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/>
  <mc:AlternateContent xmlns:mc="http://schemas.openxmlformats.org/markup-compatibility/2006">
    <mc:Choice Requires="x15">
      <x15ac:absPath xmlns:x15ac="http://schemas.microsoft.com/office/spreadsheetml/2010/11/ac" url="C:\Users\npothier\Desktop\EnAttente Acceptation CCSD\"/>
    </mc:Choice>
  </mc:AlternateContent>
  <xr:revisionPtr revIDLastSave="0" documentId="8_{D4D598E9-32A4-452A-8439-1587E41E6C60}" xr6:coauthVersionLast="36" xr6:coauthVersionMax="36" xr10:uidLastSave="{00000000-0000-0000-0000-000000000000}"/>
  <bookViews>
    <workbookView xWindow="0" yWindow="0" windowWidth="17256" windowHeight="5184" xr2:uid="{00000000-000D-0000-FFFF-FFFF00000000}"/>
  </bookViews>
  <sheets>
    <sheet name="Catalogue 1900-2020" sheetId="4" r:id="rId1"/>
    <sheet name="Format-explanation" sheetId="6" r:id="rId2"/>
  </sheets>
  <definedNames>
    <definedName name="_xlnm._FilterDatabase" localSheetId="0" hidden="1">'Catalogue 1900-2020'!$A$1:$W$5630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4" i="4" l="1"/>
  <c r="W3652" i="4" l="1"/>
  <c r="V3652" i="4"/>
  <c r="T3652" i="4"/>
  <c r="W3651" i="4"/>
  <c r="T3651" i="4"/>
  <c r="W3650" i="4"/>
  <c r="V3650" i="4"/>
  <c r="T3650" i="4"/>
  <c r="W3649" i="4"/>
  <c r="V3649" i="4"/>
  <c r="T3649" i="4"/>
  <c r="W3648" i="4"/>
  <c r="V3648" i="4"/>
  <c r="T3648" i="4"/>
  <c r="W3647" i="4"/>
  <c r="V3647" i="4"/>
  <c r="T3647" i="4"/>
  <c r="W3646" i="4"/>
  <c r="V3646" i="4"/>
  <c r="T3646" i="4"/>
  <c r="W3645" i="4"/>
  <c r="V3645" i="4"/>
  <c r="T3645" i="4"/>
  <c r="W3644" i="4"/>
  <c r="V3644" i="4"/>
  <c r="T3644" i="4"/>
  <c r="W3643" i="4"/>
  <c r="V3643" i="4"/>
  <c r="T3643" i="4"/>
  <c r="W3642" i="4"/>
  <c r="V3642" i="4"/>
  <c r="T3642" i="4"/>
  <c r="W3641" i="4"/>
  <c r="V3641" i="4"/>
  <c r="T3641" i="4"/>
  <c r="W3640" i="4"/>
  <c r="V3640" i="4"/>
  <c r="T3640" i="4"/>
  <c r="W3639" i="4"/>
  <c r="V3639" i="4"/>
  <c r="T3639" i="4"/>
  <c r="W3638" i="4"/>
  <c r="V3638" i="4"/>
  <c r="T3638" i="4"/>
  <c r="W3637" i="4"/>
  <c r="V3637" i="4"/>
  <c r="T3637" i="4"/>
  <c r="W3636" i="4"/>
  <c r="V3636" i="4"/>
  <c r="T3636" i="4"/>
  <c r="W3635" i="4"/>
  <c r="V3635" i="4"/>
  <c r="T3635" i="4"/>
  <c r="W3634" i="4"/>
  <c r="V3634" i="4"/>
  <c r="T3634" i="4"/>
  <c r="W3633" i="4"/>
  <c r="V3633" i="4"/>
  <c r="T3633" i="4"/>
  <c r="W3632" i="4"/>
  <c r="V3632" i="4"/>
  <c r="T3632" i="4"/>
  <c r="W3631" i="4"/>
  <c r="V3631" i="4"/>
  <c r="T3631" i="4"/>
  <c r="W3630" i="4"/>
  <c r="V3630" i="4"/>
  <c r="T3630" i="4"/>
  <c r="W3629" i="4"/>
  <c r="V3629" i="4"/>
  <c r="T3629" i="4"/>
  <c r="W3628" i="4"/>
  <c r="V3628" i="4"/>
  <c r="T3628" i="4"/>
  <c r="W3627" i="4"/>
  <c r="V3627" i="4"/>
  <c r="T3627" i="4"/>
  <c r="W3626" i="4"/>
  <c r="V3626" i="4"/>
  <c r="T3626" i="4"/>
  <c r="W3625" i="4"/>
  <c r="V3625" i="4"/>
  <c r="T3625" i="4"/>
  <c r="W3624" i="4"/>
  <c r="V3624" i="4"/>
  <c r="T3624" i="4"/>
  <c r="W3623" i="4"/>
  <c r="T3623" i="4"/>
  <c r="W3622" i="4"/>
  <c r="T3622" i="4"/>
  <c r="W3621" i="4"/>
  <c r="T3621" i="4"/>
  <c r="W3620" i="4"/>
  <c r="T3620" i="4"/>
  <c r="W3619" i="4"/>
  <c r="T3619" i="4"/>
  <c r="W3618" i="4"/>
  <c r="V3618" i="4"/>
  <c r="T3618" i="4"/>
  <c r="W3617" i="4"/>
  <c r="V3617" i="4"/>
  <c r="T3617" i="4"/>
  <c r="W3616" i="4"/>
  <c r="V3616" i="4"/>
  <c r="T3616" i="4"/>
  <c r="W3615" i="4"/>
  <c r="V3615" i="4"/>
  <c r="T3615" i="4"/>
  <c r="W3614" i="4"/>
  <c r="V3614" i="4"/>
  <c r="T3614" i="4"/>
  <c r="W3613" i="4"/>
  <c r="V3613" i="4"/>
  <c r="T3613" i="4"/>
  <c r="W3612" i="4"/>
  <c r="V3612" i="4"/>
  <c r="T3612" i="4"/>
  <c r="W3611" i="4"/>
  <c r="T3611" i="4"/>
  <c r="W3610" i="4"/>
  <c r="V3610" i="4"/>
  <c r="T3610" i="4"/>
  <c r="W3609" i="4"/>
  <c r="T3609" i="4"/>
  <c r="W3608" i="4"/>
  <c r="T3608" i="4"/>
  <c r="W3607" i="4"/>
  <c r="V3607" i="4"/>
  <c r="T3607" i="4"/>
  <c r="W3606" i="4"/>
  <c r="V3606" i="4"/>
  <c r="T3606" i="4"/>
  <c r="W3605" i="4"/>
  <c r="V3605" i="4"/>
  <c r="T3605" i="4"/>
  <c r="W3604" i="4"/>
  <c r="V3604" i="4"/>
  <c r="T3604" i="4"/>
  <c r="W3603" i="4"/>
  <c r="V3603" i="4"/>
  <c r="T3603" i="4"/>
  <c r="W3602" i="4"/>
  <c r="V3602" i="4"/>
  <c r="T3602" i="4"/>
  <c r="W3601" i="4"/>
  <c r="T3601" i="4"/>
  <c r="W3600" i="4"/>
  <c r="T3600" i="4"/>
  <c r="W3599" i="4"/>
  <c r="T3599" i="4"/>
  <c r="W3598" i="4"/>
  <c r="V3598" i="4"/>
  <c r="T3598" i="4"/>
  <c r="W3597" i="4"/>
  <c r="V3597" i="4"/>
  <c r="T3597" i="4"/>
  <c r="W3596" i="4"/>
  <c r="T3596" i="4"/>
  <c r="W3595" i="4"/>
  <c r="V3595" i="4"/>
  <c r="T3595" i="4"/>
  <c r="W3594" i="4"/>
  <c r="V3594" i="4"/>
  <c r="T3594" i="4"/>
  <c r="W3593" i="4"/>
  <c r="V3593" i="4"/>
  <c r="T3593" i="4"/>
  <c r="W3592" i="4"/>
  <c r="V3592" i="4"/>
  <c r="T3592" i="4"/>
  <c r="W3591" i="4"/>
  <c r="V3591" i="4"/>
  <c r="T3591" i="4"/>
  <c r="W3590" i="4"/>
  <c r="T3590" i="4"/>
  <c r="W3589" i="4"/>
  <c r="V3589" i="4"/>
  <c r="T3589" i="4"/>
  <c r="W3588" i="4"/>
  <c r="V3588" i="4"/>
  <c r="T3588" i="4"/>
  <c r="W3587" i="4"/>
  <c r="V3587" i="4"/>
  <c r="T3587" i="4"/>
  <c r="W3586" i="4"/>
  <c r="V3586" i="4"/>
  <c r="T3586" i="4"/>
  <c r="W3585" i="4"/>
  <c r="V3585" i="4"/>
  <c r="T3585" i="4"/>
  <c r="W3584" i="4"/>
  <c r="T3584" i="4"/>
  <c r="W3583" i="4"/>
  <c r="V3583" i="4"/>
  <c r="T3583" i="4"/>
  <c r="W3582" i="4"/>
  <c r="V3582" i="4"/>
  <c r="T3582" i="4"/>
  <c r="W3581" i="4"/>
  <c r="V3581" i="4"/>
  <c r="T3581" i="4"/>
  <c r="W3580" i="4"/>
  <c r="V3580" i="4"/>
  <c r="T3580" i="4"/>
  <c r="W3579" i="4"/>
  <c r="V3579" i="4"/>
  <c r="T3579" i="4"/>
  <c r="W3578" i="4"/>
  <c r="V3578" i="4"/>
  <c r="T3578" i="4"/>
  <c r="W3577" i="4"/>
  <c r="T3577" i="4"/>
  <c r="W3576" i="4"/>
  <c r="V3576" i="4"/>
  <c r="T3576" i="4"/>
  <c r="W3575" i="4"/>
  <c r="V3575" i="4"/>
  <c r="T3575" i="4"/>
  <c r="W3574" i="4"/>
  <c r="V3574" i="4"/>
  <c r="T3574" i="4"/>
  <c r="W3573" i="4"/>
  <c r="V3573" i="4"/>
  <c r="T3573" i="4"/>
  <c r="W3572" i="4"/>
  <c r="V3572" i="4"/>
  <c r="T3572" i="4"/>
  <c r="W3571" i="4"/>
  <c r="V3571" i="4"/>
  <c r="T3571" i="4"/>
  <c r="W3570" i="4"/>
  <c r="V3570" i="4"/>
  <c r="T3570" i="4"/>
  <c r="W3569" i="4"/>
  <c r="V3569" i="4"/>
  <c r="T3569" i="4"/>
  <c r="W3568" i="4"/>
  <c r="V3568" i="4"/>
  <c r="T3568" i="4"/>
  <c r="W3567" i="4"/>
  <c r="V3567" i="4"/>
  <c r="T3567" i="4"/>
  <c r="W3566" i="4"/>
  <c r="V3566" i="4"/>
  <c r="T3566" i="4"/>
  <c r="W3565" i="4"/>
  <c r="V3565" i="4"/>
  <c r="T3565" i="4"/>
  <c r="W3564" i="4"/>
  <c r="V3564" i="4"/>
  <c r="T3564" i="4"/>
  <c r="W3563" i="4"/>
  <c r="V3563" i="4"/>
  <c r="T3563" i="4"/>
  <c r="W3562" i="4"/>
  <c r="V3562" i="4"/>
  <c r="T3562" i="4"/>
  <c r="W3561" i="4"/>
  <c r="V3561" i="4"/>
  <c r="T3561" i="4"/>
  <c r="W3560" i="4"/>
  <c r="V3560" i="4"/>
  <c r="T3560" i="4"/>
  <c r="W3559" i="4"/>
  <c r="V3559" i="4"/>
  <c r="T3559" i="4"/>
  <c r="W3558" i="4"/>
  <c r="V3558" i="4"/>
  <c r="T3558" i="4"/>
  <c r="W3557" i="4"/>
  <c r="V3557" i="4"/>
  <c r="T3557" i="4"/>
  <c r="W3556" i="4"/>
  <c r="V3556" i="4"/>
  <c r="T3556" i="4"/>
  <c r="W3555" i="4"/>
  <c r="V3555" i="4"/>
  <c r="T3555" i="4"/>
  <c r="W3554" i="4"/>
  <c r="V3554" i="4"/>
  <c r="T3554" i="4"/>
  <c r="W3553" i="4"/>
  <c r="V3553" i="4"/>
  <c r="T3553" i="4"/>
  <c r="W3552" i="4"/>
  <c r="V3552" i="4"/>
  <c r="T3552" i="4"/>
  <c r="W3551" i="4"/>
  <c r="V3551" i="4"/>
  <c r="T3551" i="4"/>
  <c r="W3550" i="4"/>
  <c r="V3550" i="4"/>
  <c r="T3550" i="4"/>
  <c r="W3549" i="4"/>
  <c r="V3549" i="4"/>
  <c r="T3549" i="4"/>
  <c r="W3548" i="4"/>
  <c r="V3548" i="4"/>
  <c r="T3548" i="4"/>
  <c r="W3547" i="4"/>
  <c r="V3547" i="4"/>
  <c r="T3547" i="4"/>
  <c r="W3546" i="4"/>
  <c r="V3546" i="4"/>
  <c r="T3546" i="4"/>
  <c r="W3545" i="4"/>
  <c r="V3545" i="4"/>
  <c r="T3545" i="4"/>
  <c r="W3544" i="4"/>
  <c r="V3544" i="4"/>
  <c r="T3544" i="4"/>
  <c r="W3543" i="4"/>
  <c r="V3543" i="4"/>
  <c r="T3543" i="4"/>
  <c r="W3542" i="4"/>
  <c r="V3542" i="4"/>
  <c r="T3542" i="4"/>
  <c r="W3541" i="4"/>
  <c r="V3541" i="4"/>
  <c r="T3541" i="4"/>
  <c r="W3540" i="4"/>
  <c r="V3540" i="4"/>
  <c r="T3540" i="4"/>
  <c r="W3539" i="4"/>
  <c r="V3539" i="4"/>
  <c r="T3539" i="4"/>
  <c r="W3538" i="4"/>
  <c r="V3538" i="4"/>
  <c r="T3538" i="4"/>
  <c r="W3537" i="4"/>
  <c r="V3537" i="4"/>
  <c r="T3537" i="4"/>
  <c r="W3536" i="4"/>
  <c r="V3536" i="4"/>
  <c r="T3536" i="4"/>
  <c r="W3535" i="4"/>
  <c r="V3535" i="4"/>
  <c r="T3535" i="4"/>
  <c r="W3534" i="4"/>
  <c r="V3534" i="4"/>
  <c r="T3534" i="4"/>
  <c r="W3533" i="4"/>
  <c r="V3533" i="4"/>
  <c r="T3533" i="4"/>
  <c r="W3532" i="4"/>
  <c r="V3532" i="4"/>
  <c r="T3532" i="4"/>
  <c r="W3531" i="4"/>
  <c r="V3531" i="4"/>
  <c r="T3531" i="4"/>
  <c r="W3530" i="4"/>
  <c r="V3530" i="4"/>
  <c r="T3530" i="4"/>
  <c r="W3529" i="4"/>
  <c r="V3529" i="4"/>
  <c r="T3529" i="4"/>
  <c r="W3528" i="4"/>
  <c r="V3528" i="4"/>
  <c r="T3528" i="4"/>
  <c r="W3527" i="4"/>
  <c r="V3527" i="4"/>
  <c r="T3527" i="4"/>
  <c r="W3526" i="4"/>
  <c r="V3526" i="4"/>
  <c r="T3526" i="4"/>
  <c r="W3525" i="4"/>
  <c r="T3525" i="4"/>
  <c r="W3524" i="4"/>
  <c r="V3524" i="4"/>
  <c r="T3524" i="4"/>
  <c r="W3523" i="4"/>
  <c r="V3523" i="4"/>
  <c r="T3523" i="4"/>
  <c r="W3522" i="4"/>
  <c r="V3522" i="4"/>
  <c r="T3522" i="4"/>
  <c r="W3521" i="4"/>
  <c r="V3521" i="4"/>
  <c r="T3521" i="4"/>
  <c r="W3520" i="4"/>
  <c r="V3520" i="4"/>
  <c r="T3520" i="4"/>
  <c r="W3519" i="4"/>
  <c r="V3519" i="4"/>
  <c r="T3519" i="4"/>
  <c r="W3518" i="4"/>
  <c r="V3518" i="4"/>
  <c r="T3518" i="4"/>
  <c r="W3517" i="4"/>
  <c r="V3517" i="4"/>
  <c r="T3517" i="4"/>
  <c r="W3516" i="4"/>
  <c r="V3516" i="4"/>
  <c r="T3516" i="4"/>
  <c r="W3515" i="4"/>
  <c r="V3515" i="4"/>
  <c r="T3515" i="4"/>
  <c r="W3514" i="4"/>
  <c r="V3514" i="4"/>
  <c r="T3514" i="4"/>
  <c r="W3513" i="4"/>
  <c r="V3513" i="4"/>
  <c r="T3513" i="4"/>
  <c r="W3512" i="4"/>
  <c r="V3512" i="4"/>
  <c r="T3512" i="4"/>
  <c r="W3511" i="4"/>
  <c r="V3511" i="4"/>
  <c r="T3511" i="4"/>
  <c r="W3510" i="4"/>
  <c r="V3510" i="4"/>
  <c r="T3510" i="4"/>
  <c r="W3509" i="4"/>
  <c r="V3509" i="4"/>
  <c r="T3509" i="4"/>
  <c r="W3508" i="4"/>
  <c r="V3508" i="4"/>
  <c r="T3508" i="4"/>
  <c r="W3507" i="4"/>
  <c r="V3507" i="4"/>
  <c r="T3507" i="4"/>
  <c r="W3506" i="4"/>
  <c r="V3506" i="4"/>
  <c r="T3506" i="4"/>
  <c r="W3505" i="4"/>
  <c r="V3505" i="4"/>
  <c r="T3505" i="4"/>
  <c r="W3504" i="4"/>
  <c r="V3504" i="4"/>
  <c r="T3504" i="4"/>
  <c r="W3503" i="4"/>
  <c r="V3503" i="4"/>
  <c r="T3503" i="4"/>
  <c r="W3502" i="4"/>
  <c r="V3502" i="4"/>
  <c r="T3502" i="4"/>
  <c r="W3501" i="4"/>
  <c r="T3501" i="4"/>
  <c r="W3500" i="4"/>
  <c r="V3500" i="4"/>
  <c r="T3500" i="4"/>
  <c r="W3499" i="4"/>
  <c r="V3499" i="4"/>
  <c r="T3499" i="4"/>
  <c r="W3498" i="4"/>
  <c r="V3498" i="4"/>
  <c r="T3498" i="4"/>
  <c r="W3497" i="4"/>
  <c r="V3497" i="4"/>
  <c r="T3497" i="4"/>
  <c r="W3496" i="4"/>
  <c r="V3496" i="4"/>
  <c r="T3496" i="4"/>
  <c r="W3495" i="4"/>
  <c r="V3495" i="4"/>
  <c r="T3495" i="4"/>
  <c r="W3494" i="4"/>
  <c r="V3494" i="4"/>
  <c r="T3494" i="4"/>
  <c r="W3493" i="4"/>
  <c r="V3493" i="4"/>
  <c r="T3493" i="4"/>
  <c r="W3492" i="4"/>
  <c r="V3492" i="4"/>
  <c r="T3492" i="4"/>
  <c r="W3491" i="4"/>
  <c r="V3491" i="4"/>
  <c r="T3491" i="4"/>
  <c r="W3490" i="4"/>
  <c r="V3490" i="4"/>
  <c r="T3490" i="4"/>
  <c r="W3489" i="4"/>
  <c r="V3489" i="4"/>
  <c r="T3489" i="4"/>
  <c r="W3488" i="4"/>
  <c r="V3488" i="4"/>
  <c r="T3488" i="4"/>
  <c r="W3487" i="4"/>
  <c r="V3487" i="4"/>
  <c r="T3487" i="4"/>
  <c r="W3486" i="4"/>
  <c r="V3486" i="4"/>
  <c r="T3486" i="4"/>
  <c r="W3485" i="4"/>
  <c r="V3485" i="4"/>
  <c r="T3485" i="4"/>
  <c r="W3484" i="4"/>
  <c r="V3484" i="4"/>
  <c r="T3484" i="4"/>
  <c r="W3483" i="4"/>
  <c r="V3483" i="4"/>
  <c r="T3483" i="4"/>
  <c r="W3482" i="4"/>
  <c r="V3482" i="4"/>
  <c r="T3482" i="4"/>
  <c r="W3481" i="4"/>
  <c r="V3481" i="4"/>
  <c r="T3481" i="4"/>
  <c r="W3480" i="4"/>
  <c r="V3480" i="4"/>
  <c r="T3480" i="4"/>
  <c r="W3479" i="4"/>
  <c r="V3479" i="4"/>
  <c r="T3479" i="4"/>
  <c r="W3478" i="4"/>
  <c r="V3478" i="4"/>
  <c r="T3478" i="4"/>
  <c r="W3477" i="4"/>
  <c r="T3477" i="4"/>
  <c r="W3476" i="4"/>
  <c r="V3476" i="4"/>
  <c r="T3476" i="4"/>
  <c r="W3475" i="4"/>
  <c r="V3475" i="4"/>
  <c r="T3475" i="4"/>
  <c r="W3474" i="4"/>
  <c r="V3474" i="4"/>
  <c r="T3474" i="4"/>
  <c r="W3473" i="4"/>
  <c r="V3473" i="4"/>
  <c r="T3473" i="4"/>
  <c r="W3472" i="4"/>
  <c r="V3472" i="4"/>
  <c r="T3472" i="4"/>
  <c r="W3471" i="4"/>
  <c r="V3471" i="4"/>
  <c r="T3471" i="4"/>
  <c r="W3470" i="4"/>
  <c r="V3470" i="4"/>
  <c r="T3470" i="4"/>
  <c r="W3469" i="4"/>
  <c r="V3469" i="4"/>
  <c r="T3469" i="4"/>
  <c r="W3468" i="4"/>
  <c r="V3468" i="4"/>
  <c r="T3468" i="4"/>
  <c r="W3467" i="4"/>
  <c r="V3467" i="4"/>
  <c r="T3467" i="4"/>
  <c r="W3466" i="4"/>
  <c r="V3466" i="4"/>
  <c r="T3466" i="4"/>
  <c r="W3465" i="4"/>
  <c r="V3465" i="4"/>
  <c r="T3465" i="4"/>
  <c r="W3464" i="4"/>
  <c r="V3464" i="4"/>
  <c r="T3464" i="4"/>
  <c r="W3463" i="4"/>
  <c r="V3463" i="4"/>
  <c r="T3463" i="4"/>
  <c r="W3462" i="4"/>
  <c r="V3462" i="4"/>
  <c r="T3462" i="4"/>
  <c r="W3461" i="4"/>
  <c r="V3461" i="4"/>
  <c r="T3461" i="4"/>
  <c r="W3460" i="4"/>
  <c r="V3460" i="4"/>
  <c r="T3460" i="4"/>
  <c r="W3459" i="4"/>
  <c r="V3459" i="4"/>
  <c r="T3459" i="4"/>
  <c r="W3458" i="4"/>
  <c r="V3458" i="4"/>
  <c r="T3458" i="4"/>
  <c r="W3457" i="4"/>
  <c r="V3457" i="4"/>
  <c r="T3457" i="4"/>
  <c r="W3456" i="4"/>
  <c r="V3456" i="4"/>
  <c r="T3456" i="4"/>
  <c r="W3455" i="4"/>
  <c r="V3455" i="4"/>
  <c r="T3455" i="4"/>
  <c r="W3454" i="4"/>
  <c r="V3454" i="4"/>
  <c r="T3454" i="4"/>
  <c r="W3453" i="4"/>
  <c r="V3453" i="4"/>
  <c r="T3453" i="4"/>
  <c r="W3452" i="4"/>
  <c r="V3452" i="4"/>
  <c r="T3452" i="4"/>
  <c r="W3451" i="4"/>
  <c r="V3451" i="4"/>
  <c r="T3451" i="4"/>
  <c r="W3450" i="4"/>
  <c r="V3450" i="4"/>
  <c r="T3450" i="4"/>
  <c r="W3449" i="4"/>
  <c r="V3449" i="4"/>
  <c r="T3449" i="4"/>
  <c r="W3448" i="4"/>
  <c r="V3448" i="4"/>
  <c r="T3448" i="4"/>
  <c r="W3447" i="4"/>
  <c r="V3447" i="4"/>
  <c r="T3447" i="4"/>
  <c r="W3446" i="4"/>
  <c r="V3446" i="4"/>
  <c r="T3446" i="4"/>
  <c r="W3445" i="4"/>
  <c r="V3445" i="4"/>
  <c r="T3445" i="4"/>
  <c r="W3444" i="4"/>
  <c r="V3444" i="4"/>
  <c r="T3444" i="4"/>
  <c r="W3443" i="4"/>
  <c r="V3443" i="4"/>
  <c r="T3443" i="4"/>
  <c r="W3442" i="4"/>
  <c r="V3442" i="4"/>
  <c r="T3442" i="4"/>
  <c r="W3441" i="4"/>
  <c r="V3441" i="4"/>
  <c r="T3441" i="4"/>
  <c r="W3440" i="4"/>
  <c r="V3440" i="4"/>
  <c r="T3440" i="4"/>
  <c r="W3439" i="4"/>
  <c r="V3439" i="4"/>
  <c r="T3439" i="4"/>
  <c r="W3438" i="4"/>
  <c r="V3438" i="4"/>
  <c r="T3438" i="4"/>
  <c r="W3437" i="4"/>
  <c r="V3437" i="4"/>
  <c r="T3437" i="4"/>
  <c r="W3436" i="4"/>
  <c r="V3436" i="4"/>
  <c r="T3436" i="4"/>
  <c r="W3435" i="4"/>
  <c r="V3435" i="4"/>
  <c r="T3435" i="4"/>
  <c r="W3434" i="4"/>
  <c r="V3434" i="4"/>
  <c r="T3434" i="4"/>
  <c r="W3433" i="4"/>
  <c r="V3433" i="4"/>
  <c r="T3433" i="4"/>
  <c r="W3432" i="4"/>
  <c r="V3432" i="4"/>
  <c r="T3432" i="4"/>
  <c r="W3431" i="4"/>
  <c r="V3431" i="4"/>
  <c r="T3431" i="4"/>
  <c r="W3430" i="4"/>
  <c r="V3430" i="4"/>
  <c r="T3430" i="4"/>
  <c r="W3429" i="4"/>
  <c r="V3429" i="4"/>
  <c r="T3429" i="4"/>
  <c r="W3428" i="4"/>
  <c r="V3428" i="4"/>
  <c r="T3428" i="4"/>
  <c r="W3427" i="4"/>
  <c r="V3427" i="4"/>
  <c r="T3427" i="4"/>
  <c r="W3426" i="4"/>
  <c r="V3426" i="4"/>
  <c r="T3426" i="4"/>
  <c r="W3425" i="4"/>
  <c r="V3425" i="4"/>
  <c r="T3425" i="4"/>
  <c r="W3424" i="4"/>
  <c r="V3424" i="4"/>
  <c r="T3424" i="4"/>
  <c r="W3423" i="4"/>
  <c r="V3423" i="4"/>
  <c r="T3423" i="4"/>
  <c r="W3422" i="4"/>
  <c r="V3422" i="4"/>
  <c r="T3422" i="4"/>
  <c r="W3421" i="4"/>
  <c r="V3421" i="4"/>
  <c r="T3421" i="4"/>
  <c r="W3420" i="4"/>
  <c r="V3420" i="4"/>
  <c r="T3420" i="4"/>
  <c r="W3419" i="4"/>
  <c r="V3419" i="4"/>
  <c r="T3419" i="4"/>
  <c r="W3418" i="4"/>
  <c r="V3418" i="4"/>
  <c r="T3418" i="4"/>
  <c r="W3417" i="4"/>
  <c r="V3417" i="4"/>
  <c r="T3417" i="4"/>
  <c r="W3416" i="4"/>
  <c r="V3416" i="4"/>
  <c r="T3416" i="4"/>
  <c r="W3415" i="4"/>
  <c r="V3415" i="4"/>
  <c r="T3415" i="4"/>
  <c r="W3414" i="4"/>
  <c r="V3414" i="4"/>
  <c r="T3414" i="4"/>
  <c r="W3413" i="4"/>
  <c r="T3413" i="4"/>
  <c r="W3412" i="4"/>
  <c r="V3412" i="4"/>
  <c r="T3412" i="4"/>
  <c r="W3411" i="4"/>
  <c r="V3411" i="4"/>
  <c r="T3411" i="4"/>
  <c r="W3410" i="4"/>
  <c r="V3410" i="4"/>
  <c r="T3410" i="4"/>
  <c r="W3409" i="4"/>
  <c r="V3409" i="4"/>
  <c r="T3409" i="4"/>
  <c r="W3408" i="4"/>
  <c r="V3408" i="4"/>
  <c r="T3408" i="4"/>
  <c r="W3407" i="4"/>
  <c r="V3407" i="4"/>
  <c r="T3407" i="4"/>
  <c r="W3406" i="4"/>
  <c r="V3406" i="4"/>
  <c r="T3406" i="4"/>
  <c r="W3405" i="4"/>
  <c r="V3405" i="4"/>
  <c r="T3405" i="4"/>
  <c r="W3404" i="4"/>
  <c r="V3404" i="4"/>
  <c r="T3404" i="4"/>
  <c r="W3403" i="4"/>
  <c r="V3403" i="4"/>
  <c r="T3403" i="4"/>
  <c r="W3402" i="4"/>
  <c r="V3402" i="4"/>
  <c r="T3402" i="4"/>
  <c r="W3401" i="4"/>
  <c r="V3401" i="4"/>
  <c r="T3401" i="4"/>
  <c r="W3400" i="4"/>
  <c r="V3400" i="4"/>
  <c r="T3400" i="4"/>
  <c r="W3399" i="4"/>
  <c r="V3399" i="4"/>
  <c r="T3399" i="4"/>
  <c r="W3398" i="4"/>
  <c r="V3398" i="4"/>
  <c r="T3398" i="4"/>
  <c r="W3397" i="4"/>
  <c r="V3397" i="4"/>
  <c r="T3397" i="4"/>
  <c r="W3396" i="4"/>
  <c r="V3396" i="4"/>
  <c r="T3396" i="4"/>
  <c r="W3395" i="4"/>
  <c r="V3395" i="4"/>
  <c r="T3395" i="4"/>
  <c r="W3394" i="4"/>
  <c r="V3394" i="4"/>
  <c r="T3394" i="4"/>
  <c r="W3393" i="4"/>
  <c r="V3393" i="4"/>
  <c r="T3393" i="4"/>
  <c r="W3392" i="4"/>
  <c r="V3392" i="4"/>
  <c r="T3392" i="4"/>
  <c r="W3391" i="4"/>
  <c r="V3391" i="4"/>
  <c r="T3391" i="4"/>
  <c r="W3390" i="4"/>
  <c r="V3390" i="4"/>
  <c r="T3390" i="4"/>
  <c r="W3389" i="4"/>
  <c r="V3389" i="4"/>
  <c r="T3389" i="4"/>
  <c r="W3388" i="4"/>
  <c r="V3388" i="4"/>
  <c r="T3388" i="4"/>
  <c r="W3387" i="4"/>
  <c r="V3387" i="4"/>
  <c r="T3387" i="4"/>
  <c r="W3386" i="4"/>
  <c r="V3386" i="4"/>
  <c r="T3386" i="4"/>
  <c r="W3385" i="4"/>
  <c r="V3385" i="4"/>
  <c r="T3385" i="4"/>
  <c r="W3384" i="4"/>
  <c r="V3384" i="4"/>
  <c r="T3384" i="4"/>
  <c r="W3383" i="4"/>
  <c r="V3383" i="4"/>
  <c r="T3383" i="4"/>
  <c r="W3382" i="4"/>
  <c r="V3382" i="4"/>
  <c r="T3382" i="4"/>
  <c r="W3381" i="4"/>
  <c r="V3381" i="4"/>
  <c r="T3381" i="4"/>
  <c r="W3380" i="4"/>
  <c r="V3380" i="4"/>
  <c r="T3380" i="4"/>
  <c r="W3379" i="4"/>
  <c r="V3379" i="4"/>
  <c r="T3379" i="4"/>
  <c r="W3378" i="4"/>
  <c r="V3378" i="4"/>
  <c r="T3378" i="4"/>
  <c r="W3377" i="4"/>
  <c r="V3377" i="4"/>
  <c r="T3377" i="4"/>
  <c r="W3376" i="4"/>
  <c r="V3376" i="4"/>
  <c r="T3376" i="4"/>
  <c r="W3375" i="4"/>
  <c r="V3375" i="4"/>
  <c r="T3375" i="4"/>
  <c r="W3374" i="4"/>
  <c r="V3374" i="4"/>
  <c r="T3374" i="4"/>
  <c r="W3373" i="4"/>
  <c r="V3373" i="4"/>
  <c r="T3373" i="4"/>
  <c r="W3372" i="4"/>
  <c r="V3372" i="4"/>
  <c r="T3372" i="4"/>
  <c r="W3371" i="4"/>
  <c r="V3371" i="4"/>
  <c r="T3371" i="4"/>
  <c r="W3370" i="4"/>
  <c r="V3370" i="4"/>
  <c r="T3370" i="4"/>
  <c r="W3369" i="4"/>
  <c r="V3369" i="4"/>
  <c r="T3369" i="4"/>
  <c r="W3368" i="4"/>
  <c r="V3368" i="4"/>
  <c r="T3368" i="4"/>
  <c r="W3367" i="4"/>
  <c r="V3367" i="4"/>
  <c r="T3367" i="4"/>
  <c r="W3366" i="4"/>
  <c r="V3366" i="4"/>
  <c r="T3366" i="4"/>
  <c r="W3365" i="4"/>
  <c r="V3365" i="4"/>
  <c r="T3365" i="4"/>
  <c r="W3364" i="4"/>
  <c r="V3364" i="4"/>
  <c r="T3364" i="4"/>
  <c r="W3363" i="4"/>
  <c r="V3363" i="4"/>
  <c r="T3363" i="4"/>
  <c r="W3362" i="4"/>
  <c r="V3362" i="4"/>
  <c r="T3362" i="4"/>
  <c r="W3361" i="4"/>
  <c r="V3361" i="4"/>
  <c r="T3361" i="4"/>
  <c r="W3360" i="4"/>
  <c r="T3360" i="4"/>
  <c r="W3359" i="4"/>
  <c r="V3359" i="4"/>
  <c r="T3359" i="4"/>
  <c r="W3358" i="4"/>
  <c r="V3358" i="4"/>
  <c r="T3358" i="4"/>
  <c r="W3357" i="4"/>
  <c r="V3357" i="4"/>
  <c r="T3357" i="4"/>
  <c r="W3356" i="4"/>
  <c r="V3356" i="4"/>
  <c r="T3356" i="4"/>
  <c r="I3651" i="4" l="1"/>
  <c r="V3651" i="4" s="1"/>
  <c r="I3622" i="4"/>
  <c r="V3622" i="4" s="1"/>
  <c r="I3621" i="4"/>
  <c r="V3621" i="4" s="1"/>
  <c r="I3609" i="4"/>
  <c r="V3609" i="4" s="1"/>
  <c r="W2485" i="4" l="1"/>
  <c r="T5394" i="4"/>
  <c r="I5394" i="4"/>
  <c r="V5394" i="4" s="1"/>
  <c r="W712" i="4"/>
  <c r="T5393" i="4"/>
  <c r="I5393" i="4"/>
  <c r="V5393" i="4" s="1"/>
  <c r="W476" i="4"/>
  <c r="T5392" i="4"/>
  <c r="I5392" i="4"/>
  <c r="V5392" i="4" s="1"/>
  <c r="W475" i="4"/>
  <c r="T5391" i="4"/>
  <c r="I5391" i="4"/>
  <c r="V5391" i="4" s="1"/>
  <c r="W2472" i="4"/>
  <c r="T5390" i="4"/>
  <c r="I5390" i="4"/>
  <c r="V5390" i="4" s="1"/>
  <c r="W2471" i="4"/>
  <c r="V5389" i="4"/>
  <c r="T5389" i="4"/>
  <c r="W2466" i="4"/>
  <c r="V5388" i="4"/>
  <c r="T5388" i="4"/>
  <c r="W2462" i="4"/>
  <c r="T5387" i="4"/>
  <c r="I5387" i="4"/>
  <c r="V5387" i="4" s="1"/>
  <c r="W2457" i="4"/>
  <c r="V5386" i="4"/>
  <c r="T5386" i="4"/>
  <c r="W2456" i="4"/>
  <c r="V5385" i="4"/>
  <c r="T5385" i="4"/>
  <c r="W2455" i="4"/>
  <c r="T5384" i="4"/>
  <c r="I5384" i="4"/>
  <c r="V5384" i="4" s="1"/>
  <c r="W2453" i="4"/>
  <c r="V5383" i="4"/>
  <c r="T5383" i="4"/>
  <c r="W2448" i="4"/>
  <c r="V5382" i="4"/>
  <c r="T5382" i="4"/>
  <c r="W2447" i="4"/>
  <c r="T5381" i="4"/>
  <c r="I5381" i="4"/>
  <c r="V5381" i="4" s="1"/>
  <c r="W2439" i="4"/>
  <c r="T5380" i="4"/>
  <c r="I5380" i="4"/>
  <c r="V5380" i="4" s="1"/>
  <c r="W2437" i="4"/>
  <c r="V5379" i="4"/>
  <c r="T5379" i="4"/>
  <c r="W2435" i="4"/>
  <c r="T5378" i="4"/>
  <c r="I5378" i="4"/>
  <c r="V5378" i="4" s="1"/>
  <c r="W2422" i="4"/>
  <c r="T5377" i="4"/>
  <c r="I5377" i="4"/>
  <c r="V5377" i="4" s="1"/>
  <c r="W2421" i="4"/>
  <c r="V5376" i="4"/>
  <c r="T5376" i="4"/>
  <c r="W2420" i="4"/>
  <c r="V5375" i="4"/>
  <c r="T5375" i="4"/>
  <c r="W2419" i="4"/>
  <c r="T5374" i="4"/>
  <c r="I5374" i="4"/>
  <c r="V5374" i="4" s="1"/>
  <c r="W2408" i="4"/>
  <c r="T5373" i="4"/>
  <c r="I5373" i="4"/>
  <c r="V5373" i="4" s="1"/>
  <c r="W2404" i="4"/>
  <c r="V5372" i="4"/>
  <c r="T5372" i="4"/>
  <c r="W2398" i="4"/>
  <c r="T5371" i="4"/>
  <c r="I5371" i="4"/>
  <c r="V5371" i="4" s="1"/>
  <c r="W2397" i="4"/>
  <c r="V5370" i="4"/>
  <c r="T5370" i="4"/>
  <c r="W2395" i="4"/>
  <c r="V5369" i="4"/>
  <c r="T5369" i="4"/>
  <c r="W2394" i="4"/>
  <c r="T5368" i="4"/>
  <c r="I5368" i="4"/>
  <c r="V5368" i="4" s="1"/>
  <c r="W2393" i="4"/>
  <c r="V5367" i="4"/>
  <c r="T5367" i="4"/>
  <c r="W2389" i="4"/>
  <c r="V5366" i="4"/>
  <c r="T5366" i="4"/>
  <c r="W2388" i="4"/>
  <c r="V5365" i="4"/>
  <c r="T5365" i="4"/>
  <c r="W2387" i="4"/>
  <c r="T5364" i="4"/>
  <c r="I5364" i="4"/>
  <c r="V5364" i="4" s="1"/>
  <c r="W2386" i="4"/>
  <c r="T5363" i="4"/>
  <c r="I5363" i="4"/>
  <c r="V5363" i="4" s="1"/>
  <c r="W2384" i="4"/>
  <c r="T5362" i="4"/>
  <c r="I5362" i="4"/>
  <c r="V5362" i="4" s="1"/>
  <c r="W2383" i="4"/>
  <c r="T5361" i="4"/>
  <c r="I5361" i="4"/>
  <c r="V5361" i="4" s="1"/>
  <c r="W2382" i="4"/>
  <c r="V5360" i="4"/>
  <c r="T5360" i="4"/>
  <c r="W2381" i="4"/>
  <c r="T5359" i="4"/>
  <c r="I5359" i="4"/>
  <c r="V5359" i="4" s="1"/>
  <c r="W2380" i="4"/>
  <c r="V5358" i="4"/>
  <c r="T5358" i="4"/>
  <c r="W2373" i="4"/>
  <c r="V5357" i="4"/>
  <c r="T5357" i="4"/>
  <c r="W2372" i="4"/>
  <c r="T5356" i="4"/>
  <c r="I5356" i="4"/>
  <c r="V5356" i="4" s="1"/>
  <c r="W2367" i="4"/>
  <c r="T5355" i="4"/>
  <c r="I5355" i="4"/>
  <c r="V5355" i="4" s="1"/>
  <c r="W2365" i="4"/>
  <c r="T5354" i="4"/>
  <c r="I5354" i="4"/>
  <c r="V5354" i="4" s="1"/>
  <c r="W2362" i="4"/>
  <c r="V5353" i="4"/>
  <c r="T5353" i="4"/>
  <c r="W2355" i="4"/>
  <c r="T5352" i="4"/>
  <c r="I5352" i="4"/>
  <c r="V5352" i="4" s="1"/>
  <c r="W2352" i="4"/>
  <c r="T5351" i="4"/>
  <c r="I5351" i="4"/>
  <c r="V5351" i="4" s="1"/>
  <c r="W2351" i="4"/>
  <c r="T5350" i="4"/>
  <c r="I5350" i="4"/>
  <c r="V5350" i="4" s="1"/>
  <c r="W2349" i="4"/>
  <c r="T5349" i="4"/>
  <c r="I5349" i="4"/>
  <c r="V5349" i="4" s="1"/>
  <c r="W2348" i="4"/>
  <c r="T5348" i="4"/>
  <c r="I5348" i="4"/>
  <c r="V5348" i="4" s="1"/>
  <c r="W2346" i="4"/>
  <c r="V5347" i="4"/>
  <c r="T5347" i="4"/>
  <c r="W2342" i="4"/>
  <c r="V5346" i="4"/>
  <c r="T5346" i="4"/>
  <c r="W2340" i="4"/>
  <c r="T5345" i="4"/>
  <c r="I5345" i="4"/>
  <c r="V5345" i="4" s="1"/>
  <c r="W2339" i="4"/>
  <c r="V5344" i="4"/>
  <c r="T5344" i="4"/>
  <c r="W2338" i="4"/>
  <c r="V5343" i="4"/>
  <c r="T5343" i="4"/>
  <c r="W2337" i="4"/>
  <c r="V5342" i="4"/>
  <c r="T5342" i="4"/>
  <c r="W2331" i="4"/>
  <c r="T5341" i="4"/>
  <c r="I5341" i="4"/>
  <c r="V5341" i="4" s="1"/>
  <c r="W2330" i="4"/>
  <c r="V5340" i="4"/>
  <c r="T5340" i="4"/>
  <c r="W2326" i="4"/>
  <c r="T5339" i="4"/>
  <c r="I5339" i="4"/>
  <c r="V5339" i="4" s="1"/>
  <c r="W2324" i="4"/>
  <c r="T5338" i="4"/>
  <c r="I5338" i="4"/>
  <c r="V5338" i="4" s="1"/>
  <c r="W2322" i="4"/>
  <c r="V5337" i="4"/>
  <c r="T5337" i="4"/>
  <c r="W2321" i="4"/>
  <c r="V5336" i="4"/>
  <c r="T5336" i="4"/>
  <c r="W2305" i="4"/>
  <c r="T5335" i="4"/>
  <c r="I5335" i="4"/>
  <c r="V5335" i="4" s="1"/>
  <c r="W2304" i="4"/>
  <c r="T5334" i="4"/>
  <c r="I5334" i="4"/>
  <c r="V5334" i="4" s="1"/>
  <c r="W2302" i="4"/>
  <c r="V5333" i="4"/>
  <c r="T5333" i="4"/>
  <c r="W2301" i="4"/>
  <c r="T5332" i="4"/>
  <c r="I5332" i="4"/>
  <c r="V5332" i="4" s="1"/>
  <c r="W2300" i="4"/>
  <c r="T5331" i="4"/>
  <c r="I5331" i="4"/>
  <c r="V5331" i="4" s="1"/>
  <c r="W2292" i="4"/>
  <c r="V5330" i="4"/>
  <c r="T5330" i="4"/>
  <c r="W2289" i="4"/>
  <c r="T5329" i="4"/>
  <c r="I5329" i="4"/>
  <c r="V5329" i="4" s="1"/>
  <c r="W2271" i="4"/>
  <c r="V5328" i="4"/>
  <c r="T5328" i="4"/>
  <c r="W2262" i="4"/>
  <c r="V5327" i="4"/>
  <c r="T5327" i="4"/>
  <c r="W38" i="4"/>
  <c r="V5326" i="4"/>
  <c r="T5326" i="4"/>
  <c r="W35" i="4"/>
  <c r="T5325" i="4"/>
  <c r="I5325" i="4"/>
  <c r="V5325" i="4" s="1"/>
  <c r="W32" i="4"/>
  <c r="T5324" i="4"/>
  <c r="I5324" i="4"/>
  <c r="V5324" i="4" s="1"/>
  <c r="W29" i="4"/>
  <c r="T5323" i="4"/>
  <c r="I5323" i="4"/>
  <c r="V5323" i="4" s="1"/>
  <c r="W28" i="4"/>
  <c r="T5322" i="4"/>
  <c r="I5322" i="4"/>
  <c r="V5322" i="4" s="1"/>
  <c r="W26" i="4"/>
  <c r="T5321" i="4"/>
  <c r="I5321" i="4"/>
  <c r="V5321" i="4" s="1"/>
  <c r="W25" i="4"/>
  <c r="V5320" i="4"/>
  <c r="T5320" i="4"/>
  <c r="W24" i="4"/>
  <c r="V5319" i="4"/>
  <c r="T5319" i="4"/>
  <c r="W23" i="4"/>
  <c r="V5318" i="4"/>
  <c r="T5318" i="4"/>
  <c r="T5317" i="4"/>
  <c r="I5317" i="4"/>
  <c r="V5317" i="4" s="1"/>
  <c r="W3283" i="4"/>
  <c r="V5316" i="4"/>
  <c r="T5316" i="4"/>
  <c r="T5315" i="4"/>
  <c r="I5315" i="4"/>
  <c r="V5315" i="4" s="1"/>
  <c r="V5314" i="4"/>
  <c r="T5314" i="4"/>
  <c r="V5313" i="4"/>
  <c r="T5313" i="4"/>
  <c r="T5312" i="4"/>
  <c r="I5312" i="4"/>
  <c r="V5312" i="4" s="1"/>
  <c r="V5311" i="4"/>
  <c r="T5311" i="4"/>
  <c r="V5310" i="4"/>
  <c r="T5310" i="4"/>
  <c r="T5309" i="4"/>
  <c r="I5309" i="4"/>
  <c r="V5309" i="4" s="1"/>
  <c r="T5308" i="4"/>
  <c r="I5308" i="4"/>
  <c r="V5308" i="4" s="1"/>
  <c r="W3239" i="4"/>
  <c r="V5307" i="4"/>
  <c r="T5307" i="4"/>
  <c r="W3238" i="4"/>
  <c r="V5306" i="4"/>
  <c r="T5306" i="4"/>
  <c r="W3237" i="4"/>
  <c r="V5305" i="4"/>
  <c r="T5305" i="4"/>
  <c r="W3236" i="4"/>
  <c r="V5304" i="4"/>
  <c r="T5304" i="4"/>
  <c r="W3233" i="4"/>
  <c r="T5303" i="4"/>
  <c r="I5303" i="4"/>
  <c r="V5303" i="4" s="1"/>
  <c r="W3231" i="4"/>
  <c r="V5302" i="4"/>
  <c r="T5302" i="4"/>
  <c r="W3230" i="4"/>
  <c r="V5301" i="4"/>
  <c r="T5301" i="4"/>
  <c r="W3229" i="4"/>
  <c r="V5300" i="4"/>
  <c r="T5300" i="4"/>
  <c r="W3228" i="4"/>
  <c r="V5299" i="4"/>
  <c r="T5299" i="4"/>
  <c r="W3224" i="4"/>
  <c r="V5298" i="4"/>
  <c r="T5298" i="4"/>
  <c r="W3223" i="4"/>
  <c r="V5297" i="4"/>
  <c r="T5297" i="4"/>
  <c r="W3222" i="4"/>
  <c r="T5296" i="4"/>
  <c r="I5296" i="4"/>
  <c r="V5296" i="4" s="1"/>
  <c r="W3221" i="4"/>
  <c r="T5295" i="4"/>
  <c r="I5295" i="4"/>
  <c r="V5295" i="4" s="1"/>
  <c r="W3220" i="4"/>
  <c r="V5294" i="4"/>
  <c r="T5294" i="4"/>
  <c r="W3219" i="4"/>
  <c r="V5293" i="4"/>
  <c r="T5293" i="4"/>
  <c r="W3218" i="4"/>
  <c r="V5292" i="4"/>
  <c r="T5292" i="4"/>
  <c r="W3217" i="4"/>
  <c r="V5291" i="4"/>
  <c r="T5291" i="4"/>
  <c r="W3216" i="4"/>
  <c r="V5290" i="4"/>
  <c r="T5290" i="4"/>
  <c r="W3215" i="4"/>
  <c r="T5289" i="4"/>
  <c r="I5289" i="4"/>
  <c r="V5289" i="4" s="1"/>
  <c r="W3214" i="4"/>
  <c r="T5288" i="4"/>
  <c r="I5288" i="4"/>
  <c r="V5288" i="4" s="1"/>
  <c r="W3213" i="4"/>
  <c r="V5287" i="4"/>
  <c r="T5287" i="4"/>
  <c r="W3212" i="4"/>
  <c r="V5286" i="4"/>
  <c r="T5286" i="4"/>
  <c r="W3209" i="4"/>
  <c r="V5285" i="4"/>
  <c r="T5285" i="4"/>
  <c r="W3208" i="4"/>
  <c r="V5284" i="4"/>
  <c r="T5284" i="4"/>
  <c r="W3206" i="4"/>
  <c r="V5283" i="4"/>
  <c r="T5283" i="4"/>
  <c r="W3205" i="4"/>
  <c r="T5282" i="4"/>
  <c r="I5282" i="4"/>
  <c r="V5282" i="4" s="1"/>
  <c r="W3204" i="4"/>
  <c r="V5281" i="4"/>
  <c r="T5281" i="4"/>
  <c r="W3203" i="4"/>
  <c r="T5280" i="4"/>
  <c r="I5280" i="4"/>
  <c r="V5280" i="4" s="1"/>
  <c r="W3202" i="4"/>
  <c r="V5279" i="4"/>
  <c r="T5279" i="4"/>
  <c r="W3201" i="4"/>
  <c r="V5278" i="4"/>
  <c r="T5278" i="4"/>
  <c r="W3200" i="4"/>
  <c r="T5277" i="4"/>
  <c r="I5277" i="4"/>
  <c r="V5277" i="4" s="1"/>
  <c r="W3199" i="4"/>
  <c r="V5276" i="4"/>
  <c r="T5276" i="4"/>
  <c r="W3198" i="4"/>
  <c r="V5275" i="4"/>
  <c r="T5275" i="4"/>
  <c r="W3197" i="4"/>
  <c r="V5274" i="4"/>
  <c r="T5274" i="4"/>
  <c r="W3196" i="4"/>
  <c r="V5273" i="4"/>
  <c r="T5273" i="4"/>
  <c r="W3194" i="4"/>
  <c r="V5272" i="4"/>
  <c r="T5272" i="4"/>
  <c r="W3193" i="4"/>
  <c r="V5271" i="4"/>
  <c r="T5271" i="4"/>
  <c r="W3192" i="4"/>
  <c r="V5270" i="4"/>
  <c r="T5270" i="4"/>
  <c r="W3191" i="4"/>
  <c r="T5269" i="4"/>
  <c r="I5269" i="4"/>
  <c r="V5269" i="4" s="1"/>
  <c r="W3190" i="4"/>
  <c r="V5268" i="4"/>
  <c r="T5268" i="4"/>
  <c r="W3189" i="4"/>
  <c r="V5267" i="4"/>
  <c r="T5267" i="4"/>
  <c r="W3188" i="4"/>
  <c r="V5266" i="4"/>
  <c r="T5266" i="4"/>
  <c r="W3187" i="4"/>
  <c r="V5265" i="4"/>
  <c r="T5265" i="4"/>
  <c r="W3186" i="4"/>
  <c r="V5264" i="4"/>
  <c r="T5264" i="4"/>
  <c r="W3185" i="4"/>
  <c r="V5263" i="4"/>
  <c r="T5263" i="4"/>
  <c r="W3184" i="4"/>
  <c r="V5262" i="4"/>
  <c r="T5262" i="4"/>
  <c r="W3183" i="4"/>
  <c r="V5261" i="4"/>
  <c r="T5261" i="4"/>
  <c r="W3182" i="4"/>
  <c r="V5260" i="4"/>
  <c r="T5260" i="4"/>
  <c r="W3181" i="4"/>
  <c r="V5259" i="4"/>
  <c r="T5259" i="4"/>
  <c r="W3180" i="4"/>
  <c r="V5258" i="4"/>
  <c r="T5258" i="4"/>
  <c r="W3179" i="4"/>
  <c r="T5257" i="4"/>
  <c r="I5257" i="4"/>
  <c r="V5257" i="4" s="1"/>
  <c r="W3178" i="4"/>
  <c r="T5256" i="4"/>
  <c r="I5256" i="4"/>
  <c r="V5256" i="4" s="1"/>
  <c r="W3176" i="4"/>
  <c r="V5255" i="4"/>
  <c r="T5255" i="4"/>
  <c r="W3175" i="4"/>
  <c r="V5254" i="4"/>
  <c r="T5254" i="4"/>
  <c r="W3174" i="4"/>
  <c r="V5253" i="4"/>
  <c r="T5253" i="4"/>
  <c r="W3173" i="4"/>
  <c r="V5252" i="4"/>
  <c r="T5252" i="4"/>
  <c r="W3172" i="4"/>
  <c r="V5251" i="4"/>
  <c r="T5251" i="4"/>
  <c r="W3171" i="4"/>
  <c r="V5250" i="4"/>
  <c r="T5250" i="4"/>
  <c r="W3170" i="4"/>
  <c r="V5249" i="4"/>
  <c r="T5249" i="4"/>
  <c r="W3168" i="4"/>
  <c r="V5248" i="4"/>
  <c r="T5248" i="4"/>
  <c r="W3167" i="4"/>
  <c r="V5247" i="4"/>
  <c r="T5247" i="4"/>
  <c r="W3166" i="4"/>
  <c r="V5246" i="4"/>
  <c r="T5246" i="4"/>
  <c r="W3165" i="4"/>
  <c r="V5245" i="4"/>
  <c r="T5245" i="4"/>
  <c r="W3164" i="4"/>
  <c r="T5244" i="4"/>
  <c r="I5244" i="4"/>
  <c r="V5244" i="4" s="1"/>
  <c r="W3163" i="4"/>
  <c r="V5243" i="4"/>
  <c r="T5243" i="4"/>
  <c r="W3162" i="4"/>
  <c r="V5242" i="4"/>
  <c r="T5242" i="4"/>
  <c r="W3161" i="4"/>
  <c r="V5241" i="4"/>
  <c r="T5241" i="4"/>
  <c r="W3160" i="4"/>
  <c r="V5240" i="4"/>
  <c r="T5240" i="4"/>
  <c r="W3159" i="4"/>
  <c r="T5239" i="4"/>
  <c r="I5239" i="4"/>
  <c r="V5239" i="4" s="1"/>
  <c r="W3158" i="4"/>
  <c r="V5238" i="4"/>
  <c r="T5238" i="4"/>
  <c r="W3157" i="4"/>
  <c r="V5237" i="4"/>
  <c r="T5237" i="4"/>
  <c r="W3156" i="4"/>
  <c r="V5236" i="4"/>
  <c r="T5236" i="4"/>
  <c r="W3153" i="4"/>
  <c r="V5235" i="4"/>
  <c r="T5235" i="4"/>
  <c r="W3152" i="4"/>
  <c r="V5234" i="4"/>
  <c r="T5234" i="4"/>
  <c r="W3151" i="4"/>
  <c r="V5233" i="4"/>
  <c r="T5233" i="4"/>
  <c r="W3150" i="4"/>
  <c r="T5232" i="4"/>
  <c r="I5232" i="4"/>
  <c r="V5232" i="4" s="1"/>
  <c r="W3149" i="4"/>
  <c r="V5231" i="4"/>
  <c r="T5231" i="4"/>
  <c r="W3148" i="4"/>
  <c r="V5230" i="4"/>
  <c r="T5230" i="4"/>
  <c r="W3147" i="4"/>
  <c r="V5229" i="4"/>
  <c r="T5229" i="4"/>
  <c r="W3144" i="4"/>
  <c r="V5228" i="4"/>
  <c r="T5228" i="4"/>
  <c r="W3143" i="4"/>
  <c r="V5227" i="4"/>
  <c r="T5227" i="4"/>
  <c r="W3142" i="4"/>
  <c r="V5226" i="4"/>
  <c r="T5226" i="4"/>
  <c r="W3141" i="4"/>
  <c r="V5225" i="4"/>
  <c r="T5225" i="4"/>
  <c r="W3140" i="4"/>
  <c r="V5224" i="4"/>
  <c r="T5224" i="4"/>
  <c r="W3139" i="4"/>
  <c r="T5223" i="4"/>
  <c r="I5223" i="4"/>
  <c r="V5223" i="4" s="1"/>
  <c r="W3137" i="4"/>
  <c r="V5222" i="4"/>
  <c r="T5222" i="4"/>
  <c r="W3136" i="4"/>
  <c r="V5221" i="4"/>
  <c r="T5221" i="4"/>
  <c r="W3135" i="4"/>
  <c r="T5220" i="4"/>
  <c r="I5220" i="4"/>
  <c r="V5220" i="4" s="1"/>
  <c r="W3134" i="4"/>
  <c r="T5219" i="4"/>
  <c r="I5219" i="4"/>
  <c r="V5219" i="4" s="1"/>
  <c r="W3133" i="4"/>
  <c r="V5218" i="4"/>
  <c r="T5218" i="4"/>
  <c r="W3132" i="4"/>
  <c r="V5217" i="4"/>
  <c r="T5217" i="4"/>
  <c r="W3131" i="4"/>
  <c r="V5216" i="4"/>
  <c r="T5216" i="4"/>
  <c r="W3130" i="4"/>
  <c r="V5215" i="4"/>
  <c r="T5215" i="4"/>
  <c r="W3129" i="4"/>
  <c r="V5214" i="4"/>
  <c r="T5214" i="4"/>
  <c r="W3127" i="4"/>
  <c r="V5213" i="4"/>
  <c r="T5213" i="4"/>
  <c r="W3125" i="4"/>
  <c r="V5212" i="4"/>
  <c r="T5212" i="4"/>
  <c r="W3124" i="4"/>
  <c r="V5211" i="4"/>
  <c r="T5211" i="4"/>
  <c r="W3123" i="4"/>
  <c r="V5210" i="4"/>
  <c r="T5210" i="4"/>
  <c r="W3122" i="4"/>
  <c r="V5209" i="4"/>
  <c r="T5209" i="4"/>
  <c r="W3121" i="4"/>
  <c r="T5208" i="4"/>
  <c r="I5208" i="4"/>
  <c r="V5208" i="4" s="1"/>
  <c r="W3120" i="4"/>
  <c r="T5207" i="4"/>
  <c r="I5207" i="4"/>
  <c r="V5207" i="4" s="1"/>
  <c r="W3119" i="4"/>
  <c r="V5206" i="4"/>
  <c r="T5206" i="4"/>
  <c r="W3118" i="4"/>
  <c r="V5205" i="4"/>
  <c r="T5205" i="4"/>
  <c r="W3115" i="4"/>
  <c r="V5204" i="4"/>
  <c r="T5204" i="4"/>
  <c r="W3114" i="4"/>
  <c r="V5203" i="4"/>
  <c r="T5203" i="4"/>
  <c r="W3113" i="4"/>
  <c r="V5202" i="4"/>
  <c r="T5202" i="4"/>
  <c r="W3112" i="4"/>
  <c r="V5201" i="4"/>
  <c r="T5201" i="4"/>
  <c r="W3111" i="4"/>
  <c r="V5200" i="4"/>
  <c r="T5200" i="4"/>
  <c r="W3109" i="4"/>
  <c r="V5199" i="4"/>
  <c r="T5199" i="4"/>
  <c r="W3108" i="4"/>
  <c r="V5198" i="4"/>
  <c r="T5198" i="4"/>
  <c r="W3107" i="4"/>
  <c r="V5197" i="4"/>
  <c r="T5197" i="4"/>
  <c r="W3106" i="4"/>
  <c r="V5196" i="4"/>
  <c r="T5196" i="4"/>
  <c r="W3105" i="4"/>
  <c r="V5195" i="4"/>
  <c r="T5195" i="4"/>
  <c r="W3104" i="4"/>
  <c r="V5194" i="4"/>
  <c r="T5194" i="4"/>
  <c r="W3103" i="4"/>
  <c r="V5193" i="4"/>
  <c r="T5193" i="4"/>
  <c r="W3102" i="4"/>
  <c r="V5192" i="4"/>
  <c r="T5192" i="4"/>
  <c r="W3100" i="4"/>
  <c r="V5191" i="4"/>
  <c r="T5191" i="4"/>
  <c r="W3099" i="4"/>
  <c r="V5190" i="4"/>
  <c r="T5190" i="4"/>
  <c r="W3098" i="4"/>
  <c r="V5189" i="4"/>
  <c r="T5189" i="4"/>
  <c r="W3097" i="4"/>
  <c r="V5188" i="4"/>
  <c r="T5188" i="4"/>
  <c r="W3095" i="4"/>
  <c r="V5187" i="4"/>
  <c r="T5187" i="4"/>
  <c r="W3094" i="4"/>
  <c r="V5186" i="4"/>
  <c r="T5186" i="4"/>
  <c r="W3093" i="4"/>
  <c r="V5185" i="4"/>
  <c r="T5185" i="4"/>
  <c r="W3092" i="4"/>
  <c r="V5184" i="4"/>
  <c r="T5184" i="4"/>
  <c r="W3091" i="4"/>
  <c r="V5183" i="4"/>
  <c r="T5183" i="4"/>
  <c r="W3088" i="4"/>
  <c r="V5182" i="4"/>
  <c r="T5182" i="4"/>
  <c r="W3087" i="4"/>
  <c r="V5181" i="4"/>
  <c r="T5181" i="4"/>
  <c r="W3086" i="4"/>
  <c r="V5180" i="4"/>
  <c r="T5180" i="4"/>
  <c r="W3085" i="4"/>
  <c r="V5179" i="4"/>
  <c r="T5179" i="4"/>
  <c r="W3084" i="4"/>
  <c r="V5178" i="4"/>
  <c r="T5178" i="4"/>
  <c r="W3083" i="4"/>
  <c r="V5177" i="4"/>
  <c r="T5177" i="4"/>
  <c r="W3082" i="4"/>
  <c r="V5176" i="4"/>
  <c r="T5176" i="4"/>
  <c r="W3081" i="4"/>
  <c r="V5175" i="4"/>
  <c r="T5175" i="4"/>
  <c r="W3079" i="4"/>
  <c r="V5174" i="4"/>
  <c r="T5174" i="4"/>
  <c r="W3078" i="4"/>
  <c r="V5173" i="4"/>
  <c r="T5173" i="4"/>
  <c r="W3077" i="4"/>
  <c r="V5172" i="4"/>
  <c r="T5172" i="4"/>
  <c r="W3076" i="4"/>
  <c r="V5171" i="4"/>
  <c r="T5171" i="4"/>
  <c r="W3075" i="4"/>
  <c r="V5170" i="4"/>
  <c r="T5170" i="4"/>
  <c r="W3074" i="4"/>
  <c r="V5169" i="4"/>
  <c r="T5169" i="4"/>
  <c r="W3073" i="4"/>
  <c r="V5168" i="4"/>
  <c r="T5168" i="4"/>
  <c r="W3072" i="4"/>
  <c r="V5167" i="4"/>
  <c r="T5167" i="4"/>
  <c r="W3070" i="4"/>
  <c r="V5166" i="4"/>
  <c r="T5166" i="4"/>
  <c r="W3069" i="4"/>
  <c r="V5165" i="4"/>
  <c r="T5165" i="4"/>
  <c r="W3068" i="4"/>
  <c r="V5164" i="4"/>
  <c r="T5164" i="4"/>
  <c r="W3067" i="4"/>
  <c r="V5163" i="4"/>
  <c r="T5163" i="4"/>
  <c r="W3066" i="4"/>
  <c r="V5162" i="4"/>
  <c r="T5162" i="4"/>
  <c r="W3064" i="4"/>
  <c r="V5161" i="4"/>
  <c r="T5161" i="4"/>
  <c r="W3063" i="4"/>
  <c r="V5160" i="4"/>
  <c r="T5160" i="4"/>
  <c r="W3061" i="4"/>
  <c r="V5159" i="4"/>
  <c r="T5159" i="4"/>
  <c r="W3060" i="4"/>
  <c r="V5158" i="4"/>
  <c r="T5158" i="4"/>
  <c r="W3058" i="4"/>
  <c r="V5157" i="4"/>
  <c r="T5157" i="4"/>
  <c r="W3057" i="4"/>
  <c r="V5156" i="4"/>
  <c r="T5156" i="4"/>
  <c r="W3054" i="4"/>
  <c r="V5155" i="4"/>
  <c r="T5155" i="4"/>
  <c r="W3051" i="4"/>
  <c r="V5154" i="4"/>
  <c r="T5154" i="4"/>
  <c r="W3050" i="4"/>
  <c r="V5153" i="4"/>
  <c r="T5153" i="4"/>
  <c r="W3049" i="4"/>
  <c r="V5152" i="4"/>
  <c r="T5152" i="4"/>
  <c r="W3047" i="4"/>
  <c r="V5151" i="4"/>
  <c r="T5151" i="4"/>
  <c r="W3045" i="4"/>
  <c r="V5150" i="4"/>
  <c r="T5150" i="4"/>
  <c r="W3044" i="4"/>
  <c r="V5149" i="4"/>
  <c r="T5149" i="4"/>
  <c r="W3042" i="4"/>
  <c r="V5148" i="4"/>
  <c r="T5148" i="4"/>
  <c r="W3040" i="4"/>
  <c r="V5147" i="4"/>
  <c r="T5147" i="4"/>
  <c r="W3039" i="4"/>
  <c r="V5146" i="4"/>
  <c r="T5146" i="4"/>
  <c r="W3038" i="4"/>
  <c r="V5145" i="4"/>
  <c r="T5145" i="4"/>
  <c r="W3037" i="4"/>
  <c r="V5144" i="4"/>
  <c r="T5144" i="4"/>
  <c r="W3036" i="4"/>
  <c r="T5143" i="4"/>
  <c r="I5143" i="4"/>
  <c r="V5143" i="4" s="1"/>
  <c r="T5142" i="4"/>
  <c r="I5142" i="4"/>
  <c r="V5142" i="4" s="1"/>
  <c r="W3318" i="4"/>
  <c r="V5141" i="4"/>
  <c r="T5141" i="4"/>
  <c r="W3305" i="4"/>
  <c r="T5140" i="4"/>
  <c r="I5140" i="4"/>
  <c r="V5140" i="4" s="1"/>
  <c r="W2988" i="4"/>
  <c r="T5139" i="4"/>
  <c r="I5139" i="4"/>
  <c r="V5139" i="4" s="1"/>
  <c r="W2986" i="4"/>
  <c r="V5138" i="4"/>
  <c r="T5138" i="4"/>
  <c r="W2972" i="4"/>
  <c r="V5137" i="4"/>
  <c r="T5137" i="4"/>
  <c r="W2971" i="4"/>
  <c r="V5136" i="4"/>
  <c r="T5136" i="4"/>
  <c r="W2970" i="4"/>
  <c r="V5135" i="4"/>
  <c r="T5135" i="4"/>
  <c r="W2969" i="4"/>
  <c r="V5134" i="4"/>
  <c r="T5134" i="4"/>
  <c r="W353" i="4"/>
  <c r="V5133" i="4"/>
  <c r="T5133" i="4"/>
  <c r="W469" i="4"/>
  <c r="V5132" i="4"/>
  <c r="T5132" i="4"/>
  <c r="W5378" i="4"/>
  <c r="V5131" i="4"/>
  <c r="T5131" i="4"/>
  <c r="W5377" i="4"/>
  <c r="V5130" i="4"/>
  <c r="T5130" i="4"/>
  <c r="W5376" i="4"/>
  <c r="V5129" i="4"/>
  <c r="T5129" i="4"/>
  <c r="W5374" i="4"/>
  <c r="V5128" i="4"/>
  <c r="T5128" i="4"/>
  <c r="W5355" i="4"/>
  <c r="V5127" i="4"/>
  <c r="T5127" i="4"/>
  <c r="W5354" i="4"/>
  <c r="V5126" i="4"/>
  <c r="T5126" i="4"/>
  <c r="W5351" i="4"/>
  <c r="V5125" i="4"/>
  <c r="T5125" i="4"/>
  <c r="W5324" i="4"/>
  <c r="V5124" i="4"/>
  <c r="T5124" i="4"/>
  <c r="W5295" i="4"/>
  <c r="V5123" i="4"/>
  <c r="T5123" i="4"/>
  <c r="W5280" i="4"/>
  <c r="V5122" i="4"/>
  <c r="T5122" i="4"/>
  <c r="W5219" i="4"/>
  <c r="V5121" i="4"/>
  <c r="T5121" i="4"/>
  <c r="W5103" i="4"/>
  <c r="V5120" i="4"/>
  <c r="T5120" i="4"/>
  <c r="V5119" i="4"/>
  <c r="T5119" i="4"/>
  <c r="V5118" i="4"/>
  <c r="T5118" i="4"/>
  <c r="V5117" i="4"/>
  <c r="T5117" i="4"/>
  <c r="W3353" i="4"/>
  <c r="V5116" i="4"/>
  <c r="T5116" i="4"/>
  <c r="W2835" i="4"/>
  <c r="V5115" i="4"/>
  <c r="T5115" i="4"/>
  <c r="W2773" i="4"/>
  <c r="V5114" i="4"/>
  <c r="T5114" i="4"/>
  <c r="W1719" i="4"/>
  <c r="V5113" i="4"/>
  <c r="T5113" i="4"/>
  <c r="W1244" i="4"/>
  <c r="V5112" i="4"/>
  <c r="T5112" i="4"/>
  <c r="W1194" i="4"/>
  <c r="V5111" i="4"/>
  <c r="T5111" i="4"/>
  <c r="W2634" i="4"/>
  <c r="V5110" i="4"/>
  <c r="T5110" i="4"/>
  <c r="W3293" i="4"/>
  <c r="V5109" i="4"/>
  <c r="T5109" i="4"/>
  <c r="W3279" i="4"/>
  <c r="V5108" i="4"/>
  <c r="T5108" i="4"/>
  <c r="W1800" i="4"/>
  <c r="T5107" i="4"/>
  <c r="I5107" i="4"/>
  <c r="V5107" i="4" s="1"/>
  <c r="W1746" i="4"/>
  <c r="V5106" i="4"/>
  <c r="T5106" i="4"/>
  <c r="W1548" i="4"/>
  <c r="V5105" i="4"/>
  <c r="T5105" i="4"/>
  <c r="W1547" i="4"/>
  <c r="V5104" i="4"/>
  <c r="T5104" i="4"/>
  <c r="W1528" i="4"/>
  <c r="T5103" i="4"/>
  <c r="I5103" i="4"/>
  <c r="V5103" i="4" s="1"/>
  <c r="W1465" i="4"/>
  <c r="V5102" i="4"/>
  <c r="T5102" i="4"/>
  <c r="W1458" i="4"/>
  <c r="V5101" i="4"/>
  <c r="T5101" i="4"/>
  <c r="W1457" i="4"/>
  <c r="V5100" i="4"/>
  <c r="T5100" i="4"/>
  <c r="W1456" i="4"/>
  <c r="V5099" i="4"/>
  <c r="T5099" i="4"/>
  <c r="W1371" i="4"/>
  <c r="V5098" i="4"/>
  <c r="T5098" i="4"/>
  <c r="W1368" i="4"/>
  <c r="V5097" i="4"/>
  <c r="T5097" i="4"/>
  <c r="W1366" i="4"/>
  <c r="V5096" i="4"/>
  <c r="T5096" i="4"/>
  <c r="W4634" i="4"/>
  <c r="V5095" i="4"/>
  <c r="T5095" i="4"/>
  <c r="W4633" i="4"/>
  <c r="V5094" i="4"/>
  <c r="T5094" i="4"/>
  <c r="W4632" i="4"/>
  <c r="V5093" i="4"/>
  <c r="T5093" i="4"/>
  <c r="W4631" i="4"/>
  <c r="V5092" i="4"/>
  <c r="T5092" i="4"/>
  <c r="W4630" i="4"/>
  <c r="V5091" i="4"/>
  <c r="T5091" i="4"/>
  <c r="W4629" i="4"/>
  <c r="V5090" i="4"/>
  <c r="T5090" i="4"/>
  <c r="W4628" i="4"/>
  <c r="V5089" i="4"/>
  <c r="T5089" i="4"/>
  <c r="W4627" i="4"/>
  <c r="V5088" i="4"/>
  <c r="T5088" i="4"/>
  <c r="W4626" i="4"/>
  <c r="V5087" i="4"/>
  <c r="T5087" i="4"/>
  <c r="W4625" i="4"/>
  <c r="V5086" i="4"/>
  <c r="T5086" i="4"/>
  <c r="W4624" i="4"/>
  <c r="V5085" i="4"/>
  <c r="T5085" i="4"/>
  <c r="W4623" i="4"/>
  <c r="V5084" i="4"/>
  <c r="T5084" i="4"/>
  <c r="W4622" i="4"/>
  <c r="V5083" i="4"/>
  <c r="T5083" i="4"/>
  <c r="W4621" i="4"/>
  <c r="V5082" i="4"/>
  <c r="T5082" i="4"/>
  <c r="W4620" i="4"/>
  <c r="T5081" i="4"/>
  <c r="I5081" i="4"/>
  <c r="V5081" i="4" s="1"/>
  <c r="W4619" i="4"/>
  <c r="V5080" i="4"/>
  <c r="T5080" i="4"/>
  <c r="W4618" i="4"/>
  <c r="V5079" i="4"/>
  <c r="T5079" i="4"/>
  <c r="W4617" i="4"/>
  <c r="V5078" i="4"/>
  <c r="T5078" i="4"/>
  <c r="W4616" i="4"/>
  <c r="V5077" i="4"/>
  <c r="T5077" i="4"/>
  <c r="W4615" i="4"/>
  <c r="V5076" i="4"/>
  <c r="T5076" i="4"/>
  <c r="W4614" i="4"/>
  <c r="T5075" i="4"/>
  <c r="I5075" i="4"/>
  <c r="V5075" i="4" s="1"/>
  <c r="W4613" i="4"/>
  <c r="T5074" i="4"/>
  <c r="I5074" i="4"/>
  <c r="V5074" i="4" s="1"/>
  <c r="W4612" i="4"/>
  <c r="V5073" i="4"/>
  <c r="T5073" i="4"/>
  <c r="W4611" i="4"/>
  <c r="V5072" i="4"/>
  <c r="T5072" i="4"/>
  <c r="W4610" i="4"/>
  <c r="V5071" i="4"/>
  <c r="T5071" i="4"/>
  <c r="W4609" i="4"/>
  <c r="T5070" i="4"/>
  <c r="I5070" i="4"/>
  <c r="V5070" i="4" s="1"/>
  <c r="W4608" i="4"/>
  <c r="V5069" i="4"/>
  <c r="T5069" i="4"/>
  <c r="W4607" i="4"/>
  <c r="T5068" i="4"/>
  <c r="I5068" i="4"/>
  <c r="V5068" i="4" s="1"/>
  <c r="W4606" i="4"/>
  <c r="V5067" i="4"/>
  <c r="T5067" i="4"/>
  <c r="W4605" i="4"/>
  <c r="T5066" i="4"/>
  <c r="I5066" i="4"/>
  <c r="V5066" i="4" s="1"/>
  <c r="W4604" i="4"/>
  <c r="V5065" i="4"/>
  <c r="T5065" i="4"/>
  <c r="W4603" i="4"/>
  <c r="V5064" i="4"/>
  <c r="T5064" i="4"/>
  <c r="W4602" i="4"/>
  <c r="V5063" i="4"/>
  <c r="T5063" i="4"/>
  <c r="W4601" i="4"/>
  <c r="V5062" i="4"/>
  <c r="T5062" i="4"/>
  <c r="W4600" i="4"/>
  <c r="V5061" i="4"/>
  <c r="T5061" i="4"/>
  <c r="W4599" i="4"/>
  <c r="V5060" i="4"/>
  <c r="T5060" i="4"/>
  <c r="W4598" i="4"/>
  <c r="V5059" i="4"/>
  <c r="T5059" i="4"/>
  <c r="W4597" i="4"/>
  <c r="V5058" i="4"/>
  <c r="T5058" i="4"/>
  <c r="W4596" i="4"/>
  <c r="V5057" i="4"/>
  <c r="T5057" i="4"/>
  <c r="W4595" i="4"/>
  <c r="V5056" i="4"/>
  <c r="T5056" i="4"/>
  <c r="W4594" i="4"/>
  <c r="V5055" i="4"/>
  <c r="T5055" i="4"/>
  <c r="W4593" i="4"/>
  <c r="V5054" i="4"/>
  <c r="T5054" i="4"/>
  <c r="W4592" i="4"/>
  <c r="V5053" i="4"/>
  <c r="T5053" i="4"/>
  <c r="W4591" i="4"/>
  <c r="V5052" i="4"/>
  <c r="T5052" i="4"/>
  <c r="W4590" i="4"/>
  <c r="V5051" i="4"/>
  <c r="T5051" i="4"/>
  <c r="W4589" i="4"/>
  <c r="V5050" i="4"/>
  <c r="T5050" i="4"/>
  <c r="W4588" i="4"/>
  <c r="V5049" i="4"/>
  <c r="T5049" i="4"/>
  <c r="W4587" i="4"/>
  <c r="V5048" i="4"/>
  <c r="T5048" i="4"/>
  <c r="W4586" i="4"/>
  <c r="V5047" i="4"/>
  <c r="T5047" i="4"/>
  <c r="W4585" i="4"/>
  <c r="V5046" i="4"/>
  <c r="T5046" i="4"/>
  <c r="W4584" i="4"/>
  <c r="V5045" i="4"/>
  <c r="T5045" i="4"/>
  <c r="W4583" i="4"/>
  <c r="V5044" i="4"/>
  <c r="T5044" i="4"/>
  <c r="W4582" i="4"/>
  <c r="V5043" i="4"/>
  <c r="T5043" i="4"/>
  <c r="W4581" i="4"/>
  <c r="V5042" i="4"/>
  <c r="T5042" i="4"/>
  <c r="W4580" i="4"/>
  <c r="V5041" i="4"/>
  <c r="T5041" i="4"/>
  <c r="W4579" i="4"/>
  <c r="V5040" i="4"/>
  <c r="T5040" i="4"/>
  <c r="W4578" i="4"/>
  <c r="V5039" i="4"/>
  <c r="T5039" i="4"/>
  <c r="W4577" i="4"/>
  <c r="V5038" i="4"/>
  <c r="T5038" i="4"/>
  <c r="W4576" i="4"/>
  <c r="V5037" i="4"/>
  <c r="T5037" i="4"/>
  <c r="W4575" i="4"/>
  <c r="V5036" i="4"/>
  <c r="T5036" i="4"/>
  <c r="W4574" i="4"/>
  <c r="V5035" i="4"/>
  <c r="T5035" i="4"/>
  <c r="W4573" i="4"/>
  <c r="V5034" i="4"/>
  <c r="T5034" i="4"/>
  <c r="W4572" i="4"/>
  <c r="V5033" i="4"/>
  <c r="T5033" i="4"/>
  <c r="W4571" i="4"/>
  <c r="V5032" i="4"/>
  <c r="T5032" i="4"/>
  <c r="W4570" i="4"/>
  <c r="V5031" i="4"/>
  <c r="T5031" i="4"/>
  <c r="W4569" i="4"/>
  <c r="V5030" i="4"/>
  <c r="T5030" i="4"/>
  <c r="W4568" i="4"/>
  <c r="V5029" i="4"/>
  <c r="T5029" i="4"/>
  <c r="W4567" i="4"/>
  <c r="V5028" i="4"/>
  <c r="T5028" i="4"/>
  <c r="W4566" i="4"/>
  <c r="V5027" i="4"/>
  <c r="T5027" i="4"/>
  <c r="W4565" i="4"/>
  <c r="V5026" i="4"/>
  <c r="T5026" i="4"/>
  <c r="W4564" i="4"/>
  <c r="V5025" i="4"/>
  <c r="T5025" i="4"/>
  <c r="W4563" i="4"/>
  <c r="V5024" i="4"/>
  <c r="T5024" i="4"/>
  <c r="W4562" i="4"/>
  <c r="V5023" i="4"/>
  <c r="T5023" i="4"/>
  <c r="W4561" i="4"/>
  <c r="V5022" i="4"/>
  <c r="T5022" i="4"/>
  <c r="W4560" i="4"/>
  <c r="V5021" i="4"/>
  <c r="T5021" i="4"/>
  <c r="W4559" i="4"/>
  <c r="V5020" i="4"/>
  <c r="T5020" i="4"/>
  <c r="W4558" i="4"/>
  <c r="V5019" i="4"/>
  <c r="T5019" i="4"/>
  <c r="W4557" i="4"/>
  <c r="V5018" i="4"/>
  <c r="T5018" i="4"/>
  <c r="W4556" i="4"/>
  <c r="V5017" i="4"/>
  <c r="T5017" i="4"/>
  <c r="W4555" i="4"/>
  <c r="V5016" i="4"/>
  <c r="T5016" i="4"/>
  <c r="W4554" i="4"/>
  <c r="V5015" i="4"/>
  <c r="T5015" i="4"/>
  <c r="W4553" i="4"/>
  <c r="V5014" i="4"/>
  <c r="T5014" i="4"/>
  <c r="W4552" i="4"/>
  <c r="V5013" i="4"/>
  <c r="T5013" i="4"/>
  <c r="W4551" i="4"/>
  <c r="V5012" i="4"/>
  <c r="T5012" i="4"/>
  <c r="W4550" i="4"/>
  <c r="V5011" i="4"/>
  <c r="T5011" i="4"/>
  <c r="W4549" i="4"/>
  <c r="V5010" i="4"/>
  <c r="T5010" i="4"/>
  <c r="W4548" i="4"/>
  <c r="V5009" i="4"/>
  <c r="T5009" i="4"/>
  <c r="W4547" i="4"/>
  <c r="V5008" i="4"/>
  <c r="T5008" i="4"/>
  <c r="W4546" i="4"/>
  <c r="V5007" i="4"/>
  <c r="T5007" i="4"/>
  <c r="W4545" i="4"/>
  <c r="V5006" i="4"/>
  <c r="T5006" i="4"/>
  <c r="W4544" i="4"/>
  <c r="V5005" i="4"/>
  <c r="T5005" i="4"/>
  <c r="W4543" i="4"/>
  <c r="V5004" i="4"/>
  <c r="T5004" i="4"/>
  <c r="W4542" i="4"/>
  <c r="V5003" i="4"/>
  <c r="T5003" i="4"/>
  <c r="W4541" i="4"/>
  <c r="V5002" i="4"/>
  <c r="T5002" i="4"/>
  <c r="W4540" i="4"/>
  <c r="V5001" i="4"/>
  <c r="T5001" i="4"/>
  <c r="W4539" i="4"/>
  <c r="V5000" i="4"/>
  <c r="T5000" i="4"/>
  <c r="W4538" i="4"/>
  <c r="V4999" i="4"/>
  <c r="T4999" i="4"/>
  <c r="W4537" i="4"/>
  <c r="V4998" i="4"/>
  <c r="T4998" i="4"/>
  <c r="W4536" i="4"/>
  <c r="V4997" i="4"/>
  <c r="T4997" i="4"/>
  <c r="W4535" i="4"/>
  <c r="V4996" i="4"/>
  <c r="T4996" i="4"/>
  <c r="W4534" i="4"/>
  <c r="V4995" i="4"/>
  <c r="T4995" i="4"/>
  <c r="W4533" i="4"/>
  <c r="V4994" i="4"/>
  <c r="T4994" i="4"/>
  <c r="W4532" i="4"/>
  <c r="V4993" i="4"/>
  <c r="T4993" i="4"/>
  <c r="W4531" i="4"/>
  <c r="V4992" i="4"/>
  <c r="T4992" i="4"/>
  <c r="W4530" i="4"/>
  <c r="V4991" i="4"/>
  <c r="T4991" i="4"/>
  <c r="W4529" i="4"/>
  <c r="V4990" i="4"/>
  <c r="T4990" i="4"/>
  <c r="W4528" i="4"/>
  <c r="V4989" i="4"/>
  <c r="T4989" i="4"/>
  <c r="W4527" i="4"/>
  <c r="V4988" i="4"/>
  <c r="T4988" i="4"/>
  <c r="W4526" i="4"/>
  <c r="V4987" i="4"/>
  <c r="T4987" i="4"/>
  <c r="W4525" i="4"/>
  <c r="V4986" i="4"/>
  <c r="T4986" i="4"/>
  <c r="W4524" i="4"/>
  <c r="V4985" i="4"/>
  <c r="T4985" i="4"/>
  <c r="W4523" i="4"/>
  <c r="V4984" i="4"/>
  <c r="T4984" i="4"/>
  <c r="W4522" i="4"/>
  <c r="V4983" i="4"/>
  <c r="T4983" i="4"/>
  <c r="W4521" i="4"/>
  <c r="V4982" i="4"/>
  <c r="T4982" i="4"/>
  <c r="W4520" i="4"/>
  <c r="V4981" i="4"/>
  <c r="T4981" i="4"/>
  <c r="W4519" i="4"/>
  <c r="V4980" i="4"/>
  <c r="T4980" i="4"/>
  <c r="W4518" i="4"/>
  <c r="V4979" i="4"/>
  <c r="T4979" i="4"/>
  <c r="W4517" i="4"/>
  <c r="V4978" i="4"/>
  <c r="T4978" i="4"/>
  <c r="W4516" i="4"/>
  <c r="V4977" i="4"/>
  <c r="T4977" i="4"/>
  <c r="W4515" i="4"/>
  <c r="V4976" i="4"/>
  <c r="T4976" i="4"/>
  <c r="W4514" i="4"/>
  <c r="V4975" i="4"/>
  <c r="T4975" i="4"/>
  <c r="W4513" i="4"/>
  <c r="V4974" i="4"/>
  <c r="T4974" i="4"/>
  <c r="W4512" i="4"/>
  <c r="V4973" i="4"/>
  <c r="T4973" i="4"/>
  <c r="W4511" i="4"/>
  <c r="V4972" i="4"/>
  <c r="T4972" i="4"/>
  <c r="W4510" i="4"/>
  <c r="V4971" i="4"/>
  <c r="T4971" i="4"/>
  <c r="W4509" i="4"/>
  <c r="V4970" i="4"/>
  <c r="T4970" i="4"/>
  <c r="W4508" i="4"/>
  <c r="V4969" i="4"/>
  <c r="T4969" i="4"/>
  <c r="W4507" i="4"/>
  <c r="V4968" i="4"/>
  <c r="T4968" i="4"/>
  <c r="W4506" i="4"/>
  <c r="V4967" i="4"/>
  <c r="T4967" i="4"/>
  <c r="W4505" i="4"/>
  <c r="V4966" i="4"/>
  <c r="T4966" i="4"/>
  <c r="W4504" i="4"/>
  <c r="V4965" i="4"/>
  <c r="T4965" i="4"/>
  <c r="W4503" i="4"/>
  <c r="V4964" i="4"/>
  <c r="T4964" i="4"/>
  <c r="W4502" i="4"/>
  <c r="V4963" i="4"/>
  <c r="T4963" i="4"/>
  <c r="W4501" i="4"/>
  <c r="V4962" i="4"/>
  <c r="T4962" i="4"/>
  <c r="W4500" i="4"/>
  <c r="V4961" i="4"/>
  <c r="T4961" i="4"/>
  <c r="W4499" i="4"/>
  <c r="V4960" i="4"/>
  <c r="T4960" i="4"/>
  <c r="W4498" i="4"/>
  <c r="V4959" i="4"/>
  <c r="T4959" i="4"/>
  <c r="W4497" i="4"/>
  <c r="V4958" i="4"/>
  <c r="T4958" i="4"/>
  <c r="W4496" i="4"/>
  <c r="V4957" i="4"/>
  <c r="T4957" i="4"/>
  <c r="W4495" i="4"/>
  <c r="V4956" i="4"/>
  <c r="T4956" i="4"/>
  <c r="W4494" i="4"/>
  <c r="V4955" i="4"/>
  <c r="T4955" i="4"/>
  <c r="W4493" i="4"/>
  <c r="V4954" i="4"/>
  <c r="T4954" i="4"/>
  <c r="W4492" i="4"/>
  <c r="V4953" i="4"/>
  <c r="T4953" i="4"/>
  <c r="W4491" i="4"/>
  <c r="V4952" i="4"/>
  <c r="T4952" i="4"/>
  <c r="W4490" i="4"/>
  <c r="V4951" i="4"/>
  <c r="T4951" i="4"/>
  <c r="W4489" i="4"/>
  <c r="V4950" i="4"/>
  <c r="T4950" i="4"/>
  <c r="W4488" i="4"/>
  <c r="V4949" i="4"/>
  <c r="T4949" i="4"/>
  <c r="W4487" i="4"/>
  <c r="V4948" i="4"/>
  <c r="T4948" i="4"/>
  <c r="W4486" i="4"/>
  <c r="V4947" i="4"/>
  <c r="T4947" i="4"/>
  <c r="W4485" i="4"/>
  <c r="V4946" i="4"/>
  <c r="T4946" i="4"/>
  <c r="W4484" i="4"/>
  <c r="V4945" i="4"/>
  <c r="T4945" i="4"/>
  <c r="W4483" i="4"/>
  <c r="V4944" i="4"/>
  <c r="T4944" i="4"/>
  <c r="W4482" i="4"/>
  <c r="V4943" i="4"/>
  <c r="T4943" i="4"/>
  <c r="W4481" i="4"/>
  <c r="V4942" i="4"/>
  <c r="T4942" i="4"/>
  <c r="W4480" i="4"/>
  <c r="V4941" i="4"/>
  <c r="T4941" i="4"/>
  <c r="W4479" i="4"/>
  <c r="V4940" i="4"/>
  <c r="T4940" i="4"/>
  <c r="W4478" i="4"/>
  <c r="V4939" i="4"/>
  <c r="T4939" i="4"/>
  <c r="W4477" i="4"/>
  <c r="V4938" i="4"/>
  <c r="T4938" i="4"/>
  <c r="W4476" i="4"/>
  <c r="V4937" i="4"/>
  <c r="T4937" i="4"/>
  <c r="W4475" i="4"/>
  <c r="V4936" i="4"/>
  <c r="T4936" i="4"/>
  <c r="W4474" i="4"/>
  <c r="V4935" i="4"/>
  <c r="T4935" i="4"/>
  <c r="W4473" i="4"/>
  <c r="V4934" i="4"/>
  <c r="T4934" i="4"/>
  <c r="W4472" i="4"/>
  <c r="V4933" i="4"/>
  <c r="T4933" i="4"/>
  <c r="W4471" i="4"/>
  <c r="V4932" i="4"/>
  <c r="T4932" i="4"/>
  <c r="W4470" i="4"/>
  <c r="V4931" i="4"/>
  <c r="T4931" i="4"/>
  <c r="W4469" i="4"/>
  <c r="V4930" i="4"/>
  <c r="T4930" i="4"/>
  <c r="W4468" i="4"/>
  <c r="V4929" i="4"/>
  <c r="T4929" i="4"/>
  <c r="W4467" i="4"/>
  <c r="V4928" i="4"/>
  <c r="T4928" i="4"/>
  <c r="W4466" i="4"/>
  <c r="V4927" i="4"/>
  <c r="T4927" i="4"/>
  <c r="W4465" i="4"/>
  <c r="V4926" i="4"/>
  <c r="T4926" i="4"/>
  <c r="W4464" i="4"/>
  <c r="V4925" i="4"/>
  <c r="T4925" i="4"/>
  <c r="W4463" i="4"/>
  <c r="V4924" i="4"/>
  <c r="T4924" i="4"/>
  <c r="W4462" i="4"/>
  <c r="V4923" i="4"/>
  <c r="T4923" i="4"/>
  <c r="W4461" i="4"/>
  <c r="V4922" i="4"/>
  <c r="T4922" i="4"/>
  <c r="W4460" i="4"/>
  <c r="V4921" i="4"/>
  <c r="T4921" i="4"/>
  <c r="W4459" i="4"/>
  <c r="V4920" i="4"/>
  <c r="T4920" i="4"/>
  <c r="W4458" i="4"/>
  <c r="V4919" i="4"/>
  <c r="T4919" i="4"/>
  <c r="W4457" i="4"/>
  <c r="V4918" i="4"/>
  <c r="T4918" i="4"/>
  <c r="W4456" i="4"/>
  <c r="V4917" i="4"/>
  <c r="T4917" i="4"/>
  <c r="W4455" i="4"/>
  <c r="V4916" i="4"/>
  <c r="T4916" i="4"/>
  <c r="W4454" i="4"/>
  <c r="V4915" i="4"/>
  <c r="T4915" i="4"/>
  <c r="W4453" i="4"/>
  <c r="V4914" i="4"/>
  <c r="T4914" i="4"/>
  <c r="W4452" i="4"/>
  <c r="V4913" i="4"/>
  <c r="T4913" i="4"/>
  <c r="W4451" i="4"/>
  <c r="V4912" i="4"/>
  <c r="T4912" i="4"/>
  <c r="W4450" i="4"/>
  <c r="V4911" i="4"/>
  <c r="T4911" i="4"/>
  <c r="W4449" i="4"/>
  <c r="V4910" i="4"/>
  <c r="T4910" i="4"/>
  <c r="W4448" i="4"/>
  <c r="V4909" i="4"/>
  <c r="T4909" i="4"/>
  <c r="W4447" i="4"/>
  <c r="V4908" i="4"/>
  <c r="T4908" i="4"/>
  <c r="W4446" i="4"/>
  <c r="V4907" i="4"/>
  <c r="T4907" i="4"/>
  <c r="W4445" i="4"/>
  <c r="V4906" i="4"/>
  <c r="T4906" i="4"/>
  <c r="W4444" i="4"/>
  <c r="V4905" i="4"/>
  <c r="T4905" i="4"/>
  <c r="W4443" i="4"/>
  <c r="V4904" i="4"/>
  <c r="T4904" i="4"/>
  <c r="W4442" i="4"/>
  <c r="V4903" i="4"/>
  <c r="T4903" i="4"/>
  <c r="W4441" i="4"/>
  <c r="V4902" i="4"/>
  <c r="T4902" i="4"/>
  <c r="W4440" i="4"/>
  <c r="V4901" i="4"/>
  <c r="T4901" i="4"/>
  <c r="W4439" i="4"/>
  <c r="V4900" i="4"/>
  <c r="T4900" i="4"/>
  <c r="W4438" i="4"/>
  <c r="V4899" i="4"/>
  <c r="T4899" i="4"/>
  <c r="W4437" i="4"/>
  <c r="V4898" i="4"/>
  <c r="T4898" i="4"/>
  <c r="W4436" i="4"/>
  <c r="V4897" i="4"/>
  <c r="T4897" i="4"/>
  <c r="W4435" i="4"/>
  <c r="V4896" i="4"/>
  <c r="T4896" i="4"/>
  <c r="W4434" i="4"/>
  <c r="V4895" i="4"/>
  <c r="T4895" i="4"/>
  <c r="W4433" i="4"/>
  <c r="V4894" i="4"/>
  <c r="T4894" i="4"/>
  <c r="W4432" i="4"/>
  <c r="V4893" i="4"/>
  <c r="T4893" i="4"/>
  <c r="W4431" i="4"/>
  <c r="V4892" i="4"/>
  <c r="T4892" i="4"/>
  <c r="W4430" i="4"/>
  <c r="V4891" i="4"/>
  <c r="T4891" i="4"/>
  <c r="W4429" i="4"/>
  <c r="V4890" i="4"/>
  <c r="T4890" i="4"/>
  <c r="W4428" i="4"/>
  <c r="V4889" i="4"/>
  <c r="T4889" i="4"/>
  <c r="W4427" i="4"/>
  <c r="V4888" i="4"/>
  <c r="T4888" i="4"/>
  <c r="W4426" i="4"/>
  <c r="V4887" i="4"/>
  <c r="T4887" i="4"/>
  <c r="W4425" i="4"/>
  <c r="V4886" i="4"/>
  <c r="T4886" i="4"/>
  <c r="W4424" i="4"/>
  <c r="V4885" i="4"/>
  <c r="T4885" i="4"/>
  <c r="W4423" i="4"/>
  <c r="V4884" i="4"/>
  <c r="T4884" i="4"/>
  <c r="W4422" i="4"/>
  <c r="V4883" i="4"/>
  <c r="T4883" i="4"/>
  <c r="W4421" i="4"/>
  <c r="V4882" i="4"/>
  <c r="T4882" i="4"/>
  <c r="W4420" i="4"/>
  <c r="V4881" i="4"/>
  <c r="T4881" i="4"/>
  <c r="W4419" i="4"/>
  <c r="V4880" i="4"/>
  <c r="T4880" i="4"/>
  <c r="W4418" i="4"/>
  <c r="V4879" i="4"/>
  <c r="T4879" i="4"/>
  <c r="W4417" i="4"/>
  <c r="V4878" i="4"/>
  <c r="T4878" i="4"/>
  <c r="W4416" i="4"/>
  <c r="V4877" i="4"/>
  <c r="T4877" i="4"/>
  <c r="W4415" i="4"/>
  <c r="V4876" i="4"/>
  <c r="T4876" i="4"/>
  <c r="W4414" i="4"/>
  <c r="V4875" i="4"/>
  <c r="T4875" i="4"/>
  <c r="W4413" i="4"/>
  <c r="V4874" i="4"/>
  <c r="T4874" i="4"/>
  <c r="W4412" i="4"/>
  <c r="V4873" i="4"/>
  <c r="T4873" i="4"/>
  <c r="W4411" i="4"/>
  <c r="V4872" i="4"/>
  <c r="T4872" i="4"/>
  <c r="W4410" i="4"/>
  <c r="V4871" i="4"/>
  <c r="T4871" i="4"/>
  <c r="W4409" i="4"/>
  <c r="V4870" i="4"/>
  <c r="T4870" i="4"/>
  <c r="W4408" i="4"/>
  <c r="V4869" i="4"/>
  <c r="T4869" i="4"/>
  <c r="W4407" i="4"/>
  <c r="V4868" i="4"/>
  <c r="T4868" i="4"/>
  <c r="W4406" i="4"/>
  <c r="V4867" i="4"/>
  <c r="T4867" i="4"/>
  <c r="W4405" i="4"/>
  <c r="V4866" i="4"/>
  <c r="T4866" i="4"/>
  <c r="W4404" i="4"/>
  <c r="V4865" i="4"/>
  <c r="T4865" i="4"/>
  <c r="W4403" i="4"/>
  <c r="V4864" i="4"/>
  <c r="T4864" i="4"/>
  <c r="W4402" i="4"/>
  <c r="V4863" i="4"/>
  <c r="T4863" i="4"/>
  <c r="W4401" i="4"/>
  <c r="V4862" i="4"/>
  <c r="T4862" i="4"/>
  <c r="W4400" i="4"/>
  <c r="V4861" i="4"/>
  <c r="T4861" i="4"/>
  <c r="W4399" i="4"/>
  <c r="V4860" i="4"/>
  <c r="T4860" i="4"/>
  <c r="W4398" i="4"/>
  <c r="V4859" i="4"/>
  <c r="T4859" i="4"/>
  <c r="W4397" i="4"/>
  <c r="V4858" i="4"/>
  <c r="T4858" i="4"/>
  <c r="W4396" i="4"/>
  <c r="V4857" i="4"/>
  <c r="T4857" i="4"/>
  <c r="W4395" i="4"/>
  <c r="V4856" i="4"/>
  <c r="T4856" i="4"/>
  <c r="W4394" i="4"/>
  <c r="V4855" i="4"/>
  <c r="T4855" i="4"/>
  <c r="W4393" i="4"/>
  <c r="V4854" i="4"/>
  <c r="T4854" i="4"/>
  <c r="W4392" i="4"/>
  <c r="V4853" i="4"/>
  <c r="T4853" i="4"/>
  <c r="W4391" i="4"/>
  <c r="V4852" i="4"/>
  <c r="T4852" i="4"/>
  <c r="W4390" i="4"/>
  <c r="V4851" i="4"/>
  <c r="T4851" i="4"/>
  <c r="W4389" i="4"/>
  <c r="V4850" i="4"/>
  <c r="T4850" i="4"/>
  <c r="W4388" i="4"/>
  <c r="V4849" i="4"/>
  <c r="T4849" i="4"/>
  <c r="W4387" i="4"/>
  <c r="V4848" i="4"/>
  <c r="T4848" i="4"/>
  <c r="W4386" i="4"/>
  <c r="V4847" i="4"/>
  <c r="T4847" i="4"/>
  <c r="W4385" i="4"/>
  <c r="V4846" i="4"/>
  <c r="T4846" i="4"/>
  <c r="W4384" i="4"/>
  <c r="V4845" i="4"/>
  <c r="T4845" i="4"/>
  <c r="W4383" i="4"/>
  <c r="V4844" i="4"/>
  <c r="T4844" i="4"/>
  <c r="W4382" i="4"/>
  <c r="V4843" i="4"/>
  <c r="T4843" i="4"/>
  <c r="W4381" i="4"/>
  <c r="V4842" i="4"/>
  <c r="T4842" i="4"/>
  <c r="W4380" i="4"/>
  <c r="V4841" i="4"/>
  <c r="T4841" i="4"/>
  <c r="W4379" i="4"/>
  <c r="V4840" i="4"/>
  <c r="T4840" i="4"/>
  <c r="W4378" i="4"/>
  <c r="V4839" i="4"/>
  <c r="T4839" i="4"/>
  <c r="W4377" i="4"/>
  <c r="V4838" i="4"/>
  <c r="T4838" i="4"/>
  <c r="W4376" i="4"/>
  <c r="V4837" i="4"/>
  <c r="T4837" i="4"/>
  <c r="W4375" i="4"/>
  <c r="V4836" i="4"/>
  <c r="T4836" i="4"/>
  <c r="W4374" i="4"/>
  <c r="V4835" i="4"/>
  <c r="T4835" i="4"/>
  <c r="W4373" i="4"/>
  <c r="V4834" i="4"/>
  <c r="T4834" i="4"/>
  <c r="W4372" i="4"/>
  <c r="V4833" i="4"/>
  <c r="T4833" i="4"/>
  <c r="W4371" i="4"/>
  <c r="V4832" i="4"/>
  <c r="T4832" i="4"/>
  <c r="W4370" i="4"/>
  <c r="V4831" i="4"/>
  <c r="T4831" i="4"/>
  <c r="W4369" i="4"/>
  <c r="V4830" i="4"/>
  <c r="T4830" i="4"/>
  <c r="W4368" i="4"/>
  <c r="V4829" i="4"/>
  <c r="T4829" i="4"/>
  <c r="W4367" i="4"/>
  <c r="V4828" i="4"/>
  <c r="T4828" i="4"/>
  <c r="W4366" i="4"/>
  <c r="V4827" i="4"/>
  <c r="T4827" i="4"/>
  <c r="W4365" i="4"/>
  <c r="V4826" i="4"/>
  <c r="T4826" i="4"/>
  <c r="W4364" i="4"/>
  <c r="V4825" i="4"/>
  <c r="T4825" i="4"/>
  <c r="W4363" i="4"/>
  <c r="V4824" i="4"/>
  <c r="T4824" i="4"/>
  <c r="W4362" i="4"/>
  <c r="V4823" i="4"/>
  <c r="T4823" i="4"/>
  <c r="W4361" i="4"/>
  <c r="V4822" i="4"/>
  <c r="T4822" i="4"/>
  <c r="W4360" i="4"/>
  <c r="V4821" i="4"/>
  <c r="T4821" i="4"/>
  <c r="W4359" i="4"/>
  <c r="V4820" i="4"/>
  <c r="T4820" i="4"/>
  <c r="W4358" i="4"/>
  <c r="V4819" i="4"/>
  <c r="T4819" i="4"/>
  <c r="W4357" i="4"/>
  <c r="V4818" i="4"/>
  <c r="T4818" i="4"/>
  <c r="W4356" i="4"/>
  <c r="V4817" i="4"/>
  <c r="T4817" i="4"/>
  <c r="W4355" i="4"/>
  <c r="V4816" i="4"/>
  <c r="T4816" i="4"/>
  <c r="W4354" i="4"/>
  <c r="V4815" i="4"/>
  <c r="T4815" i="4"/>
  <c r="W4353" i="4"/>
  <c r="V4814" i="4"/>
  <c r="T4814" i="4"/>
  <c r="W4352" i="4"/>
  <c r="V4813" i="4"/>
  <c r="T4813" i="4"/>
  <c r="W4351" i="4"/>
  <c r="V4812" i="4"/>
  <c r="T4812" i="4"/>
  <c r="W4350" i="4"/>
  <c r="V4811" i="4"/>
  <c r="T4811" i="4"/>
  <c r="W4349" i="4"/>
  <c r="V4810" i="4"/>
  <c r="T4810" i="4"/>
  <c r="W4348" i="4"/>
  <c r="V4809" i="4"/>
  <c r="T4809" i="4"/>
  <c r="W4347" i="4"/>
  <c r="V4808" i="4"/>
  <c r="T4808" i="4"/>
  <c r="W4346" i="4"/>
  <c r="V4807" i="4"/>
  <c r="T4807" i="4"/>
  <c r="W4345" i="4"/>
  <c r="V4806" i="4"/>
  <c r="T4806" i="4"/>
  <c r="W4344" i="4"/>
  <c r="V4805" i="4"/>
  <c r="T4805" i="4"/>
  <c r="W4343" i="4"/>
  <c r="V4804" i="4"/>
  <c r="T4804" i="4"/>
  <c r="W4342" i="4"/>
  <c r="V4803" i="4"/>
  <c r="T4803" i="4"/>
  <c r="W4341" i="4"/>
  <c r="V4802" i="4"/>
  <c r="T4802" i="4"/>
  <c r="W4340" i="4"/>
  <c r="V4801" i="4"/>
  <c r="T4801" i="4"/>
  <c r="W4339" i="4"/>
  <c r="V4800" i="4"/>
  <c r="T4800" i="4"/>
  <c r="W4338" i="4"/>
  <c r="V4799" i="4"/>
  <c r="T4799" i="4"/>
  <c r="W4337" i="4"/>
  <c r="V4798" i="4"/>
  <c r="T4798" i="4"/>
  <c r="W4336" i="4"/>
  <c r="V4797" i="4"/>
  <c r="T4797" i="4"/>
  <c r="W4335" i="4"/>
  <c r="V4796" i="4"/>
  <c r="T4796" i="4"/>
  <c r="W4334" i="4"/>
  <c r="V4795" i="4"/>
  <c r="T4795" i="4"/>
  <c r="W4333" i="4"/>
  <c r="V4794" i="4"/>
  <c r="T4794" i="4"/>
  <c r="W4332" i="4"/>
  <c r="V4793" i="4"/>
  <c r="T4793" i="4"/>
  <c r="W4331" i="4"/>
  <c r="V4792" i="4"/>
  <c r="T4792" i="4"/>
  <c r="W4330" i="4"/>
  <c r="V4791" i="4"/>
  <c r="T4791" i="4"/>
  <c r="W4329" i="4"/>
  <c r="V4790" i="4"/>
  <c r="T4790" i="4"/>
  <c r="W4328" i="4"/>
  <c r="V4789" i="4"/>
  <c r="T4789" i="4"/>
  <c r="W4327" i="4"/>
  <c r="V4788" i="4"/>
  <c r="T4788" i="4"/>
  <c r="W4326" i="4"/>
  <c r="V4787" i="4"/>
  <c r="T4787" i="4"/>
  <c r="W4325" i="4"/>
  <c r="V4786" i="4"/>
  <c r="T4786" i="4"/>
  <c r="W4324" i="4"/>
  <c r="V4785" i="4"/>
  <c r="T4785" i="4"/>
  <c r="W4323" i="4"/>
  <c r="V4784" i="4"/>
  <c r="T4784" i="4"/>
  <c r="W4322" i="4"/>
  <c r="V4783" i="4"/>
  <c r="T4783" i="4"/>
  <c r="W4321" i="4"/>
  <c r="V4782" i="4"/>
  <c r="T4782" i="4"/>
  <c r="W4320" i="4"/>
  <c r="V4781" i="4"/>
  <c r="T4781" i="4"/>
  <c r="W4319" i="4"/>
  <c r="V4780" i="4"/>
  <c r="T4780" i="4"/>
  <c r="W4318" i="4"/>
  <c r="V4779" i="4"/>
  <c r="T4779" i="4"/>
  <c r="W4317" i="4"/>
  <c r="V4778" i="4"/>
  <c r="T4778" i="4"/>
  <c r="W4316" i="4"/>
  <c r="V4777" i="4"/>
  <c r="T4777" i="4"/>
  <c r="W4315" i="4"/>
  <c r="V4776" i="4"/>
  <c r="T4776" i="4"/>
  <c r="W4314" i="4"/>
  <c r="V4775" i="4"/>
  <c r="T4775" i="4"/>
  <c r="W4313" i="4"/>
  <c r="V4774" i="4"/>
  <c r="T4774" i="4"/>
  <c r="W4312" i="4"/>
  <c r="V4773" i="4"/>
  <c r="T4773" i="4"/>
  <c r="W4311" i="4"/>
  <c r="V4772" i="4"/>
  <c r="T4772" i="4"/>
  <c r="W4310" i="4"/>
  <c r="V4771" i="4"/>
  <c r="T4771" i="4"/>
  <c r="W4309" i="4"/>
  <c r="V4770" i="4"/>
  <c r="T4770" i="4"/>
  <c r="W4308" i="4"/>
  <c r="V4769" i="4"/>
  <c r="T4769" i="4"/>
  <c r="W4307" i="4"/>
  <c r="V4768" i="4"/>
  <c r="T4768" i="4"/>
  <c r="W4306" i="4"/>
  <c r="V4767" i="4"/>
  <c r="T4767" i="4"/>
  <c r="W4305" i="4"/>
  <c r="V4766" i="4"/>
  <c r="T4766" i="4"/>
  <c r="W4304" i="4"/>
  <c r="V4765" i="4"/>
  <c r="T4765" i="4"/>
  <c r="W4303" i="4"/>
  <c r="V4764" i="4"/>
  <c r="T4764" i="4"/>
  <c r="W4302" i="4"/>
  <c r="V4763" i="4"/>
  <c r="T4763" i="4"/>
  <c r="W4301" i="4"/>
  <c r="V4762" i="4"/>
  <c r="T4762" i="4"/>
  <c r="W4300" i="4"/>
  <c r="V4761" i="4"/>
  <c r="T4761" i="4"/>
  <c r="W4299" i="4"/>
  <c r="V4760" i="4"/>
  <c r="T4760" i="4"/>
  <c r="W4298" i="4"/>
  <c r="V4759" i="4"/>
  <c r="T4759" i="4"/>
  <c r="W4297" i="4"/>
  <c r="V4758" i="4"/>
  <c r="T4758" i="4"/>
  <c r="W4296" i="4"/>
  <c r="V4757" i="4"/>
  <c r="T4757" i="4"/>
  <c r="W4295" i="4"/>
  <c r="V4756" i="4"/>
  <c r="T4756" i="4"/>
  <c r="W4294" i="4"/>
  <c r="V4755" i="4"/>
  <c r="T4755" i="4"/>
  <c r="W4293" i="4"/>
  <c r="V4754" i="4"/>
  <c r="T4754" i="4"/>
  <c r="W4292" i="4"/>
  <c r="V4753" i="4"/>
  <c r="T4753" i="4"/>
  <c r="W4291" i="4"/>
  <c r="V4752" i="4"/>
  <c r="T4752" i="4"/>
  <c r="W4290" i="4"/>
  <c r="V4751" i="4"/>
  <c r="T4751" i="4"/>
  <c r="W4289" i="4"/>
  <c r="V4750" i="4"/>
  <c r="T4750" i="4"/>
  <c r="W4288" i="4"/>
  <c r="V4749" i="4"/>
  <c r="T4749" i="4"/>
  <c r="W4287" i="4"/>
  <c r="V4748" i="4"/>
  <c r="T4748" i="4"/>
  <c r="W4286" i="4"/>
  <c r="V4747" i="4"/>
  <c r="T4747" i="4"/>
  <c r="W4285" i="4"/>
  <c r="V4746" i="4"/>
  <c r="T4746" i="4"/>
  <c r="W4284" i="4"/>
  <c r="V4745" i="4"/>
  <c r="T4745" i="4"/>
  <c r="W4283" i="4"/>
  <c r="V4744" i="4"/>
  <c r="T4744" i="4"/>
  <c r="W4282" i="4"/>
  <c r="V4743" i="4"/>
  <c r="T4743" i="4"/>
  <c r="W4281" i="4"/>
  <c r="V4742" i="4"/>
  <c r="T4742" i="4"/>
  <c r="W4280" i="4"/>
  <c r="V4741" i="4"/>
  <c r="T4741" i="4"/>
  <c r="W4279" i="4"/>
  <c r="V4740" i="4"/>
  <c r="T4740" i="4"/>
  <c r="W4278" i="4"/>
  <c r="V4739" i="4"/>
  <c r="T4739" i="4"/>
  <c r="W4277" i="4"/>
  <c r="V4738" i="4"/>
  <c r="T4738" i="4"/>
  <c r="W4276" i="4"/>
  <c r="V4737" i="4"/>
  <c r="T4737" i="4"/>
  <c r="W4275" i="4"/>
  <c r="V4736" i="4"/>
  <c r="T4736" i="4"/>
  <c r="W4274" i="4"/>
  <c r="V4735" i="4"/>
  <c r="T4735" i="4"/>
  <c r="W4273" i="4"/>
  <c r="V4734" i="4"/>
  <c r="T4734" i="4"/>
  <c r="W4272" i="4"/>
  <c r="V4733" i="4"/>
  <c r="T4733" i="4"/>
  <c r="W4271" i="4"/>
  <c r="V4732" i="4"/>
  <c r="T4732" i="4"/>
  <c r="W4270" i="4"/>
  <c r="V4731" i="4"/>
  <c r="T4731" i="4"/>
  <c r="W4269" i="4"/>
  <c r="V4730" i="4"/>
  <c r="T4730" i="4"/>
  <c r="W4268" i="4"/>
  <c r="V4729" i="4"/>
  <c r="T4729" i="4"/>
  <c r="W4267" i="4"/>
  <c r="V4728" i="4"/>
  <c r="T4728" i="4"/>
  <c r="W4266" i="4"/>
  <c r="V4727" i="4"/>
  <c r="T4727" i="4"/>
  <c r="W4265" i="4"/>
  <c r="V4726" i="4"/>
  <c r="T4726" i="4"/>
  <c r="W4264" i="4"/>
  <c r="V4725" i="4"/>
  <c r="T4725" i="4"/>
  <c r="W4263" i="4"/>
  <c r="V4724" i="4"/>
  <c r="T4724" i="4"/>
  <c r="W4262" i="4"/>
  <c r="V4723" i="4"/>
  <c r="T4723" i="4"/>
  <c r="W4261" i="4"/>
  <c r="V4722" i="4"/>
  <c r="T4722" i="4"/>
  <c r="W4260" i="4"/>
  <c r="V4721" i="4"/>
  <c r="T4721" i="4"/>
  <c r="W4259" i="4"/>
  <c r="V4720" i="4"/>
  <c r="T4720" i="4"/>
  <c r="W4258" i="4"/>
  <c r="V4719" i="4"/>
  <c r="T4719" i="4"/>
  <c r="W4257" i="4"/>
  <c r="V4718" i="4"/>
  <c r="T4718" i="4"/>
  <c r="W4256" i="4"/>
  <c r="V4717" i="4"/>
  <c r="T4717" i="4"/>
  <c r="W4255" i="4"/>
  <c r="V4716" i="4"/>
  <c r="T4716" i="4"/>
  <c r="W4254" i="4"/>
  <c r="V4715" i="4"/>
  <c r="T4715" i="4"/>
  <c r="W4253" i="4"/>
  <c r="V4714" i="4"/>
  <c r="T4714" i="4"/>
  <c r="W4252" i="4"/>
  <c r="V4713" i="4"/>
  <c r="T4713" i="4"/>
  <c r="W4251" i="4"/>
  <c r="V4712" i="4"/>
  <c r="T4712" i="4"/>
  <c r="W4250" i="4"/>
  <c r="V4711" i="4"/>
  <c r="T4711" i="4"/>
  <c r="W4249" i="4"/>
  <c r="V4710" i="4"/>
  <c r="T4710" i="4"/>
  <c r="W4248" i="4"/>
  <c r="V4709" i="4"/>
  <c r="T4709" i="4"/>
  <c r="W4247" i="4"/>
  <c r="V4708" i="4"/>
  <c r="T4708" i="4"/>
  <c r="W4246" i="4"/>
  <c r="V4707" i="4"/>
  <c r="T4707" i="4"/>
  <c r="W4245" i="4"/>
  <c r="V4706" i="4"/>
  <c r="T4706" i="4"/>
  <c r="W4244" i="4"/>
  <c r="V4705" i="4"/>
  <c r="T4705" i="4"/>
  <c r="W4243" i="4"/>
  <c r="V4704" i="4"/>
  <c r="T4704" i="4"/>
  <c r="W4242" i="4"/>
  <c r="V4703" i="4"/>
  <c r="T4703" i="4"/>
  <c r="W4241" i="4"/>
  <c r="V4702" i="4"/>
  <c r="T4702" i="4"/>
  <c r="W4240" i="4"/>
  <c r="V4701" i="4"/>
  <c r="T4701" i="4"/>
  <c r="W4239" i="4"/>
  <c r="V4700" i="4"/>
  <c r="T4700" i="4"/>
  <c r="W4238" i="4"/>
  <c r="V4699" i="4"/>
  <c r="T4699" i="4"/>
  <c r="W4237" i="4"/>
  <c r="V4698" i="4"/>
  <c r="T4698" i="4"/>
  <c r="W4236" i="4"/>
  <c r="V4697" i="4"/>
  <c r="T4697" i="4"/>
  <c r="W4235" i="4"/>
  <c r="V4696" i="4"/>
  <c r="T4696" i="4"/>
  <c r="W4234" i="4"/>
  <c r="V4695" i="4"/>
  <c r="T4695" i="4"/>
  <c r="W4233" i="4"/>
  <c r="V4694" i="4"/>
  <c r="T4694" i="4"/>
  <c r="W4232" i="4"/>
  <c r="V4693" i="4"/>
  <c r="T4693" i="4"/>
  <c r="W4231" i="4"/>
  <c r="V4692" i="4"/>
  <c r="T4692" i="4"/>
  <c r="W4230" i="4"/>
  <c r="V4691" i="4"/>
  <c r="T4691" i="4"/>
  <c r="W4229" i="4"/>
  <c r="V4690" i="4"/>
  <c r="T4690" i="4"/>
  <c r="W4228" i="4"/>
  <c r="V4689" i="4"/>
  <c r="T4689" i="4"/>
  <c r="W4227" i="4"/>
  <c r="V4688" i="4"/>
  <c r="T4688" i="4"/>
  <c r="W4226" i="4"/>
  <c r="V4687" i="4"/>
  <c r="T4687" i="4"/>
  <c r="W4225" i="4"/>
  <c r="V4686" i="4"/>
  <c r="T4686" i="4"/>
  <c r="W4224" i="4"/>
  <c r="V4685" i="4"/>
  <c r="T4685" i="4"/>
  <c r="W4223" i="4"/>
  <c r="V4684" i="4"/>
  <c r="T4684" i="4"/>
  <c r="W4222" i="4"/>
  <c r="V4683" i="4"/>
  <c r="T4683" i="4"/>
  <c r="W4221" i="4"/>
  <c r="V4682" i="4"/>
  <c r="T4682" i="4"/>
  <c r="W4220" i="4"/>
  <c r="V4681" i="4"/>
  <c r="T4681" i="4"/>
  <c r="W4219" i="4"/>
  <c r="V4680" i="4"/>
  <c r="T4680" i="4"/>
  <c r="W4218" i="4"/>
  <c r="V4679" i="4"/>
  <c r="T4679" i="4"/>
  <c r="W4217" i="4"/>
  <c r="V4678" i="4"/>
  <c r="T4678" i="4"/>
  <c r="W4216" i="4"/>
  <c r="V4677" i="4"/>
  <c r="T4677" i="4"/>
  <c r="W4215" i="4"/>
  <c r="V4676" i="4"/>
  <c r="T4676" i="4"/>
  <c r="W4214" i="4"/>
  <c r="V4675" i="4"/>
  <c r="T4675" i="4"/>
  <c r="W4213" i="4"/>
  <c r="V4674" i="4"/>
  <c r="T4674" i="4"/>
  <c r="W4212" i="4"/>
  <c r="V4673" i="4"/>
  <c r="T4673" i="4"/>
  <c r="W4211" i="4"/>
  <c r="V4672" i="4"/>
  <c r="T4672" i="4"/>
  <c r="W4210" i="4"/>
  <c r="V4671" i="4"/>
  <c r="T4671" i="4"/>
  <c r="W4209" i="4"/>
  <c r="V4670" i="4"/>
  <c r="T4670" i="4"/>
  <c r="W4208" i="4"/>
  <c r="V4669" i="4"/>
  <c r="T4669" i="4"/>
  <c r="W4207" i="4"/>
  <c r="V4668" i="4"/>
  <c r="T4668" i="4"/>
  <c r="W4206" i="4"/>
  <c r="V4667" i="4"/>
  <c r="T4667" i="4"/>
  <c r="W4205" i="4"/>
  <c r="V4666" i="4"/>
  <c r="T4666" i="4"/>
  <c r="W4204" i="4"/>
  <c r="V4665" i="4"/>
  <c r="T4665" i="4"/>
  <c r="W4203" i="4"/>
  <c r="V4664" i="4"/>
  <c r="T4664" i="4"/>
  <c r="W4202" i="4"/>
  <c r="V4663" i="4"/>
  <c r="T4663" i="4"/>
  <c r="W4201" i="4"/>
  <c r="V4662" i="4"/>
  <c r="T4662" i="4"/>
  <c r="W4200" i="4"/>
  <c r="V4661" i="4"/>
  <c r="T4661" i="4"/>
  <c r="W4199" i="4"/>
  <c r="V4660" i="4"/>
  <c r="T4660" i="4"/>
  <c r="W4198" i="4"/>
  <c r="V4659" i="4"/>
  <c r="T4659" i="4"/>
  <c r="W4197" i="4"/>
  <c r="V4658" i="4"/>
  <c r="T4658" i="4"/>
  <c r="W4196" i="4"/>
  <c r="V4657" i="4"/>
  <c r="T4657" i="4"/>
  <c r="W4195" i="4"/>
  <c r="V4656" i="4"/>
  <c r="T4656" i="4"/>
  <c r="W4194" i="4"/>
  <c r="V4655" i="4"/>
  <c r="T4655" i="4"/>
  <c r="W4193" i="4"/>
  <c r="V4654" i="4"/>
  <c r="T4654" i="4"/>
  <c r="W4192" i="4"/>
  <c r="V4653" i="4"/>
  <c r="T4653" i="4"/>
  <c r="W4191" i="4"/>
  <c r="V4652" i="4"/>
  <c r="T4652" i="4"/>
  <c r="W4190" i="4"/>
  <c r="V4651" i="4"/>
  <c r="T4651" i="4"/>
  <c r="W4189" i="4"/>
  <c r="V4650" i="4"/>
  <c r="T4650" i="4"/>
  <c r="W4188" i="4"/>
  <c r="V4649" i="4"/>
  <c r="T4649" i="4"/>
  <c r="W4187" i="4"/>
  <c r="V4648" i="4"/>
  <c r="T4648" i="4"/>
  <c r="W4186" i="4"/>
  <c r="V4647" i="4"/>
  <c r="T4647" i="4"/>
  <c r="W4185" i="4"/>
  <c r="V4646" i="4"/>
  <c r="T4646" i="4"/>
  <c r="W4184" i="4"/>
  <c r="V4645" i="4"/>
  <c r="T4645" i="4"/>
  <c r="W4183" i="4"/>
  <c r="V4644" i="4"/>
  <c r="T4644" i="4"/>
  <c r="W4182" i="4"/>
  <c r="V4643" i="4"/>
  <c r="T4643" i="4"/>
  <c r="W4181" i="4"/>
  <c r="V4642" i="4"/>
  <c r="T4642" i="4"/>
  <c r="W4180" i="4"/>
  <c r="V4641" i="4"/>
  <c r="T4641" i="4"/>
  <c r="W4179" i="4"/>
  <c r="V4640" i="4"/>
  <c r="T4640" i="4"/>
  <c r="W4178" i="4"/>
  <c r="V4639" i="4"/>
  <c r="T4639" i="4"/>
  <c r="W4177" i="4"/>
  <c r="V4638" i="4"/>
  <c r="T4638" i="4"/>
  <c r="W4176" i="4"/>
  <c r="V4637" i="4"/>
  <c r="T4637" i="4"/>
  <c r="W4175" i="4"/>
  <c r="V4636" i="4"/>
  <c r="T4636" i="4"/>
  <c r="W4174" i="4"/>
  <c r="V4635" i="4"/>
  <c r="T4635" i="4"/>
  <c r="W4173" i="4"/>
  <c r="V4634" i="4"/>
  <c r="T4634" i="4"/>
  <c r="W4172" i="4"/>
  <c r="T4633" i="4"/>
  <c r="I4633" i="4"/>
  <c r="V4633" i="4" s="1"/>
  <c r="W4171" i="4"/>
  <c r="V4632" i="4"/>
  <c r="T4632" i="4"/>
  <c r="W4170" i="4"/>
  <c r="V4631" i="4"/>
  <c r="T4631" i="4"/>
  <c r="W4169" i="4"/>
  <c r="V4630" i="4"/>
  <c r="T4630" i="4"/>
  <c r="W4168" i="4"/>
  <c r="V4629" i="4"/>
  <c r="T4629" i="4"/>
  <c r="W4167" i="4"/>
  <c r="V4628" i="4"/>
  <c r="T4628" i="4"/>
  <c r="W4166" i="4"/>
  <c r="V4627" i="4"/>
  <c r="T4627" i="4"/>
  <c r="W4165" i="4"/>
  <c r="V4626" i="4"/>
  <c r="T4626" i="4"/>
  <c r="W4164" i="4"/>
  <c r="V4625" i="4"/>
  <c r="T4625" i="4"/>
  <c r="W4163" i="4"/>
  <c r="V4624" i="4"/>
  <c r="T4624" i="4"/>
  <c r="W4162" i="4"/>
  <c r="V4623" i="4"/>
  <c r="T4623" i="4"/>
  <c r="W4161" i="4"/>
  <c r="V4622" i="4"/>
  <c r="T4622" i="4"/>
  <c r="W4160" i="4"/>
  <c r="V4621" i="4"/>
  <c r="T4621" i="4"/>
  <c r="W4159" i="4"/>
  <c r="V4620" i="4"/>
  <c r="T4620" i="4"/>
  <c r="W4158" i="4"/>
  <c r="V4619" i="4"/>
  <c r="T4619" i="4"/>
  <c r="W4157" i="4"/>
  <c r="V4618" i="4"/>
  <c r="T4618" i="4"/>
  <c r="W4156" i="4"/>
  <c r="V4617" i="4"/>
  <c r="T4617" i="4"/>
  <c r="W4155" i="4"/>
  <c r="V4616" i="4"/>
  <c r="T4616" i="4"/>
  <c r="W4154" i="4"/>
  <c r="V4615" i="4"/>
  <c r="T4615" i="4"/>
  <c r="W4153" i="4"/>
  <c r="V4614" i="4"/>
  <c r="T4614" i="4"/>
  <c r="W4152" i="4"/>
  <c r="T4613" i="4"/>
  <c r="I4613" i="4"/>
  <c r="V4613" i="4" s="1"/>
  <c r="W4151" i="4"/>
  <c r="V4612" i="4"/>
  <c r="T4612" i="4"/>
  <c r="W4150" i="4"/>
  <c r="V4611" i="4"/>
  <c r="T4611" i="4"/>
  <c r="W4149" i="4"/>
  <c r="V4610" i="4"/>
  <c r="T4610" i="4"/>
  <c r="W4148" i="4"/>
  <c r="V4609" i="4"/>
  <c r="T4609" i="4"/>
  <c r="W4147" i="4"/>
  <c r="V4608" i="4"/>
  <c r="T4608" i="4"/>
  <c r="W4146" i="4"/>
  <c r="V4607" i="4"/>
  <c r="T4607" i="4"/>
  <c r="W4145" i="4"/>
  <c r="V4606" i="4"/>
  <c r="T4606" i="4"/>
  <c r="W4144" i="4"/>
  <c r="V4605" i="4"/>
  <c r="T4605" i="4"/>
  <c r="W4143" i="4"/>
  <c r="V4604" i="4"/>
  <c r="T4604" i="4"/>
  <c r="W4142" i="4"/>
  <c r="V4603" i="4"/>
  <c r="T4603" i="4"/>
  <c r="W4141" i="4"/>
  <c r="V4602" i="4"/>
  <c r="T4602" i="4"/>
  <c r="W4140" i="4"/>
  <c r="V4601" i="4"/>
  <c r="T4601" i="4"/>
  <c r="W4139" i="4"/>
  <c r="V4600" i="4"/>
  <c r="T4600" i="4"/>
  <c r="W4138" i="4"/>
  <c r="V4599" i="4"/>
  <c r="T4599" i="4"/>
  <c r="W4137" i="4"/>
  <c r="V4598" i="4"/>
  <c r="T4598" i="4"/>
  <c r="W4136" i="4"/>
  <c r="V4597" i="4"/>
  <c r="T4597" i="4"/>
  <c r="W4135" i="4"/>
  <c r="V4596" i="4"/>
  <c r="T4596" i="4"/>
  <c r="W4134" i="4"/>
  <c r="V4595" i="4"/>
  <c r="T4595" i="4"/>
  <c r="W4133" i="4"/>
  <c r="V4594" i="4"/>
  <c r="T4594" i="4"/>
  <c r="W4132" i="4"/>
  <c r="V4593" i="4"/>
  <c r="T4593" i="4"/>
  <c r="W4131" i="4"/>
  <c r="V4592" i="4"/>
  <c r="T4592" i="4"/>
  <c r="W4130" i="4"/>
  <c r="T4591" i="4"/>
  <c r="I4591" i="4"/>
  <c r="V4591" i="4" s="1"/>
  <c r="W4129" i="4"/>
  <c r="V4590" i="4"/>
  <c r="T4590" i="4"/>
  <c r="W4128" i="4"/>
  <c r="V4589" i="4"/>
  <c r="T4589" i="4"/>
  <c r="W4127" i="4"/>
  <c r="V4588" i="4"/>
  <c r="T4588" i="4"/>
  <c r="W4126" i="4"/>
  <c r="T4587" i="4"/>
  <c r="I4587" i="4"/>
  <c r="V4587" i="4" s="1"/>
  <c r="W4125" i="4"/>
  <c r="V4586" i="4"/>
  <c r="T4586" i="4"/>
  <c r="W4124" i="4"/>
  <c r="V4585" i="4"/>
  <c r="T4585" i="4"/>
  <c r="W4123" i="4"/>
  <c r="V4584" i="4"/>
  <c r="T4584" i="4"/>
  <c r="W4122" i="4"/>
  <c r="V4583" i="4"/>
  <c r="T4583" i="4"/>
  <c r="W4121" i="4"/>
  <c r="V4582" i="4"/>
  <c r="T4582" i="4"/>
  <c r="W4120" i="4"/>
  <c r="T4581" i="4"/>
  <c r="I4581" i="4"/>
  <c r="V4581" i="4" s="1"/>
  <c r="W4119" i="4"/>
  <c r="V4580" i="4"/>
  <c r="T4580" i="4"/>
  <c r="W4118" i="4"/>
  <c r="V4579" i="4"/>
  <c r="T4579" i="4"/>
  <c r="W4117" i="4"/>
  <c r="V4578" i="4"/>
  <c r="T4578" i="4"/>
  <c r="W4116" i="4"/>
  <c r="V4577" i="4"/>
  <c r="T4577" i="4"/>
  <c r="W4115" i="4"/>
  <c r="V4576" i="4"/>
  <c r="T4576" i="4"/>
  <c r="W4114" i="4"/>
  <c r="V4575" i="4"/>
  <c r="T4575" i="4"/>
  <c r="W4113" i="4"/>
  <c r="V4574" i="4"/>
  <c r="T4574" i="4"/>
  <c r="W4112" i="4"/>
  <c r="V4573" i="4"/>
  <c r="T4573" i="4"/>
  <c r="W4111" i="4"/>
  <c r="V4572" i="4"/>
  <c r="T4572" i="4"/>
  <c r="W4110" i="4"/>
  <c r="V4571" i="4"/>
  <c r="T4571" i="4"/>
  <c r="W4109" i="4"/>
  <c r="V4570" i="4"/>
  <c r="T4570" i="4"/>
  <c r="W4108" i="4"/>
  <c r="V4569" i="4"/>
  <c r="T4569" i="4"/>
  <c r="W4107" i="4"/>
  <c r="V4568" i="4"/>
  <c r="T4568" i="4"/>
  <c r="W4106" i="4"/>
  <c r="V4567" i="4"/>
  <c r="T4567" i="4"/>
  <c r="W4105" i="4"/>
  <c r="V4566" i="4"/>
  <c r="T4566" i="4"/>
  <c r="W4104" i="4"/>
  <c r="T4565" i="4"/>
  <c r="I4565" i="4"/>
  <c r="V4565" i="4" s="1"/>
  <c r="W4103" i="4"/>
  <c r="T4564" i="4"/>
  <c r="I4564" i="4"/>
  <c r="V4564" i="4" s="1"/>
  <c r="W4102" i="4"/>
  <c r="V4563" i="4"/>
  <c r="T4563" i="4"/>
  <c r="W4101" i="4"/>
  <c r="T4562" i="4"/>
  <c r="I4562" i="4"/>
  <c r="V4562" i="4" s="1"/>
  <c r="W4100" i="4"/>
  <c r="V4561" i="4"/>
  <c r="T4561" i="4"/>
  <c r="W4099" i="4"/>
  <c r="V4560" i="4"/>
  <c r="T4560" i="4"/>
  <c r="W4098" i="4"/>
  <c r="V4559" i="4"/>
  <c r="T4559" i="4"/>
  <c r="W4097" i="4"/>
  <c r="V4558" i="4"/>
  <c r="T4558" i="4"/>
  <c r="W4096" i="4"/>
  <c r="V4557" i="4"/>
  <c r="T4557" i="4"/>
  <c r="W4095" i="4"/>
  <c r="V4556" i="4"/>
  <c r="T4556" i="4"/>
  <c r="W4094" i="4"/>
  <c r="T4555" i="4"/>
  <c r="I4555" i="4"/>
  <c r="V4555" i="4" s="1"/>
  <c r="W4093" i="4"/>
  <c r="V4554" i="4"/>
  <c r="T4554" i="4"/>
  <c r="W4092" i="4"/>
  <c r="V4553" i="4"/>
  <c r="T4553" i="4"/>
  <c r="W4091" i="4"/>
  <c r="V4552" i="4"/>
  <c r="T4552" i="4"/>
  <c r="W4090" i="4"/>
  <c r="V4551" i="4"/>
  <c r="T4551" i="4"/>
  <c r="W4089" i="4"/>
  <c r="V4550" i="4"/>
  <c r="T4550" i="4"/>
  <c r="W4088" i="4"/>
  <c r="V4549" i="4"/>
  <c r="T4549" i="4"/>
  <c r="W4087" i="4"/>
  <c r="V4548" i="4"/>
  <c r="T4548" i="4"/>
  <c r="W4086" i="4"/>
  <c r="V4547" i="4"/>
  <c r="T4547" i="4"/>
  <c r="W4085" i="4"/>
  <c r="V4546" i="4"/>
  <c r="T4546" i="4"/>
  <c r="W4084" i="4"/>
  <c r="V4545" i="4"/>
  <c r="T4545" i="4"/>
  <c r="W4083" i="4"/>
  <c r="V4544" i="4"/>
  <c r="T4544" i="4"/>
  <c r="W4082" i="4"/>
  <c r="V4543" i="4"/>
  <c r="T4543" i="4"/>
  <c r="W4081" i="4"/>
  <c r="V4542" i="4"/>
  <c r="T4542" i="4"/>
  <c r="W4080" i="4"/>
  <c r="V4541" i="4"/>
  <c r="T4541" i="4"/>
  <c r="W4079" i="4"/>
  <c r="V4540" i="4"/>
  <c r="T4540" i="4"/>
  <c r="W4078" i="4"/>
  <c r="V4539" i="4"/>
  <c r="T4539" i="4"/>
  <c r="W4077" i="4"/>
  <c r="V4538" i="4"/>
  <c r="T4538" i="4"/>
  <c r="W4076" i="4"/>
  <c r="V4537" i="4"/>
  <c r="T4537" i="4"/>
  <c r="W4075" i="4"/>
  <c r="V4536" i="4"/>
  <c r="T4536" i="4"/>
  <c r="W4074" i="4"/>
  <c r="V4535" i="4"/>
  <c r="T4535" i="4"/>
  <c r="W4073" i="4"/>
  <c r="V4534" i="4"/>
  <c r="T4534" i="4"/>
  <c r="W4072" i="4"/>
  <c r="V4533" i="4"/>
  <c r="T4533" i="4"/>
  <c r="W4071" i="4"/>
  <c r="V4532" i="4"/>
  <c r="T4532" i="4"/>
  <c r="W4070" i="4"/>
  <c r="V4531" i="4"/>
  <c r="T4531" i="4"/>
  <c r="W4069" i="4"/>
  <c r="V4530" i="4"/>
  <c r="T4530" i="4"/>
  <c r="W4068" i="4"/>
  <c r="T4529" i="4"/>
  <c r="I4529" i="4"/>
  <c r="V4529" i="4" s="1"/>
  <c r="W4067" i="4"/>
  <c r="V4528" i="4"/>
  <c r="T4528" i="4"/>
  <c r="W4066" i="4"/>
  <c r="V4527" i="4"/>
  <c r="T4527" i="4"/>
  <c r="W4065" i="4"/>
  <c r="V4526" i="4"/>
  <c r="T4526" i="4"/>
  <c r="W4064" i="4"/>
  <c r="V4525" i="4"/>
  <c r="T4525" i="4"/>
  <c r="W4063" i="4"/>
  <c r="V4524" i="4"/>
  <c r="T4524" i="4"/>
  <c r="W4062" i="4"/>
  <c r="V4523" i="4"/>
  <c r="T4523" i="4"/>
  <c r="W4061" i="4"/>
  <c r="V4522" i="4"/>
  <c r="T4522" i="4"/>
  <c r="W4060" i="4"/>
  <c r="V4521" i="4"/>
  <c r="T4521" i="4"/>
  <c r="W4059" i="4"/>
  <c r="V4520" i="4"/>
  <c r="T4520" i="4"/>
  <c r="W4058" i="4"/>
  <c r="V4519" i="4"/>
  <c r="T4519" i="4"/>
  <c r="W4057" i="4"/>
  <c r="V4518" i="4"/>
  <c r="T4518" i="4"/>
  <c r="W4056" i="4"/>
  <c r="V4517" i="4"/>
  <c r="T4517" i="4"/>
  <c r="W4055" i="4"/>
  <c r="V4516" i="4"/>
  <c r="T4516" i="4"/>
  <c r="W4054" i="4"/>
  <c r="V4515" i="4"/>
  <c r="T4515" i="4"/>
  <c r="W4053" i="4"/>
  <c r="V4514" i="4"/>
  <c r="T4514" i="4"/>
  <c r="W4052" i="4"/>
  <c r="V4513" i="4"/>
  <c r="T4513" i="4"/>
  <c r="W4051" i="4"/>
  <c r="V4512" i="4"/>
  <c r="T4512" i="4"/>
  <c r="W4050" i="4"/>
  <c r="T4511" i="4"/>
  <c r="I4511" i="4"/>
  <c r="V4511" i="4" s="1"/>
  <c r="W4049" i="4"/>
  <c r="V4510" i="4"/>
  <c r="T4510" i="4"/>
  <c r="W4048" i="4"/>
  <c r="V4509" i="4"/>
  <c r="T4509" i="4"/>
  <c r="W4047" i="4"/>
  <c r="V4508" i="4"/>
  <c r="T4508" i="4"/>
  <c r="W4046" i="4"/>
  <c r="T4507" i="4"/>
  <c r="I4507" i="4"/>
  <c r="V4507" i="4" s="1"/>
  <c r="W4045" i="4"/>
  <c r="V4506" i="4"/>
  <c r="T4506" i="4"/>
  <c r="W4044" i="4"/>
  <c r="V4505" i="4"/>
  <c r="T4505" i="4"/>
  <c r="W4043" i="4"/>
  <c r="V4504" i="4"/>
  <c r="T4504" i="4"/>
  <c r="W4042" i="4"/>
  <c r="V4503" i="4"/>
  <c r="T4503" i="4"/>
  <c r="W4041" i="4"/>
  <c r="V4502" i="4"/>
  <c r="T4502" i="4"/>
  <c r="W4040" i="4"/>
  <c r="V4501" i="4"/>
  <c r="T4501" i="4"/>
  <c r="W4039" i="4"/>
  <c r="V4500" i="4"/>
  <c r="T4500" i="4"/>
  <c r="W4038" i="4"/>
  <c r="V4499" i="4"/>
  <c r="T4499" i="4"/>
  <c r="W4037" i="4"/>
  <c r="V4498" i="4"/>
  <c r="T4498" i="4"/>
  <c r="W4036" i="4"/>
  <c r="V4497" i="4"/>
  <c r="T4497" i="4"/>
  <c r="W4035" i="4"/>
  <c r="T4496" i="4"/>
  <c r="I4496" i="4"/>
  <c r="V4496" i="4" s="1"/>
  <c r="W4034" i="4"/>
  <c r="V4495" i="4"/>
  <c r="T4495" i="4"/>
  <c r="W4033" i="4"/>
  <c r="V4494" i="4"/>
  <c r="T4494" i="4"/>
  <c r="W4032" i="4"/>
  <c r="V4493" i="4"/>
  <c r="T4493" i="4"/>
  <c r="W4031" i="4"/>
  <c r="V4492" i="4"/>
  <c r="T4492" i="4"/>
  <c r="W4030" i="4"/>
  <c r="V4491" i="4"/>
  <c r="T4491" i="4"/>
  <c r="W4029" i="4"/>
  <c r="V4490" i="4"/>
  <c r="T4490" i="4"/>
  <c r="W4028" i="4"/>
  <c r="V4489" i="4"/>
  <c r="T4489" i="4"/>
  <c r="W4027" i="4"/>
  <c r="V4488" i="4"/>
  <c r="T4488" i="4"/>
  <c r="W4026" i="4"/>
  <c r="V4487" i="4"/>
  <c r="T4487" i="4"/>
  <c r="W4025" i="4"/>
  <c r="V4486" i="4"/>
  <c r="T4486" i="4"/>
  <c r="W4024" i="4"/>
  <c r="V4485" i="4"/>
  <c r="T4485" i="4"/>
  <c r="W4023" i="4"/>
  <c r="V4484" i="4"/>
  <c r="T4484" i="4"/>
  <c r="W4022" i="4"/>
  <c r="V4483" i="4"/>
  <c r="T4483" i="4"/>
  <c r="W4021" i="4"/>
  <c r="V4482" i="4"/>
  <c r="T4482" i="4"/>
  <c r="W4020" i="4"/>
  <c r="V4481" i="4"/>
  <c r="T4481" i="4"/>
  <c r="W4019" i="4"/>
  <c r="V4480" i="4"/>
  <c r="T4480" i="4"/>
  <c r="W4018" i="4"/>
  <c r="V4479" i="4"/>
  <c r="T4479" i="4"/>
  <c r="W4017" i="4"/>
  <c r="V4478" i="4"/>
  <c r="T4478" i="4"/>
  <c r="W4016" i="4"/>
  <c r="V4477" i="4"/>
  <c r="T4477" i="4"/>
  <c r="W4015" i="4"/>
  <c r="V4476" i="4"/>
  <c r="T4476" i="4"/>
  <c r="W4014" i="4"/>
  <c r="V4475" i="4"/>
  <c r="T4475" i="4"/>
  <c r="W4013" i="4"/>
  <c r="V4474" i="4"/>
  <c r="T4474" i="4"/>
  <c r="W4012" i="4"/>
  <c r="V4473" i="4"/>
  <c r="T4473" i="4"/>
  <c r="W4011" i="4"/>
  <c r="V4472" i="4"/>
  <c r="T4472" i="4"/>
  <c r="W4010" i="4"/>
  <c r="V4471" i="4"/>
  <c r="T4471" i="4"/>
  <c r="W4009" i="4"/>
  <c r="V4470" i="4"/>
  <c r="T4470" i="4"/>
  <c r="W4008" i="4"/>
  <c r="V4469" i="4"/>
  <c r="T4469" i="4"/>
  <c r="W4007" i="4"/>
  <c r="V4468" i="4"/>
  <c r="T4468" i="4"/>
  <c r="W4006" i="4"/>
  <c r="V4467" i="4"/>
  <c r="T4467" i="4"/>
  <c r="W4005" i="4"/>
  <c r="V4466" i="4"/>
  <c r="T4466" i="4"/>
  <c r="W4004" i="4"/>
  <c r="V4465" i="4"/>
  <c r="T4465" i="4"/>
  <c r="W4003" i="4"/>
  <c r="V4464" i="4"/>
  <c r="T4464" i="4"/>
  <c r="W4002" i="4"/>
  <c r="V4463" i="4"/>
  <c r="T4463" i="4"/>
  <c r="W4001" i="4"/>
  <c r="V4462" i="4"/>
  <c r="T4462" i="4"/>
  <c r="W4000" i="4"/>
  <c r="V4461" i="4"/>
  <c r="T4461" i="4"/>
  <c r="W3999" i="4"/>
  <c r="V4460" i="4"/>
  <c r="T4460" i="4"/>
  <c r="W3998" i="4"/>
  <c r="V4459" i="4"/>
  <c r="T4459" i="4"/>
  <c r="W3997" i="4"/>
  <c r="V4458" i="4"/>
  <c r="T4458" i="4"/>
  <c r="W3996" i="4"/>
  <c r="V4457" i="4"/>
  <c r="T4457" i="4"/>
  <c r="W3995" i="4"/>
  <c r="V4456" i="4"/>
  <c r="T4456" i="4"/>
  <c r="W3994" i="4"/>
  <c r="V4455" i="4"/>
  <c r="T4455" i="4"/>
  <c r="W3993" i="4"/>
  <c r="V4454" i="4"/>
  <c r="T4454" i="4"/>
  <c r="W3992" i="4"/>
  <c r="T4453" i="4"/>
  <c r="I4453" i="4"/>
  <c r="V4453" i="4" s="1"/>
  <c r="W3991" i="4"/>
  <c r="V4452" i="4"/>
  <c r="T4452" i="4"/>
  <c r="W3990" i="4"/>
  <c r="V4451" i="4"/>
  <c r="T4451" i="4"/>
  <c r="W3989" i="4"/>
  <c r="V4450" i="4"/>
  <c r="T4450" i="4"/>
  <c r="W3988" i="4"/>
  <c r="V4449" i="4"/>
  <c r="T4449" i="4"/>
  <c r="W3987" i="4"/>
  <c r="V4448" i="4"/>
  <c r="T4448" i="4"/>
  <c r="W3986" i="4"/>
  <c r="V4447" i="4"/>
  <c r="T4447" i="4"/>
  <c r="W3985" i="4"/>
  <c r="V4446" i="4"/>
  <c r="T4446" i="4"/>
  <c r="W3984" i="4"/>
  <c r="V4445" i="4"/>
  <c r="T4445" i="4"/>
  <c r="W3983" i="4"/>
  <c r="V4444" i="4"/>
  <c r="T4444" i="4"/>
  <c r="W3982" i="4"/>
  <c r="V4443" i="4"/>
  <c r="T4443" i="4"/>
  <c r="W3981" i="4"/>
  <c r="V4442" i="4"/>
  <c r="T4442" i="4"/>
  <c r="W3980" i="4"/>
  <c r="T4441" i="4"/>
  <c r="I4441" i="4"/>
  <c r="V4441" i="4" s="1"/>
  <c r="W3979" i="4"/>
  <c r="V4440" i="4"/>
  <c r="T4440" i="4"/>
  <c r="W3978" i="4"/>
  <c r="T4439" i="4"/>
  <c r="I4439" i="4"/>
  <c r="V4439" i="4" s="1"/>
  <c r="W3977" i="4"/>
  <c r="V4438" i="4"/>
  <c r="T4438" i="4"/>
  <c r="W3976" i="4"/>
  <c r="V4437" i="4"/>
  <c r="T4437" i="4"/>
  <c r="W3975" i="4"/>
  <c r="V4436" i="4"/>
  <c r="T4436" i="4"/>
  <c r="W3974" i="4"/>
  <c r="V4435" i="4"/>
  <c r="T4435" i="4"/>
  <c r="W3973" i="4"/>
  <c r="V4434" i="4"/>
  <c r="T4434" i="4"/>
  <c r="W3972" i="4"/>
  <c r="V4433" i="4"/>
  <c r="T4433" i="4"/>
  <c r="W3971" i="4"/>
  <c r="V4432" i="4"/>
  <c r="T4432" i="4"/>
  <c r="W3970" i="4"/>
  <c r="V4431" i="4"/>
  <c r="T4431" i="4"/>
  <c r="W3969" i="4"/>
  <c r="V4430" i="4"/>
  <c r="T4430" i="4"/>
  <c r="W3968" i="4"/>
  <c r="V4429" i="4"/>
  <c r="T4429" i="4"/>
  <c r="W3967" i="4"/>
  <c r="V4428" i="4"/>
  <c r="T4428" i="4"/>
  <c r="W3966" i="4"/>
  <c r="V4427" i="4"/>
  <c r="T4427" i="4"/>
  <c r="W3965" i="4"/>
  <c r="V4426" i="4"/>
  <c r="T4426" i="4"/>
  <c r="W3964" i="4"/>
  <c r="V4425" i="4"/>
  <c r="T4425" i="4"/>
  <c r="W3963" i="4"/>
  <c r="V4424" i="4"/>
  <c r="T4424" i="4"/>
  <c r="W3962" i="4"/>
  <c r="V4423" i="4"/>
  <c r="T4423" i="4"/>
  <c r="W3961" i="4"/>
  <c r="V4422" i="4"/>
  <c r="T4422" i="4"/>
  <c r="W3960" i="4"/>
  <c r="V4421" i="4"/>
  <c r="T4421" i="4"/>
  <c r="W3959" i="4"/>
  <c r="V4420" i="4"/>
  <c r="T4420" i="4"/>
  <c r="W3958" i="4"/>
  <c r="V4419" i="4"/>
  <c r="T4419" i="4"/>
  <c r="W3957" i="4"/>
  <c r="V4418" i="4"/>
  <c r="T4418" i="4"/>
  <c r="W3956" i="4"/>
  <c r="V4417" i="4"/>
  <c r="T4417" i="4"/>
  <c r="W3955" i="4"/>
  <c r="V4416" i="4"/>
  <c r="T4416" i="4"/>
  <c r="W3954" i="4"/>
  <c r="V4415" i="4"/>
  <c r="T4415" i="4"/>
  <c r="W3953" i="4"/>
  <c r="V4414" i="4"/>
  <c r="T4414" i="4"/>
  <c r="W3952" i="4"/>
  <c r="V4413" i="4"/>
  <c r="T4413" i="4"/>
  <c r="W3951" i="4"/>
  <c r="V4412" i="4"/>
  <c r="T4412" i="4"/>
  <c r="W3950" i="4"/>
  <c r="T4411" i="4"/>
  <c r="I4411" i="4"/>
  <c r="V4411" i="4" s="1"/>
  <c r="W3949" i="4"/>
  <c r="V4410" i="4"/>
  <c r="T4410" i="4"/>
  <c r="W3948" i="4"/>
  <c r="V4409" i="4"/>
  <c r="T4409" i="4"/>
  <c r="W3947" i="4"/>
  <c r="T4408" i="4"/>
  <c r="I4408" i="4"/>
  <c r="V4408" i="4" s="1"/>
  <c r="W3946" i="4"/>
  <c r="V4407" i="4"/>
  <c r="T4407" i="4"/>
  <c r="W3945" i="4"/>
  <c r="V4406" i="4"/>
  <c r="T4406" i="4"/>
  <c r="W3944" i="4"/>
  <c r="V4405" i="4"/>
  <c r="T4405" i="4"/>
  <c r="W3943" i="4"/>
  <c r="V4404" i="4"/>
  <c r="T4404" i="4"/>
  <c r="W3942" i="4"/>
  <c r="V4403" i="4"/>
  <c r="T4403" i="4"/>
  <c r="W3941" i="4"/>
  <c r="V4402" i="4"/>
  <c r="T4402" i="4"/>
  <c r="W3940" i="4"/>
  <c r="V4401" i="4"/>
  <c r="T4401" i="4"/>
  <c r="W3939" i="4"/>
  <c r="V4400" i="4"/>
  <c r="T4400" i="4"/>
  <c r="W3938" i="4"/>
  <c r="V4399" i="4"/>
  <c r="T4399" i="4"/>
  <c r="W3937" i="4"/>
  <c r="V4398" i="4"/>
  <c r="T4398" i="4"/>
  <c r="W3936" i="4"/>
  <c r="V4397" i="4"/>
  <c r="T4397" i="4"/>
  <c r="W3935" i="4"/>
  <c r="V4396" i="4"/>
  <c r="T4396" i="4"/>
  <c r="W3934" i="4"/>
  <c r="V4395" i="4"/>
  <c r="T4395" i="4"/>
  <c r="W3933" i="4"/>
  <c r="V4394" i="4"/>
  <c r="T4394" i="4"/>
  <c r="W3932" i="4"/>
  <c r="V4393" i="4"/>
  <c r="T4393" i="4"/>
  <c r="W3931" i="4"/>
  <c r="V4392" i="4"/>
  <c r="T4392" i="4"/>
  <c r="W3930" i="4"/>
  <c r="V4391" i="4"/>
  <c r="T4391" i="4"/>
  <c r="W3929" i="4"/>
  <c r="T4390" i="4"/>
  <c r="I4390" i="4"/>
  <c r="V4390" i="4" s="1"/>
  <c r="W3928" i="4"/>
  <c r="V4389" i="4"/>
  <c r="T4389" i="4"/>
  <c r="W3927" i="4"/>
  <c r="V4388" i="4"/>
  <c r="T4388" i="4"/>
  <c r="W3926" i="4"/>
  <c r="V4387" i="4"/>
  <c r="T4387" i="4"/>
  <c r="W3925" i="4"/>
  <c r="V4386" i="4"/>
  <c r="T4386" i="4"/>
  <c r="W3924" i="4"/>
  <c r="T4385" i="4"/>
  <c r="I4385" i="4"/>
  <c r="V4385" i="4" s="1"/>
  <c r="W3923" i="4"/>
  <c r="V4384" i="4"/>
  <c r="T4384" i="4"/>
  <c r="W3922" i="4"/>
  <c r="V4383" i="4"/>
  <c r="T4383" i="4"/>
  <c r="W3921" i="4"/>
  <c r="V4382" i="4"/>
  <c r="T4382" i="4"/>
  <c r="W3920" i="4"/>
  <c r="T4381" i="4"/>
  <c r="I4381" i="4"/>
  <c r="V4381" i="4" s="1"/>
  <c r="W3919" i="4"/>
  <c r="V4380" i="4"/>
  <c r="T4380" i="4"/>
  <c r="W3918" i="4"/>
  <c r="V4379" i="4"/>
  <c r="T4379" i="4"/>
  <c r="W3917" i="4"/>
  <c r="V4378" i="4"/>
  <c r="T4378" i="4"/>
  <c r="W3916" i="4"/>
  <c r="V4377" i="4"/>
  <c r="T4377" i="4"/>
  <c r="W3915" i="4"/>
  <c r="V4376" i="4"/>
  <c r="T4376" i="4"/>
  <c r="W3914" i="4"/>
  <c r="V4375" i="4"/>
  <c r="T4375" i="4"/>
  <c r="W3913" i="4"/>
  <c r="V4374" i="4"/>
  <c r="T4374" i="4"/>
  <c r="W3912" i="4"/>
  <c r="V4373" i="4"/>
  <c r="T4373" i="4"/>
  <c r="W3911" i="4"/>
  <c r="V4372" i="4"/>
  <c r="T4372" i="4"/>
  <c r="W3910" i="4"/>
  <c r="V4371" i="4"/>
  <c r="T4371" i="4"/>
  <c r="W3909" i="4"/>
  <c r="V4370" i="4"/>
  <c r="T4370" i="4"/>
  <c r="W3908" i="4"/>
  <c r="V4369" i="4"/>
  <c r="T4369" i="4"/>
  <c r="W3907" i="4"/>
  <c r="V4368" i="4"/>
  <c r="T4368" i="4"/>
  <c r="W3906" i="4"/>
  <c r="V4367" i="4"/>
  <c r="T4367" i="4"/>
  <c r="W3905" i="4"/>
  <c r="V4366" i="4"/>
  <c r="T4366" i="4"/>
  <c r="W3904" i="4"/>
  <c r="V4365" i="4"/>
  <c r="T4365" i="4"/>
  <c r="W3903" i="4"/>
  <c r="V4364" i="4"/>
  <c r="T4364" i="4"/>
  <c r="W3902" i="4"/>
  <c r="V4363" i="4"/>
  <c r="T4363" i="4"/>
  <c r="W3901" i="4"/>
  <c r="V4362" i="4"/>
  <c r="T4362" i="4"/>
  <c r="W3900" i="4"/>
  <c r="V4361" i="4"/>
  <c r="T4361" i="4"/>
  <c r="W3899" i="4"/>
  <c r="V4360" i="4"/>
  <c r="T4360" i="4"/>
  <c r="W3898" i="4"/>
  <c r="V4359" i="4"/>
  <c r="T4359" i="4"/>
  <c r="W3897" i="4"/>
  <c r="V4358" i="4"/>
  <c r="T4358" i="4"/>
  <c r="W3896" i="4"/>
  <c r="V4357" i="4"/>
  <c r="T4357" i="4"/>
  <c r="W3895" i="4"/>
  <c r="V4356" i="4"/>
  <c r="T4356" i="4"/>
  <c r="W3894" i="4"/>
  <c r="V4355" i="4"/>
  <c r="T4355" i="4"/>
  <c r="W3893" i="4"/>
  <c r="V4354" i="4"/>
  <c r="T4354" i="4"/>
  <c r="W3892" i="4"/>
  <c r="T4353" i="4"/>
  <c r="I4353" i="4"/>
  <c r="V4353" i="4" s="1"/>
  <c r="W3891" i="4"/>
  <c r="V4352" i="4"/>
  <c r="T4352" i="4"/>
  <c r="W3890" i="4"/>
  <c r="V4351" i="4"/>
  <c r="T4351" i="4"/>
  <c r="W3889" i="4"/>
  <c r="V4350" i="4"/>
  <c r="T4350" i="4"/>
  <c r="W3888" i="4"/>
  <c r="V4349" i="4"/>
  <c r="T4349" i="4"/>
  <c r="W3887" i="4"/>
  <c r="V4348" i="4"/>
  <c r="T4348" i="4"/>
  <c r="W3886" i="4"/>
  <c r="V4347" i="4"/>
  <c r="T4347" i="4"/>
  <c r="W3885" i="4"/>
  <c r="V4346" i="4"/>
  <c r="T4346" i="4"/>
  <c r="W3884" i="4"/>
  <c r="V4345" i="4"/>
  <c r="T4345" i="4"/>
  <c r="W3883" i="4"/>
  <c r="V4344" i="4"/>
  <c r="T4344" i="4"/>
  <c r="W3882" i="4"/>
  <c r="V4343" i="4"/>
  <c r="T4343" i="4"/>
  <c r="W3881" i="4"/>
  <c r="V4342" i="4"/>
  <c r="T4342" i="4"/>
  <c r="W3880" i="4"/>
  <c r="V4341" i="4"/>
  <c r="T4341" i="4"/>
  <c r="W3879" i="4"/>
  <c r="V4340" i="4"/>
  <c r="T4340" i="4"/>
  <c r="W3878" i="4"/>
  <c r="V4339" i="4"/>
  <c r="T4339" i="4"/>
  <c r="W3877" i="4"/>
  <c r="V4338" i="4"/>
  <c r="T4338" i="4"/>
  <c r="W3876" i="4"/>
  <c r="V4337" i="4"/>
  <c r="T4337" i="4"/>
  <c r="W3875" i="4"/>
  <c r="V4336" i="4"/>
  <c r="T4336" i="4"/>
  <c r="W3874" i="4"/>
  <c r="V4335" i="4"/>
  <c r="T4335" i="4"/>
  <c r="W3873" i="4"/>
  <c r="V4334" i="4"/>
  <c r="T4334" i="4"/>
  <c r="W3872" i="4"/>
  <c r="V4333" i="4"/>
  <c r="T4333" i="4"/>
  <c r="W3871" i="4"/>
  <c r="V4332" i="4"/>
  <c r="T4332" i="4"/>
  <c r="W3870" i="4"/>
  <c r="V4331" i="4"/>
  <c r="T4331" i="4"/>
  <c r="W3869" i="4"/>
  <c r="V4330" i="4"/>
  <c r="T4330" i="4"/>
  <c r="W3868" i="4"/>
  <c r="V4329" i="4"/>
  <c r="T4329" i="4"/>
  <c r="W3867" i="4"/>
  <c r="V4328" i="4"/>
  <c r="T4328" i="4"/>
  <c r="W3866" i="4"/>
  <c r="T4327" i="4"/>
  <c r="I4327" i="4"/>
  <c r="V4327" i="4" s="1"/>
  <c r="W3865" i="4"/>
  <c r="V4326" i="4"/>
  <c r="T4326" i="4"/>
  <c r="W3864" i="4"/>
  <c r="V4325" i="4"/>
  <c r="T4325" i="4"/>
  <c r="W3863" i="4"/>
  <c r="V4324" i="4"/>
  <c r="T4324" i="4"/>
  <c r="W3862" i="4"/>
  <c r="V4323" i="4"/>
  <c r="T4323" i="4"/>
  <c r="W3861" i="4"/>
  <c r="V4322" i="4"/>
  <c r="T4322" i="4"/>
  <c r="W3860" i="4"/>
  <c r="V4321" i="4"/>
  <c r="T4321" i="4"/>
  <c r="W3859" i="4"/>
  <c r="V4320" i="4"/>
  <c r="T4320" i="4"/>
  <c r="W3858" i="4"/>
  <c r="V4319" i="4"/>
  <c r="T4319" i="4"/>
  <c r="W3857" i="4"/>
  <c r="V4318" i="4"/>
  <c r="T4318" i="4"/>
  <c r="W3856" i="4"/>
  <c r="V4317" i="4"/>
  <c r="T4317" i="4"/>
  <c r="W3855" i="4"/>
  <c r="V4316" i="4"/>
  <c r="T4316" i="4"/>
  <c r="W3854" i="4"/>
  <c r="V4315" i="4"/>
  <c r="T4315" i="4"/>
  <c r="W3853" i="4"/>
  <c r="V4314" i="4"/>
  <c r="T4314" i="4"/>
  <c r="W3852" i="4"/>
  <c r="V4313" i="4"/>
  <c r="T4313" i="4"/>
  <c r="W3851" i="4"/>
  <c r="V4312" i="4"/>
  <c r="T4312" i="4"/>
  <c r="W3850" i="4"/>
  <c r="V4311" i="4"/>
  <c r="T4311" i="4"/>
  <c r="W3849" i="4"/>
  <c r="V4310" i="4"/>
  <c r="T4310" i="4"/>
  <c r="W3848" i="4"/>
  <c r="V4309" i="4"/>
  <c r="T4309" i="4"/>
  <c r="W3847" i="4"/>
  <c r="V4308" i="4"/>
  <c r="T4308" i="4"/>
  <c r="W3846" i="4"/>
  <c r="V4307" i="4"/>
  <c r="T4307" i="4"/>
  <c r="W3845" i="4"/>
  <c r="T4306" i="4"/>
  <c r="I4306" i="4"/>
  <c r="V4306" i="4" s="1"/>
  <c r="W3844" i="4"/>
  <c r="T4305" i="4"/>
  <c r="I4305" i="4"/>
  <c r="V4305" i="4" s="1"/>
  <c r="W3843" i="4"/>
  <c r="V4304" i="4"/>
  <c r="T4304" i="4"/>
  <c r="W3842" i="4"/>
  <c r="V4303" i="4"/>
  <c r="T4303" i="4"/>
  <c r="W3841" i="4"/>
  <c r="V4302" i="4"/>
  <c r="T4302" i="4"/>
  <c r="W3840" i="4"/>
  <c r="V4301" i="4"/>
  <c r="T4301" i="4"/>
  <c r="W3839" i="4"/>
  <c r="T4300" i="4"/>
  <c r="I4300" i="4"/>
  <c r="V4300" i="4" s="1"/>
  <c r="W3838" i="4"/>
  <c r="T4299" i="4"/>
  <c r="I4299" i="4"/>
  <c r="V4299" i="4" s="1"/>
  <c r="W3837" i="4"/>
  <c r="V4298" i="4"/>
  <c r="T4298" i="4"/>
  <c r="W3836" i="4"/>
  <c r="V4297" i="4"/>
  <c r="T4297" i="4"/>
  <c r="W3835" i="4"/>
  <c r="V4296" i="4"/>
  <c r="T4296" i="4"/>
  <c r="W3834" i="4"/>
  <c r="V4295" i="4"/>
  <c r="T4295" i="4"/>
  <c r="W3833" i="4"/>
  <c r="V4294" i="4"/>
  <c r="T4294" i="4"/>
  <c r="W3832" i="4"/>
  <c r="V4293" i="4"/>
  <c r="T4293" i="4"/>
  <c r="W3831" i="4"/>
  <c r="V4292" i="4"/>
  <c r="T4292" i="4"/>
  <c r="W3830" i="4"/>
  <c r="V4291" i="4"/>
  <c r="T4291" i="4"/>
  <c r="W3829" i="4"/>
  <c r="V4290" i="4"/>
  <c r="T4290" i="4"/>
  <c r="W3828" i="4"/>
  <c r="T4289" i="4"/>
  <c r="I4289" i="4"/>
  <c r="V4289" i="4" s="1"/>
  <c r="W3827" i="4"/>
  <c r="V4288" i="4"/>
  <c r="T4288" i="4"/>
  <c r="W3826" i="4"/>
  <c r="V4287" i="4"/>
  <c r="T4287" i="4"/>
  <c r="W3825" i="4"/>
  <c r="V4286" i="4"/>
  <c r="T4286" i="4"/>
  <c r="W3824" i="4"/>
  <c r="V4285" i="4"/>
  <c r="T4285" i="4"/>
  <c r="W3823" i="4"/>
  <c r="V4284" i="4"/>
  <c r="T4284" i="4"/>
  <c r="W3822" i="4"/>
  <c r="V4283" i="4"/>
  <c r="T4283" i="4"/>
  <c r="W3821" i="4"/>
  <c r="V4282" i="4"/>
  <c r="T4282" i="4"/>
  <c r="W3820" i="4"/>
  <c r="V4281" i="4"/>
  <c r="T4281" i="4"/>
  <c r="W3819" i="4"/>
  <c r="V4280" i="4"/>
  <c r="T4280" i="4"/>
  <c r="W3818" i="4"/>
  <c r="V4279" i="4"/>
  <c r="T4279" i="4"/>
  <c r="W3817" i="4"/>
  <c r="V4278" i="4"/>
  <c r="T4278" i="4"/>
  <c r="W3816" i="4"/>
  <c r="V4277" i="4"/>
  <c r="T4277" i="4"/>
  <c r="W3815" i="4"/>
  <c r="V4276" i="4"/>
  <c r="T4276" i="4"/>
  <c r="W3814" i="4"/>
  <c r="V4275" i="4"/>
  <c r="T4275" i="4"/>
  <c r="W3813" i="4"/>
  <c r="V4274" i="4"/>
  <c r="T4274" i="4"/>
  <c r="W3812" i="4"/>
  <c r="V4273" i="4"/>
  <c r="T4273" i="4"/>
  <c r="W3811" i="4"/>
  <c r="T4272" i="4"/>
  <c r="I4272" i="4"/>
  <c r="V4272" i="4" s="1"/>
  <c r="W3810" i="4"/>
  <c r="V4271" i="4"/>
  <c r="T4271" i="4"/>
  <c r="W3809" i="4"/>
  <c r="V4270" i="4"/>
  <c r="T4270" i="4"/>
  <c r="W3808" i="4"/>
  <c r="V4269" i="4"/>
  <c r="T4269" i="4"/>
  <c r="W3807" i="4"/>
  <c r="V4268" i="4"/>
  <c r="T4268" i="4"/>
  <c r="W3806" i="4"/>
  <c r="T4267" i="4"/>
  <c r="I4267" i="4"/>
  <c r="V4267" i="4" s="1"/>
  <c r="W3805" i="4"/>
  <c r="V4266" i="4"/>
  <c r="T4266" i="4"/>
  <c r="W3804" i="4"/>
  <c r="V4265" i="4"/>
  <c r="T4265" i="4"/>
  <c r="W3803" i="4"/>
  <c r="V4264" i="4"/>
  <c r="T4264" i="4"/>
  <c r="W3802" i="4"/>
  <c r="V4263" i="4"/>
  <c r="T4263" i="4"/>
  <c r="W3801" i="4"/>
  <c r="T4262" i="4"/>
  <c r="I4262" i="4"/>
  <c r="V4262" i="4" s="1"/>
  <c r="W3800" i="4"/>
  <c r="V4261" i="4"/>
  <c r="T4261" i="4"/>
  <c r="W3799" i="4"/>
  <c r="V4260" i="4"/>
  <c r="T4260" i="4"/>
  <c r="W3798" i="4"/>
  <c r="V4259" i="4"/>
  <c r="T4259" i="4"/>
  <c r="W3797" i="4"/>
  <c r="V4258" i="4"/>
  <c r="T4258" i="4"/>
  <c r="W3796" i="4"/>
  <c r="V4257" i="4"/>
  <c r="T4257" i="4"/>
  <c r="W3795" i="4"/>
  <c r="V4256" i="4"/>
  <c r="T4256" i="4"/>
  <c r="W3794" i="4"/>
  <c r="V4255" i="4"/>
  <c r="T4255" i="4"/>
  <c r="W3793" i="4"/>
  <c r="V4254" i="4"/>
  <c r="T4254" i="4"/>
  <c r="W3792" i="4"/>
  <c r="V4253" i="4"/>
  <c r="T4253" i="4"/>
  <c r="W3791" i="4"/>
  <c r="V4252" i="4"/>
  <c r="T4252" i="4"/>
  <c r="W3790" i="4"/>
  <c r="V4251" i="4"/>
  <c r="T4251" i="4"/>
  <c r="W3789" i="4"/>
  <c r="V4250" i="4"/>
  <c r="T4250" i="4"/>
  <c r="W3788" i="4"/>
  <c r="V4249" i="4"/>
  <c r="T4249" i="4"/>
  <c r="W3787" i="4"/>
  <c r="T4248" i="4"/>
  <c r="I4248" i="4"/>
  <c r="V4248" i="4" s="1"/>
  <c r="W3786" i="4"/>
  <c r="V4247" i="4"/>
  <c r="T4247" i="4"/>
  <c r="W3785" i="4"/>
  <c r="V4246" i="4"/>
  <c r="T4246" i="4"/>
  <c r="W3783" i="4"/>
  <c r="T4245" i="4"/>
  <c r="I4245" i="4"/>
  <c r="V4245" i="4" s="1"/>
  <c r="W3782" i="4"/>
  <c r="T4244" i="4"/>
  <c r="I4244" i="4"/>
  <c r="V4244" i="4" s="1"/>
  <c r="W3781" i="4"/>
  <c r="V4243" i="4"/>
  <c r="T4243" i="4"/>
  <c r="W3780" i="4"/>
  <c r="V4242" i="4"/>
  <c r="T4242" i="4"/>
  <c r="W3779" i="4"/>
  <c r="V4241" i="4"/>
  <c r="T4241" i="4"/>
  <c r="W3778" i="4"/>
  <c r="V4240" i="4"/>
  <c r="T4240" i="4"/>
  <c r="W3777" i="4"/>
  <c r="V4239" i="4"/>
  <c r="T4239" i="4"/>
  <c r="W3776" i="4"/>
  <c r="V4238" i="4"/>
  <c r="T4238" i="4"/>
  <c r="W3775" i="4"/>
  <c r="V4237" i="4"/>
  <c r="T4237" i="4"/>
  <c r="W3774" i="4"/>
  <c r="V4236" i="4"/>
  <c r="T4236" i="4"/>
  <c r="W3773" i="4"/>
  <c r="V4235" i="4"/>
  <c r="T4235" i="4"/>
  <c r="W3772" i="4"/>
  <c r="V4234" i="4"/>
  <c r="T4234" i="4"/>
  <c r="W3771" i="4"/>
  <c r="V4233" i="4"/>
  <c r="T4233" i="4"/>
  <c r="W3770" i="4"/>
  <c r="V4232" i="4"/>
  <c r="T4232" i="4"/>
  <c r="W3769" i="4"/>
  <c r="V4231" i="4"/>
  <c r="T4231" i="4"/>
  <c r="W3768" i="4"/>
  <c r="V4230" i="4"/>
  <c r="T4230" i="4"/>
  <c r="W3767" i="4"/>
  <c r="V4229" i="4"/>
  <c r="T4229" i="4"/>
  <c r="W3766" i="4"/>
  <c r="V4228" i="4"/>
  <c r="T4228" i="4"/>
  <c r="W3765" i="4"/>
  <c r="V4227" i="4"/>
  <c r="T4227" i="4"/>
  <c r="W3764" i="4"/>
  <c r="V4226" i="4"/>
  <c r="T4226" i="4"/>
  <c r="W3763" i="4"/>
  <c r="V4225" i="4"/>
  <c r="T4225" i="4"/>
  <c r="W3762" i="4"/>
  <c r="V4224" i="4"/>
  <c r="T4224" i="4"/>
  <c r="W3761" i="4"/>
  <c r="V4223" i="4"/>
  <c r="T4223" i="4"/>
  <c r="W3760" i="4"/>
  <c r="V4222" i="4"/>
  <c r="T4222" i="4"/>
  <c r="W3759" i="4"/>
  <c r="V4221" i="4"/>
  <c r="T4221" i="4"/>
  <c r="W3758" i="4"/>
  <c r="V4220" i="4"/>
  <c r="T4220" i="4"/>
  <c r="W3757" i="4"/>
  <c r="T4219" i="4"/>
  <c r="I4219" i="4"/>
  <c r="V4219" i="4" s="1"/>
  <c r="W3756" i="4"/>
  <c r="V4218" i="4"/>
  <c r="T4218" i="4"/>
  <c r="W3755" i="4"/>
  <c r="V4217" i="4"/>
  <c r="T4217" i="4"/>
  <c r="W3754" i="4"/>
  <c r="V4216" i="4"/>
  <c r="T4216" i="4"/>
  <c r="W3753" i="4"/>
  <c r="V4215" i="4"/>
  <c r="T4215" i="4"/>
  <c r="W3752" i="4"/>
  <c r="V4214" i="4"/>
  <c r="T4214" i="4"/>
  <c r="W3751" i="4"/>
  <c r="V4213" i="4"/>
  <c r="T4213" i="4"/>
  <c r="W3750" i="4"/>
  <c r="V4212" i="4"/>
  <c r="T4212" i="4"/>
  <c r="W3749" i="4"/>
  <c r="V4211" i="4"/>
  <c r="T4211" i="4"/>
  <c r="W3748" i="4"/>
  <c r="V4210" i="4"/>
  <c r="T4210" i="4"/>
  <c r="W3747" i="4"/>
  <c r="V4209" i="4"/>
  <c r="T4209" i="4"/>
  <c r="W3746" i="4"/>
  <c r="V4208" i="4"/>
  <c r="T4208" i="4"/>
  <c r="W3745" i="4"/>
  <c r="V4207" i="4"/>
  <c r="T4207" i="4"/>
  <c r="W3744" i="4"/>
  <c r="V4206" i="4"/>
  <c r="T4206" i="4"/>
  <c r="W3743" i="4"/>
  <c r="V4205" i="4"/>
  <c r="T4205" i="4"/>
  <c r="W3742" i="4"/>
  <c r="V4204" i="4"/>
  <c r="T4204" i="4"/>
  <c r="W3741" i="4"/>
  <c r="V4203" i="4"/>
  <c r="T4203" i="4"/>
  <c r="W3740" i="4"/>
  <c r="V4202" i="4"/>
  <c r="T4202" i="4"/>
  <c r="W3739" i="4"/>
  <c r="V4201" i="4"/>
  <c r="T4201" i="4"/>
  <c r="W3738" i="4"/>
  <c r="V4200" i="4"/>
  <c r="T4200" i="4"/>
  <c r="W3737" i="4"/>
  <c r="V4199" i="4"/>
  <c r="T4199" i="4"/>
  <c r="W3736" i="4"/>
  <c r="V4198" i="4"/>
  <c r="T4198" i="4"/>
  <c r="W3735" i="4"/>
  <c r="V4197" i="4"/>
  <c r="T4197" i="4"/>
  <c r="W3734" i="4"/>
  <c r="V4196" i="4"/>
  <c r="T4196" i="4"/>
  <c r="W3733" i="4"/>
  <c r="V4195" i="4"/>
  <c r="T4195" i="4"/>
  <c r="W3732" i="4"/>
  <c r="V4194" i="4"/>
  <c r="T4194" i="4"/>
  <c r="W3731" i="4"/>
  <c r="V4193" i="4"/>
  <c r="T4193" i="4"/>
  <c r="W3730" i="4"/>
  <c r="V4192" i="4"/>
  <c r="T4192" i="4"/>
  <c r="W3729" i="4"/>
  <c r="V4191" i="4"/>
  <c r="T4191" i="4"/>
  <c r="W3728" i="4"/>
  <c r="V4190" i="4"/>
  <c r="T4190" i="4"/>
  <c r="W3727" i="4"/>
  <c r="T4189" i="4"/>
  <c r="I4189" i="4"/>
  <c r="V4189" i="4" s="1"/>
  <c r="W3726" i="4"/>
  <c r="V4188" i="4"/>
  <c r="T4188" i="4"/>
  <c r="W3725" i="4"/>
  <c r="V4187" i="4"/>
  <c r="T4187" i="4"/>
  <c r="W3724" i="4"/>
  <c r="V4186" i="4"/>
  <c r="T4186" i="4"/>
  <c r="W3723" i="4"/>
  <c r="T4185" i="4"/>
  <c r="I4185" i="4"/>
  <c r="V4185" i="4" s="1"/>
  <c r="W3722" i="4"/>
  <c r="V4184" i="4"/>
  <c r="T4184" i="4"/>
  <c r="W3721" i="4"/>
  <c r="V4183" i="4"/>
  <c r="T4183" i="4"/>
  <c r="W3720" i="4"/>
  <c r="T4182" i="4"/>
  <c r="I4182" i="4"/>
  <c r="V4182" i="4" s="1"/>
  <c r="W3719" i="4"/>
  <c r="V4181" i="4"/>
  <c r="T4181" i="4"/>
  <c r="W3718" i="4"/>
  <c r="V4180" i="4"/>
  <c r="T4180" i="4"/>
  <c r="W3717" i="4"/>
  <c r="V4179" i="4"/>
  <c r="T4179" i="4"/>
  <c r="W3716" i="4"/>
  <c r="V4178" i="4"/>
  <c r="T4178" i="4"/>
  <c r="W3715" i="4"/>
  <c r="V4177" i="4"/>
  <c r="T4177" i="4"/>
  <c r="W3714" i="4"/>
  <c r="V4176" i="4"/>
  <c r="T4176" i="4"/>
  <c r="W3713" i="4"/>
  <c r="V4175" i="4"/>
  <c r="T4175" i="4"/>
  <c r="W3712" i="4"/>
  <c r="V4174" i="4"/>
  <c r="T4174" i="4"/>
  <c r="W3711" i="4"/>
  <c r="V4173" i="4"/>
  <c r="T4173" i="4"/>
  <c r="W3710" i="4"/>
  <c r="V4172" i="4"/>
  <c r="T4172" i="4"/>
  <c r="W3709" i="4"/>
  <c r="V4171" i="4"/>
  <c r="T4171" i="4"/>
  <c r="W3708" i="4"/>
  <c r="V4170" i="4"/>
  <c r="T4170" i="4"/>
  <c r="W3707" i="4"/>
  <c r="T4169" i="4"/>
  <c r="I4169" i="4"/>
  <c r="V4169" i="4" s="1"/>
  <c r="W3706" i="4"/>
  <c r="V4168" i="4"/>
  <c r="T4168" i="4"/>
  <c r="W3705" i="4"/>
  <c r="V4167" i="4"/>
  <c r="T4167" i="4"/>
  <c r="W3704" i="4"/>
  <c r="V4166" i="4"/>
  <c r="T4166" i="4"/>
  <c r="W3703" i="4"/>
  <c r="V4165" i="4"/>
  <c r="T4165" i="4"/>
  <c r="W3702" i="4"/>
  <c r="T4164" i="4"/>
  <c r="I4164" i="4"/>
  <c r="V4164" i="4" s="1"/>
  <c r="W3701" i="4"/>
  <c r="V4163" i="4"/>
  <c r="T4163" i="4"/>
  <c r="W3700" i="4"/>
  <c r="V4162" i="4"/>
  <c r="T4162" i="4"/>
  <c r="W3699" i="4"/>
  <c r="V4161" i="4"/>
  <c r="T4161" i="4"/>
  <c r="W3698" i="4"/>
  <c r="V4160" i="4"/>
  <c r="T4160" i="4"/>
  <c r="W3697" i="4"/>
  <c r="V4159" i="4"/>
  <c r="T4159" i="4"/>
  <c r="W3696" i="4"/>
  <c r="V4158" i="4"/>
  <c r="T4158" i="4"/>
  <c r="W3695" i="4"/>
  <c r="V4157" i="4"/>
  <c r="T4157" i="4"/>
  <c r="W3694" i="4"/>
  <c r="V4156" i="4"/>
  <c r="T4156" i="4"/>
  <c r="W3693" i="4"/>
  <c r="V4155" i="4"/>
  <c r="T4155" i="4"/>
  <c r="W3692" i="4"/>
  <c r="V4154" i="4"/>
  <c r="T4154" i="4"/>
  <c r="W3691" i="4"/>
  <c r="V4153" i="4"/>
  <c r="T4153" i="4"/>
  <c r="W3690" i="4"/>
  <c r="V4152" i="4"/>
  <c r="T4152" i="4"/>
  <c r="W3689" i="4"/>
  <c r="V4151" i="4"/>
  <c r="T4151" i="4"/>
  <c r="W3688" i="4"/>
  <c r="V4150" i="4"/>
  <c r="T4150" i="4"/>
  <c r="W3687" i="4"/>
  <c r="V4149" i="4"/>
  <c r="T4149" i="4"/>
  <c r="W3686" i="4"/>
  <c r="V4148" i="4"/>
  <c r="T4148" i="4"/>
  <c r="W3685" i="4"/>
  <c r="V4147" i="4"/>
  <c r="T4147" i="4"/>
  <c r="W3684" i="4"/>
  <c r="V4146" i="4"/>
  <c r="T4146" i="4"/>
  <c r="W3683" i="4"/>
  <c r="V4145" i="4"/>
  <c r="T4145" i="4"/>
  <c r="W3682" i="4"/>
  <c r="V4144" i="4"/>
  <c r="T4144" i="4"/>
  <c r="W3681" i="4"/>
  <c r="V4143" i="4"/>
  <c r="T4143" i="4"/>
  <c r="W3680" i="4"/>
  <c r="V4142" i="4"/>
  <c r="T4142" i="4"/>
  <c r="W3679" i="4"/>
  <c r="V4141" i="4"/>
  <c r="T4141" i="4"/>
  <c r="W3678" i="4"/>
  <c r="V4140" i="4"/>
  <c r="T4140" i="4"/>
  <c r="W3677" i="4"/>
  <c r="V4139" i="4"/>
  <c r="T4139" i="4"/>
  <c r="W3676" i="4"/>
  <c r="V4138" i="4"/>
  <c r="T4138" i="4"/>
  <c r="W3675" i="4"/>
  <c r="V4137" i="4"/>
  <c r="T4137" i="4"/>
  <c r="W3674" i="4"/>
  <c r="T4136" i="4"/>
  <c r="I4136" i="4"/>
  <c r="V4136" i="4" s="1"/>
  <c r="W3672" i="4"/>
  <c r="V4135" i="4"/>
  <c r="T4135" i="4"/>
  <c r="W3671" i="4"/>
  <c r="V4134" i="4"/>
  <c r="T4134" i="4"/>
  <c r="W3670" i="4"/>
  <c r="V4133" i="4"/>
  <c r="T4133" i="4"/>
  <c r="W3669" i="4"/>
  <c r="V4132" i="4"/>
  <c r="T4132" i="4"/>
  <c r="W3668" i="4"/>
  <c r="V4131" i="4"/>
  <c r="T4131" i="4"/>
  <c r="W3667" i="4"/>
  <c r="V4130" i="4"/>
  <c r="T4130" i="4"/>
  <c r="W3666" i="4"/>
  <c r="T4129" i="4"/>
  <c r="I4129" i="4"/>
  <c r="V4129" i="4" s="1"/>
  <c r="W3665" i="4"/>
  <c r="V4128" i="4"/>
  <c r="T4128" i="4"/>
  <c r="W3664" i="4"/>
  <c r="V4127" i="4"/>
  <c r="T4127" i="4"/>
  <c r="W3663" i="4"/>
  <c r="V4126" i="4"/>
  <c r="T4126" i="4"/>
  <c r="W3662" i="4"/>
  <c r="V4125" i="4"/>
  <c r="T4125" i="4"/>
  <c r="W3661" i="4"/>
  <c r="V4124" i="4"/>
  <c r="T4124" i="4"/>
  <c r="W3660" i="4"/>
  <c r="V4123" i="4"/>
  <c r="T4123" i="4"/>
  <c r="W3659" i="4"/>
  <c r="V4122" i="4"/>
  <c r="T4122" i="4"/>
  <c r="W3658" i="4"/>
  <c r="V4121" i="4"/>
  <c r="T4121" i="4"/>
  <c r="W3657" i="4"/>
  <c r="V4120" i="4"/>
  <c r="T4120" i="4"/>
  <c r="W3656" i="4"/>
  <c r="V4119" i="4"/>
  <c r="T4119" i="4"/>
  <c r="W3655" i="4"/>
  <c r="V4118" i="4"/>
  <c r="T4118" i="4"/>
  <c r="W3654" i="4"/>
  <c r="V4117" i="4"/>
  <c r="T4117" i="4"/>
  <c r="W3653" i="4"/>
  <c r="V4116" i="4"/>
  <c r="T4116" i="4"/>
  <c r="V4115" i="4"/>
  <c r="T4115" i="4"/>
  <c r="V4114" i="4"/>
  <c r="T4114" i="4"/>
  <c r="V4113" i="4"/>
  <c r="T4113" i="4"/>
  <c r="V4112" i="4"/>
  <c r="T4112" i="4"/>
  <c r="V4111" i="4"/>
  <c r="T4111" i="4"/>
  <c r="V4110" i="4"/>
  <c r="T4110" i="4"/>
  <c r="V4109" i="4"/>
  <c r="T4109" i="4"/>
  <c r="V4108" i="4"/>
  <c r="T4108" i="4"/>
  <c r="V4107" i="4"/>
  <c r="T4107" i="4"/>
  <c r="V4106" i="4"/>
  <c r="T4106" i="4"/>
  <c r="V4105" i="4"/>
  <c r="T4105" i="4"/>
  <c r="V4104" i="4"/>
  <c r="T4104" i="4"/>
  <c r="V4103" i="4"/>
  <c r="T4103" i="4"/>
  <c r="V4102" i="4"/>
  <c r="T4102" i="4"/>
  <c r="V4101" i="4"/>
  <c r="T4101" i="4"/>
  <c r="V4100" i="4"/>
  <c r="T4100" i="4"/>
  <c r="V4099" i="4"/>
  <c r="T4099" i="4"/>
  <c r="V4098" i="4"/>
  <c r="T4098" i="4"/>
  <c r="V4097" i="4"/>
  <c r="T4097" i="4"/>
  <c r="V4096" i="4"/>
  <c r="T4096" i="4"/>
  <c r="V4095" i="4"/>
  <c r="T4095" i="4"/>
  <c r="V4094" i="4"/>
  <c r="T4094" i="4"/>
  <c r="V4093" i="4"/>
  <c r="T4093" i="4"/>
  <c r="V4092" i="4"/>
  <c r="T4092" i="4"/>
  <c r="V4091" i="4"/>
  <c r="T4091" i="4"/>
  <c r="V4090" i="4"/>
  <c r="T4090" i="4"/>
  <c r="V4089" i="4"/>
  <c r="T4089" i="4"/>
  <c r="V4088" i="4"/>
  <c r="T4088" i="4"/>
  <c r="V4087" i="4"/>
  <c r="T4087" i="4"/>
  <c r="V4086" i="4"/>
  <c r="T4086" i="4"/>
  <c r="V4085" i="4"/>
  <c r="T4085" i="4"/>
  <c r="V4084" i="4"/>
  <c r="T4084" i="4"/>
  <c r="T4083" i="4"/>
  <c r="I4083" i="4"/>
  <c r="V4083" i="4" s="1"/>
  <c r="V4082" i="4"/>
  <c r="T4082" i="4"/>
  <c r="V4081" i="4"/>
  <c r="T4081" i="4"/>
  <c r="V4080" i="4"/>
  <c r="T4080" i="4"/>
  <c r="V4079" i="4"/>
  <c r="T4079" i="4"/>
  <c r="V4078" i="4"/>
  <c r="T4078" i="4"/>
  <c r="V4077" i="4"/>
  <c r="T4077" i="4"/>
  <c r="V4076" i="4"/>
  <c r="T4076" i="4"/>
  <c r="V4075" i="4"/>
  <c r="T4075" i="4"/>
  <c r="V4074" i="4"/>
  <c r="T4074" i="4"/>
  <c r="V4073" i="4"/>
  <c r="T4073" i="4"/>
  <c r="V4072" i="4"/>
  <c r="T4072" i="4"/>
  <c r="V4071" i="4"/>
  <c r="T4071" i="4"/>
  <c r="T4070" i="4"/>
  <c r="I4070" i="4"/>
  <c r="V4070" i="4" s="1"/>
  <c r="T4069" i="4"/>
  <c r="I4069" i="4"/>
  <c r="V4069" i="4" s="1"/>
  <c r="V4068" i="4"/>
  <c r="T4068" i="4"/>
  <c r="V4067" i="4"/>
  <c r="T4067" i="4"/>
  <c r="V4066" i="4"/>
  <c r="T4066" i="4"/>
  <c r="V4065" i="4"/>
  <c r="T4065" i="4"/>
  <c r="V4064" i="4"/>
  <c r="T4064" i="4"/>
  <c r="V4063" i="4"/>
  <c r="T4063" i="4"/>
  <c r="V4062" i="4"/>
  <c r="T4062" i="4"/>
  <c r="V4061" i="4"/>
  <c r="T4061" i="4"/>
  <c r="V4060" i="4"/>
  <c r="T4060" i="4"/>
  <c r="V4059" i="4"/>
  <c r="T4059" i="4"/>
  <c r="V4058" i="4"/>
  <c r="T4058" i="4"/>
  <c r="V4057" i="4"/>
  <c r="T4057" i="4"/>
  <c r="V4056" i="4"/>
  <c r="T4056" i="4"/>
  <c r="V4055" i="4"/>
  <c r="T4055" i="4"/>
  <c r="V4054" i="4"/>
  <c r="T4054" i="4"/>
  <c r="V4053" i="4"/>
  <c r="T4053" i="4"/>
  <c r="V4052" i="4"/>
  <c r="T4052" i="4"/>
  <c r="V4051" i="4"/>
  <c r="T4051" i="4"/>
  <c r="V4050" i="4"/>
  <c r="T4050" i="4"/>
  <c r="V4049" i="4"/>
  <c r="T4049" i="4"/>
  <c r="V4048" i="4"/>
  <c r="T4048" i="4"/>
  <c r="V4047" i="4"/>
  <c r="T4047" i="4"/>
  <c r="T4046" i="4"/>
  <c r="I4046" i="4"/>
  <c r="V4046" i="4" s="1"/>
  <c r="V4045" i="4"/>
  <c r="T4045" i="4"/>
  <c r="V4044" i="4"/>
  <c r="T4044" i="4"/>
  <c r="V4043" i="4"/>
  <c r="T4043" i="4"/>
  <c r="V4042" i="4"/>
  <c r="T4042" i="4"/>
  <c r="V4041" i="4"/>
  <c r="T4041" i="4"/>
  <c r="V4040" i="4"/>
  <c r="T4040" i="4"/>
  <c r="V4039" i="4"/>
  <c r="T4039" i="4"/>
  <c r="V4038" i="4"/>
  <c r="T4038" i="4"/>
  <c r="V4037" i="4"/>
  <c r="T4037" i="4"/>
  <c r="V4036" i="4"/>
  <c r="T4036" i="4"/>
  <c r="V4035" i="4"/>
  <c r="T4035" i="4"/>
  <c r="V4034" i="4"/>
  <c r="T4034" i="4"/>
  <c r="V4033" i="4"/>
  <c r="T4033" i="4"/>
  <c r="V4032" i="4"/>
  <c r="T4032" i="4"/>
  <c r="V4031" i="4"/>
  <c r="T4031" i="4"/>
  <c r="V4030" i="4"/>
  <c r="T4030" i="4"/>
  <c r="V4029" i="4"/>
  <c r="T4029" i="4"/>
  <c r="T4028" i="4"/>
  <c r="I4028" i="4"/>
  <c r="V4028" i="4" s="1"/>
  <c r="V4027" i="4"/>
  <c r="T4027" i="4"/>
  <c r="V4026" i="4"/>
  <c r="T4026" i="4"/>
  <c r="V4025" i="4"/>
  <c r="T4025" i="4"/>
  <c r="V4024" i="4"/>
  <c r="T4024" i="4"/>
  <c r="V4023" i="4"/>
  <c r="T4023" i="4"/>
  <c r="V4022" i="4"/>
  <c r="T4022" i="4"/>
  <c r="V4021" i="4"/>
  <c r="T4021" i="4"/>
  <c r="V4020" i="4"/>
  <c r="T4020" i="4"/>
  <c r="V4019" i="4"/>
  <c r="T4019" i="4"/>
  <c r="T4018" i="4"/>
  <c r="I4018" i="4"/>
  <c r="V4018" i="4" s="1"/>
  <c r="V4017" i="4"/>
  <c r="T4017" i="4"/>
  <c r="V4016" i="4"/>
  <c r="T4016" i="4"/>
  <c r="V4015" i="4"/>
  <c r="T4015" i="4"/>
  <c r="V4014" i="4"/>
  <c r="T4014" i="4"/>
  <c r="V4013" i="4"/>
  <c r="T4013" i="4"/>
  <c r="V4012" i="4"/>
  <c r="T4012" i="4"/>
  <c r="V4011" i="4"/>
  <c r="T4011" i="4"/>
  <c r="V4010" i="4"/>
  <c r="T4010" i="4"/>
  <c r="V4009" i="4"/>
  <c r="T4009" i="4"/>
  <c r="V4008" i="4"/>
  <c r="T4008" i="4"/>
  <c r="V4007" i="4"/>
  <c r="T4007" i="4"/>
  <c r="V4006" i="4"/>
  <c r="T4006" i="4"/>
  <c r="V4005" i="4"/>
  <c r="T4005" i="4"/>
  <c r="V4004" i="4"/>
  <c r="T4004" i="4"/>
  <c r="V4003" i="4"/>
  <c r="T4003" i="4"/>
  <c r="V4002" i="4"/>
  <c r="T4002" i="4"/>
  <c r="V4001" i="4"/>
  <c r="T4001" i="4"/>
  <c r="V4000" i="4"/>
  <c r="T4000" i="4"/>
  <c r="V3999" i="4"/>
  <c r="T3999" i="4"/>
  <c r="V3998" i="4"/>
  <c r="T3998" i="4"/>
  <c r="V3997" i="4"/>
  <c r="T3997" i="4"/>
  <c r="V3996" i="4"/>
  <c r="T3996" i="4"/>
  <c r="V3995" i="4"/>
  <c r="T3995" i="4"/>
  <c r="V3994" i="4"/>
  <c r="T3994" i="4"/>
  <c r="V3993" i="4"/>
  <c r="T3993" i="4"/>
  <c r="V3992" i="4"/>
  <c r="T3992" i="4"/>
  <c r="V3991" i="4"/>
  <c r="T3991" i="4"/>
  <c r="V3990" i="4"/>
  <c r="T3990" i="4"/>
  <c r="V3989" i="4"/>
  <c r="T3989" i="4"/>
  <c r="V3988" i="4"/>
  <c r="T3988" i="4"/>
  <c r="V3987" i="4"/>
  <c r="T3987" i="4"/>
  <c r="V3986" i="4"/>
  <c r="T3986" i="4"/>
  <c r="V3985" i="4"/>
  <c r="T3985" i="4"/>
  <c r="V3984" i="4"/>
  <c r="T3984" i="4"/>
  <c r="V3983" i="4"/>
  <c r="T3983" i="4"/>
  <c r="V3982" i="4"/>
  <c r="T3982" i="4"/>
  <c r="V3981" i="4"/>
  <c r="T3981" i="4"/>
  <c r="V3980" i="4"/>
  <c r="T3980" i="4"/>
  <c r="V3979" i="4"/>
  <c r="T3979" i="4"/>
  <c r="V3978" i="4"/>
  <c r="T3978" i="4"/>
  <c r="V3977" i="4"/>
  <c r="T3977" i="4"/>
  <c r="T3976" i="4"/>
  <c r="I3976" i="4"/>
  <c r="V3976" i="4" s="1"/>
  <c r="V3975" i="4"/>
  <c r="T3975" i="4"/>
  <c r="V3974" i="4"/>
  <c r="T3974" i="4"/>
  <c r="V3973" i="4"/>
  <c r="T3973" i="4"/>
  <c r="V3972" i="4"/>
  <c r="T3972" i="4"/>
  <c r="V3971" i="4"/>
  <c r="T3971" i="4"/>
  <c r="T3970" i="4"/>
  <c r="I3970" i="4"/>
  <c r="V3970" i="4" s="1"/>
  <c r="V3969" i="4"/>
  <c r="T3969" i="4"/>
  <c r="V3968" i="4"/>
  <c r="T3968" i="4"/>
  <c r="V3967" i="4"/>
  <c r="T3967" i="4"/>
  <c r="V3966" i="4"/>
  <c r="T3966" i="4"/>
  <c r="V3965" i="4"/>
  <c r="T3965" i="4"/>
  <c r="V3964" i="4"/>
  <c r="T3964" i="4"/>
  <c r="V3963" i="4"/>
  <c r="T3963" i="4"/>
  <c r="T3962" i="4"/>
  <c r="I3962" i="4"/>
  <c r="V3962" i="4" s="1"/>
  <c r="V3961" i="4"/>
  <c r="T3961" i="4"/>
  <c r="V3960" i="4"/>
  <c r="T3960" i="4"/>
  <c r="V3959" i="4"/>
  <c r="T3959" i="4"/>
  <c r="V3958" i="4"/>
  <c r="T3958" i="4"/>
  <c r="V3957" i="4"/>
  <c r="T3957" i="4"/>
  <c r="V3956" i="4"/>
  <c r="T3956" i="4"/>
  <c r="V3955" i="4"/>
  <c r="T3955" i="4"/>
  <c r="V3954" i="4"/>
  <c r="T3954" i="4"/>
  <c r="V3953" i="4"/>
  <c r="T3953" i="4"/>
  <c r="V3952" i="4"/>
  <c r="T3952" i="4"/>
  <c r="V3951" i="4"/>
  <c r="T3951" i="4"/>
  <c r="V3950" i="4"/>
  <c r="T3950" i="4"/>
  <c r="V3949" i="4"/>
  <c r="T3949" i="4"/>
  <c r="V3948" i="4"/>
  <c r="T3948" i="4"/>
  <c r="V3947" i="4"/>
  <c r="T3947" i="4"/>
  <c r="V3946" i="4"/>
  <c r="T3946" i="4"/>
  <c r="V3945" i="4"/>
  <c r="T3945" i="4"/>
  <c r="V3944" i="4"/>
  <c r="T3944" i="4"/>
  <c r="V3943" i="4"/>
  <c r="T3943" i="4"/>
  <c r="V3942" i="4"/>
  <c r="T3942" i="4"/>
  <c r="V3941" i="4"/>
  <c r="T3941" i="4"/>
  <c r="V3940" i="4"/>
  <c r="T3940" i="4"/>
  <c r="T3939" i="4"/>
  <c r="I3939" i="4"/>
  <c r="V3939" i="4" s="1"/>
  <c r="V3938" i="4"/>
  <c r="T3938" i="4"/>
  <c r="V3937" i="4"/>
  <c r="T3937" i="4"/>
  <c r="V3936" i="4"/>
  <c r="T3936" i="4"/>
  <c r="V3935" i="4"/>
  <c r="T3935" i="4"/>
  <c r="V3934" i="4"/>
  <c r="T3934" i="4"/>
  <c r="V3933" i="4"/>
  <c r="T3933" i="4"/>
  <c r="V3932" i="4"/>
  <c r="T3932" i="4"/>
  <c r="V3931" i="4"/>
  <c r="T3931" i="4"/>
  <c r="V3930" i="4"/>
  <c r="T3930" i="4"/>
  <c r="V3929" i="4"/>
  <c r="T3929" i="4"/>
  <c r="V3928" i="4"/>
  <c r="T3928" i="4"/>
  <c r="V3927" i="4"/>
  <c r="T3927" i="4"/>
  <c r="V3926" i="4"/>
  <c r="T3926" i="4"/>
  <c r="V3925" i="4"/>
  <c r="T3925" i="4"/>
  <c r="V3924" i="4"/>
  <c r="T3924" i="4"/>
  <c r="V3923" i="4"/>
  <c r="T3923" i="4"/>
  <c r="V3922" i="4"/>
  <c r="T3922" i="4"/>
  <c r="V3921" i="4"/>
  <c r="T3921" i="4"/>
  <c r="V3920" i="4"/>
  <c r="T3920" i="4"/>
  <c r="V3919" i="4"/>
  <c r="T3919" i="4"/>
  <c r="V3918" i="4"/>
  <c r="T3918" i="4"/>
  <c r="V3917" i="4"/>
  <c r="T3917" i="4"/>
  <c r="V3916" i="4"/>
  <c r="T3916" i="4"/>
  <c r="V3915" i="4"/>
  <c r="T3915" i="4"/>
  <c r="V3914" i="4"/>
  <c r="T3914" i="4"/>
  <c r="T3913" i="4"/>
  <c r="I3913" i="4"/>
  <c r="V3913" i="4" s="1"/>
  <c r="V3912" i="4"/>
  <c r="T3912" i="4"/>
  <c r="V3911" i="4"/>
  <c r="T3911" i="4"/>
  <c r="T3910" i="4"/>
  <c r="I3910" i="4"/>
  <c r="V3910" i="4" s="1"/>
  <c r="V3909" i="4"/>
  <c r="T3909" i="4"/>
  <c r="T3908" i="4"/>
  <c r="I3908" i="4"/>
  <c r="V3908" i="4" s="1"/>
  <c r="V3907" i="4"/>
  <c r="T3907" i="4"/>
  <c r="V3906" i="4"/>
  <c r="T3906" i="4"/>
  <c r="V3905" i="4"/>
  <c r="T3905" i="4"/>
  <c r="V3904" i="4"/>
  <c r="T3904" i="4"/>
  <c r="V3903" i="4"/>
  <c r="T3903" i="4"/>
  <c r="V3902" i="4"/>
  <c r="T3902" i="4"/>
  <c r="V3901" i="4"/>
  <c r="T3901" i="4"/>
  <c r="V3900" i="4"/>
  <c r="T3900" i="4"/>
  <c r="V3899" i="4"/>
  <c r="T3899" i="4"/>
  <c r="V3898" i="4"/>
  <c r="T3898" i="4"/>
  <c r="V3897" i="4"/>
  <c r="T3897" i="4"/>
  <c r="V3896" i="4"/>
  <c r="T3896" i="4"/>
  <c r="V3895" i="4"/>
  <c r="T3895" i="4"/>
  <c r="V3894" i="4"/>
  <c r="T3894" i="4"/>
  <c r="V3893" i="4"/>
  <c r="T3893" i="4"/>
  <c r="V3892" i="4"/>
  <c r="T3892" i="4"/>
  <c r="V3891" i="4"/>
  <c r="T3891" i="4"/>
  <c r="V3890" i="4"/>
  <c r="T3890" i="4"/>
  <c r="V3889" i="4"/>
  <c r="T3889" i="4"/>
  <c r="V3888" i="4"/>
  <c r="T3888" i="4"/>
  <c r="V3887" i="4"/>
  <c r="T3887" i="4"/>
  <c r="V3886" i="4"/>
  <c r="T3886" i="4"/>
  <c r="V3885" i="4"/>
  <c r="T3885" i="4"/>
  <c r="V3884" i="4"/>
  <c r="T3884" i="4"/>
  <c r="V3883" i="4"/>
  <c r="T3883" i="4"/>
  <c r="V3882" i="4"/>
  <c r="T3882" i="4"/>
  <c r="V3881" i="4"/>
  <c r="T3881" i="4"/>
  <c r="V3880" i="4"/>
  <c r="T3880" i="4"/>
  <c r="V3879" i="4"/>
  <c r="T3879" i="4"/>
  <c r="V3878" i="4"/>
  <c r="T3878" i="4"/>
  <c r="V3877" i="4"/>
  <c r="T3877" i="4"/>
  <c r="V3876" i="4"/>
  <c r="T3876" i="4"/>
  <c r="V3875" i="4"/>
  <c r="T3875" i="4"/>
  <c r="V3874" i="4"/>
  <c r="T3874" i="4"/>
  <c r="V3873" i="4"/>
  <c r="T3873" i="4"/>
  <c r="V3872" i="4"/>
  <c r="T3872" i="4"/>
  <c r="V3871" i="4"/>
  <c r="T3871" i="4"/>
  <c r="V3870" i="4"/>
  <c r="T3870" i="4"/>
  <c r="V3869" i="4"/>
  <c r="T3869" i="4"/>
  <c r="V3868" i="4"/>
  <c r="T3868" i="4"/>
  <c r="V3867" i="4"/>
  <c r="T3867" i="4"/>
  <c r="V3866" i="4"/>
  <c r="T3866" i="4"/>
  <c r="V3865" i="4"/>
  <c r="T3865" i="4"/>
  <c r="V3864" i="4"/>
  <c r="T3864" i="4"/>
  <c r="V3863" i="4"/>
  <c r="T3863" i="4"/>
  <c r="V3862" i="4"/>
  <c r="T3862" i="4"/>
  <c r="V3861" i="4"/>
  <c r="T3861" i="4"/>
  <c r="V3860" i="4"/>
  <c r="T3860" i="4"/>
  <c r="V3859" i="4"/>
  <c r="T3859" i="4"/>
  <c r="V3858" i="4"/>
  <c r="T3858" i="4"/>
  <c r="V3857" i="4"/>
  <c r="T3857" i="4"/>
  <c r="V3856" i="4"/>
  <c r="T3856" i="4"/>
  <c r="V3855" i="4"/>
  <c r="T3855" i="4"/>
  <c r="V3854" i="4"/>
  <c r="T3854" i="4"/>
  <c r="V3853" i="4"/>
  <c r="T3853" i="4"/>
  <c r="V3852" i="4"/>
  <c r="T3852" i="4"/>
  <c r="V3851" i="4"/>
  <c r="T3851" i="4"/>
  <c r="V3850" i="4"/>
  <c r="T3850" i="4"/>
  <c r="V3849" i="4"/>
  <c r="T3849" i="4"/>
  <c r="V3848" i="4"/>
  <c r="T3848" i="4"/>
  <c r="V3847" i="4"/>
  <c r="T3847" i="4"/>
  <c r="V3846" i="4"/>
  <c r="T3846" i="4"/>
  <c r="V3845" i="4"/>
  <c r="T3845" i="4"/>
  <c r="V3844" i="4"/>
  <c r="T3844" i="4"/>
  <c r="V3843" i="4"/>
  <c r="T3843" i="4"/>
  <c r="V3842" i="4"/>
  <c r="T3842" i="4"/>
  <c r="V3841" i="4"/>
  <c r="T3841" i="4"/>
  <c r="V3840" i="4"/>
  <c r="T3840" i="4"/>
  <c r="V3839" i="4"/>
  <c r="T3839" i="4"/>
  <c r="V3838" i="4"/>
  <c r="T3838" i="4"/>
  <c r="V3837" i="4"/>
  <c r="T3837" i="4"/>
  <c r="V3836" i="4"/>
  <c r="T3836" i="4"/>
  <c r="W51" i="4"/>
  <c r="V3835" i="4"/>
  <c r="T3835" i="4"/>
  <c r="W47" i="4"/>
  <c r="V3834" i="4"/>
  <c r="T3834" i="4"/>
  <c r="W44" i="4"/>
  <c r="V3833" i="4"/>
  <c r="T3833" i="4"/>
  <c r="W42" i="4"/>
  <c r="V3832" i="4"/>
  <c r="T3832" i="4"/>
  <c r="W39" i="4"/>
  <c r="V3831" i="4"/>
  <c r="T3831" i="4"/>
  <c r="W34" i="4"/>
  <c r="V3830" i="4"/>
  <c r="T3830" i="4"/>
  <c r="W31" i="4"/>
  <c r="V3829" i="4"/>
  <c r="T3829" i="4"/>
  <c r="W17" i="4"/>
  <c r="V3828" i="4"/>
  <c r="T3828" i="4"/>
  <c r="W7" i="4"/>
  <c r="V3827" i="4"/>
  <c r="T3827" i="4"/>
  <c r="W6" i="4"/>
  <c r="V3826" i="4"/>
  <c r="T3826" i="4"/>
  <c r="W4" i="4"/>
  <c r="V3825" i="4"/>
  <c r="T3825" i="4"/>
  <c r="W12" i="4"/>
  <c r="V3824" i="4"/>
  <c r="T3824" i="4"/>
  <c r="W10" i="4"/>
  <c r="V3823" i="4"/>
  <c r="T3823" i="4"/>
  <c r="W9" i="4"/>
  <c r="V3822" i="4"/>
  <c r="T3822" i="4"/>
  <c r="W3" i="4"/>
  <c r="V3821" i="4"/>
  <c r="T3821" i="4"/>
  <c r="W5385" i="4"/>
  <c r="V3820" i="4"/>
  <c r="T3820" i="4"/>
  <c r="W3784" i="4"/>
  <c r="V3819" i="4"/>
  <c r="T3819" i="4"/>
  <c r="W3673" i="4"/>
  <c r="T3818" i="4"/>
  <c r="I3818" i="4"/>
  <c r="V3818" i="4" s="1"/>
  <c r="V3817" i="4"/>
  <c r="T3817" i="4"/>
  <c r="W3354" i="4"/>
  <c r="V3816" i="4"/>
  <c r="T3816" i="4"/>
  <c r="W3351" i="4"/>
  <c r="V3815" i="4"/>
  <c r="T3815" i="4"/>
  <c r="W3349" i="4"/>
  <c r="V3814" i="4"/>
  <c r="T3814" i="4"/>
  <c r="W3346" i="4"/>
  <c r="V3813" i="4"/>
  <c r="T3813" i="4"/>
  <c r="W3345" i="4"/>
  <c r="V3812" i="4"/>
  <c r="T3812" i="4"/>
  <c r="W3344" i="4"/>
  <c r="V3811" i="4"/>
  <c r="T3811" i="4"/>
  <c r="W3342" i="4"/>
  <c r="V3810" i="4"/>
  <c r="T3810" i="4"/>
  <c r="W3340" i="4"/>
  <c r="V3809" i="4"/>
  <c r="T3809" i="4"/>
  <c r="W3337" i="4"/>
  <c r="V3808" i="4"/>
  <c r="T3808" i="4"/>
  <c r="W3336" i="4"/>
  <c r="V3807" i="4"/>
  <c r="T3807" i="4"/>
  <c r="W3335" i="4"/>
  <c r="V3806" i="4"/>
  <c r="T3806" i="4"/>
  <c r="W3331" i="4"/>
  <c r="V3805" i="4"/>
  <c r="T3805" i="4"/>
  <c r="W3330" i="4"/>
  <c r="V3804" i="4"/>
  <c r="T3804" i="4"/>
  <c r="W3324" i="4"/>
  <c r="V3803" i="4"/>
  <c r="T3803" i="4"/>
  <c r="W3323" i="4"/>
  <c r="V3802" i="4"/>
  <c r="T3802" i="4"/>
  <c r="W3322" i="4"/>
  <c r="T3801" i="4"/>
  <c r="I3801" i="4"/>
  <c r="V3801" i="4" s="1"/>
  <c r="W3321" i="4"/>
  <c r="V3800" i="4"/>
  <c r="T3800" i="4"/>
  <c r="W3320" i="4"/>
  <c r="V3799" i="4"/>
  <c r="T3799" i="4"/>
  <c r="W3319" i="4"/>
  <c r="V3798" i="4"/>
  <c r="T3798" i="4"/>
  <c r="W3317" i="4"/>
  <c r="V3797" i="4"/>
  <c r="T3797" i="4"/>
  <c r="W3315" i="4"/>
  <c r="V3796" i="4"/>
  <c r="T3796" i="4"/>
  <c r="W3314" i="4"/>
  <c r="V3795" i="4"/>
  <c r="T3795" i="4"/>
  <c r="W3309" i="4"/>
  <c r="V3794" i="4"/>
  <c r="T3794" i="4"/>
  <c r="W3307" i="4"/>
  <c r="T3793" i="4"/>
  <c r="I3793" i="4"/>
  <c r="V3793" i="4" s="1"/>
  <c r="W3304" i="4"/>
  <c r="V3792" i="4"/>
  <c r="T3792" i="4"/>
  <c r="W3301" i="4"/>
  <c r="V3791" i="4"/>
  <c r="T3791" i="4"/>
  <c r="W3300" i="4"/>
  <c r="V3790" i="4"/>
  <c r="T3790" i="4"/>
  <c r="W3299" i="4"/>
  <c r="V3789" i="4"/>
  <c r="T3789" i="4"/>
  <c r="W3298" i="4"/>
  <c r="V3788" i="4"/>
  <c r="T3788" i="4"/>
  <c r="W3297" i="4"/>
  <c r="T3787" i="4"/>
  <c r="I3787" i="4"/>
  <c r="V3787" i="4" s="1"/>
  <c r="W3295" i="4"/>
  <c r="V3786" i="4"/>
  <c r="T3786" i="4"/>
  <c r="W3292" i="4"/>
  <c r="V3785" i="4"/>
  <c r="T3785" i="4"/>
  <c r="W3290" i="4"/>
  <c r="T3784" i="4"/>
  <c r="I3784" i="4"/>
  <c r="V3784" i="4" s="1"/>
  <c r="W3267" i="4"/>
  <c r="V3783" i="4"/>
  <c r="T3783" i="4"/>
  <c r="W3266" i="4"/>
  <c r="V3782" i="4"/>
  <c r="T3782" i="4"/>
  <c r="W3265" i="4"/>
  <c r="V3781" i="4"/>
  <c r="T3781" i="4"/>
  <c r="W3264" i="4"/>
  <c r="V3780" i="4"/>
  <c r="T3780" i="4"/>
  <c r="W3263" i="4"/>
  <c r="V3779" i="4"/>
  <c r="T3779" i="4"/>
  <c r="W3262" i="4"/>
  <c r="V3778" i="4"/>
  <c r="T3778" i="4"/>
  <c r="W3261" i="4"/>
  <c r="V3777" i="4"/>
  <c r="T3777" i="4"/>
  <c r="W3260" i="4"/>
  <c r="V3776" i="4"/>
  <c r="T3776" i="4"/>
  <c r="W3259" i="4"/>
  <c r="V3775" i="4"/>
  <c r="T3775" i="4"/>
  <c r="W3258" i="4"/>
  <c r="V3774" i="4"/>
  <c r="T3774" i="4"/>
  <c r="W3257" i="4"/>
  <c r="V3773" i="4"/>
  <c r="T3773" i="4"/>
  <c r="W3256" i="4"/>
  <c r="V3772" i="4"/>
  <c r="T3772" i="4"/>
  <c r="W3255" i="4"/>
  <c r="V3771" i="4"/>
  <c r="T3771" i="4"/>
  <c r="W3254" i="4"/>
  <c r="V3770" i="4"/>
  <c r="T3770" i="4"/>
  <c r="W3253" i="4"/>
  <c r="V3769" i="4"/>
  <c r="T3769" i="4"/>
  <c r="W3252" i="4"/>
  <c r="V3768" i="4"/>
  <c r="T3768" i="4"/>
  <c r="W3251" i="4"/>
  <c r="V3767" i="4"/>
  <c r="T3767" i="4"/>
  <c r="W3250" i="4"/>
  <c r="V3766" i="4"/>
  <c r="T3766" i="4"/>
  <c r="W3249" i="4"/>
  <c r="V3765" i="4"/>
  <c r="T3765" i="4"/>
  <c r="W3248" i="4"/>
  <c r="V3764" i="4"/>
  <c r="T3764" i="4"/>
  <c r="W3247" i="4"/>
  <c r="V3763" i="4"/>
  <c r="T3763" i="4"/>
  <c r="W3246" i="4"/>
  <c r="V3762" i="4"/>
  <c r="T3762" i="4"/>
  <c r="W3245" i="4"/>
  <c r="T3761" i="4"/>
  <c r="I3761" i="4"/>
  <c r="V3761" i="4" s="1"/>
  <c r="W3244" i="4"/>
  <c r="V3760" i="4"/>
  <c r="T3760" i="4"/>
  <c r="W3243" i="4"/>
  <c r="V3759" i="4"/>
  <c r="T3759" i="4"/>
  <c r="W3242" i="4"/>
  <c r="V3758" i="4"/>
  <c r="T3758" i="4"/>
  <c r="W3241" i="4"/>
  <c r="V3757" i="4"/>
  <c r="T3757" i="4"/>
  <c r="W3240" i="4"/>
  <c r="V3756" i="4"/>
  <c r="T3756" i="4"/>
  <c r="W3235" i="4"/>
  <c r="V3755" i="4"/>
  <c r="T3755" i="4"/>
  <c r="W3234" i="4"/>
  <c r="V3754" i="4"/>
  <c r="T3754" i="4"/>
  <c r="W3232" i="4"/>
  <c r="V3753" i="4"/>
  <c r="T3753" i="4"/>
  <c r="W3227" i="4"/>
  <c r="V3752" i="4"/>
  <c r="T3752" i="4"/>
  <c r="W3226" i="4"/>
  <c r="V3751" i="4"/>
  <c r="T3751" i="4"/>
  <c r="W3225" i="4"/>
  <c r="V3750" i="4"/>
  <c r="T3750" i="4"/>
  <c r="W3211" i="4"/>
  <c r="V3749" i="4"/>
  <c r="T3749" i="4"/>
  <c r="W3210" i="4"/>
  <c r="V3748" i="4"/>
  <c r="T3748" i="4"/>
  <c r="W3207" i="4"/>
  <c r="V3747" i="4"/>
  <c r="T3747" i="4"/>
  <c r="W3195" i="4"/>
  <c r="V3746" i="4"/>
  <c r="T3746" i="4"/>
  <c r="W3177" i="4"/>
  <c r="V3745" i="4"/>
  <c r="T3745" i="4"/>
  <c r="W3169" i="4"/>
  <c r="V3744" i="4"/>
  <c r="T3744" i="4"/>
  <c r="W3155" i="4"/>
  <c r="V3743" i="4"/>
  <c r="T3743" i="4"/>
  <c r="W3154" i="4"/>
  <c r="V3742" i="4"/>
  <c r="T3742" i="4"/>
  <c r="W3138" i="4"/>
  <c r="V3741" i="4"/>
  <c r="T3741" i="4"/>
  <c r="W3128" i="4"/>
  <c r="V3740" i="4"/>
  <c r="T3740" i="4"/>
  <c r="W3126" i="4"/>
  <c r="V3739" i="4"/>
  <c r="T3739" i="4"/>
  <c r="W3117" i="4"/>
  <c r="V3738" i="4"/>
  <c r="T3738" i="4"/>
  <c r="W3116" i="4"/>
  <c r="V3737" i="4"/>
  <c r="T3737" i="4"/>
  <c r="W3110" i="4"/>
  <c r="V3736" i="4"/>
  <c r="T3736" i="4"/>
  <c r="W3101" i="4"/>
  <c r="V3735" i="4"/>
  <c r="T3735" i="4"/>
  <c r="W3096" i="4"/>
  <c r="V3734" i="4"/>
  <c r="T3734" i="4"/>
  <c r="W3090" i="4"/>
  <c r="V3733" i="4"/>
  <c r="T3733" i="4"/>
  <c r="W3089" i="4"/>
  <c r="V3732" i="4"/>
  <c r="T3732" i="4"/>
  <c r="W3080" i="4"/>
  <c r="V3731" i="4"/>
  <c r="T3731" i="4"/>
  <c r="W3071" i="4"/>
  <c r="V3730" i="4"/>
  <c r="T3730" i="4"/>
  <c r="W3065" i="4"/>
  <c r="T3729" i="4"/>
  <c r="I3729" i="4"/>
  <c r="V3729" i="4" s="1"/>
  <c r="W3062" i="4"/>
  <c r="V3728" i="4"/>
  <c r="T3728" i="4"/>
  <c r="W3059" i="4"/>
  <c r="V3727" i="4"/>
  <c r="T3727" i="4"/>
  <c r="W3056" i="4"/>
  <c r="V3726" i="4"/>
  <c r="T3726" i="4"/>
  <c r="W3055" i="4"/>
  <c r="V3725" i="4"/>
  <c r="T3725" i="4"/>
  <c r="W3053" i="4"/>
  <c r="V3724" i="4"/>
  <c r="T3724" i="4"/>
  <c r="W3052" i="4"/>
  <c r="V3723" i="4"/>
  <c r="T3723" i="4"/>
  <c r="W3048" i="4"/>
  <c r="V3722" i="4"/>
  <c r="T3722" i="4"/>
  <c r="W3046" i="4"/>
  <c r="V3721" i="4"/>
  <c r="T3721" i="4"/>
  <c r="W3043" i="4"/>
  <c r="V3720" i="4"/>
  <c r="T3720" i="4"/>
  <c r="W3041" i="4"/>
  <c r="V3719" i="4"/>
  <c r="T3719" i="4"/>
  <c r="W3035" i="4"/>
  <c r="V3718" i="4"/>
  <c r="T3718" i="4"/>
  <c r="W3033" i="4"/>
  <c r="V3717" i="4"/>
  <c r="T3717" i="4"/>
  <c r="W3032" i="4"/>
  <c r="V3716" i="4"/>
  <c r="T3716" i="4"/>
  <c r="W3031" i="4"/>
  <c r="V3715" i="4"/>
  <c r="T3715" i="4"/>
  <c r="W3030" i="4"/>
  <c r="V3714" i="4"/>
  <c r="T3714" i="4"/>
  <c r="W3029" i="4"/>
  <c r="V3713" i="4"/>
  <c r="T3713" i="4"/>
  <c r="W3028" i="4"/>
  <c r="V3712" i="4"/>
  <c r="T3712" i="4"/>
  <c r="W3027" i="4"/>
  <c r="V3711" i="4"/>
  <c r="T3711" i="4"/>
  <c r="W3026" i="4"/>
  <c r="V3710" i="4"/>
  <c r="T3710" i="4"/>
  <c r="W3025" i="4"/>
  <c r="V3709" i="4"/>
  <c r="T3709" i="4"/>
  <c r="W3024" i="4"/>
  <c r="V3708" i="4"/>
  <c r="T3708" i="4"/>
  <c r="W3023" i="4"/>
  <c r="V3707" i="4"/>
  <c r="T3707" i="4"/>
  <c r="W3022" i="4"/>
  <c r="T3706" i="4"/>
  <c r="I3706" i="4"/>
  <c r="V3706" i="4" s="1"/>
  <c r="W3020" i="4"/>
  <c r="V3705" i="4"/>
  <c r="T3705" i="4"/>
  <c r="W3019" i="4"/>
  <c r="V3704" i="4"/>
  <c r="T3704" i="4"/>
  <c r="W3018" i="4"/>
  <c r="V3703" i="4"/>
  <c r="T3703" i="4"/>
  <c r="W3017" i="4"/>
  <c r="V3702" i="4"/>
  <c r="T3702" i="4"/>
  <c r="W3016" i="4"/>
  <c r="V3701" i="4"/>
  <c r="T3701" i="4"/>
  <c r="W3015" i="4"/>
  <c r="V3700" i="4"/>
  <c r="T3700" i="4"/>
  <c r="W3014" i="4"/>
  <c r="V3699" i="4"/>
  <c r="T3699" i="4"/>
  <c r="W3013" i="4"/>
  <c r="V3698" i="4"/>
  <c r="T3698" i="4"/>
  <c r="W3012" i="4"/>
  <c r="V3697" i="4"/>
  <c r="T3697" i="4"/>
  <c r="W3011" i="4"/>
  <c r="V3696" i="4"/>
  <c r="T3696" i="4"/>
  <c r="W3010" i="4"/>
  <c r="V3695" i="4"/>
  <c r="T3695" i="4"/>
  <c r="W3009" i="4"/>
  <c r="V3694" i="4"/>
  <c r="T3694" i="4"/>
  <c r="W3008" i="4"/>
  <c r="V3693" i="4"/>
  <c r="T3693" i="4"/>
  <c r="W3007" i="4"/>
  <c r="V3692" i="4"/>
  <c r="T3692" i="4"/>
  <c r="W3006" i="4"/>
  <c r="T3691" i="4"/>
  <c r="I3691" i="4"/>
  <c r="V3691" i="4" s="1"/>
  <c r="W3005" i="4"/>
  <c r="V3690" i="4"/>
  <c r="T3690" i="4"/>
  <c r="W3004" i="4"/>
  <c r="V3689" i="4"/>
  <c r="T3689" i="4"/>
  <c r="W3003" i="4"/>
  <c r="V3688" i="4"/>
  <c r="T3688" i="4"/>
  <c r="W3002" i="4"/>
  <c r="V3687" i="4"/>
  <c r="T3687" i="4"/>
  <c r="W3001" i="4"/>
  <c r="V3686" i="4"/>
  <c r="T3686" i="4"/>
  <c r="W3000" i="4"/>
  <c r="V3685" i="4"/>
  <c r="T3685" i="4"/>
  <c r="W2998" i="4"/>
  <c r="V3684" i="4"/>
  <c r="T3684" i="4"/>
  <c r="W2997" i="4"/>
  <c r="V3683" i="4"/>
  <c r="T3683" i="4"/>
  <c r="W2996" i="4"/>
  <c r="V3682" i="4"/>
  <c r="T3682" i="4"/>
  <c r="W2995" i="4"/>
  <c r="V3681" i="4"/>
  <c r="T3681" i="4"/>
  <c r="W2994" i="4"/>
  <c r="V3680" i="4"/>
  <c r="T3680" i="4"/>
  <c r="W2993" i="4"/>
  <c r="V3679" i="4"/>
  <c r="T3679" i="4"/>
  <c r="W2992" i="4"/>
  <c r="V3678" i="4"/>
  <c r="T3678" i="4"/>
  <c r="W2991" i="4"/>
  <c r="V3677" i="4"/>
  <c r="T3677" i="4"/>
  <c r="W2990" i="4"/>
  <c r="V3676" i="4"/>
  <c r="T3676" i="4"/>
  <c r="W2989" i="4"/>
  <c r="V3675" i="4"/>
  <c r="T3675" i="4"/>
  <c r="W2987" i="4"/>
  <c r="V3674" i="4"/>
  <c r="T3674" i="4"/>
  <c r="W2985" i="4"/>
  <c r="T3673" i="4"/>
  <c r="I3673" i="4"/>
  <c r="V3673" i="4" s="1"/>
  <c r="W2984" i="4"/>
  <c r="V3672" i="4"/>
  <c r="T3672" i="4"/>
  <c r="W2983" i="4"/>
  <c r="V3671" i="4"/>
  <c r="T3671" i="4"/>
  <c r="W2982" i="4"/>
  <c r="V3670" i="4"/>
  <c r="T3670" i="4"/>
  <c r="W2981" i="4"/>
  <c r="V3669" i="4"/>
  <c r="T3669" i="4"/>
  <c r="W2980" i="4"/>
  <c r="V3668" i="4"/>
  <c r="T3668" i="4"/>
  <c r="W2979" i="4"/>
  <c r="V3667" i="4"/>
  <c r="T3667" i="4"/>
  <c r="W2978" i="4"/>
  <c r="V3666" i="4"/>
  <c r="T3666" i="4"/>
  <c r="W2977" i="4"/>
  <c r="V3665" i="4"/>
  <c r="T3665" i="4"/>
  <c r="W2976" i="4"/>
  <c r="V3664" i="4"/>
  <c r="T3664" i="4"/>
  <c r="W2975" i="4"/>
  <c r="V3663" i="4"/>
  <c r="T3663" i="4"/>
  <c r="W2974" i="4"/>
  <c r="V3662" i="4"/>
  <c r="T3662" i="4"/>
  <c r="W2967" i="4"/>
  <c r="V3661" i="4"/>
  <c r="T3661" i="4"/>
  <c r="W2966" i="4"/>
  <c r="V3660" i="4"/>
  <c r="T3660" i="4"/>
  <c r="W2964" i="4"/>
  <c r="V3659" i="4"/>
  <c r="T3659" i="4"/>
  <c r="W2963" i="4"/>
  <c r="V3658" i="4"/>
  <c r="T3658" i="4"/>
  <c r="W2962" i="4"/>
  <c r="V3657" i="4"/>
  <c r="T3657" i="4"/>
  <c r="W2961" i="4"/>
  <c r="V3656" i="4"/>
  <c r="T3656" i="4"/>
  <c r="W2960" i="4"/>
  <c r="V3655" i="4"/>
  <c r="T3655" i="4"/>
  <c r="W2959" i="4"/>
  <c r="V3654" i="4"/>
  <c r="T3654" i="4"/>
  <c r="W2958" i="4"/>
  <c r="V3653" i="4"/>
  <c r="T3653" i="4"/>
  <c r="W2957" i="4"/>
  <c r="W2956" i="4"/>
  <c r="W2955" i="4"/>
  <c r="W2954" i="4"/>
  <c r="W2953" i="4"/>
  <c r="W2952" i="4"/>
  <c r="W2951" i="4"/>
  <c r="W2949" i="4"/>
  <c r="W2948" i="4"/>
  <c r="W2947" i="4"/>
  <c r="W2946" i="4"/>
  <c r="W2945" i="4"/>
  <c r="W2944" i="4"/>
  <c r="W2941" i="4"/>
  <c r="W2940" i="4"/>
  <c r="W2939" i="4"/>
  <c r="W2938" i="4"/>
  <c r="W2937" i="4"/>
  <c r="W2936" i="4"/>
  <c r="W2935" i="4"/>
  <c r="W2934" i="4"/>
  <c r="W2933" i="4"/>
  <c r="W2932" i="4"/>
  <c r="W2929" i="4"/>
  <c r="W2928" i="4"/>
  <c r="W2927" i="4"/>
  <c r="W2926" i="4"/>
  <c r="W2925" i="4"/>
  <c r="W2924" i="4"/>
  <c r="W2923" i="4"/>
  <c r="I3623" i="4"/>
  <c r="V3623" i="4" s="1"/>
  <c r="W2922" i="4"/>
  <c r="W2921" i="4"/>
  <c r="W2920" i="4"/>
  <c r="I3620" i="4"/>
  <c r="V3620" i="4" s="1"/>
  <c r="W2919" i="4"/>
  <c r="I3619" i="4"/>
  <c r="V3619" i="4" s="1"/>
  <c r="W2918" i="4"/>
  <c r="W2916" i="4"/>
  <c r="W2915" i="4"/>
  <c r="W2914" i="4"/>
  <c r="W2913" i="4"/>
  <c r="W2912" i="4"/>
  <c r="W2910" i="4"/>
  <c r="W2909" i="4"/>
  <c r="I3611" i="4"/>
  <c r="V3611" i="4" s="1"/>
  <c r="W2908" i="4"/>
  <c r="W2907" i="4"/>
  <c r="W2906" i="4"/>
  <c r="I3608" i="4"/>
  <c r="V3608" i="4" s="1"/>
  <c r="W2904" i="4"/>
  <c r="W2903" i="4"/>
  <c r="W2902" i="4"/>
  <c r="W2901" i="4"/>
  <c r="W2900" i="4"/>
  <c r="W2899" i="4"/>
  <c r="W2898" i="4"/>
  <c r="I3601" i="4"/>
  <c r="V3601" i="4" s="1"/>
  <c r="W2896" i="4"/>
  <c r="I3600" i="4"/>
  <c r="V3600" i="4" s="1"/>
  <c r="W2894" i="4"/>
  <c r="I3599" i="4"/>
  <c r="V3599" i="4" s="1"/>
  <c r="W2893" i="4"/>
  <c r="W2892" i="4"/>
  <c r="W2891" i="4"/>
  <c r="I3596" i="4"/>
  <c r="V3596" i="4" s="1"/>
  <c r="W2890" i="4"/>
  <c r="W2889" i="4"/>
  <c r="W2888" i="4"/>
  <c r="W2887" i="4"/>
  <c r="W2886" i="4"/>
  <c r="W2885" i="4"/>
  <c r="I3590" i="4"/>
  <c r="V3590" i="4" s="1"/>
  <c r="W2884" i="4"/>
  <c r="W2883" i="4"/>
  <c r="W2882" i="4"/>
  <c r="W2881" i="4"/>
  <c r="W2878" i="4"/>
  <c r="W2877" i="4"/>
  <c r="I3584" i="4"/>
  <c r="V3584" i="4" s="1"/>
  <c r="W2875" i="4"/>
  <c r="W2874" i="4"/>
  <c r="W2873" i="4"/>
  <c r="W2872" i="4"/>
  <c r="W2871" i="4"/>
  <c r="W2870" i="4"/>
  <c r="W2869" i="4"/>
  <c r="I3577" i="4"/>
  <c r="V3577" i="4" s="1"/>
  <c r="W2868" i="4"/>
  <c r="W2867" i="4"/>
  <c r="W2866" i="4"/>
  <c r="W2865" i="4"/>
  <c r="W2864" i="4"/>
  <c r="W2863" i="4"/>
  <c r="W2862" i="4"/>
  <c r="W2861" i="4"/>
  <c r="W2860" i="4"/>
  <c r="W2859" i="4"/>
  <c r="W2858" i="4"/>
  <c r="W2857" i="4"/>
  <c r="W2856" i="4"/>
  <c r="W2855" i="4"/>
  <c r="W2854" i="4"/>
  <c r="W2853" i="4"/>
  <c r="W2852" i="4"/>
  <c r="W2851" i="4"/>
  <c r="W2850" i="4"/>
  <c r="W2849" i="4"/>
  <c r="W2848" i="4"/>
  <c r="W2846" i="4"/>
  <c r="W2845" i="4"/>
  <c r="W2843" i="4"/>
  <c r="W2842" i="4"/>
  <c r="W2841" i="4"/>
  <c r="W2840" i="4"/>
  <c r="W2838" i="4"/>
  <c r="W2837" i="4"/>
  <c r="W2836" i="4"/>
  <c r="W2834" i="4"/>
  <c r="W2832" i="4"/>
  <c r="W2831" i="4"/>
  <c r="W2830" i="4"/>
  <c r="W2829" i="4"/>
  <c r="W2828" i="4"/>
  <c r="W2827" i="4"/>
  <c r="W2826" i="4"/>
  <c r="W2825" i="4"/>
  <c r="W2824" i="4"/>
  <c r="W2823" i="4"/>
  <c r="W2822" i="4"/>
  <c r="W2821" i="4"/>
  <c r="W2820" i="4"/>
  <c r="W2819" i="4"/>
  <c r="W2818" i="4"/>
  <c r="W2817" i="4"/>
  <c r="W2816" i="4"/>
  <c r="W2815" i="4"/>
  <c r="W2814" i="4"/>
  <c r="W2813" i="4"/>
  <c r="W2812" i="4"/>
  <c r="I3525" i="4"/>
  <c r="V3525" i="4" s="1"/>
  <c r="W2809" i="4"/>
  <c r="W2808" i="4"/>
  <c r="W2807" i="4"/>
  <c r="W2806" i="4"/>
  <c r="W2805" i="4"/>
  <c r="W2804" i="4"/>
  <c r="W2803" i="4"/>
  <c r="W2802" i="4"/>
  <c r="W2801" i="4"/>
  <c r="W2800" i="4"/>
  <c r="W2799" i="4"/>
  <c r="W2798" i="4"/>
  <c r="W2797" i="4"/>
  <c r="W2796" i="4"/>
  <c r="W2795" i="4"/>
  <c r="W2794" i="4"/>
  <c r="W2793" i="4"/>
  <c r="W2792" i="4"/>
  <c r="W2791" i="4"/>
  <c r="W2790" i="4"/>
  <c r="W2787" i="4"/>
  <c r="W2786" i="4"/>
  <c r="W2784" i="4"/>
  <c r="W2783" i="4"/>
  <c r="I3501" i="4"/>
  <c r="V3501" i="4" s="1"/>
  <c r="W2782" i="4"/>
  <c r="W2781" i="4"/>
  <c r="W2780" i="4"/>
  <c r="W2779" i="4"/>
  <c r="W2777" i="4"/>
  <c r="W2776" i="4"/>
  <c r="W2775" i="4"/>
  <c r="W2774" i="4"/>
  <c r="W2772" i="4"/>
  <c r="W2771" i="4"/>
  <c r="W2770" i="4"/>
  <c r="W2769" i="4"/>
  <c r="W2768" i="4"/>
  <c r="W2766" i="4"/>
  <c r="W2765" i="4"/>
  <c r="W2764" i="4"/>
  <c r="W2763" i="4"/>
  <c r="W2762" i="4"/>
  <c r="W2761" i="4"/>
  <c r="W2760" i="4"/>
  <c r="W2758" i="4"/>
  <c r="W2757" i="4"/>
  <c r="W2755" i="4"/>
  <c r="W2754" i="4"/>
  <c r="I3477" i="4"/>
  <c r="V3477" i="4" s="1"/>
  <c r="W2753" i="4"/>
  <c r="W2752" i="4"/>
  <c r="W2751" i="4"/>
  <c r="W2750" i="4"/>
  <c r="W2749" i="4"/>
  <c r="W2748" i="4"/>
  <c r="W2747" i="4"/>
  <c r="W2746" i="4"/>
  <c r="W2745" i="4"/>
  <c r="W2744" i="4"/>
  <c r="W2743" i="4"/>
  <c r="W2742" i="4"/>
  <c r="W2741" i="4"/>
  <c r="W2740" i="4"/>
  <c r="W2739" i="4"/>
  <c r="W2737" i="4"/>
  <c r="W2736" i="4"/>
  <c r="W2735" i="4"/>
  <c r="W2734" i="4"/>
  <c r="W2733" i="4"/>
  <c r="W2732" i="4"/>
  <c r="W2731" i="4"/>
  <c r="W2730" i="4"/>
  <c r="W2729" i="4"/>
  <c r="W2728" i="4"/>
  <c r="W2727" i="4"/>
  <c r="W2726" i="4"/>
  <c r="W2725" i="4"/>
  <c r="W2724" i="4"/>
  <c r="W2723" i="4"/>
  <c r="W2722" i="4"/>
  <c r="W2721" i="4"/>
  <c r="W2720" i="4"/>
  <c r="W2719" i="4"/>
  <c r="W2718" i="4"/>
  <c r="W2717" i="4"/>
  <c r="W2716" i="4"/>
  <c r="W2715" i="4"/>
  <c r="W2714" i="4"/>
  <c r="W2713" i="4"/>
  <c r="W2712" i="4"/>
  <c r="W2711" i="4"/>
  <c r="W2710" i="4"/>
  <c r="W2709" i="4"/>
  <c r="W2708" i="4"/>
  <c r="W2707" i="4"/>
  <c r="W2706" i="4"/>
  <c r="W2704" i="4"/>
  <c r="W2703" i="4"/>
  <c r="W2702" i="4"/>
  <c r="W2701" i="4"/>
  <c r="W2700" i="4"/>
  <c r="W2699" i="4"/>
  <c r="W2698" i="4"/>
  <c r="W2697" i="4"/>
  <c r="W2696" i="4"/>
  <c r="W2695" i="4"/>
  <c r="W2694" i="4"/>
  <c r="W2693" i="4"/>
  <c r="W2692" i="4"/>
  <c r="W2691" i="4"/>
  <c r="W2690" i="4"/>
  <c r="W2689" i="4"/>
  <c r="W2688" i="4"/>
  <c r="I3413" i="4"/>
  <c r="V3413" i="4" s="1"/>
  <c r="W2687" i="4"/>
  <c r="W2686" i="4"/>
  <c r="W2685" i="4"/>
  <c r="W2684" i="4"/>
  <c r="W2683" i="4"/>
  <c r="W2682" i="4"/>
  <c r="W2681" i="4"/>
  <c r="W2680" i="4"/>
  <c r="W2679" i="4"/>
  <c r="W2678" i="4"/>
  <c r="W2677" i="4"/>
  <c r="W2676" i="4"/>
  <c r="W2675" i="4"/>
  <c r="W2673" i="4"/>
  <c r="W2666" i="4"/>
  <c r="W2661" i="4"/>
  <c r="W2658" i="4"/>
  <c r="W2646" i="4"/>
  <c r="W2644" i="4"/>
  <c r="W2642" i="4"/>
  <c r="W2641" i="4"/>
  <c r="W2640" i="4"/>
  <c r="W2638" i="4"/>
  <c r="W2637" i="4"/>
  <c r="W2635" i="4"/>
  <c r="W2633" i="4"/>
  <c r="W2632" i="4"/>
  <c r="W2631" i="4"/>
  <c r="W2630" i="4"/>
  <c r="W2629" i="4"/>
  <c r="W2628" i="4"/>
  <c r="W2627" i="4"/>
  <c r="W2626" i="4"/>
  <c r="W2625" i="4"/>
  <c r="W2624" i="4"/>
  <c r="W2623" i="4"/>
  <c r="W2622" i="4"/>
  <c r="W2617" i="4"/>
  <c r="W2616" i="4"/>
  <c r="W2609" i="4"/>
  <c r="W2594" i="4"/>
  <c r="W2572" i="4"/>
  <c r="W2571" i="4"/>
  <c r="W2562" i="4"/>
  <c r="W2550" i="4"/>
  <c r="W2544" i="4"/>
  <c r="W2536" i="4"/>
  <c r="W2532" i="4"/>
  <c r="W2527" i="4"/>
  <c r="W2525" i="4"/>
  <c r="W2515" i="4"/>
  <c r="W2508" i="4"/>
  <c r="W2504" i="4"/>
  <c r="I3360" i="4"/>
  <c r="V3360" i="4" s="1"/>
  <c r="W2498" i="4"/>
  <c r="W2465" i="4"/>
  <c r="W2452" i="4"/>
  <c r="W2433" i="4"/>
  <c r="W2418" i="4"/>
  <c r="T3355" i="4"/>
  <c r="I3355" i="4"/>
  <c r="V3355" i="4" s="1"/>
  <c r="W2414" i="4"/>
  <c r="T3354" i="4"/>
  <c r="I3354" i="4"/>
  <c r="V3354" i="4" s="1"/>
  <c r="W2402" i="4"/>
  <c r="T3353" i="4"/>
  <c r="I3353" i="4"/>
  <c r="V3353" i="4" s="1"/>
  <c r="W2396" i="4"/>
  <c r="T3352" i="4"/>
  <c r="I3352" i="4"/>
  <c r="V3352" i="4" s="1"/>
  <c r="W2358" i="4"/>
  <c r="T3351" i="4"/>
  <c r="I3351" i="4"/>
  <c r="V3351" i="4" s="1"/>
  <c r="W2295" i="4"/>
  <c r="T3350" i="4"/>
  <c r="I3350" i="4"/>
  <c r="V3350" i="4" s="1"/>
  <c r="W2294" i="4"/>
  <c r="T3349" i="4"/>
  <c r="I3349" i="4"/>
  <c r="V3349" i="4" s="1"/>
  <c r="W2283" i="4"/>
  <c r="T3348" i="4"/>
  <c r="I3348" i="4"/>
  <c r="V3348" i="4" s="1"/>
  <c r="W2269" i="4"/>
  <c r="V3347" i="4"/>
  <c r="T3347" i="4"/>
  <c r="W2258" i="4"/>
  <c r="V3346" i="4"/>
  <c r="T3346" i="4"/>
  <c r="W2254" i="4"/>
  <c r="T3345" i="4"/>
  <c r="I3345" i="4"/>
  <c r="V3345" i="4" s="1"/>
  <c r="W2189" i="4"/>
  <c r="T3344" i="4"/>
  <c r="I3344" i="4"/>
  <c r="V3344" i="4" s="1"/>
  <c r="W2140" i="4"/>
  <c r="T3343" i="4"/>
  <c r="I3343" i="4"/>
  <c r="V3343" i="4" s="1"/>
  <c r="W2136" i="4"/>
  <c r="T3342" i="4"/>
  <c r="I3342" i="4"/>
  <c r="V3342" i="4" s="1"/>
  <c r="W2135" i="4"/>
  <c r="T3341" i="4"/>
  <c r="I3341" i="4"/>
  <c r="V3341" i="4" s="1"/>
  <c r="W2130" i="4"/>
  <c r="T3340" i="4"/>
  <c r="I3340" i="4"/>
  <c r="V3340" i="4" s="1"/>
  <c r="W2103" i="4"/>
  <c r="T3339" i="4"/>
  <c r="I3339" i="4"/>
  <c r="V3339" i="4" s="1"/>
  <c r="W2090" i="4"/>
  <c r="T3338" i="4"/>
  <c r="I3338" i="4"/>
  <c r="V3338" i="4" s="1"/>
  <c r="W2084" i="4"/>
  <c r="T3337" i="4"/>
  <c r="I3337" i="4"/>
  <c r="V3337" i="4" s="1"/>
  <c r="W2059" i="4"/>
  <c r="T3336" i="4"/>
  <c r="I3336" i="4"/>
  <c r="V3336" i="4" s="1"/>
  <c r="W2058" i="4"/>
  <c r="T3335" i="4"/>
  <c r="I3335" i="4"/>
  <c r="V3335" i="4" s="1"/>
  <c r="W2015" i="4"/>
  <c r="T3334" i="4"/>
  <c r="I3334" i="4"/>
  <c r="V3334" i="4" s="1"/>
  <c r="W2006" i="4"/>
  <c r="V3333" i="4"/>
  <c r="T3333" i="4"/>
  <c r="W1903" i="4"/>
  <c r="T3332" i="4"/>
  <c r="I3332" i="4"/>
  <c r="V3332" i="4" s="1"/>
  <c r="W1868" i="4"/>
  <c r="V3331" i="4"/>
  <c r="T3331" i="4"/>
  <c r="W1859" i="4"/>
  <c r="T3330" i="4"/>
  <c r="I3330" i="4"/>
  <c r="V3330" i="4" s="1"/>
  <c r="W1842" i="4"/>
  <c r="T3329" i="4"/>
  <c r="I3329" i="4"/>
  <c r="V3329" i="4" s="1"/>
  <c r="W1840" i="4"/>
  <c r="T3328" i="4"/>
  <c r="I3328" i="4"/>
  <c r="V3328" i="4" s="1"/>
  <c r="W1827" i="4"/>
  <c r="T3327" i="4"/>
  <c r="I3327" i="4"/>
  <c r="V3327" i="4" s="1"/>
  <c r="W1803" i="4"/>
  <c r="T3326" i="4"/>
  <c r="I3326" i="4"/>
  <c r="V3326" i="4" s="1"/>
  <c r="W1773" i="4"/>
  <c r="T3325" i="4"/>
  <c r="I3325" i="4"/>
  <c r="V3325" i="4" s="1"/>
  <c r="W1762" i="4"/>
  <c r="V3324" i="4"/>
  <c r="T3324" i="4"/>
  <c r="W1758" i="4"/>
  <c r="T3323" i="4"/>
  <c r="I3323" i="4"/>
  <c r="V3323" i="4" s="1"/>
  <c r="W1755" i="4"/>
  <c r="T3322" i="4"/>
  <c r="I3322" i="4"/>
  <c r="V3322" i="4" s="1"/>
  <c r="W1738" i="4"/>
  <c r="T3321" i="4"/>
  <c r="I3321" i="4"/>
  <c r="V3321" i="4" s="1"/>
  <c r="W1724" i="4"/>
  <c r="T3320" i="4"/>
  <c r="I3320" i="4"/>
  <c r="V3320" i="4" s="1"/>
  <c r="W1711" i="4"/>
  <c r="V3319" i="4"/>
  <c r="T3319" i="4"/>
  <c r="W1682" i="4"/>
  <c r="V3318" i="4"/>
  <c r="T3318" i="4"/>
  <c r="W1656" i="4"/>
  <c r="V3317" i="4"/>
  <c r="T3317" i="4"/>
  <c r="W1655" i="4"/>
  <c r="T3316" i="4"/>
  <c r="I3316" i="4"/>
  <c r="V3316" i="4" s="1"/>
  <c r="W1652" i="4"/>
  <c r="V3315" i="4"/>
  <c r="T3315" i="4"/>
  <c r="W1647" i="4"/>
  <c r="T3314" i="4"/>
  <c r="I3314" i="4"/>
  <c r="V3314" i="4" s="1"/>
  <c r="W1637" i="4"/>
  <c r="T3313" i="4"/>
  <c r="I3313" i="4"/>
  <c r="V3313" i="4" s="1"/>
  <c r="W1633" i="4"/>
  <c r="T3312" i="4"/>
  <c r="I3312" i="4"/>
  <c r="V3312" i="4" s="1"/>
  <c r="W1632" i="4"/>
  <c r="V3311" i="4"/>
  <c r="T3311" i="4"/>
  <c r="W1565" i="4"/>
  <c r="T3310" i="4"/>
  <c r="I3310" i="4"/>
  <c r="V3310" i="4" s="1"/>
  <c r="W1538" i="4"/>
  <c r="T3309" i="4"/>
  <c r="I3309" i="4"/>
  <c r="V3309" i="4" s="1"/>
  <c r="W1517" i="4"/>
  <c r="T3308" i="4"/>
  <c r="I3308" i="4"/>
  <c r="V3308" i="4" s="1"/>
  <c r="W1516" i="4"/>
  <c r="V3307" i="4"/>
  <c r="T3307" i="4"/>
  <c r="W1510" i="4"/>
  <c r="V3306" i="4"/>
  <c r="T3306" i="4"/>
  <c r="W1509" i="4"/>
  <c r="V3305" i="4"/>
  <c r="T3305" i="4"/>
  <c r="W1507" i="4"/>
  <c r="T3304" i="4"/>
  <c r="I3304" i="4"/>
  <c r="V3304" i="4" s="1"/>
  <c r="W1506" i="4"/>
  <c r="T3303" i="4"/>
  <c r="I3303" i="4"/>
  <c r="V3303" i="4" s="1"/>
  <c r="W1505" i="4"/>
  <c r="T3302" i="4"/>
  <c r="I3302" i="4"/>
  <c r="V3302" i="4" s="1"/>
  <c r="W1503" i="4"/>
  <c r="T3301" i="4"/>
  <c r="I3301" i="4"/>
  <c r="V3301" i="4" s="1"/>
  <c r="W1502" i="4"/>
  <c r="T3300" i="4"/>
  <c r="I3300" i="4"/>
  <c r="V3300" i="4" s="1"/>
  <c r="W1492" i="4"/>
  <c r="T3299" i="4"/>
  <c r="I3299" i="4"/>
  <c r="V3299" i="4" s="1"/>
  <c r="W1490" i="4"/>
  <c r="T3298" i="4"/>
  <c r="I3298" i="4"/>
  <c r="V3298" i="4" s="1"/>
  <c r="W1489" i="4"/>
  <c r="V3297" i="4"/>
  <c r="T3297" i="4"/>
  <c r="W1464" i="4"/>
  <c r="V3296" i="4"/>
  <c r="T3296" i="4"/>
  <c r="W1459" i="4"/>
  <c r="T3295" i="4"/>
  <c r="I3295" i="4"/>
  <c r="V3295" i="4" s="1"/>
  <c r="W1440" i="4"/>
  <c r="V3294" i="4"/>
  <c r="T3294" i="4"/>
  <c r="W1438" i="4"/>
  <c r="V3293" i="4"/>
  <c r="T3293" i="4"/>
  <c r="W1434" i="4"/>
  <c r="V3292" i="4"/>
  <c r="T3292" i="4"/>
  <c r="W1422" i="4"/>
  <c r="V3291" i="4"/>
  <c r="T3291" i="4"/>
  <c r="W1411" i="4"/>
  <c r="V3290" i="4"/>
  <c r="T3290" i="4"/>
  <c r="W1410" i="4"/>
  <c r="V3289" i="4"/>
  <c r="T3289" i="4"/>
  <c r="W1401" i="4"/>
  <c r="V3288" i="4"/>
  <c r="T3288" i="4"/>
  <c r="W1383" i="4"/>
  <c r="V3287" i="4"/>
  <c r="T3287" i="4"/>
  <c r="W1382" i="4"/>
  <c r="V3286" i="4"/>
  <c r="T3286" i="4"/>
  <c r="W1374" i="4"/>
  <c r="V3285" i="4"/>
  <c r="T3285" i="4"/>
  <c r="W1370" i="4"/>
  <c r="V3284" i="4"/>
  <c r="T3284" i="4"/>
  <c r="W1361" i="4"/>
  <c r="V3283" i="4"/>
  <c r="T3283" i="4"/>
  <c r="W1359" i="4"/>
  <c r="V3282" i="4"/>
  <c r="T3282" i="4"/>
  <c r="W1358" i="4"/>
  <c r="V3281" i="4"/>
  <c r="T3281" i="4"/>
  <c r="W1355" i="4"/>
  <c r="V3280" i="4"/>
  <c r="T3280" i="4"/>
  <c r="W1345" i="4"/>
  <c r="V3279" i="4"/>
  <c r="T3279" i="4"/>
  <c r="W1341" i="4"/>
  <c r="V3278" i="4"/>
  <c r="T3278" i="4"/>
  <c r="W1338" i="4"/>
  <c r="V3277" i="4"/>
  <c r="T3277" i="4"/>
  <c r="W1335" i="4"/>
  <c r="V3276" i="4"/>
  <c r="T3276" i="4"/>
  <c r="W1334" i="4"/>
  <c r="V3275" i="4"/>
  <c r="T3275" i="4"/>
  <c r="W1333" i="4"/>
  <c r="V3274" i="4"/>
  <c r="T3274" i="4"/>
  <c r="W1331" i="4"/>
  <c r="V3273" i="4"/>
  <c r="T3273" i="4"/>
  <c r="W1330" i="4"/>
  <c r="V3272" i="4"/>
  <c r="T3272" i="4"/>
  <c r="W1326" i="4"/>
  <c r="V3271" i="4"/>
  <c r="T3271" i="4"/>
  <c r="W1320" i="4"/>
  <c r="V3270" i="4"/>
  <c r="T3270" i="4"/>
  <c r="W1319" i="4"/>
  <c r="V3269" i="4"/>
  <c r="T3269" i="4"/>
  <c r="W1318" i="4"/>
  <c r="V3268" i="4"/>
  <c r="T3268" i="4"/>
  <c r="W1314" i="4"/>
  <c r="T3267" i="4"/>
  <c r="I3267" i="4"/>
  <c r="V3267" i="4" s="1"/>
  <c r="W1313" i="4"/>
  <c r="T3266" i="4"/>
  <c r="I3266" i="4"/>
  <c r="V3266" i="4" s="1"/>
  <c r="W1312" i="4"/>
  <c r="T3265" i="4"/>
  <c r="I3265" i="4"/>
  <c r="V3265" i="4" s="1"/>
  <c r="W1309" i="4"/>
  <c r="T3264" i="4"/>
  <c r="I3264" i="4"/>
  <c r="V3264" i="4" s="1"/>
  <c r="W1301" i="4"/>
  <c r="V3263" i="4"/>
  <c r="T3263" i="4"/>
  <c r="W1300" i="4"/>
  <c r="T3262" i="4"/>
  <c r="I3262" i="4"/>
  <c r="V3262" i="4" s="1"/>
  <c r="W1298" i="4"/>
  <c r="V3261" i="4"/>
  <c r="T3261" i="4"/>
  <c r="W1288" i="4"/>
  <c r="T3260" i="4"/>
  <c r="I3260" i="4"/>
  <c r="V3260" i="4" s="1"/>
  <c r="W1282" i="4"/>
  <c r="T3259" i="4"/>
  <c r="I3259" i="4"/>
  <c r="V3259" i="4" s="1"/>
  <c r="W1280" i="4"/>
  <c r="T3258" i="4"/>
  <c r="I3258" i="4"/>
  <c r="V3258" i="4" s="1"/>
  <c r="W1279" i="4"/>
  <c r="T3257" i="4"/>
  <c r="I3257" i="4"/>
  <c r="V3257" i="4" s="1"/>
  <c r="W1272" i="4"/>
  <c r="T3256" i="4"/>
  <c r="I3256" i="4"/>
  <c r="V3256" i="4" s="1"/>
  <c r="W1265" i="4"/>
  <c r="T3255" i="4"/>
  <c r="I3255" i="4"/>
  <c r="V3255" i="4" s="1"/>
  <c r="W1263" i="4"/>
  <c r="V3254" i="4"/>
  <c r="T3254" i="4"/>
  <c r="W1261" i="4"/>
  <c r="V3253" i="4"/>
  <c r="T3253" i="4"/>
  <c r="W1259" i="4"/>
  <c r="T3252" i="4"/>
  <c r="I3252" i="4"/>
  <c r="V3252" i="4" s="1"/>
  <c r="W1258" i="4"/>
  <c r="T3251" i="4"/>
  <c r="I3251" i="4"/>
  <c r="V3251" i="4" s="1"/>
  <c r="W1257" i="4"/>
  <c r="T3250" i="4"/>
  <c r="I3250" i="4"/>
  <c r="V3250" i="4" s="1"/>
  <c r="W1256" i="4"/>
  <c r="T3249" i="4"/>
  <c r="I3249" i="4"/>
  <c r="V3249" i="4" s="1"/>
  <c r="W1255" i="4"/>
  <c r="T3248" i="4"/>
  <c r="I3248" i="4"/>
  <c r="V3248" i="4" s="1"/>
  <c r="W1254" i="4"/>
  <c r="T3247" i="4"/>
  <c r="I3247" i="4"/>
  <c r="V3247" i="4" s="1"/>
  <c r="W1251" i="4"/>
  <c r="T3246" i="4"/>
  <c r="I3246" i="4"/>
  <c r="V3246" i="4" s="1"/>
  <c r="W1250" i="4"/>
  <c r="T3245" i="4"/>
  <c r="I3245" i="4"/>
  <c r="V3245" i="4" s="1"/>
  <c r="W1249" i="4"/>
  <c r="T3244" i="4"/>
  <c r="I3244" i="4"/>
  <c r="V3244" i="4" s="1"/>
  <c r="W1246" i="4"/>
  <c r="T3243" i="4"/>
  <c r="I3243" i="4"/>
  <c r="V3243" i="4" s="1"/>
  <c r="W1242" i="4"/>
  <c r="T3242" i="4"/>
  <c r="I3242" i="4"/>
  <c r="V3242" i="4" s="1"/>
  <c r="W1240" i="4"/>
  <c r="T3241" i="4"/>
  <c r="I3241" i="4"/>
  <c r="V3241" i="4" s="1"/>
  <c r="W1239" i="4"/>
  <c r="T3240" i="4"/>
  <c r="I3240" i="4"/>
  <c r="V3240" i="4" s="1"/>
  <c r="W1238" i="4"/>
  <c r="T3239" i="4"/>
  <c r="I3239" i="4"/>
  <c r="V3239" i="4" s="1"/>
  <c r="W1237" i="4"/>
  <c r="T3238" i="4"/>
  <c r="I3238" i="4"/>
  <c r="V3238" i="4" s="1"/>
  <c r="W1236" i="4"/>
  <c r="T3237" i="4"/>
  <c r="I3237" i="4"/>
  <c r="V3237" i="4" s="1"/>
  <c r="W1235" i="4"/>
  <c r="T3236" i="4"/>
  <c r="I3236" i="4"/>
  <c r="V3236" i="4" s="1"/>
  <c r="W1234" i="4"/>
  <c r="T3235" i="4"/>
  <c r="I3235" i="4"/>
  <c r="V3235" i="4" s="1"/>
  <c r="W1231" i="4"/>
  <c r="T3234" i="4"/>
  <c r="I3234" i="4"/>
  <c r="V3234" i="4" s="1"/>
  <c r="W1230" i="4"/>
  <c r="T3233" i="4"/>
  <c r="I3233" i="4"/>
  <c r="V3233" i="4" s="1"/>
  <c r="W1228" i="4"/>
  <c r="T3232" i="4"/>
  <c r="I3232" i="4"/>
  <c r="V3232" i="4" s="1"/>
  <c r="W1226" i="4"/>
  <c r="T3231" i="4"/>
  <c r="I3231" i="4"/>
  <c r="V3231" i="4" s="1"/>
  <c r="W1225" i="4"/>
  <c r="T3230" i="4"/>
  <c r="I3230" i="4"/>
  <c r="V3230" i="4" s="1"/>
  <c r="W1224" i="4"/>
  <c r="T3229" i="4"/>
  <c r="I3229" i="4"/>
  <c r="V3229" i="4" s="1"/>
  <c r="W1221" i="4"/>
  <c r="T3228" i="4"/>
  <c r="I3228" i="4"/>
  <c r="V3228" i="4" s="1"/>
  <c r="W1216" i="4"/>
  <c r="T3227" i="4"/>
  <c r="I3227" i="4"/>
  <c r="V3227" i="4" s="1"/>
  <c r="W1215" i="4"/>
  <c r="T3226" i="4"/>
  <c r="I3226" i="4"/>
  <c r="V3226" i="4" s="1"/>
  <c r="W1214" i="4"/>
  <c r="T3225" i="4"/>
  <c r="I3225" i="4"/>
  <c r="V3225" i="4" s="1"/>
  <c r="W1213" i="4"/>
  <c r="T3224" i="4"/>
  <c r="I3224" i="4"/>
  <c r="V3224" i="4" s="1"/>
  <c r="W1212" i="4"/>
  <c r="T3223" i="4"/>
  <c r="I3223" i="4"/>
  <c r="V3223" i="4" s="1"/>
  <c r="W1211" i="4"/>
  <c r="T3222" i="4"/>
  <c r="I3222" i="4"/>
  <c r="V3222" i="4" s="1"/>
  <c r="W1207" i="4"/>
  <c r="T3221" i="4"/>
  <c r="I3221" i="4"/>
  <c r="V3221" i="4" s="1"/>
  <c r="W1206" i="4"/>
  <c r="T3220" i="4"/>
  <c r="I3220" i="4"/>
  <c r="V3220" i="4" s="1"/>
  <c r="W1204" i="4"/>
  <c r="T3219" i="4"/>
  <c r="I3219" i="4"/>
  <c r="V3219" i="4" s="1"/>
  <c r="W1201" i="4"/>
  <c r="T3218" i="4"/>
  <c r="I3218" i="4"/>
  <c r="V3218" i="4" s="1"/>
  <c r="W1198" i="4"/>
  <c r="T3217" i="4"/>
  <c r="I3217" i="4"/>
  <c r="V3217" i="4" s="1"/>
  <c r="W1197" i="4"/>
  <c r="T3216" i="4"/>
  <c r="I3216" i="4"/>
  <c r="V3216" i="4" s="1"/>
  <c r="W1195" i="4"/>
  <c r="T3215" i="4"/>
  <c r="I3215" i="4"/>
  <c r="V3215" i="4" s="1"/>
  <c r="W1190" i="4"/>
  <c r="T3214" i="4"/>
  <c r="I3214" i="4"/>
  <c r="V3214" i="4" s="1"/>
  <c r="W1187" i="4"/>
  <c r="T3213" i="4"/>
  <c r="I3213" i="4"/>
  <c r="V3213" i="4" s="1"/>
  <c r="W1186" i="4"/>
  <c r="T3212" i="4"/>
  <c r="I3212" i="4"/>
  <c r="V3212" i="4" s="1"/>
  <c r="W1185" i="4"/>
  <c r="T3211" i="4"/>
  <c r="I3211" i="4"/>
  <c r="V3211" i="4" s="1"/>
  <c r="W1184" i="4"/>
  <c r="T3210" i="4"/>
  <c r="I3210" i="4"/>
  <c r="V3210" i="4" s="1"/>
  <c r="W1183" i="4"/>
  <c r="T3209" i="4"/>
  <c r="I3209" i="4"/>
  <c r="V3209" i="4" s="1"/>
  <c r="W1182" i="4"/>
  <c r="T3208" i="4"/>
  <c r="I3208" i="4"/>
  <c r="V3208" i="4" s="1"/>
  <c r="W1174" i="4"/>
  <c r="T3207" i="4"/>
  <c r="I3207" i="4"/>
  <c r="V3207" i="4" s="1"/>
  <c r="W1170" i="4"/>
  <c r="T3206" i="4"/>
  <c r="I3206" i="4"/>
  <c r="V3206" i="4" s="1"/>
  <c r="W1165" i="4"/>
  <c r="T3205" i="4"/>
  <c r="I3205" i="4"/>
  <c r="V3205" i="4" s="1"/>
  <c r="W1164" i="4"/>
  <c r="T3204" i="4"/>
  <c r="I3204" i="4"/>
  <c r="V3204" i="4" s="1"/>
  <c r="W1150" i="4"/>
  <c r="T3203" i="4"/>
  <c r="I3203" i="4"/>
  <c r="V3203" i="4" s="1"/>
  <c r="W1147" i="4"/>
  <c r="T3202" i="4"/>
  <c r="I3202" i="4"/>
  <c r="V3202" i="4" s="1"/>
  <c r="W1145" i="4"/>
  <c r="T3201" i="4"/>
  <c r="I3201" i="4"/>
  <c r="V3201" i="4" s="1"/>
  <c r="W1138" i="4"/>
  <c r="T3200" i="4"/>
  <c r="I3200" i="4"/>
  <c r="V3200" i="4" s="1"/>
  <c r="W1114" i="4"/>
  <c r="T3199" i="4"/>
  <c r="I3199" i="4"/>
  <c r="V3199" i="4" s="1"/>
  <c r="W1109" i="4"/>
  <c r="T3198" i="4"/>
  <c r="I3198" i="4"/>
  <c r="V3198" i="4" s="1"/>
  <c r="W1103" i="4"/>
  <c r="T3197" i="4"/>
  <c r="I3197" i="4"/>
  <c r="V3197" i="4" s="1"/>
  <c r="W1096" i="4"/>
  <c r="T3196" i="4"/>
  <c r="I3196" i="4"/>
  <c r="V3196" i="4" s="1"/>
  <c r="W1093" i="4"/>
  <c r="T3195" i="4"/>
  <c r="I3195" i="4"/>
  <c r="V3195" i="4" s="1"/>
  <c r="W1089" i="4"/>
  <c r="T3194" i="4"/>
  <c r="I3194" i="4"/>
  <c r="V3194" i="4" s="1"/>
  <c r="W1081" i="4"/>
  <c r="T3193" i="4"/>
  <c r="I3193" i="4"/>
  <c r="V3193" i="4" s="1"/>
  <c r="W1080" i="4"/>
  <c r="T3192" i="4"/>
  <c r="I3192" i="4"/>
  <c r="V3192" i="4" s="1"/>
  <c r="W1076" i="4"/>
  <c r="T3191" i="4"/>
  <c r="I3191" i="4"/>
  <c r="V3191" i="4" s="1"/>
  <c r="W1071" i="4"/>
  <c r="T3190" i="4"/>
  <c r="I3190" i="4"/>
  <c r="V3190" i="4" s="1"/>
  <c r="W1063" i="4"/>
  <c r="T3189" i="4"/>
  <c r="I3189" i="4"/>
  <c r="V3189" i="4" s="1"/>
  <c r="W1061" i="4"/>
  <c r="T3188" i="4"/>
  <c r="I3188" i="4"/>
  <c r="V3188" i="4" s="1"/>
  <c r="W1058" i="4"/>
  <c r="T3187" i="4"/>
  <c r="I3187" i="4"/>
  <c r="V3187" i="4" s="1"/>
  <c r="W1057" i="4"/>
  <c r="T3186" i="4"/>
  <c r="I3186" i="4"/>
  <c r="V3186" i="4" s="1"/>
  <c r="W1055" i="4"/>
  <c r="T3185" i="4"/>
  <c r="I3185" i="4"/>
  <c r="V3185" i="4" s="1"/>
  <c r="W1053" i="4"/>
  <c r="T3184" i="4"/>
  <c r="I3184" i="4"/>
  <c r="V3184" i="4" s="1"/>
  <c r="W1052" i="4"/>
  <c r="T3183" i="4"/>
  <c r="I3183" i="4"/>
  <c r="V3183" i="4" s="1"/>
  <c r="W1050" i="4"/>
  <c r="T3182" i="4"/>
  <c r="I3182" i="4"/>
  <c r="V3182" i="4" s="1"/>
  <c r="W1048" i="4"/>
  <c r="T3181" i="4"/>
  <c r="I3181" i="4"/>
  <c r="V3181" i="4" s="1"/>
  <c r="W1044" i="4"/>
  <c r="T3180" i="4"/>
  <c r="I3180" i="4"/>
  <c r="V3180" i="4" s="1"/>
  <c r="W1043" i="4"/>
  <c r="T3179" i="4"/>
  <c r="I3179" i="4"/>
  <c r="V3179" i="4" s="1"/>
  <c r="W1042" i="4"/>
  <c r="T3178" i="4"/>
  <c r="I3178" i="4"/>
  <c r="V3178" i="4" s="1"/>
  <c r="W1039" i="4"/>
  <c r="T3177" i="4"/>
  <c r="I3177" i="4"/>
  <c r="V3177" i="4" s="1"/>
  <c r="W1037" i="4"/>
  <c r="T3176" i="4"/>
  <c r="I3176" i="4"/>
  <c r="V3176" i="4" s="1"/>
  <c r="W1034" i="4"/>
  <c r="T3175" i="4"/>
  <c r="I3175" i="4"/>
  <c r="V3175" i="4" s="1"/>
  <c r="W1032" i="4"/>
  <c r="T3174" i="4"/>
  <c r="I3174" i="4"/>
  <c r="V3174" i="4" s="1"/>
  <c r="W1029" i="4"/>
  <c r="T3173" i="4"/>
  <c r="I3173" i="4"/>
  <c r="V3173" i="4" s="1"/>
  <c r="W1011" i="4"/>
  <c r="T3172" i="4"/>
  <c r="I3172" i="4"/>
  <c r="V3172" i="4" s="1"/>
  <c r="W1007" i="4"/>
  <c r="T3171" i="4"/>
  <c r="I3171" i="4"/>
  <c r="V3171" i="4" s="1"/>
  <c r="W1005" i="4"/>
  <c r="T3170" i="4"/>
  <c r="I3170" i="4"/>
  <c r="V3170" i="4" s="1"/>
  <c r="W996" i="4"/>
  <c r="T3169" i="4"/>
  <c r="I3169" i="4"/>
  <c r="V3169" i="4" s="1"/>
  <c r="W995" i="4"/>
  <c r="T3168" i="4"/>
  <c r="I3168" i="4"/>
  <c r="V3168" i="4" s="1"/>
  <c r="W991" i="4"/>
  <c r="T3167" i="4"/>
  <c r="I3167" i="4"/>
  <c r="V3167" i="4" s="1"/>
  <c r="W988" i="4"/>
  <c r="T3166" i="4"/>
  <c r="I3166" i="4"/>
  <c r="V3166" i="4" s="1"/>
  <c r="W987" i="4"/>
  <c r="T3165" i="4"/>
  <c r="I3165" i="4"/>
  <c r="V3165" i="4" s="1"/>
  <c r="W975" i="4"/>
  <c r="T3164" i="4"/>
  <c r="I3164" i="4"/>
  <c r="V3164" i="4" s="1"/>
  <c r="W970" i="4"/>
  <c r="T3163" i="4"/>
  <c r="I3163" i="4"/>
  <c r="V3163" i="4" s="1"/>
  <c r="W969" i="4"/>
  <c r="T3162" i="4"/>
  <c r="I3162" i="4"/>
  <c r="V3162" i="4" s="1"/>
  <c r="W968" i="4"/>
  <c r="T3161" i="4"/>
  <c r="I3161" i="4"/>
  <c r="V3161" i="4" s="1"/>
  <c r="W948" i="4"/>
  <c r="T3160" i="4"/>
  <c r="I3160" i="4"/>
  <c r="V3160" i="4" s="1"/>
  <c r="W940" i="4"/>
  <c r="T3159" i="4"/>
  <c r="I3159" i="4"/>
  <c r="V3159" i="4" s="1"/>
  <c r="W905" i="4"/>
  <c r="T3158" i="4"/>
  <c r="I3158" i="4"/>
  <c r="V3158" i="4" s="1"/>
  <c r="W903" i="4"/>
  <c r="T3157" i="4"/>
  <c r="I3157" i="4"/>
  <c r="V3157" i="4" s="1"/>
  <c r="W894" i="4"/>
  <c r="T3156" i="4"/>
  <c r="I3156" i="4"/>
  <c r="V3156" i="4" s="1"/>
  <c r="W859" i="4"/>
  <c r="V3155" i="4"/>
  <c r="T3155" i="4"/>
  <c r="W848" i="4"/>
  <c r="T3154" i="4"/>
  <c r="I3154" i="4"/>
  <c r="V3154" i="4" s="1"/>
  <c r="W842" i="4"/>
  <c r="T3153" i="4"/>
  <c r="I3153" i="4"/>
  <c r="V3153" i="4" s="1"/>
  <c r="W841" i="4"/>
  <c r="T3152" i="4"/>
  <c r="I3152" i="4"/>
  <c r="V3152" i="4" s="1"/>
  <c r="W840" i="4"/>
  <c r="T3151" i="4"/>
  <c r="I3151" i="4"/>
  <c r="V3151" i="4" s="1"/>
  <c r="W838" i="4"/>
  <c r="T3150" i="4"/>
  <c r="I3150" i="4"/>
  <c r="V3150" i="4" s="1"/>
  <c r="W818" i="4"/>
  <c r="T3149" i="4"/>
  <c r="I3149" i="4"/>
  <c r="V3149" i="4" s="1"/>
  <c r="W804" i="4"/>
  <c r="T3148" i="4"/>
  <c r="I3148" i="4"/>
  <c r="V3148" i="4" s="1"/>
  <c r="W793" i="4"/>
  <c r="T3147" i="4"/>
  <c r="I3147" i="4"/>
  <c r="V3147" i="4" s="1"/>
  <c r="W792" i="4"/>
  <c r="V3146" i="4"/>
  <c r="T3146" i="4"/>
  <c r="W786" i="4"/>
  <c r="V3145" i="4"/>
  <c r="T3145" i="4"/>
  <c r="W780" i="4"/>
  <c r="T3144" i="4"/>
  <c r="I3144" i="4"/>
  <c r="V3144" i="4" s="1"/>
  <c r="W779" i="4"/>
  <c r="T3143" i="4"/>
  <c r="I3143" i="4"/>
  <c r="V3143" i="4" s="1"/>
  <c r="W775" i="4"/>
  <c r="T3142" i="4"/>
  <c r="I3142" i="4"/>
  <c r="V3142" i="4" s="1"/>
  <c r="W768" i="4"/>
  <c r="T3141" i="4"/>
  <c r="I3141" i="4"/>
  <c r="V3141" i="4" s="1"/>
  <c r="W760" i="4"/>
  <c r="T3140" i="4"/>
  <c r="I3140" i="4"/>
  <c r="V3140" i="4" s="1"/>
  <c r="W757" i="4"/>
  <c r="T3139" i="4"/>
  <c r="I3139" i="4"/>
  <c r="V3139" i="4" s="1"/>
  <c r="W756" i="4"/>
  <c r="T3138" i="4"/>
  <c r="I3138" i="4"/>
  <c r="V3138" i="4" s="1"/>
  <c r="W755" i="4"/>
  <c r="T3137" i="4"/>
  <c r="I3137" i="4"/>
  <c r="V3137" i="4" s="1"/>
  <c r="W753" i="4"/>
  <c r="T3136" i="4"/>
  <c r="I3136" i="4"/>
  <c r="V3136" i="4" s="1"/>
  <c r="W746" i="4"/>
  <c r="T3135" i="4"/>
  <c r="I3135" i="4"/>
  <c r="V3135" i="4" s="1"/>
  <c r="W745" i="4"/>
  <c r="T3134" i="4"/>
  <c r="I3134" i="4"/>
  <c r="V3134" i="4" s="1"/>
  <c r="W744" i="4"/>
  <c r="T3133" i="4"/>
  <c r="I3133" i="4"/>
  <c r="V3133" i="4" s="1"/>
  <c r="W737" i="4"/>
  <c r="T3132" i="4"/>
  <c r="I3132" i="4"/>
  <c r="V3132" i="4" s="1"/>
  <c r="W731" i="4"/>
  <c r="T3131" i="4"/>
  <c r="I3131" i="4"/>
  <c r="V3131" i="4" s="1"/>
  <c r="W729" i="4"/>
  <c r="T3130" i="4"/>
  <c r="I3130" i="4"/>
  <c r="V3130" i="4" s="1"/>
  <c r="W728" i="4"/>
  <c r="T3129" i="4"/>
  <c r="I3129" i="4"/>
  <c r="V3129" i="4" s="1"/>
  <c r="W727" i="4"/>
  <c r="T3128" i="4"/>
  <c r="I3128" i="4"/>
  <c r="V3128" i="4" s="1"/>
  <c r="W720" i="4"/>
  <c r="T3127" i="4"/>
  <c r="I3127" i="4"/>
  <c r="V3127" i="4" s="1"/>
  <c r="W710" i="4"/>
  <c r="T3126" i="4"/>
  <c r="I3126" i="4"/>
  <c r="V3126" i="4" s="1"/>
  <c r="W709" i="4"/>
  <c r="T3125" i="4"/>
  <c r="I3125" i="4"/>
  <c r="V3125" i="4" s="1"/>
  <c r="W705" i="4"/>
  <c r="T3124" i="4"/>
  <c r="I3124" i="4"/>
  <c r="V3124" i="4" s="1"/>
  <c r="W704" i="4"/>
  <c r="T3123" i="4"/>
  <c r="I3123" i="4"/>
  <c r="V3123" i="4" s="1"/>
  <c r="W700" i="4"/>
  <c r="T3122" i="4"/>
  <c r="I3122" i="4"/>
  <c r="V3122" i="4" s="1"/>
  <c r="W698" i="4"/>
  <c r="T3121" i="4"/>
  <c r="I3121" i="4"/>
  <c r="V3121" i="4" s="1"/>
  <c r="W697" i="4"/>
  <c r="T3120" i="4"/>
  <c r="I3120" i="4"/>
  <c r="V3120" i="4" s="1"/>
  <c r="W692" i="4"/>
  <c r="T3119" i="4"/>
  <c r="I3119" i="4"/>
  <c r="V3119" i="4" s="1"/>
  <c r="W667" i="4"/>
  <c r="T3118" i="4"/>
  <c r="I3118" i="4"/>
  <c r="V3118" i="4" s="1"/>
  <c r="W661" i="4"/>
  <c r="T3117" i="4"/>
  <c r="I3117" i="4"/>
  <c r="V3117" i="4" s="1"/>
  <c r="W660" i="4"/>
  <c r="T3116" i="4"/>
  <c r="I3116" i="4"/>
  <c r="V3116" i="4" s="1"/>
  <c r="W656" i="4"/>
  <c r="T3115" i="4"/>
  <c r="I3115" i="4"/>
  <c r="V3115" i="4" s="1"/>
  <c r="W655" i="4"/>
  <c r="T3114" i="4"/>
  <c r="I3114" i="4"/>
  <c r="V3114" i="4" s="1"/>
  <c r="W647" i="4"/>
  <c r="T3113" i="4"/>
  <c r="I3113" i="4"/>
  <c r="V3113" i="4" s="1"/>
  <c r="W643" i="4"/>
  <c r="T3112" i="4"/>
  <c r="I3112" i="4"/>
  <c r="V3112" i="4" s="1"/>
  <c r="W637" i="4"/>
  <c r="T3111" i="4"/>
  <c r="I3111" i="4"/>
  <c r="V3111" i="4" s="1"/>
  <c r="W624" i="4"/>
  <c r="V3110" i="4"/>
  <c r="T3110" i="4"/>
  <c r="W614" i="4"/>
  <c r="T3109" i="4"/>
  <c r="I3109" i="4"/>
  <c r="V3109" i="4" s="1"/>
  <c r="W610" i="4"/>
  <c r="T3108" i="4"/>
  <c r="I3108" i="4"/>
  <c r="V3108" i="4" s="1"/>
  <c r="W609" i="4"/>
  <c r="T3107" i="4"/>
  <c r="I3107" i="4"/>
  <c r="V3107" i="4" s="1"/>
  <c r="W581" i="4"/>
  <c r="T3106" i="4"/>
  <c r="I3106" i="4"/>
  <c r="V3106" i="4" s="1"/>
  <c r="W575" i="4"/>
  <c r="T3105" i="4"/>
  <c r="I3105" i="4"/>
  <c r="V3105" i="4" s="1"/>
  <c r="W568" i="4"/>
  <c r="T3104" i="4"/>
  <c r="I3104" i="4"/>
  <c r="V3104" i="4" s="1"/>
  <c r="W561" i="4"/>
  <c r="T3103" i="4"/>
  <c r="I3103" i="4"/>
  <c r="V3103" i="4" s="1"/>
  <c r="W556" i="4"/>
  <c r="T3102" i="4"/>
  <c r="I3102" i="4"/>
  <c r="V3102" i="4" s="1"/>
  <c r="W548" i="4"/>
  <c r="T3101" i="4"/>
  <c r="I3101" i="4"/>
  <c r="V3101" i="4" s="1"/>
  <c r="W541" i="4"/>
  <c r="T3100" i="4"/>
  <c r="I3100" i="4"/>
  <c r="V3100" i="4" s="1"/>
  <c r="W538" i="4"/>
  <c r="T3099" i="4"/>
  <c r="I3099" i="4"/>
  <c r="V3099" i="4" s="1"/>
  <c r="W535" i="4"/>
  <c r="T3098" i="4"/>
  <c r="I3098" i="4"/>
  <c r="V3098" i="4" s="1"/>
  <c r="W532" i="4"/>
  <c r="T3097" i="4"/>
  <c r="I3097" i="4"/>
  <c r="V3097" i="4" s="1"/>
  <c r="W530" i="4"/>
  <c r="T3096" i="4"/>
  <c r="I3096" i="4"/>
  <c r="V3096" i="4" s="1"/>
  <c r="W529" i="4"/>
  <c r="T3095" i="4"/>
  <c r="I3095" i="4"/>
  <c r="V3095" i="4" s="1"/>
  <c r="W528" i="4"/>
  <c r="T3094" i="4"/>
  <c r="I3094" i="4"/>
  <c r="V3094" i="4" s="1"/>
  <c r="W526" i="4"/>
  <c r="T3093" i="4"/>
  <c r="I3093" i="4"/>
  <c r="V3093" i="4" s="1"/>
  <c r="W524" i="4"/>
  <c r="T3092" i="4"/>
  <c r="I3092" i="4"/>
  <c r="V3092" i="4" s="1"/>
  <c r="W512" i="4"/>
  <c r="T3091" i="4"/>
  <c r="I3091" i="4"/>
  <c r="V3091" i="4" s="1"/>
  <c r="W510" i="4"/>
  <c r="T3090" i="4"/>
  <c r="I3090" i="4"/>
  <c r="V3090" i="4" s="1"/>
  <c r="W506" i="4"/>
  <c r="T3089" i="4"/>
  <c r="I3089" i="4"/>
  <c r="V3089" i="4" s="1"/>
  <c r="W501" i="4"/>
  <c r="T3088" i="4"/>
  <c r="I3088" i="4"/>
  <c r="V3088" i="4" s="1"/>
  <c r="W499" i="4"/>
  <c r="T3087" i="4"/>
  <c r="I3087" i="4"/>
  <c r="V3087" i="4" s="1"/>
  <c r="W498" i="4"/>
  <c r="T3086" i="4"/>
  <c r="I3086" i="4"/>
  <c r="V3086" i="4" s="1"/>
  <c r="W497" i="4"/>
  <c r="T3085" i="4"/>
  <c r="I3085" i="4"/>
  <c r="V3085" i="4" s="1"/>
  <c r="W493" i="4"/>
  <c r="T3084" i="4"/>
  <c r="I3084" i="4"/>
  <c r="V3084" i="4" s="1"/>
  <c r="W492" i="4"/>
  <c r="T3083" i="4"/>
  <c r="I3083" i="4"/>
  <c r="V3083" i="4" s="1"/>
  <c r="W490" i="4"/>
  <c r="T3082" i="4"/>
  <c r="I3082" i="4"/>
  <c r="V3082" i="4" s="1"/>
  <c r="W489" i="4"/>
  <c r="T3081" i="4"/>
  <c r="I3081" i="4"/>
  <c r="V3081" i="4" s="1"/>
  <c r="W488" i="4"/>
  <c r="T3080" i="4"/>
  <c r="I3080" i="4"/>
  <c r="V3080" i="4" s="1"/>
  <c r="W487" i="4"/>
  <c r="T3079" i="4"/>
  <c r="I3079" i="4"/>
  <c r="V3079" i="4" s="1"/>
  <c r="W485" i="4"/>
  <c r="T3078" i="4"/>
  <c r="I3078" i="4"/>
  <c r="V3078" i="4" s="1"/>
  <c r="W483" i="4"/>
  <c r="T3077" i="4"/>
  <c r="I3077" i="4"/>
  <c r="V3077" i="4" s="1"/>
  <c r="W482" i="4"/>
  <c r="T3076" i="4"/>
  <c r="I3076" i="4"/>
  <c r="V3076" i="4" s="1"/>
  <c r="W481" i="4"/>
  <c r="T3075" i="4"/>
  <c r="I3075" i="4"/>
  <c r="V3075" i="4" s="1"/>
  <c r="W479" i="4"/>
  <c r="T3074" i="4"/>
  <c r="I3074" i="4"/>
  <c r="V3074" i="4" s="1"/>
  <c r="W478" i="4"/>
  <c r="T3073" i="4"/>
  <c r="I3073" i="4"/>
  <c r="V3073" i="4" s="1"/>
  <c r="W477" i="4"/>
  <c r="T3072" i="4"/>
  <c r="I3072" i="4"/>
  <c r="V3072" i="4" s="1"/>
  <c r="W472" i="4"/>
  <c r="T3071" i="4"/>
  <c r="I3071" i="4"/>
  <c r="V3071" i="4" s="1"/>
  <c r="W471" i="4"/>
  <c r="T3070" i="4"/>
  <c r="I3070" i="4"/>
  <c r="V3070" i="4" s="1"/>
  <c r="W470" i="4"/>
  <c r="T3069" i="4"/>
  <c r="I3069" i="4"/>
  <c r="V3069" i="4" s="1"/>
  <c r="W468" i="4"/>
  <c r="T3068" i="4"/>
  <c r="I3068" i="4"/>
  <c r="V3068" i="4" s="1"/>
  <c r="W467" i="4"/>
  <c r="T3067" i="4"/>
  <c r="I3067" i="4"/>
  <c r="V3067" i="4" s="1"/>
  <c r="W466" i="4"/>
  <c r="T3066" i="4"/>
  <c r="I3066" i="4"/>
  <c r="V3066" i="4" s="1"/>
  <c r="W464" i="4"/>
  <c r="T3065" i="4"/>
  <c r="I3065" i="4"/>
  <c r="V3065" i="4" s="1"/>
  <c r="W462" i="4"/>
  <c r="T3064" i="4"/>
  <c r="I3064" i="4"/>
  <c r="V3064" i="4" s="1"/>
  <c r="W461" i="4"/>
  <c r="T3063" i="4"/>
  <c r="I3063" i="4"/>
  <c r="V3063" i="4" s="1"/>
  <c r="W460" i="4"/>
  <c r="T3062" i="4"/>
  <c r="I3062" i="4"/>
  <c r="V3062" i="4" s="1"/>
  <c r="W459" i="4"/>
  <c r="T3061" i="4"/>
  <c r="I3061" i="4"/>
  <c r="V3061" i="4" s="1"/>
  <c r="W458" i="4"/>
  <c r="T3060" i="4"/>
  <c r="I3060" i="4"/>
  <c r="V3060" i="4" s="1"/>
  <c r="W457" i="4"/>
  <c r="T3059" i="4"/>
  <c r="I3059" i="4"/>
  <c r="V3059" i="4" s="1"/>
  <c r="W456" i="4"/>
  <c r="T3058" i="4"/>
  <c r="I3058" i="4"/>
  <c r="V3058" i="4" s="1"/>
  <c r="W452" i="4"/>
  <c r="T3057" i="4"/>
  <c r="I3057" i="4"/>
  <c r="V3057" i="4" s="1"/>
  <c r="W451" i="4"/>
  <c r="T3056" i="4"/>
  <c r="I3056" i="4"/>
  <c r="V3056" i="4" s="1"/>
  <c r="W450" i="4"/>
  <c r="T3055" i="4"/>
  <c r="I3055" i="4"/>
  <c r="V3055" i="4" s="1"/>
  <c r="W448" i="4"/>
  <c r="T3054" i="4"/>
  <c r="I3054" i="4"/>
  <c r="V3054" i="4" s="1"/>
  <c r="W447" i="4"/>
  <c r="T3053" i="4"/>
  <c r="I3053" i="4"/>
  <c r="V3053" i="4" s="1"/>
  <c r="W446" i="4"/>
  <c r="T3052" i="4"/>
  <c r="I3052" i="4"/>
  <c r="V3052" i="4" s="1"/>
  <c r="W445" i="4"/>
  <c r="T3051" i="4"/>
  <c r="I3051" i="4"/>
  <c r="V3051" i="4" s="1"/>
  <c r="W444" i="4"/>
  <c r="T3050" i="4"/>
  <c r="I3050" i="4"/>
  <c r="V3050" i="4" s="1"/>
  <c r="W443" i="4"/>
  <c r="T3049" i="4"/>
  <c r="I3049" i="4"/>
  <c r="V3049" i="4" s="1"/>
  <c r="W437" i="4"/>
  <c r="V3048" i="4"/>
  <c r="T3048" i="4"/>
  <c r="W435" i="4"/>
  <c r="T3047" i="4"/>
  <c r="I3047" i="4"/>
  <c r="V3047" i="4" s="1"/>
  <c r="W434" i="4"/>
  <c r="T3046" i="4"/>
  <c r="I3046" i="4"/>
  <c r="V3046" i="4" s="1"/>
  <c r="W433" i="4"/>
  <c r="T3045" i="4"/>
  <c r="I3045" i="4"/>
  <c r="V3045" i="4" s="1"/>
  <c r="W432" i="4"/>
  <c r="T3044" i="4"/>
  <c r="I3044" i="4"/>
  <c r="V3044" i="4" s="1"/>
  <c r="W431" i="4"/>
  <c r="T3043" i="4"/>
  <c r="I3043" i="4"/>
  <c r="V3043" i="4" s="1"/>
  <c r="W430" i="4"/>
  <c r="T3042" i="4"/>
  <c r="I3042" i="4"/>
  <c r="V3042" i="4" s="1"/>
  <c r="W427" i="4"/>
  <c r="T3041" i="4"/>
  <c r="I3041" i="4"/>
  <c r="V3041" i="4" s="1"/>
  <c r="W422" i="4"/>
  <c r="T3040" i="4"/>
  <c r="I3040" i="4"/>
  <c r="V3040" i="4" s="1"/>
  <c r="W421" i="4"/>
  <c r="T3039" i="4"/>
  <c r="I3039" i="4"/>
  <c r="V3039" i="4" s="1"/>
  <c r="W420" i="4"/>
  <c r="T3038" i="4"/>
  <c r="I3038" i="4"/>
  <c r="V3038" i="4" s="1"/>
  <c r="W419" i="4"/>
  <c r="T3037" i="4"/>
  <c r="I3037" i="4"/>
  <c r="V3037" i="4" s="1"/>
  <c r="W416" i="4"/>
  <c r="T3036" i="4"/>
  <c r="I3036" i="4"/>
  <c r="V3036" i="4" s="1"/>
  <c r="W412" i="4"/>
  <c r="T3035" i="4"/>
  <c r="I3035" i="4"/>
  <c r="V3035" i="4" s="1"/>
  <c r="W411" i="4"/>
  <c r="T3034" i="4"/>
  <c r="I3034" i="4"/>
  <c r="V3034" i="4" s="1"/>
  <c r="W410" i="4"/>
  <c r="V3033" i="4"/>
  <c r="T3033" i="4"/>
  <c r="W409" i="4"/>
  <c r="T3032" i="4"/>
  <c r="I3032" i="4"/>
  <c r="V3032" i="4" s="1"/>
  <c r="W408" i="4"/>
  <c r="V3031" i="4"/>
  <c r="T3031" i="4"/>
  <c r="W407" i="4"/>
  <c r="T3030" i="4"/>
  <c r="I3030" i="4"/>
  <c r="V3030" i="4" s="1"/>
  <c r="W406" i="4"/>
  <c r="T3029" i="4"/>
  <c r="I3029" i="4"/>
  <c r="V3029" i="4" s="1"/>
  <c r="W405" i="4"/>
  <c r="T3028" i="4"/>
  <c r="I3028" i="4"/>
  <c r="V3028" i="4" s="1"/>
  <c r="W404" i="4"/>
  <c r="T3027" i="4"/>
  <c r="I3027" i="4"/>
  <c r="V3027" i="4" s="1"/>
  <c r="W400" i="4"/>
  <c r="T3026" i="4"/>
  <c r="I3026" i="4"/>
  <c r="V3026" i="4" s="1"/>
  <c r="W399" i="4"/>
  <c r="T3025" i="4"/>
  <c r="I3025" i="4"/>
  <c r="V3025" i="4" s="1"/>
  <c r="W397" i="4"/>
  <c r="T3024" i="4"/>
  <c r="I3024" i="4"/>
  <c r="V3024" i="4" s="1"/>
  <c r="W393" i="4"/>
  <c r="T3023" i="4"/>
  <c r="I3023" i="4"/>
  <c r="V3023" i="4" s="1"/>
  <c r="W389" i="4"/>
  <c r="T3022" i="4"/>
  <c r="I3022" i="4"/>
  <c r="V3022" i="4" s="1"/>
  <c r="W388" i="4"/>
  <c r="T3021" i="4"/>
  <c r="I3021" i="4"/>
  <c r="V3021" i="4" s="1"/>
  <c r="W386" i="4"/>
  <c r="T3020" i="4"/>
  <c r="I3020" i="4"/>
  <c r="V3020" i="4" s="1"/>
  <c r="W385" i="4"/>
  <c r="T3019" i="4"/>
  <c r="I3019" i="4"/>
  <c r="V3019" i="4" s="1"/>
  <c r="W384" i="4"/>
  <c r="T3018" i="4"/>
  <c r="I3018" i="4"/>
  <c r="V3018" i="4" s="1"/>
  <c r="W381" i="4"/>
  <c r="T3017" i="4"/>
  <c r="I3017" i="4"/>
  <c r="V3017" i="4" s="1"/>
  <c r="W380" i="4"/>
  <c r="T3016" i="4"/>
  <c r="I3016" i="4"/>
  <c r="V3016" i="4" s="1"/>
  <c r="W379" i="4"/>
  <c r="T3015" i="4"/>
  <c r="I3015" i="4"/>
  <c r="V3015" i="4" s="1"/>
  <c r="W378" i="4"/>
  <c r="V3014" i="4"/>
  <c r="T3014" i="4"/>
  <c r="W377" i="4"/>
  <c r="T3013" i="4"/>
  <c r="I3013" i="4"/>
  <c r="V3013" i="4" s="1"/>
  <c r="W376" i="4"/>
  <c r="T3012" i="4"/>
  <c r="I3012" i="4"/>
  <c r="V3012" i="4" s="1"/>
  <c r="W375" i="4"/>
  <c r="T3011" i="4"/>
  <c r="I3011" i="4"/>
  <c r="V3011" i="4" s="1"/>
  <c r="W374" i="4"/>
  <c r="T3010" i="4"/>
  <c r="I3010" i="4"/>
  <c r="V3010" i="4" s="1"/>
  <c r="W373" i="4"/>
  <c r="V3009" i="4"/>
  <c r="T3009" i="4"/>
  <c r="W372" i="4"/>
  <c r="T3008" i="4"/>
  <c r="I3008" i="4"/>
  <c r="V3008" i="4" s="1"/>
  <c r="W371" i="4"/>
  <c r="T3007" i="4"/>
  <c r="I3007" i="4"/>
  <c r="V3007" i="4" s="1"/>
  <c r="W370" i="4"/>
  <c r="T3006" i="4"/>
  <c r="I3006" i="4"/>
  <c r="V3006" i="4" s="1"/>
  <c r="W368" i="4"/>
  <c r="T3005" i="4"/>
  <c r="I3005" i="4"/>
  <c r="V3005" i="4" s="1"/>
  <c r="W367" i="4"/>
  <c r="T3004" i="4"/>
  <c r="I3004" i="4"/>
  <c r="V3004" i="4" s="1"/>
  <c r="W366" i="4"/>
  <c r="V3003" i="4"/>
  <c r="T3003" i="4"/>
  <c r="W365" i="4"/>
  <c r="T3002" i="4"/>
  <c r="I3002" i="4"/>
  <c r="V3002" i="4" s="1"/>
  <c r="W364" i="4"/>
  <c r="V3001" i="4"/>
  <c r="T3001" i="4"/>
  <c r="W363" i="4"/>
  <c r="T3000" i="4"/>
  <c r="I3000" i="4"/>
  <c r="V3000" i="4" s="1"/>
  <c r="W362" i="4"/>
  <c r="T2999" i="4"/>
  <c r="I2999" i="4"/>
  <c r="V2999" i="4" s="1"/>
  <c r="W360" i="4"/>
  <c r="T2998" i="4"/>
  <c r="I2998" i="4"/>
  <c r="V2998" i="4" s="1"/>
  <c r="W359" i="4"/>
  <c r="T2997" i="4"/>
  <c r="I2997" i="4"/>
  <c r="V2997" i="4" s="1"/>
  <c r="W358" i="4"/>
  <c r="T2996" i="4"/>
  <c r="I2996" i="4"/>
  <c r="V2996" i="4" s="1"/>
  <c r="W357" i="4"/>
  <c r="T2995" i="4"/>
  <c r="I2995" i="4"/>
  <c r="V2995" i="4" s="1"/>
  <c r="W355" i="4"/>
  <c r="T2994" i="4"/>
  <c r="I2994" i="4"/>
  <c r="V2994" i="4" s="1"/>
  <c r="W351" i="4"/>
  <c r="T2993" i="4"/>
  <c r="I2993" i="4"/>
  <c r="V2993" i="4" s="1"/>
  <c r="W350" i="4"/>
  <c r="V2992" i="4"/>
  <c r="T2992" i="4"/>
  <c r="W349" i="4"/>
  <c r="V2991" i="4"/>
  <c r="T2991" i="4"/>
  <c r="W346" i="4"/>
  <c r="V2990" i="4"/>
  <c r="T2990" i="4"/>
  <c r="W345" i="4"/>
  <c r="V2989" i="4"/>
  <c r="T2989" i="4"/>
  <c r="W343" i="4"/>
  <c r="V2988" i="4"/>
  <c r="T2988" i="4"/>
  <c r="W342" i="4"/>
  <c r="V2987" i="4"/>
  <c r="T2987" i="4"/>
  <c r="W341" i="4"/>
  <c r="V2986" i="4"/>
  <c r="T2986" i="4"/>
  <c r="W340" i="4"/>
  <c r="V2985" i="4"/>
  <c r="T2985" i="4"/>
  <c r="W339" i="4"/>
  <c r="V2984" i="4"/>
  <c r="T2984" i="4"/>
  <c r="W338" i="4"/>
  <c r="V2983" i="4"/>
  <c r="T2983" i="4"/>
  <c r="W336" i="4"/>
  <c r="V2982" i="4"/>
  <c r="T2982" i="4"/>
  <c r="W335" i="4"/>
  <c r="T2981" i="4"/>
  <c r="I2981" i="4"/>
  <c r="V2981" i="4" s="1"/>
  <c r="W334" i="4"/>
  <c r="T2980" i="4"/>
  <c r="I2980" i="4"/>
  <c r="V2980" i="4" s="1"/>
  <c r="W331" i="4"/>
  <c r="V2979" i="4"/>
  <c r="T2979" i="4"/>
  <c r="W330" i="4"/>
  <c r="T2978" i="4"/>
  <c r="I2978" i="4"/>
  <c r="V2978" i="4" s="1"/>
  <c r="W329" i="4"/>
  <c r="T2977" i="4"/>
  <c r="I2977" i="4"/>
  <c r="V2977" i="4" s="1"/>
  <c r="W328" i="4"/>
  <c r="T2976" i="4"/>
  <c r="I2976" i="4"/>
  <c r="V2976" i="4" s="1"/>
  <c r="W327" i="4"/>
  <c r="T2975" i="4"/>
  <c r="I2975" i="4"/>
  <c r="V2975" i="4" s="1"/>
  <c r="W326" i="4"/>
  <c r="T2974" i="4"/>
  <c r="I2974" i="4"/>
  <c r="V2974" i="4" s="1"/>
  <c r="W324" i="4"/>
  <c r="T2973" i="4"/>
  <c r="I2973" i="4"/>
  <c r="V2973" i="4" s="1"/>
  <c r="W323" i="4"/>
  <c r="V2972" i="4"/>
  <c r="T2972" i="4"/>
  <c r="W322" i="4"/>
  <c r="V2971" i="4"/>
  <c r="T2971" i="4"/>
  <c r="W321" i="4"/>
  <c r="V2970" i="4"/>
  <c r="T2970" i="4"/>
  <c r="W320" i="4"/>
  <c r="V2969" i="4"/>
  <c r="T2969" i="4"/>
  <c r="W319" i="4"/>
  <c r="T2968" i="4"/>
  <c r="I2968" i="4"/>
  <c r="V2968" i="4" s="1"/>
  <c r="W318" i="4"/>
  <c r="T2967" i="4"/>
  <c r="I2967" i="4"/>
  <c r="V2967" i="4" s="1"/>
  <c r="W316" i="4"/>
  <c r="T2966" i="4"/>
  <c r="I2966" i="4"/>
  <c r="V2966" i="4" s="1"/>
  <c r="W315" i="4"/>
  <c r="T2965" i="4"/>
  <c r="I2965" i="4"/>
  <c r="V2965" i="4" s="1"/>
  <c r="W314" i="4"/>
  <c r="T2964" i="4"/>
  <c r="I2964" i="4"/>
  <c r="V2964" i="4" s="1"/>
  <c r="W311" i="4"/>
  <c r="T2963" i="4"/>
  <c r="I2963" i="4"/>
  <c r="V2963" i="4" s="1"/>
  <c r="W310" i="4"/>
  <c r="T2962" i="4"/>
  <c r="I2962" i="4"/>
  <c r="V2962" i="4" s="1"/>
  <c r="W309" i="4"/>
  <c r="T2961" i="4"/>
  <c r="I2961" i="4"/>
  <c r="V2961" i="4" s="1"/>
  <c r="W308" i="4"/>
  <c r="T2960" i="4"/>
  <c r="I2960" i="4"/>
  <c r="V2960" i="4" s="1"/>
  <c r="W307" i="4"/>
  <c r="T2959" i="4"/>
  <c r="I2959" i="4"/>
  <c r="V2959" i="4" s="1"/>
  <c r="W306" i="4"/>
  <c r="T2958" i="4"/>
  <c r="I2958" i="4"/>
  <c r="V2958" i="4" s="1"/>
  <c r="W305" i="4"/>
  <c r="T2957" i="4"/>
  <c r="I2957" i="4"/>
  <c r="V2957" i="4" s="1"/>
  <c r="W304" i="4"/>
  <c r="T2956" i="4"/>
  <c r="I2956" i="4"/>
  <c r="V2956" i="4" s="1"/>
  <c r="W303" i="4"/>
  <c r="V2955" i="4"/>
  <c r="T2955" i="4"/>
  <c r="W302" i="4"/>
  <c r="T2954" i="4"/>
  <c r="I2954" i="4"/>
  <c r="V2954" i="4" s="1"/>
  <c r="W301" i="4"/>
  <c r="T2953" i="4"/>
  <c r="I2953" i="4"/>
  <c r="V2953" i="4" s="1"/>
  <c r="W300" i="4"/>
  <c r="T2952" i="4"/>
  <c r="I2952" i="4"/>
  <c r="V2952" i="4" s="1"/>
  <c r="W299" i="4"/>
  <c r="T2951" i="4"/>
  <c r="I2951" i="4"/>
  <c r="V2951" i="4" s="1"/>
  <c r="W298" i="4"/>
  <c r="T2950" i="4"/>
  <c r="I2950" i="4"/>
  <c r="V2950" i="4" s="1"/>
  <c r="W296" i="4"/>
  <c r="T2949" i="4"/>
  <c r="I2949" i="4"/>
  <c r="V2949" i="4" s="1"/>
  <c r="W295" i="4"/>
  <c r="T2948" i="4"/>
  <c r="I2948" i="4"/>
  <c r="V2948" i="4" s="1"/>
  <c r="W294" i="4"/>
  <c r="T2947" i="4"/>
  <c r="I2947" i="4"/>
  <c r="V2947" i="4" s="1"/>
  <c r="W293" i="4"/>
  <c r="T2946" i="4"/>
  <c r="I2946" i="4"/>
  <c r="V2946" i="4" s="1"/>
  <c r="W292" i="4"/>
  <c r="T2945" i="4"/>
  <c r="I2945" i="4"/>
  <c r="V2945" i="4" s="1"/>
  <c r="W291" i="4"/>
  <c r="T2944" i="4"/>
  <c r="I2944" i="4"/>
  <c r="V2944" i="4" s="1"/>
  <c r="W290" i="4"/>
  <c r="T2943" i="4"/>
  <c r="I2943" i="4"/>
  <c r="V2943" i="4" s="1"/>
  <c r="W289" i="4"/>
  <c r="T2942" i="4"/>
  <c r="I2942" i="4"/>
  <c r="V2942" i="4" s="1"/>
  <c r="W287" i="4"/>
  <c r="V2941" i="4"/>
  <c r="T2941" i="4"/>
  <c r="W286" i="4"/>
  <c r="T2940" i="4"/>
  <c r="I2940" i="4"/>
  <c r="V2940" i="4" s="1"/>
  <c r="W283" i="4"/>
  <c r="T2939" i="4"/>
  <c r="I2939" i="4"/>
  <c r="V2939" i="4" s="1"/>
  <c r="W281" i="4"/>
  <c r="T2938" i="4"/>
  <c r="I2938" i="4"/>
  <c r="V2938" i="4" s="1"/>
  <c r="W280" i="4"/>
  <c r="T2937" i="4"/>
  <c r="I2937" i="4"/>
  <c r="V2937" i="4" s="1"/>
  <c r="W278" i="4"/>
  <c r="V2936" i="4"/>
  <c r="T2936" i="4"/>
  <c r="W275" i="4"/>
  <c r="V2935" i="4"/>
  <c r="T2935" i="4"/>
  <c r="W274" i="4"/>
  <c r="T2934" i="4"/>
  <c r="I2934" i="4"/>
  <c r="V2934" i="4" s="1"/>
  <c r="W273" i="4"/>
  <c r="T2933" i="4"/>
  <c r="I2933" i="4"/>
  <c r="V2933" i="4" s="1"/>
  <c r="W270" i="4"/>
  <c r="T2932" i="4"/>
  <c r="I2932" i="4"/>
  <c r="V2932" i="4" s="1"/>
  <c r="W269" i="4"/>
  <c r="T2931" i="4"/>
  <c r="I2931" i="4"/>
  <c r="V2931" i="4" s="1"/>
  <c r="W264" i="4"/>
  <c r="T2930" i="4"/>
  <c r="I2930" i="4"/>
  <c r="V2930" i="4" s="1"/>
  <c r="W263" i="4"/>
  <c r="T2929" i="4"/>
  <c r="I2929" i="4"/>
  <c r="V2929" i="4" s="1"/>
  <c r="W262" i="4"/>
  <c r="V2928" i="4"/>
  <c r="T2928" i="4"/>
  <c r="W261" i="4"/>
  <c r="V2927" i="4"/>
  <c r="T2927" i="4"/>
  <c r="W260" i="4"/>
  <c r="T2926" i="4"/>
  <c r="I2926" i="4"/>
  <c r="V2926" i="4" s="1"/>
  <c r="W257" i="4"/>
  <c r="T2925" i="4"/>
  <c r="I2925" i="4"/>
  <c r="V2925" i="4" s="1"/>
  <c r="W255" i="4"/>
  <c r="T2924" i="4"/>
  <c r="I2924" i="4"/>
  <c r="V2924" i="4" s="1"/>
  <c r="W254" i="4"/>
  <c r="T2923" i="4"/>
  <c r="I2923" i="4"/>
  <c r="V2923" i="4" s="1"/>
  <c r="W252" i="4"/>
  <c r="T2922" i="4"/>
  <c r="I2922" i="4"/>
  <c r="V2922" i="4" s="1"/>
  <c r="W251" i="4"/>
  <c r="T2921" i="4"/>
  <c r="I2921" i="4"/>
  <c r="V2921" i="4" s="1"/>
  <c r="W250" i="4"/>
  <c r="V2920" i="4"/>
  <c r="T2920" i="4"/>
  <c r="W249" i="4"/>
  <c r="T2919" i="4"/>
  <c r="I2919" i="4"/>
  <c r="V2919" i="4" s="1"/>
  <c r="W248" i="4"/>
  <c r="T2918" i="4"/>
  <c r="I2918" i="4"/>
  <c r="V2918" i="4" s="1"/>
  <c r="W247" i="4"/>
  <c r="T2917" i="4"/>
  <c r="I2917" i="4"/>
  <c r="V2917" i="4" s="1"/>
  <c r="W245" i="4"/>
  <c r="V2916" i="4"/>
  <c r="T2916" i="4"/>
  <c r="W244" i="4"/>
  <c r="T2915" i="4"/>
  <c r="I2915" i="4"/>
  <c r="V2915" i="4" s="1"/>
  <c r="W240" i="4"/>
  <c r="T2914" i="4"/>
  <c r="I2914" i="4"/>
  <c r="V2914" i="4" s="1"/>
  <c r="W238" i="4"/>
  <c r="T2913" i="4"/>
  <c r="I2913" i="4"/>
  <c r="V2913" i="4" s="1"/>
  <c r="W237" i="4"/>
  <c r="V2912" i="4"/>
  <c r="T2912" i="4"/>
  <c r="W236" i="4"/>
  <c r="T2911" i="4"/>
  <c r="I2911" i="4"/>
  <c r="V2911" i="4" s="1"/>
  <c r="W234" i="4"/>
  <c r="T2910" i="4"/>
  <c r="I2910" i="4"/>
  <c r="V2910" i="4" s="1"/>
  <c r="W233" i="4"/>
  <c r="T2909" i="4"/>
  <c r="I2909" i="4"/>
  <c r="V2909" i="4" s="1"/>
  <c r="W232" i="4"/>
  <c r="T2908" i="4"/>
  <c r="I2908" i="4"/>
  <c r="V2908" i="4" s="1"/>
  <c r="W227" i="4"/>
  <c r="T2907" i="4"/>
  <c r="I2907" i="4"/>
  <c r="V2907" i="4" s="1"/>
  <c r="W223" i="4"/>
  <c r="T2906" i="4"/>
  <c r="I2906" i="4"/>
  <c r="V2906" i="4" s="1"/>
  <c r="W222" i="4"/>
  <c r="T2905" i="4"/>
  <c r="I2905" i="4"/>
  <c r="V2905" i="4" s="1"/>
  <c r="W221" i="4"/>
  <c r="T2904" i="4"/>
  <c r="I2904" i="4"/>
  <c r="V2904" i="4" s="1"/>
  <c r="W220" i="4"/>
  <c r="T2903" i="4"/>
  <c r="I2903" i="4"/>
  <c r="V2903" i="4" s="1"/>
  <c r="W216" i="4"/>
  <c r="T2902" i="4"/>
  <c r="I2902" i="4"/>
  <c r="V2902" i="4" s="1"/>
  <c r="W215" i="4"/>
  <c r="V2901" i="4"/>
  <c r="T2901" i="4"/>
  <c r="W211" i="4"/>
  <c r="T2900" i="4"/>
  <c r="I2900" i="4"/>
  <c r="V2900" i="4" s="1"/>
  <c r="W207" i="4"/>
  <c r="T2899" i="4"/>
  <c r="I2899" i="4"/>
  <c r="V2899" i="4" s="1"/>
  <c r="W205" i="4"/>
  <c r="V2898" i="4"/>
  <c r="T2898" i="4"/>
  <c r="W202" i="4"/>
  <c r="T2897" i="4"/>
  <c r="I2897" i="4"/>
  <c r="V2897" i="4" s="1"/>
  <c r="W200" i="4"/>
  <c r="T2896" i="4"/>
  <c r="I2896" i="4"/>
  <c r="V2896" i="4" s="1"/>
  <c r="W198" i="4"/>
  <c r="T2895" i="4"/>
  <c r="I2895" i="4"/>
  <c r="V2895" i="4" s="1"/>
  <c r="W196" i="4"/>
  <c r="T2894" i="4"/>
  <c r="I2894" i="4"/>
  <c r="V2894" i="4" s="1"/>
  <c r="W195" i="4"/>
  <c r="T2893" i="4"/>
  <c r="I2893" i="4"/>
  <c r="V2893" i="4" s="1"/>
  <c r="W194" i="4"/>
  <c r="T2892" i="4"/>
  <c r="I2892" i="4"/>
  <c r="V2892" i="4" s="1"/>
  <c r="W193" i="4"/>
  <c r="T2891" i="4"/>
  <c r="I2891" i="4"/>
  <c r="V2891" i="4" s="1"/>
  <c r="W191" i="4"/>
  <c r="T2890" i="4"/>
  <c r="I2890" i="4"/>
  <c r="V2890" i="4" s="1"/>
  <c r="W182" i="4"/>
  <c r="T2889" i="4"/>
  <c r="I2889" i="4"/>
  <c r="V2889" i="4" s="1"/>
  <c r="W179" i="4"/>
  <c r="T2888" i="4"/>
  <c r="I2888" i="4"/>
  <c r="V2888" i="4" s="1"/>
  <c r="W176" i="4"/>
  <c r="T2887" i="4"/>
  <c r="I2887" i="4"/>
  <c r="V2887" i="4" s="1"/>
  <c r="W174" i="4"/>
  <c r="T2886" i="4"/>
  <c r="I2886" i="4"/>
  <c r="V2886" i="4" s="1"/>
  <c r="W171" i="4"/>
  <c r="T2885" i="4"/>
  <c r="I2885" i="4"/>
  <c r="V2885" i="4" s="1"/>
  <c r="W167" i="4"/>
  <c r="T2884" i="4"/>
  <c r="I2884" i="4"/>
  <c r="V2884" i="4" s="1"/>
  <c r="W153" i="4"/>
  <c r="T2883" i="4"/>
  <c r="I2883" i="4"/>
  <c r="V2883" i="4" s="1"/>
  <c r="W127" i="4"/>
  <c r="T2882" i="4"/>
  <c r="I2882" i="4"/>
  <c r="V2882" i="4" s="1"/>
  <c r="W123" i="4"/>
  <c r="T2881" i="4"/>
  <c r="I2881" i="4"/>
  <c r="V2881" i="4" s="1"/>
  <c r="W118" i="4"/>
  <c r="T2880" i="4"/>
  <c r="I2880" i="4"/>
  <c r="V2880" i="4" s="1"/>
  <c r="W112" i="4"/>
  <c r="T2879" i="4"/>
  <c r="I2879" i="4"/>
  <c r="V2879" i="4" s="1"/>
  <c r="W107" i="4"/>
  <c r="V2878" i="4"/>
  <c r="T2878" i="4"/>
  <c r="W101" i="4"/>
  <c r="T2877" i="4"/>
  <c r="I2877" i="4"/>
  <c r="V2877" i="4" s="1"/>
  <c r="W89" i="4"/>
  <c r="T2876" i="4"/>
  <c r="I2876" i="4"/>
  <c r="V2876" i="4" s="1"/>
  <c r="W86" i="4"/>
  <c r="T2875" i="4"/>
  <c r="I2875" i="4"/>
  <c r="V2875" i="4" s="1"/>
  <c r="W83" i="4"/>
  <c r="T2874" i="4"/>
  <c r="I2874" i="4"/>
  <c r="V2874" i="4" s="1"/>
  <c r="W82" i="4"/>
  <c r="T2873" i="4"/>
  <c r="I2873" i="4"/>
  <c r="V2873" i="4" s="1"/>
  <c r="W78" i="4"/>
  <c r="T2872" i="4"/>
  <c r="I2872" i="4"/>
  <c r="V2872" i="4" s="1"/>
  <c r="W68" i="4"/>
  <c r="T2871" i="4"/>
  <c r="I2871" i="4"/>
  <c r="V2871" i="4" s="1"/>
  <c r="W64" i="4"/>
  <c r="T2870" i="4"/>
  <c r="I2870" i="4"/>
  <c r="V2870" i="4" s="1"/>
  <c r="W56" i="4"/>
  <c r="T2869" i="4"/>
  <c r="I2869" i="4"/>
  <c r="V2869" i="4" s="1"/>
  <c r="W54" i="4"/>
  <c r="T2868" i="4"/>
  <c r="I2868" i="4"/>
  <c r="V2868" i="4" s="1"/>
  <c r="W53" i="4"/>
  <c r="T2867" i="4"/>
  <c r="I2867" i="4"/>
  <c r="V2867" i="4" s="1"/>
  <c r="W52" i="4"/>
  <c r="T2866" i="4"/>
  <c r="I2866" i="4"/>
  <c r="V2866" i="4" s="1"/>
  <c r="W50" i="4"/>
  <c r="T2865" i="4"/>
  <c r="I2865" i="4"/>
  <c r="V2865" i="4" s="1"/>
  <c r="W48" i="4"/>
  <c r="T2864" i="4"/>
  <c r="I2864" i="4"/>
  <c r="V2864" i="4" s="1"/>
  <c r="W45" i="4"/>
  <c r="T2863" i="4"/>
  <c r="I2863" i="4"/>
  <c r="V2863" i="4" s="1"/>
  <c r="W20" i="4"/>
  <c r="T2862" i="4"/>
  <c r="I2862" i="4"/>
  <c r="V2862" i="4" s="1"/>
  <c r="W18" i="4"/>
  <c r="V2861" i="4"/>
  <c r="T2861" i="4"/>
  <c r="W16" i="4"/>
  <c r="T2860" i="4"/>
  <c r="I2860" i="4"/>
  <c r="V2860" i="4" s="1"/>
  <c r="W15" i="4"/>
  <c r="T2859" i="4"/>
  <c r="I2859" i="4"/>
  <c r="V2859" i="4" s="1"/>
  <c r="W13" i="4"/>
  <c r="T2858" i="4"/>
  <c r="I2858" i="4"/>
  <c r="V2858" i="4" s="1"/>
  <c r="W5339" i="4"/>
  <c r="T2857" i="4"/>
  <c r="I2857" i="4"/>
  <c r="V2857" i="4" s="1"/>
  <c r="W5338" i="4"/>
  <c r="T2856" i="4"/>
  <c r="I2856" i="4"/>
  <c r="V2856" i="4" s="1"/>
  <c r="W5317" i="4"/>
  <c r="T2855" i="4"/>
  <c r="I2855" i="4"/>
  <c r="V2855" i="4" s="1"/>
  <c r="W5315" i="4"/>
  <c r="T2854" i="4"/>
  <c r="I2854" i="4"/>
  <c r="V2854" i="4" s="1"/>
  <c r="W5296" i="4"/>
  <c r="T2853" i="4"/>
  <c r="I2853" i="4"/>
  <c r="V2853" i="4" s="1"/>
  <c r="W5107" i="4"/>
  <c r="V2852" i="4"/>
  <c r="T2852" i="4"/>
  <c r="W3350" i="4"/>
  <c r="V2851" i="4"/>
  <c r="T2851" i="4"/>
  <c r="W3348" i="4"/>
  <c r="T2850" i="4"/>
  <c r="I2850" i="4"/>
  <c r="V2850" i="4" s="1"/>
  <c r="W3338" i="4"/>
  <c r="T2849" i="4"/>
  <c r="I2849" i="4"/>
  <c r="V2849" i="4" s="1"/>
  <c r="W3328" i="4"/>
  <c r="T2848" i="4"/>
  <c r="I2848" i="4"/>
  <c r="V2848" i="4" s="1"/>
  <c r="W3302" i="4"/>
  <c r="T2847" i="4"/>
  <c r="I2847" i="4"/>
  <c r="V2847" i="4" s="1"/>
  <c r="W3034" i="4"/>
  <c r="T2846" i="4"/>
  <c r="I2846" i="4"/>
  <c r="V2846" i="4" s="1"/>
  <c r="W3021" i="4"/>
  <c r="T2845" i="4"/>
  <c r="I2845" i="4"/>
  <c r="V2845" i="4" s="1"/>
  <c r="W2999" i="4"/>
  <c r="T2844" i="4"/>
  <c r="I2844" i="4"/>
  <c r="V2844" i="4" s="1"/>
  <c r="W2973" i="4"/>
  <c r="T2843" i="4"/>
  <c r="I2843" i="4"/>
  <c r="V2843" i="4" s="1"/>
  <c r="W2968" i="4"/>
  <c r="T2842" i="4"/>
  <c r="I2842" i="4"/>
  <c r="V2842" i="4" s="1"/>
  <c r="W2965" i="4"/>
  <c r="T2841" i="4"/>
  <c r="I2841" i="4"/>
  <c r="V2841" i="4" s="1"/>
  <c r="W2950" i="4"/>
  <c r="V2840" i="4"/>
  <c r="T2840" i="4"/>
  <c r="W2943" i="4"/>
  <c r="T2839" i="4"/>
  <c r="I2839" i="4"/>
  <c r="V2839" i="4" s="1"/>
  <c r="W2942" i="4"/>
  <c r="T2838" i="4"/>
  <c r="I2838" i="4"/>
  <c r="V2838" i="4" s="1"/>
  <c r="W2931" i="4"/>
  <c r="T2837" i="4"/>
  <c r="I2837" i="4"/>
  <c r="V2837" i="4" s="1"/>
  <c r="W2930" i="4"/>
  <c r="T2836" i="4"/>
  <c r="I2836" i="4"/>
  <c r="V2836" i="4" s="1"/>
  <c r="W2917" i="4"/>
  <c r="T2835" i="4"/>
  <c r="I2835" i="4"/>
  <c r="V2835" i="4" s="1"/>
  <c r="W2911" i="4"/>
  <c r="T2834" i="4"/>
  <c r="I2834" i="4"/>
  <c r="V2834" i="4" s="1"/>
  <c r="W2905" i="4"/>
  <c r="T2833" i="4"/>
  <c r="I2833" i="4"/>
  <c r="V2833" i="4" s="1"/>
  <c r="W2897" i="4"/>
  <c r="T2832" i="4"/>
  <c r="I2832" i="4"/>
  <c r="V2832" i="4" s="1"/>
  <c r="W2895" i="4"/>
  <c r="V2831" i="4"/>
  <c r="T2831" i="4"/>
  <c r="W2880" i="4"/>
  <c r="T2830" i="4"/>
  <c r="I2830" i="4"/>
  <c r="V2830" i="4" s="1"/>
  <c r="W2879" i="4"/>
  <c r="T2829" i="4"/>
  <c r="I2829" i="4"/>
  <c r="V2829" i="4" s="1"/>
  <c r="W2876" i="4"/>
  <c r="V2828" i="4"/>
  <c r="T2828" i="4"/>
  <c r="W2847" i="4"/>
  <c r="T2827" i="4"/>
  <c r="I2827" i="4"/>
  <c r="V2827" i="4" s="1"/>
  <c r="W2844" i="4"/>
  <c r="T2826" i="4"/>
  <c r="I2826" i="4"/>
  <c r="V2826" i="4" s="1"/>
  <c r="W2839" i="4"/>
  <c r="T2825" i="4"/>
  <c r="I2825" i="4"/>
  <c r="V2825" i="4" s="1"/>
  <c r="W2833" i="4"/>
  <c r="T2824" i="4"/>
  <c r="I2824" i="4"/>
  <c r="V2824" i="4" s="1"/>
  <c r="W2811" i="4"/>
  <c r="V2823" i="4"/>
  <c r="T2823" i="4"/>
  <c r="W2810" i="4"/>
  <c r="T2822" i="4"/>
  <c r="I2822" i="4"/>
  <c r="V2822" i="4" s="1"/>
  <c r="W2789" i="4"/>
  <c r="V2821" i="4"/>
  <c r="T2821" i="4"/>
  <c r="W2788" i="4"/>
  <c r="T2820" i="4"/>
  <c r="I2820" i="4"/>
  <c r="V2820" i="4" s="1"/>
  <c r="W2785" i="4"/>
  <c r="T2819" i="4"/>
  <c r="I2819" i="4"/>
  <c r="V2819" i="4" s="1"/>
  <c r="W2778" i="4"/>
  <c r="T2818" i="4"/>
  <c r="I2818" i="4"/>
  <c r="V2818" i="4" s="1"/>
  <c r="W2767" i="4"/>
  <c r="T2817" i="4"/>
  <c r="I2817" i="4"/>
  <c r="V2817" i="4" s="1"/>
  <c r="W2759" i="4"/>
  <c r="T2816" i="4"/>
  <c r="I2816" i="4"/>
  <c r="V2816" i="4" s="1"/>
  <c r="W2756" i="4"/>
  <c r="T2815" i="4"/>
  <c r="I2815" i="4"/>
  <c r="V2815" i="4" s="1"/>
  <c r="W2738" i="4"/>
  <c r="T2814" i="4"/>
  <c r="I2814" i="4"/>
  <c r="V2814" i="4" s="1"/>
  <c r="W2705" i="4"/>
  <c r="T2813" i="4"/>
  <c r="I2813" i="4"/>
  <c r="V2813" i="4" s="1"/>
  <c r="W11" i="4"/>
  <c r="T2812" i="4"/>
  <c r="I2812" i="4"/>
  <c r="V2812" i="4" s="1"/>
  <c r="W3347" i="4"/>
  <c r="T2811" i="4"/>
  <c r="I2811" i="4"/>
  <c r="V2811" i="4" s="1"/>
  <c r="W5333" i="4"/>
  <c r="T2810" i="4"/>
  <c r="I2810" i="4"/>
  <c r="V2810" i="4" s="1"/>
  <c r="W2639" i="4"/>
  <c r="T2809" i="4"/>
  <c r="I2809" i="4"/>
  <c r="V2809" i="4" s="1"/>
  <c r="W2636" i="4"/>
  <c r="T2808" i="4"/>
  <c r="I2808" i="4"/>
  <c r="V2808" i="4" s="1"/>
  <c r="W3291" i="4"/>
  <c r="V2807" i="4"/>
  <c r="T2807" i="4"/>
  <c r="W3289" i="4"/>
  <c r="T2806" i="4"/>
  <c r="I2806" i="4"/>
  <c r="V2806" i="4" s="1"/>
  <c r="W3287" i="4"/>
  <c r="T2805" i="4"/>
  <c r="I2805" i="4"/>
  <c r="V2805" i="4" s="1"/>
  <c r="W3286" i="4"/>
  <c r="V2804" i="4"/>
  <c r="T2804" i="4"/>
  <c r="W3284" i="4"/>
  <c r="V2803" i="4"/>
  <c r="T2803" i="4"/>
  <c r="W3274" i="4"/>
  <c r="T2802" i="4"/>
  <c r="I2802" i="4"/>
  <c r="V2802" i="4" s="1"/>
  <c r="W3273" i="4"/>
  <c r="T2801" i="4"/>
  <c r="I2801" i="4"/>
  <c r="V2801" i="4" s="1"/>
  <c r="W3270" i="4"/>
  <c r="T2800" i="4"/>
  <c r="I2800" i="4"/>
  <c r="V2800" i="4" s="1"/>
  <c r="W3146" i="4"/>
  <c r="T2799" i="4"/>
  <c r="I2799" i="4"/>
  <c r="V2799" i="4" s="1"/>
  <c r="W3145" i="4"/>
  <c r="T2798" i="4"/>
  <c r="I2798" i="4"/>
  <c r="V2798" i="4" s="1"/>
  <c r="W2674" i="4"/>
  <c r="T2797" i="4"/>
  <c r="I2797" i="4"/>
  <c r="V2797" i="4" s="1"/>
  <c r="W2672" i="4"/>
  <c r="V2796" i="4"/>
  <c r="T2796" i="4"/>
  <c r="W2671" i="4"/>
  <c r="V2795" i="4"/>
  <c r="T2795" i="4"/>
  <c r="W2670" i="4"/>
  <c r="T2794" i="4"/>
  <c r="I2794" i="4"/>
  <c r="V2794" i="4" s="1"/>
  <c r="W2669" i="4"/>
  <c r="T2793" i="4"/>
  <c r="I2793" i="4"/>
  <c r="V2793" i="4" s="1"/>
  <c r="W2668" i="4"/>
  <c r="T2792" i="4"/>
  <c r="I2792" i="4"/>
  <c r="V2792" i="4" s="1"/>
  <c r="W2667" i="4"/>
  <c r="T2791" i="4"/>
  <c r="I2791" i="4"/>
  <c r="V2791" i="4" s="1"/>
  <c r="W2665" i="4"/>
  <c r="T2790" i="4"/>
  <c r="I2790" i="4"/>
  <c r="V2790" i="4" s="1"/>
  <c r="W2664" i="4"/>
  <c r="T2789" i="4"/>
  <c r="I2789" i="4"/>
  <c r="V2789" i="4" s="1"/>
  <c r="W2663" i="4"/>
  <c r="T2788" i="4"/>
  <c r="I2788" i="4"/>
  <c r="V2788" i="4" s="1"/>
  <c r="W2662" i="4"/>
  <c r="T2787" i="4"/>
  <c r="I2787" i="4"/>
  <c r="V2787" i="4" s="1"/>
  <c r="W2660" i="4"/>
  <c r="T2786" i="4"/>
  <c r="I2786" i="4"/>
  <c r="V2786" i="4" s="1"/>
  <c r="W2659" i="4"/>
  <c r="T2785" i="4"/>
  <c r="I2785" i="4"/>
  <c r="V2785" i="4" s="1"/>
  <c r="W2657" i="4"/>
  <c r="T2784" i="4"/>
  <c r="I2784" i="4"/>
  <c r="V2784" i="4" s="1"/>
  <c r="W2656" i="4"/>
  <c r="T2783" i="4"/>
  <c r="I2783" i="4"/>
  <c r="V2783" i="4" s="1"/>
  <c r="W2655" i="4"/>
  <c r="T2782" i="4"/>
  <c r="I2782" i="4"/>
  <c r="V2782" i="4" s="1"/>
  <c r="W2654" i="4"/>
  <c r="T2781" i="4"/>
  <c r="I2781" i="4"/>
  <c r="V2781" i="4" s="1"/>
  <c r="W2653" i="4"/>
  <c r="T2780" i="4"/>
  <c r="I2780" i="4"/>
  <c r="V2780" i="4" s="1"/>
  <c r="W2652" i="4"/>
  <c r="T2779" i="4"/>
  <c r="I2779" i="4"/>
  <c r="V2779" i="4" s="1"/>
  <c r="W2651" i="4"/>
  <c r="T2778" i="4"/>
  <c r="I2778" i="4"/>
  <c r="V2778" i="4" s="1"/>
  <c r="W2650" i="4"/>
  <c r="V2777" i="4"/>
  <c r="T2777" i="4"/>
  <c r="W2649" i="4"/>
  <c r="T2776" i="4"/>
  <c r="I2776" i="4"/>
  <c r="V2776" i="4" s="1"/>
  <c r="W2648" i="4"/>
  <c r="V2775" i="4"/>
  <c r="T2775" i="4"/>
  <c r="W2647" i="4"/>
  <c r="T2774" i="4"/>
  <c r="I2774" i="4"/>
  <c r="V2774" i="4" s="1"/>
  <c r="W2645" i="4"/>
  <c r="T2773" i="4"/>
  <c r="I2773" i="4"/>
  <c r="V2773" i="4" s="1"/>
  <c r="W2643" i="4"/>
  <c r="T2772" i="4"/>
  <c r="I2772" i="4"/>
  <c r="V2772" i="4" s="1"/>
  <c r="W2194" i="4"/>
  <c r="T2771" i="4"/>
  <c r="I2771" i="4"/>
  <c r="V2771" i="4" s="1"/>
  <c r="W85" i="4"/>
  <c r="T2770" i="4"/>
  <c r="I2770" i="4"/>
  <c r="V2770" i="4" s="1"/>
  <c r="W75" i="4"/>
  <c r="T2769" i="4"/>
  <c r="I2769" i="4"/>
  <c r="V2769" i="4" s="1"/>
  <c r="W57" i="4"/>
  <c r="T2768" i="4"/>
  <c r="I2768" i="4"/>
  <c r="V2768" i="4" s="1"/>
  <c r="W21" i="4"/>
  <c r="T2767" i="4"/>
  <c r="I2767" i="4"/>
  <c r="V2767" i="4" s="1"/>
  <c r="W3306" i="4"/>
  <c r="T2766" i="4"/>
  <c r="I2766" i="4"/>
  <c r="V2766" i="4" s="1"/>
  <c r="W3296" i="4"/>
  <c r="T2765" i="4"/>
  <c r="I2765" i="4"/>
  <c r="V2765" i="4" s="1"/>
  <c r="W3294" i="4"/>
  <c r="T2764" i="4"/>
  <c r="I2764" i="4"/>
  <c r="V2764" i="4" s="1"/>
  <c r="W3288" i="4"/>
  <c r="T2763" i="4"/>
  <c r="I2763" i="4"/>
  <c r="V2763" i="4" s="1"/>
  <c r="W3285" i="4"/>
  <c r="T2762" i="4"/>
  <c r="I2762" i="4"/>
  <c r="V2762" i="4" s="1"/>
  <c r="W3282" i="4"/>
  <c r="T2761" i="4"/>
  <c r="I2761" i="4"/>
  <c r="V2761" i="4" s="1"/>
  <c r="W3281" i="4"/>
  <c r="T2760" i="4"/>
  <c r="I2760" i="4"/>
  <c r="V2760" i="4" s="1"/>
  <c r="W3280" i="4"/>
  <c r="T2759" i="4"/>
  <c r="I2759" i="4"/>
  <c r="V2759" i="4" s="1"/>
  <c r="W3278" i="4"/>
  <c r="T2758" i="4"/>
  <c r="I2758" i="4"/>
  <c r="V2758" i="4" s="1"/>
  <c r="W3277" i="4"/>
  <c r="T2757" i="4"/>
  <c r="I2757" i="4"/>
  <c r="V2757" i="4" s="1"/>
  <c r="W3276" i="4"/>
  <c r="T2756" i="4"/>
  <c r="I2756" i="4"/>
  <c r="V2756" i="4" s="1"/>
  <c r="W3275" i="4"/>
  <c r="T2755" i="4"/>
  <c r="I2755" i="4"/>
  <c r="V2755" i="4" s="1"/>
  <c r="W3272" i="4"/>
  <c r="T2754" i="4"/>
  <c r="I2754" i="4"/>
  <c r="V2754" i="4" s="1"/>
  <c r="W3271" i="4"/>
  <c r="T2753" i="4"/>
  <c r="I2753" i="4"/>
  <c r="V2753" i="4" s="1"/>
  <c r="W3269" i="4"/>
  <c r="T2752" i="4"/>
  <c r="I2752" i="4"/>
  <c r="V2752" i="4" s="1"/>
  <c r="W3268" i="4"/>
  <c r="T2751" i="4"/>
  <c r="I2751" i="4"/>
  <c r="V2751" i="4" s="1"/>
  <c r="W2225" i="4"/>
  <c r="T2750" i="4"/>
  <c r="I2750" i="4"/>
  <c r="V2750" i="4" s="1"/>
  <c r="W2217" i="4"/>
  <c r="T2749" i="4"/>
  <c r="I2749" i="4"/>
  <c r="V2749" i="4" s="1"/>
  <c r="W2208" i="4"/>
  <c r="T2748" i="4"/>
  <c r="I2748" i="4"/>
  <c r="V2748" i="4" s="1"/>
  <c r="W2196" i="4"/>
  <c r="T2747" i="4"/>
  <c r="I2747" i="4"/>
  <c r="V2747" i="4" s="1"/>
  <c r="W2146" i="4"/>
  <c r="T2746" i="4"/>
  <c r="I2746" i="4"/>
  <c r="V2746" i="4" s="1"/>
  <c r="W2145" i="4"/>
  <c r="T2745" i="4"/>
  <c r="I2745" i="4"/>
  <c r="V2745" i="4" s="1"/>
  <c r="W2144" i="4"/>
  <c r="T2744" i="4"/>
  <c r="I2744" i="4"/>
  <c r="V2744" i="4" s="1"/>
  <c r="W2143" i="4"/>
  <c r="T2743" i="4"/>
  <c r="I2743" i="4"/>
  <c r="V2743" i="4" s="1"/>
  <c r="W2141" i="4"/>
  <c r="T2742" i="4"/>
  <c r="I2742" i="4"/>
  <c r="V2742" i="4" s="1"/>
  <c r="W2138" i="4"/>
  <c r="T2741" i="4"/>
  <c r="I2741" i="4"/>
  <c r="V2741" i="4" s="1"/>
  <c r="W2083" i="4"/>
  <c r="T2740" i="4"/>
  <c r="I2740" i="4"/>
  <c r="V2740" i="4" s="1"/>
  <c r="W2073" i="4"/>
  <c r="T2739" i="4"/>
  <c r="I2739" i="4"/>
  <c r="V2739" i="4" s="1"/>
  <c r="W2069" i="4"/>
  <c r="T2738" i="4"/>
  <c r="I2738" i="4"/>
  <c r="V2738" i="4" s="1"/>
  <c r="W2056" i="4"/>
  <c r="T2737" i="4"/>
  <c r="I2737" i="4"/>
  <c r="V2737" i="4" s="1"/>
  <c r="W2045" i="4"/>
  <c r="T2736" i="4"/>
  <c r="I2736" i="4"/>
  <c r="V2736" i="4" s="1"/>
  <c r="W2034" i="4"/>
  <c r="T2735" i="4"/>
  <c r="I2735" i="4"/>
  <c r="V2735" i="4" s="1"/>
  <c r="W1995" i="4"/>
  <c r="T2734" i="4"/>
  <c r="I2734" i="4"/>
  <c r="V2734" i="4" s="1"/>
  <c r="W1968" i="4"/>
  <c r="T2733" i="4"/>
  <c r="I2733" i="4"/>
  <c r="V2733" i="4" s="1"/>
  <c r="W1881" i="4"/>
  <c r="T2732" i="4"/>
  <c r="I2732" i="4"/>
  <c r="V2732" i="4" s="1"/>
  <c r="W1877" i="4"/>
  <c r="T2731" i="4"/>
  <c r="I2731" i="4"/>
  <c r="V2731" i="4" s="1"/>
  <c r="W1838" i="4"/>
  <c r="T2730" i="4"/>
  <c r="I2730" i="4"/>
  <c r="V2730" i="4" s="1"/>
  <c r="W1664" i="4"/>
  <c r="T2729" i="4"/>
  <c r="I2729" i="4"/>
  <c r="V2729" i="4" s="1"/>
  <c r="W1623" i="4"/>
  <c r="T2728" i="4"/>
  <c r="I2728" i="4"/>
  <c r="V2728" i="4" s="1"/>
  <c r="W1594" i="4"/>
  <c r="T2727" i="4"/>
  <c r="I2727" i="4"/>
  <c r="V2727" i="4" s="1"/>
  <c r="W1531" i="4"/>
  <c r="T2726" i="4"/>
  <c r="I2726" i="4"/>
  <c r="V2726" i="4" s="1"/>
  <c r="W1521" i="4"/>
  <c r="T2725" i="4"/>
  <c r="I2725" i="4"/>
  <c r="V2725" i="4" s="1"/>
  <c r="W1453" i="4"/>
  <c r="T2724" i="4"/>
  <c r="I2724" i="4"/>
  <c r="V2724" i="4" s="1"/>
  <c r="W1421" i="4"/>
  <c r="T2723" i="4"/>
  <c r="I2723" i="4"/>
  <c r="V2723" i="4" s="1"/>
  <c r="W1409" i="4"/>
  <c r="T2722" i="4"/>
  <c r="I2722" i="4"/>
  <c r="V2722" i="4" s="1"/>
  <c r="W1404" i="4"/>
  <c r="T2721" i="4"/>
  <c r="I2721" i="4"/>
  <c r="V2721" i="4" s="1"/>
  <c r="W1391" i="4"/>
  <c r="T2720" i="4"/>
  <c r="I2720" i="4"/>
  <c r="V2720" i="4" s="1"/>
  <c r="W1388" i="4"/>
  <c r="T2719" i="4"/>
  <c r="I2719" i="4"/>
  <c r="V2719" i="4" s="1"/>
  <c r="W1381" i="4"/>
  <c r="T2718" i="4"/>
  <c r="I2718" i="4"/>
  <c r="V2718" i="4" s="1"/>
  <c r="W1357" i="4"/>
  <c r="T2717" i="4"/>
  <c r="I2717" i="4"/>
  <c r="V2717" i="4" s="1"/>
  <c r="W1353" i="4"/>
  <c r="T2716" i="4"/>
  <c r="I2716" i="4"/>
  <c r="V2716" i="4" s="1"/>
  <c r="W1348" i="4"/>
  <c r="T2715" i="4"/>
  <c r="I2715" i="4"/>
  <c r="V2715" i="4" s="1"/>
  <c r="W1346" i="4"/>
  <c r="T2714" i="4"/>
  <c r="I2714" i="4"/>
  <c r="V2714" i="4" s="1"/>
  <c r="W1339" i="4"/>
  <c r="T2713" i="4"/>
  <c r="I2713" i="4"/>
  <c r="V2713" i="4" s="1"/>
  <c r="W1327" i="4"/>
  <c r="T2712" i="4"/>
  <c r="I2712" i="4"/>
  <c r="V2712" i="4" s="1"/>
  <c r="W1311" i="4"/>
  <c r="T2711" i="4"/>
  <c r="I2711" i="4"/>
  <c r="V2711" i="4" s="1"/>
  <c r="W1289" i="4"/>
  <c r="T2710" i="4"/>
  <c r="I2710" i="4"/>
  <c r="V2710" i="4" s="1"/>
  <c r="W1281" i="4"/>
  <c r="T2709" i="4"/>
  <c r="I2709" i="4"/>
  <c r="V2709" i="4" s="1"/>
  <c r="W1276" i="4"/>
  <c r="T2708" i="4"/>
  <c r="I2708" i="4"/>
  <c r="V2708" i="4" s="1"/>
  <c r="W1275" i="4"/>
  <c r="T2707" i="4"/>
  <c r="I2707" i="4"/>
  <c r="V2707" i="4" s="1"/>
  <c r="W1271" i="4"/>
  <c r="T2706" i="4"/>
  <c r="I2706" i="4"/>
  <c r="V2706" i="4" s="1"/>
  <c r="W1262" i="4"/>
  <c r="T2705" i="4"/>
  <c r="I2705" i="4"/>
  <c r="V2705" i="4" s="1"/>
  <c r="W1253" i="4"/>
  <c r="T2704" i="4"/>
  <c r="I2704" i="4"/>
  <c r="V2704" i="4" s="1"/>
  <c r="W1252" i="4"/>
  <c r="T2703" i="4"/>
  <c r="I2703" i="4"/>
  <c r="V2703" i="4" s="1"/>
  <c r="W1248" i="4"/>
  <c r="T2702" i="4"/>
  <c r="I2702" i="4"/>
  <c r="V2702" i="4" s="1"/>
  <c r="W1245" i="4"/>
  <c r="T2701" i="4"/>
  <c r="I2701" i="4"/>
  <c r="V2701" i="4" s="1"/>
  <c r="W1243" i="4"/>
  <c r="V2700" i="4"/>
  <c r="T2700" i="4"/>
  <c r="W1241" i="4"/>
  <c r="T2699" i="4"/>
  <c r="I2699" i="4"/>
  <c r="V2699" i="4" s="1"/>
  <c r="W1233" i="4"/>
  <c r="T2698" i="4"/>
  <c r="I2698" i="4"/>
  <c r="V2698" i="4" s="1"/>
  <c r="W1232" i="4"/>
  <c r="T2697" i="4"/>
  <c r="I2697" i="4"/>
  <c r="V2697" i="4" s="1"/>
  <c r="W1229" i="4"/>
  <c r="T2696" i="4"/>
  <c r="I2696" i="4"/>
  <c r="V2696" i="4" s="1"/>
  <c r="W1227" i="4"/>
  <c r="T2695" i="4"/>
  <c r="I2695" i="4"/>
  <c r="V2695" i="4" s="1"/>
  <c r="W1223" i="4"/>
  <c r="T2694" i="4"/>
  <c r="I2694" i="4"/>
  <c r="V2694" i="4" s="1"/>
  <c r="W1222" i="4"/>
  <c r="T2693" i="4"/>
  <c r="I2693" i="4"/>
  <c r="V2693" i="4" s="1"/>
  <c r="W1219" i="4"/>
  <c r="T2692" i="4"/>
  <c r="I2692" i="4"/>
  <c r="V2692" i="4" s="1"/>
  <c r="W1218" i="4"/>
  <c r="T2691" i="4"/>
  <c r="I2691" i="4"/>
  <c r="V2691" i="4" s="1"/>
  <c r="W1217" i="4"/>
  <c r="T2690" i="4"/>
  <c r="I2690" i="4"/>
  <c r="V2690" i="4" s="1"/>
  <c r="W1209" i="4"/>
  <c r="T2689" i="4"/>
  <c r="I2689" i="4"/>
  <c r="V2689" i="4" s="1"/>
  <c r="W1205" i="4"/>
  <c r="T2688" i="4"/>
  <c r="I2688" i="4"/>
  <c r="V2688" i="4" s="1"/>
  <c r="W1203" i="4"/>
  <c r="T2687" i="4"/>
  <c r="I2687" i="4"/>
  <c r="V2687" i="4" s="1"/>
  <c r="W1202" i="4"/>
  <c r="T2686" i="4"/>
  <c r="I2686" i="4"/>
  <c r="V2686" i="4" s="1"/>
  <c r="W1200" i="4"/>
  <c r="T2685" i="4"/>
  <c r="I2685" i="4"/>
  <c r="V2685" i="4" s="1"/>
  <c r="W1199" i="4"/>
  <c r="T2684" i="4"/>
  <c r="I2684" i="4"/>
  <c r="V2684" i="4" s="1"/>
  <c r="W1196" i="4"/>
  <c r="T2683" i="4"/>
  <c r="I2683" i="4"/>
  <c r="V2683" i="4" s="1"/>
  <c r="W1193" i="4"/>
  <c r="T2682" i="4"/>
  <c r="I2682" i="4"/>
  <c r="V2682" i="4" s="1"/>
  <c r="W1192" i="4"/>
  <c r="T2681" i="4"/>
  <c r="I2681" i="4"/>
  <c r="V2681" i="4" s="1"/>
  <c r="W1191" i="4"/>
  <c r="T2680" i="4"/>
  <c r="I2680" i="4"/>
  <c r="V2680" i="4" s="1"/>
  <c r="W1189" i="4"/>
  <c r="T2679" i="4"/>
  <c r="I2679" i="4"/>
  <c r="V2679" i="4" s="1"/>
  <c r="W1188" i="4"/>
  <c r="V2678" i="4"/>
  <c r="T2678" i="4"/>
  <c r="W1175" i="4"/>
  <c r="V2677" i="4"/>
  <c r="T2677" i="4"/>
  <c r="W1166" i="4"/>
  <c r="T2676" i="4"/>
  <c r="I2676" i="4"/>
  <c r="V2676" i="4" s="1"/>
  <c r="W1137" i="4"/>
  <c r="T2675" i="4"/>
  <c r="I2675" i="4"/>
  <c r="V2675" i="4" s="1"/>
  <c r="W1125" i="4"/>
  <c r="V2674" i="4"/>
  <c r="T2674" i="4"/>
  <c r="W1120" i="4"/>
  <c r="T2673" i="4"/>
  <c r="I2673" i="4"/>
  <c r="V2673" i="4" s="1"/>
  <c r="W1119" i="4"/>
  <c r="V2672" i="4"/>
  <c r="T2672" i="4"/>
  <c r="W1113" i="4"/>
  <c r="V2671" i="4"/>
  <c r="T2671" i="4"/>
  <c r="W1098" i="4"/>
  <c r="V2670" i="4"/>
  <c r="T2670" i="4"/>
  <c r="W1097" i="4"/>
  <c r="V2669" i="4"/>
  <c r="T2669" i="4"/>
  <c r="W1065" i="4"/>
  <c r="V2668" i="4"/>
  <c r="T2668" i="4"/>
  <c r="W1064" i="4"/>
  <c r="V2667" i="4"/>
  <c r="T2667" i="4"/>
  <c r="W1051" i="4"/>
  <c r="T2666" i="4"/>
  <c r="I2666" i="4"/>
  <c r="V2666" i="4" s="1"/>
  <c r="W994" i="4"/>
  <c r="V2665" i="4"/>
  <c r="T2665" i="4"/>
  <c r="W989" i="4"/>
  <c r="V2664" i="4"/>
  <c r="T2664" i="4"/>
  <c r="W971" i="4"/>
  <c r="V2663" i="4"/>
  <c r="T2663" i="4"/>
  <c r="W923" i="4"/>
  <c r="V2662" i="4"/>
  <c r="T2662" i="4"/>
  <c r="W916" i="4"/>
  <c r="T2661" i="4"/>
  <c r="I2661" i="4"/>
  <c r="V2661" i="4" s="1"/>
  <c r="W898" i="4"/>
  <c r="V2660" i="4"/>
  <c r="T2660" i="4"/>
  <c r="W885" i="4"/>
  <c r="V2659" i="4"/>
  <c r="T2659" i="4"/>
  <c r="W882" i="4"/>
  <c r="T2658" i="4"/>
  <c r="I2658" i="4"/>
  <c r="V2658" i="4" s="1"/>
  <c r="W830" i="4"/>
  <c r="V2657" i="4"/>
  <c r="T2657" i="4"/>
  <c r="W823" i="4"/>
  <c r="V2656" i="4"/>
  <c r="T2656" i="4"/>
  <c r="W821" i="4"/>
  <c r="V2655" i="4"/>
  <c r="T2655" i="4"/>
  <c r="W794" i="4"/>
  <c r="V2654" i="4"/>
  <c r="T2654" i="4"/>
  <c r="W773" i="4"/>
  <c r="V2653" i="4"/>
  <c r="T2653" i="4"/>
  <c r="W764" i="4"/>
  <c r="V2652" i="4"/>
  <c r="T2652" i="4"/>
  <c r="W762" i="4"/>
  <c r="V2651" i="4"/>
  <c r="T2651" i="4"/>
  <c r="W743" i="4"/>
  <c r="V2650" i="4"/>
  <c r="T2650" i="4"/>
  <c r="W726" i="4"/>
  <c r="V2649" i="4"/>
  <c r="T2649" i="4"/>
  <c r="W725" i="4"/>
  <c r="V2648" i="4"/>
  <c r="T2648" i="4"/>
  <c r="W713" i="4"/>
  <c r="V2647" i="4"/>
  <c r="T2647" i="4"/>
  <c r="W708" i="4"/>
  <c r="T2646" i="4"/>
  <c r="I2646" i="4"/>
  <c r="V2646" i="4" s="1"/>
  <c r="W706" i="4"/>
  <c r="V2645" i="4"/>
  <c r="T2645" i="4"/>
  <c r="W703" i="4"/>
  <c r="T2644" i="4"/>
  <c r="I2644" i="4"/>
  <c r="V2644" i="4" s="1"/>
  <c r="W702" i="4"/>
  <c r="V2643" i="4"/>
  <c r="T2643" i="4"/>
  <c r="W699" i="4"/>
  <c r="T2642" i="4"/>
  <c r="I2642" i="4"/>
  <c r="V2642" i="4" s="1"/>
  <c r="W684" i="4"/>
  <c r="V2641" i="4"/>
  <c r="T2641" i="4"/>
  <c r="W680" i="4"/>
  <c r="T2640" i="4"/>
  <c r="I2640" i="4"/>
  <c r="V2640" i="4" s="1"/>
  <c r="W677" i="4"/>
  <c r="T2639" i="4"/>
  <c r="I2639" i="4"/>
  <c r="V2639" i="4" s="1"/>
  <c r="W665" i="4"/>
  <c r="T2638" i="4"/>
  <c r="I2638" i="4"/>
  <c r="V2638" i="4" s="1"/>
  <c r="W664" i="4"/>
  <c r="T2637" i="4"/>
  <c r="I2637" i="4"/>
  <c r="V2637" i="4" s="1"/>
  <c r="W663" i="4"/>
  <c r="T2636" i="4"/>
  <c r="I2636" i="4"/>
  <c r="V2636" i="4" s="1"/>
  <c r="W662" i="4"/>
  <c r="T2635" i="4"/>
  <c r="I2635" i="4"/>
  <c r="V2635" i="4" s="1"/>
  <c r="W658" i="4"/>
  <c r="T2634" i="4"/>
  <c r="I2634" i="4"/>
  <c r="V2634" i="4" s="1"/>
  <c r="W657" i="4"/>
  <c r="T2633" i="4"/>
  <c r="I2633" i="4"/>
  <c r="V2633" i="4" s="1"/>
  <c r="W653" i="4"/>
  <c r="T2632" i="4"/>
  <c r="I2632" i="4"/>
  <c r="V2632" i="4" s="1"/>
  <c r="W650" i="4"/>
  <c r="T2631" i="4"/>
  <c r="I2631" i="4"/>
  <c r="V2631" i="4" s="1"/>
  <c r="W649" i="4"/>
  <c r="V2630" i="4"/>
  <c r="T2630" i="4"/>
  <c r="W648" i="4"/>
  <c r="T2629" i="4"/>
  <c r="I2629" i="4"/>
  <c r="V2629" i="4" s="1"/>
  <c r="W645" i="4"/>
  <c r="T2628" i="4"/>
  <c r="I2628" i="4"/>
  <c r="V2628" i="4" s="1"/>
  <c r="W644" i="4"/>
  <c r="T2627" i="4"/>
  <c r="I2627" i="4"/>
  <c r="V2627" i="4" s="1"/>
  <c r="W642" i="4"/>
  <c r="T2626" i="4"/>
  <c r="I2626" i="4"/>
  <c r="V2626" i="4" s="1"/>
  <c r="W640" i="4"/>
  <c r="T2625" i="4"/>
  <c r="I2625" i="4"/>
  <c r="V2625" i="4" s="1"/>
  <c r="W635" i="4"/>
  <c r="T2624" i="4"/>
  <c r="I2624" i="4"/>
  <c r="V2624" i="4" s="1"/>
  <c r="W627" i="4"/>
  <c r="T2623" i="4"/>
  <c r="I2623" i="4"/>
  <c r="V2623" i="4" s="1"/>
  <c r="W597" i="4"/>
  <c r="T2622" i="4"/>
  <c r="I2622" i="4"/>
  <c r="V2622" i="4" s="1"/>
  <c r="W578" i="4"/>
  <c r="T2621" i="4"/>
  <c r="I2621" i="4"/>
  <c r="V2621" i="4" s="1"/>
  <c r="W557" i="4"/>
  <c r="T2620" i="4"/>
  <c r="I2620" i="4"/>
  <c r="V2620" i="4" s="1"/>
  <c r="W536" i="4"/>
  <c r="T2619" i="4"/>
  <c r="I2619" i="4"/>
  <c r="V2619" i="4" s="1"/>
  <c r="W534" i="4"/>
  <c r="T2618" i="4"/>
  <c r="I2618" i="4"/>
  <c r="V2618" i="4" s="1"/>
  <c r="W533" i="4"/>
  <c r="T2617" i="4"/>
  <c r="I2617" i="4"/>
  <c r="V2617" i="4" s="1"/>
  <c r="W531" i="4"/>
  <c r="T2616" i="4"/>
  <c r="I2616" i="4"/>
  <c r="V2616" i="4" s="1"/>
  <c r="W527" i="4"/>
  <c r="T2615" i="4"/>
  <c r="I2615" i="4"/>
  <c r="V2615" i="4" s="1"/>
  <c r="W525" i="4"/>
  <c r="T2614" i="4"/>
  <c r="I2614" i="4"/>
  <c r="V2614" i="4" s="1"/>
  <c r="W523" i="4"/>
  <c r="T2613" i="4"/>
  <c r="I2613" i="4"/>
  <c r="V2613" i="4" s="1"/>
  <c r="W522" i="4"/>
  <c r="T2612" i="4"/>
  <c r="I2612" i="4"/>
  <c r="V2612" i="4" s="1"/>
  <c r="W521" i="4"/>
  <c r="T2611" i="4"/>
  <c r="I2611" i="4"/>
  <c r="V2611" i="4" s="1"/>
  <c r="W520" i="4"/>
  <c r="T2610" i="4"/>
  <c r="I2610" i="4"/>
  <c r="V2610" i="4" s="1"/>
  <c r="W519" i="4"/>
  <c r="T2609" i="4"/>
  <c r="I2609" i="4"/>
  <c r="V2609" i="4" s="1"/>
  <c r="W518" i="4"/>
  <c r="T2608" i="4"/>
  <c r="I2608" i="4"/>
  <c r="V2608" i="4" s="1"/>
  <c r="W517" i="4"/>
  <c r="T2607" i="4"/>
  <c r="I2607" i="4"/>
  <c r="V2607" i="4" s="1"/>
  <c r="W516" i="4"/>
  <c r="T2606" i="4"/>
  <c r="I2606" i="4"/>
  <c r="V2606" i="4" s="1"/>
  <c r="W515" i="4"/>
  <c r="T2605" i="4"/>
  <c r="I2605" i="4"/>
  <c r="V2605" i="4" s="1"/>
  <c r="W514" i="4"/>
  <c r="T2604" i="4"/>
  <c r="I2604" i="4"/>
  <c r="V2604" i="4" s="1"/>
  <c r="W513" i="4"/>
  <c r="T2603" i="4"/>
  <c r="I2603" i="4"/>
  <c r="V2603" i="4" s="1"/>
  <c r="W511" i="4"/>
  <c r="T2602" i="4"/>
  <c r="I2602" i="4"/>
  <c r="V2602" i="4" s="1"/>
  <c r="W509" i="4"/>
  <c r="T2601" i="4"/>
  <c r="I2601" i="4"/>
  <c r="V2601" i="4" s="1"/>
  <c r="W508" i="4"/>
  <c r="V2600" i="4"/>
  <c r="T2600" i="4"/>
  <c r="W507" i="4"/>
  <c r="T2599" i="4"/>
  <c r="I2599" i="4"/>
  <c r="V2599" i="4" s="1"/>
  <c r="W505" i="4"/>
  <c r="T2598" i="4"/>
  <c r="I2598" i="4"/>
  <c r="V2598" i="4" s="1"/>
  <c r="W504" i="4"/>
  <c r="T2597" i="4"/>
  <c r="I2597" i="4"/>
  <c r="V2597" i="4" s="1"/>
  <c r="W503" i="4"/>
  <c r="V2596" i="4"/>
  <c r="T2596" i="4"/>
  <c r="W502" i="4"/>
  <c r="T2595" i="4"/>
  <c r="I2595" i="4"/>
  <c r="V2595" i="4" s="1"/>
  <c r="W500" i="4"/>
  <c r="T2594" i="4"/>
  <c r="I2594" i="4"/>
  <c r="V2594" i="4" s="1"/>
  <c r="W496" i="4"/>
  <c r="T2593" i="4"/>
  <c r="I2593" i="4"/>
  <c r="V2593" i="4" s="1"/>
  <c r="W495" i="4"/>
  <c r="T2592" i="4"/>
  <c r="I2592" i="4"/>
  <c r="V2592" i="4" s="1"/>
  <c r="W494" i="4"/>
  <c r="T2591" i="4"/>
  <c r="I2591" i="4"/>
  <c r="V2591" i="4" s="1"/>
  <c r="W491" i="4"/>
  <c r="T2590" i="4"/>
  <c r="I2590" i="4"/>
  <c r="V2590" i="4" s="1"/>
  <c r="W486" i="4"/>
  <c r="T2589" i="4"/>
  <c r="I2589" i="4"/>
  <c r="V2589" i="4" s="1"/>
  <c r="W484" i="4"/>
  <c r="T2588" i="4"/>
  <c r="I2588" i="4"/>
  <c r="V2588" i="4" s="1"/>
  <c r="W480" i="4"/>
  <c r="T2587" i="4"/>
  <c r="I2587" i="4"/>
  <c r="V2587" i="4" s="1"/>
  <c r="W474" i="4"/>
  <c r="T2586" i="4"/>
  <c r="I2586" i="4"/>
  <c r="V2586" i="4" s="1"/>
  <c r="W473" i="4"/>
  <c r="T2585" i="4"/>
  <c r="I2585" i="4"/>
  <c r="V2585" i="4" s="1"/>
  <c r="W463" i="4"/>
  <c r="T2584" i="4"/>
  <c r="I2584" i="4"/>
  <c r="V2584" i="4" s="1"/>
  <c r="W455" i="4"/>
  <c r="T2583" i="4"/>
  <c r="I2583" i="4"/>
  <c r="V2583" i="4" s="1"/>
  <c r="W454" i="4"/>
  <c r="T2582" i="4"/>
  <c r="I2582" i="4"/>
  <c r="V2582" i="4" s="1"/>
  <c r="W453" i="4"/>
  <c r="V2581" i="4"/>
  <c r="T2581" i="4"/>
  <c r="W449" i="4"/>
  <c r="T2580" i="4"/>
  <c r="I2580" i="4"/>
  <c r="V2580" i="4" s="1"/>
  <c r="W439" i="4"/>
  <c r="T2579" i="4"/>
  <c r="I2579" i="4"/>
  <c r="V2579" i="4" s="1"/>
  <c r="W438" i="4"/>
  <c r="T2578" i="4"/>
  <c r="I2578" i="4"/>
  <c r="V2578" i="4" s="1"/>
  <c r="W429" i="4"/>
  <c r="T2577" i="4"/>
  <c r="I2577" i="4"/>
  <c r="V2577" i="4" s="1"/>
  <c r="W428" i="4"/>
  <c r="V2576" i="4"/>
  <c r="T2576" i="4"/>
  <c r="W426" i="4"/>
  <c r="T2575" i="4"/>
  <c r="I2575" i="4"/>
  <c r="V2575" i="4" s="1"/>
  <c r="W425" i="4"/>
  <c r="T2574" i="4"/>
  <c r="I2574" i="4"/>
  <c r="V2574" i="4" s="1"/>
  <c r="W424" i="4"/>
  <c r="T2573" i="4"/>
  <c r="I2573" i="4"/>
  <c r="V2573" i="4" s="1"/>
  <c r="W423" i="4"/>
  <c r="T2572" i="4"/>
  <c r="I2572" i="4"/>
  <c r="V2572" i="4" s="1"/>
  <c r="W418" i="4"/>
  <c r="T2571" i="4"/>
  <c r="I2571" i="4"/>
  <c r="V2571" i="4" s="1"/>
  <c r="W417" i="4"/>
  <c r="T2570" i="4"/>
  <c r="I2570" i="4"/>
  <c r="V2570" i="4" s="1"/>
  <c r="W415" i="4"/>
  <c r="T2569" i="4"/>
  <c r="I2569" i="4"/>
  <c r="V2569" i="4" s="1"/>
  <c r="W414" i="4"/>
  <c r="T2568" i="4"/>
  <c r="I2568" i="4"/>
  <c r="V2568" i="4" s="1"/>
  <c r="W413" i="4"/>
  <c r="T2567" i="4"/>
  <c r="I2567" i="4"/>
  <c r="V2567" i="4" s="1"/>
  <c r="W403" i="4"/>
  <c r="T2566" i="4"/>
  <c r="I2566" i="4"/>
  <c r="V2566" i="4" s="1"/>
  <c r="W402" i="4"/>
  <c r="T2565" i="4"/>
  <c r="I2565" i="4"/>
  <c r="V2565" i="4" s="1"/>
  <c r="W401" i="4"/>
  <c r="T2564" i="4"/>
  <c r="I2564" i="4"/>
  <c r="V2564" i="4" s="1"/>
  <c r="W398" i="4"/>
  <c r="T2563" i="4"/>
  <c r="I2563" i="4"/>
  <c r="V2563" i="4" s="1"/>
  <c r="W396" i="4"/>
  <c r="V2562" i="4"/>
  <c r="T2562" i="4"/>
  <c r="W394" i="4"/>
  <c r="T2561" i="4"/>
  <c r="I2561" i="4"/>
  <c r="V2561" i="4" s="1"/>
  <c r="W392" i="4"/>
  <c r="T2560" i="4"/>
  <c r="I2560" i="4"/>
  <c r="V2560" i="4" s="1"/>
  <c r="W391" i="4"/>
  <c r="T2559" i="4"/>
  <c r="I2559" i="4"/>
  <c r="V2559" i="4" s="1"/>
  <c r="W390" i="4"/>
  <c r="T2558" i="4"/>
  <c r="I2558" i="4"/>
  <c r="V2558" i="4" s="1"/>
  <c r="W383" i="4"/>
  <c r="T2557" i="4"/>
  <c r="I2557" i="4"/>
  <c r="V2557" i="4" s="1"/>
  <c r="W369" i="4"/>
  <c r="T2556" i="4"/>
  <c r="I2556" i="4"/>
  <c r="V2556" i="4" s="1"/>
  <c r="W361" i="4"/>
  <c r="T2555" i="4"/>
  <c r="I2555" i="4"/>
  <c r="V2555" i="4" s="1"/>
  <c r="W356" i="4"/>
  <c r="V2554" i="4"/>
  <c r="T2554" i="4"/>
  <c r="W354" i="4"/>
  <c r="T2553" i="4"/>
  <c r="I2553" i="4"/>
  <c r="V2553" i="4" s="1"/>
  <c r="W352" i="4"/>
  <c r="T2552" i="4"/>
  <c r="I2552" i="4"/>
  <c r="V2552" i="4" s="1"/>
  <c r="W348" i="4"/>
  <c r="T2551" i="4"/>
  <c r="I2551" i="4"/>
  <c r="V2551" i="4" s="1"/>
  <c r="W347" i="4"/>
  <c r="T2550" i="4"/>
  <c r="I2550" i="4"/>
  <c r="V2550" i="4" s="1"/>
  <c r="W344" i="4"/>
  <c r="T2549" i="4"/>
  <c r="I2549" i="4"/>
  <c r="V2549" i="4" s="1"/>
  <c r="W337" i="4"/>
  <c r="T2548" i="4"/>
  <c r="I2548" i="4"/>
  <c r="V2548" i="4" s="1"/>
  <c r="W333" i="4"/>
  <c r="T2547" i="4"/>
  <c r="I2547" i="4"/>
  <c r="V2547" i="4" s="1"/>
  <c r="W332" i="4"/>
  <c r="T2546" i="4"/>
  <c r="I2546" i="4"/>
  <c r="V2546" i="4" s="1"/>
  <c r="W325" i="4"/>
  <c r="T2545" i="4"/>
  <c r="I2545" i="4"/>
  <c r="V2545" i="4" s="1"/>
  <c r="W317" i="4"/>
  <c r="V2544" i="4"/>
  <c r="T2544" i="4"/>
  <c r="W313" i="4"/>
  <c r="T2543" i="4"/>
  <c r="I2543" i="4"/>
  <c r="V2543" i="4" s="1"/>
  <c r="W312" i="4"/>
  <c r="T2542" i="4"/>
  <c r="I2542" i="4"/>
  <c r="V2542" i="4" s="1"/>
  <c r="W297" i="4"/>
  <c r="T2541" i="4"/>
  <c r="I2541" i="4"/>
  <c r="V2541" i="4" s="1"/>
  <c r="W288" i="4"/>
  <c r="T2540" i="4"/>
  <c r="I2540" i="4"/>
  <c r="V2540" i="4" s="1"/>
  <c r="W285" i="4"/>
  <c r="T2539" i="4"/>
  <c r="I2539" i="4"/>
  <c r="V2539" i="4" s="1"/>
  <c r="W284" i="4"/>
  <c r="T2538" i="4"/>
  <c r="I2538" i="4"/>
  <c r="V2538" i="4" s="1"/>
  <c r="W282" i="4"/>
  <c r="T2537" i="4"/>
  <c r="I2537" i="4"/>
  <c r="V2537" i="4" s="1"/>
  <c r="W277" i="4"/>
  <c r="V2536" i="4"/>
  <c r="T2536" i="4"/>
  <c r="W276" i="4"/>
  <c r="T2535" i="4"/>
  <c r="I2535" i="4"/>
  <c r="V2535" i="4" s="1"/>
  <c r="W272" i="4"/>
  <c r="T2534" i="4"/>
  <c r="I2534" i="4"/>
  <c r="V2534" i="4" s="1"/>
  <c r="W271" i="4"/>
  <c r="T2533" i="4"/>
  <c r="I2533" i="4"/>
  <c r="V2533" i="4" s="1"/>
  <c r="W268" i="4"/>
  <c r="T2532" i="4"/>
  <c r="I2532" i="4"/>
  <c r="V2532" i="4" s="1"/>
  <c r="W267" i="4"/>
  <c r="V2531" i="4"/>
  <c r="T2531" i="4"/>
  <c r="W266" i="4"/>
  <c r="T2530" i="4"/>
  <c r="I2530" i="4"/>
  <c r="V2530" i="4" s="1"/>
  <c r="W265" i="4"/>
  <c r="T2529" i="4"/>
  <c r="I2529" i="4"/>
  <c r="V2529" i="4" s="1"/>
  <c r="W259" i="4"/>
  <c r="T2528" i="4"/>
  <c r="I2528" i="4"/>
  <c r="V2528" i="4" s="1"/>
  <c r="W258" i="4"/>
  <c r="V2527" i="4"/>
  <c r="T2527" i="4"/>
  <c r="W256" i="4"/>
  <c r="T2526" i="4"/>
  <c r="I2526" i="4"/>
  <c r="V2526" i="4" s="1"/>
  <c r="W253" i="4"/>
  <c r="T2525" i="4"/>
  <c r="I2525" i="4"/>
  <c r="V2525" i="4" s="1"/>
  <c r="W246" i="4"/>
  <c r="T2524" i="4"/>
  <c r="I2524" i="4"/>
  <c r="V2524" i="4" s="1"/>
  <c r="W243" i="4"/>
  <c r="V2523" i="4"/>
  <c r="T2523" i="4"/>
  <c r="W242" i="4"/>
  <c r="V2522" i="4"/>
  <c r="T2522" i="4"/>
  <c r="W241" i="4"/>
  <c r="V2521" i="4"/>
  <c r="T2521" i="4"/>
  <c r="W239" i="4"/>
  <c r="T2520" i="4"/>
  <c r="I2520" i="4"/>
  <c r="V2520" i="4" s="1"/>
  <c r="W235" i="4"/>
  <c r="T2519" i="4"/>
  <c r="I2519" i="4"/>
  <c r="V2519" i="4" s="1"/>
  <c r="W231" i="4"/>
  <c r="T2518" i="4"/>
  <c r="I2518" i="4"/>
  <c r="V2518" i="4" s="1"/>
  <c r="W230" i="4"/>
  <c r="T2517" i="4"/>
  <c r="I2517" i="4"/>
  <c r="V2517" i="4" s="1"/>
  <c r="W229" i="4"/>
  <c r="T2516" i="4"/>
  <c r="I2516" i="4"/>
  <c r="V2516" i="4" s="1"/>
  <c r="W228" i="4"/>
  <c r="V2515" i="4"/>
  <c r="T2515" i="4"/>
  <c r="W226" i="4"/>
  <c r="T2514" i="4"/>
  <c r="I2514" i="4"/>
  <c r="V2514" i="4" s="1"/>
  <c r="W225" i="4"/>
  <c r="V2513" i="4"/>
  <c r="T2513" i="4"/>
  <c r="W224" i="4"/>
  <c r="T2512" i="4"/>
  <c r="I2512" i="4"/>
  <c r="V2512" i="4" s="1"/>
  <c r="W219" i="4"/>
  <c r="T2511" i="4"/>
  <c r="I2511" i="4"/>
  <c r="V2511" i="4" s="1"/>
  <c r="W218" i="4"/>
  <c r="T2510" i="4"/>
  <c r="I2510" i="4"/>
  <c r="V2510" i="4" s="1"/>
  <c r="W217" i="4"/>
  <c r="T2509" i="4"/>
  <c r="I2509" i="4"/>
  <c r="V2509" i="4" s="1"/>
  <c r="W214" i="4"/>
  <c r="T2508" i="4"/>
  <c r="I2508" i="4"/>
  <c r="V2508" i="4" s="1"/>
  <c r="W213" i="4"/>
  <c r="T2507" i="4"/>
  <c r="I2507" i="4"/>
  <c r="V2507" i="4" s="1"/>
  <c r="W212" i="4"/>
  <c r="T2506" i="4"/>
  <c r="I2506" i="4"/>
  <c r="V2506" i="4" s="1"/>
  <c r="W210" i="4"/>
  <c r="T2505" i="4"/>
  <c r="I2505" i="4"/>
  <c r="V2505" i="4" s="1"/>
  <c r="W209" i="4"/>
  <c r="T2504" i="4"/>
  <c r="I2504" i="4"/>
  <c r="V2504" i="4" s="1"/>
  <c r="W208" i="4"/>
  <c r="T2503" i="4"/>
  <c r="I2503" i="4"/>
  <c r="V2503" i="4" s="1"/>
  <c r="W206" i="4"/>
  <c r="T2502" i="4"/>
  <c r="I2502" i="4"/>
  <c r="V2502" i="4" s="1"/>
  <c r="W204" i="4"/>
  <c r="T2501" i="4"/>
  <c r="I2501" i="4"/>
  <c r="V2501" i="4" s="1"/>
  <c r="W203" i="4"/>
  <c r="T2500" i="4"/>
  <c r="I2500" i="4"/>
  <c r="V2500" i="4" s="1"/>
  <c r="W201" i="4"/>
  <c r="V2499" i="4"/>
  <c r="T2499" i="4"/>
  <c r="W199" i="4"/>
  <c r="T2498" i="4"/>
  <c r="I2498" i="4"/>
  <c r="V2498" i="4" s="1"/>
  <c r="W197" i="4"/>
  <c r="T2497" i="4"/>
  <c r="I2497" i="4"/>
  <c r="V2497" i="4" s="1"/>
  <c r="W192" i="4"/>
  <c r="T2496" i="4"/>
  <c r="I2496" i="4"/>
  <c r="V2496" i="4" s="1"/>
  <c r="W190" i="4"/>
  <c r="T2495" i="4"/>
  <c r="I2495" i="4"/>
  <c r="V2495" i="4" s="1"/>
  <c r="W189" i="4"/>
  <c r="T2494" i="4"/>
  <c r="I2494" i="4"/>
  <c r="V2494" i="4" s="1"/>
  <c r="W188" i="4"/>
  <c r="T2493" i="4"/>
  <c r="I2493" i="4"/>
  <c r="V2493" i="4" s="1"/>
  <c r="W187" i="4"/>
  <c r="T2492" i="4"/>
  <c r="I2492" i="4"/>
  <c r="V2492" i="4" s="1"/>
  <c r="W186" i="4"/>
  <c r="T2491" i="4"/>
  <c r="I2491" i="4"/>
  <c r="V2491" i="4" s="1"/>
  <c r="W185" i="4"/>
  <c r="T2490" i="4"/>
  <c r="I2490" i="4"/>
  <c r="V2490" i="4" s="1"/>
  <c r="W184" i="4"/>
  <c r="T2489" i="4"/>
  <c r="I2489" i="4"/>
  <c r="V2489" i="4" s="1"/>
  <c r="W183" i="4"/>
  <c r="T2488" i="4"/>
  <c r="I2488" i="4"/>
  <c r="V2488" i="4" s="1"/>
  <c r="W181" i="4"/>
  <c r="T2487" i="4"/>
  <c r="I2487" i="4"/>
  <c r="V2487" i="4" s="1"/>
  <c r="W180" i="4"/>
  <c r="V2486" i="4"/>
  <c r="T2486" i="4"/>
  <c r="W178" i="4"/>
  <c r="T2485" i="4"/>
  <c r="I2485" i="4"/>
  <c r="V2485" i="4" s="1"/>
  <c r="W177" i="4"/>
  <c r="T2484" i="4"/>
  <c r="I2484" i="4"/>
  <c r="V2484" i="4" s="1"/>
  <c r="W175" i="4"/>
  <c r="T2483" i="4"/>
  <c r="I2483" i="4"/>
  <c r="V2483" i="4" s="1"/>
  <c r="W173" i="4"/>
  <c r="T2482" i="4"/>
  <c r="I2482" i="4"/>
  <c r="V2482" i="4" s="1"/>
  <c r="W172" i="4"/>
  <c r="T2481" i="4"/>
  <c r="I2481" i="4"/>
  <c r="V2481" i="4" s="1"/>
  <c r="W170" i="4"/>
  <c r="T2480" i="4"/>
  <c r="I2480" i="4"/>
  <c r="V2480" i="4" s="1"/>
  <c r="W169" i="4"/>
  <c r="T2479" i="4"/>
  <c r="I2479" i="4"/>
  <c r="V2479" i="4" s="1"/>
  <c r="W168" i="4"/>
  <c r="T2478" i="4"/>
  <c r="I2478" i="4"/>
  <c r="V2478" i="4" s="1"/>
  <c r="W166" i="4"/>
  <c r="T2477" i="4"/>
  <c r="I2477" i="4"/>
  <c r="V2477" i="4" s="1"/>
  <c r="W165" i="4"/>
  <c r="T2476" i="4"/>
  <c r="I2476" i="4"/>
  <c r="V2476" i="4" s="1"/>
  <c r="W164" i="4"/>
  <c r="T2475" i="4"/>
  <c r="I2475" i="4"/>
  <c r="V2475" i="4" s="1"/>
  <c r="W163" i="4"/>
  <c r="T2474" i="4"/>
  <c r="I2474" i="4"/>
  <c r="V2474" i="4" s="1"/>
  <c r="W162" i="4"/>
  <c r="T2473" i="4"/>
  <c r="I2473" i="4"/>
  <c r="V2473" i="4" s="1"/>
  <c r="W161" i="4"/>
  <c r="V2472" i="4"/>
  <c r="T2472" i="4"/>
  <c r="W160" i="4"/>
  <c r="V2471" i="4"/>
  <c r="T2471" i="4"/>
  <c r="W159" i="4"/>
  <c r="T2470" i="4"/>
  <c r="I2470" i="4"/>
  <c r="V2470" i="4" s="1"/>
  <c r="W158" i="4"/>
  <c r="T2469" i="4"/>
  <c r="I2469" i="4"/>
  <c r="V2469" i="4" s="1"/>
  <c r="W157" i="4"/>
  <c r="T2468" i="4"/>
  <c r="I2468" i="4"/>
  <c r="V2468" i="4" s="1"/>
  <c r="W156" i="4"/>
  <c r="T2467" i="4"/>
  <c r="I2467" i="4"/>
  <c r="V2467" i="4" s="1"/>
  <c r="W155" i="4"/>
  <c r="V2466" i="4"/>
  <c r="T2466" i="4"/>
  <c r="W154" i="4"/>
  <c r="V2465" i="4"/>
  <c r="T2465" i="4"/>
  <c r="W152" i="4"/>
  <c r="T2464" i="4"/>
  <c r="I2464" i="4"/>
  <c r="V2464" i="4" s="1"/>
  <c r="W151" i="4"/>
  <c r="T2463" i="4"/>
  <c r="I2463" i="4"/>
  <c r="V2463" i="4" s="1"/>
  <c r="W150" i="4"/>
  <c r="V2462" i="4"/>
  <c r="T2462" i="4"/>
  <c r="W149" i="4"/>
  <c r="T2461" i="4"/>
  <c r="I2461" i="4"/>
  <c r="V2461" i="4" s="1"/>
  <c r="W148" i="4"/>
  <c r="T2460" i="4"/>
  <c r="I2460" i="4"/>
  <c r="V2460" i="4" s="1"/>
  <c r="W147" i="4"/>
  <c r="T2459" i="4"/>
  <c r="I2459" i="4"/>
  <c r="V2459" i="4" s="1"/>
  <c r="W146" i="4"/>
  <c r="T2458" i="4"/>
  <c r="I2458" i="4"/>
  <c r="V2458" i="4" s="1"/>
  <c r="W145" i="4"/>
  <c r="V2457" i="4"/>
  <c r="T2457" i="4"/>
  <c r="W144" i="4"/>
  <c r="V2456" i="4"/>
  <c r="T2456" i="4"/>
  <c r="W143" i="4"/>
  <c r="V2455" i="4"/>
  <c r="T2455" i="4"/>
  <c r="W142" i="4"/>
  <c r="T2454" i="4"/>
  <c r="I2454" i="4"/>
  <c r="V2454" i="4" s="1"/>
  <c r="W141" i="4"/>
  <c r="V2453" i="4"/>
  <c r="T2453" i="4"/>
  <c r="W140" i="4"/>
  <c r="T2452" i="4"/>
  <c r="I2452" i="4"/>
  <c r="V2452" i="4" s="1"/>
  <c r="W139" i="4"/>
  <c r="T2451" i="4"/>
  <c r="I2451" i="4"/>
  <c r="V2451" i="4" s="1"/>
  <c r="W138" i="4"/>
  <c r="T2450" i="4"/>
  <c r="I2450" i="4"/>
  <c r="V2450" i="4" s="1"/>
  <c r="W137" i="4"/>
  <c r="T2449" i="4"/>
  <c r="I2449" i="4"/>
  <c r="V2449" i="4" s="1"/>
  <c r="W136" i="4"/>
  <c r="V2448" i="4"/>
  <c r="T2448" i="4"/>
  <c r="W135" i="4"/>
  <c r="V2447" i="4"/>
  <c r="T2447" i="4"/>
  <c r="W134" i="4"/>
  <c r="V2446" i="4"/>
  <c r="T2446" i="4"/>
  <c r="W133" i="4"/>
  <c r="T2445" i="4"/>
  <c r="I2445" i="4"/>
  <c r="V2445" i="4" s="1"/>
  <c r="W132" i="4"/>
  <c r="T2444" i="4"/>
  <c r="I2444" i="4"/>
  <c r="V2444" i="4" s="1"/>
  <c r="W131" i="4"/>
  <c r="T2443" i="4"/>
  <c r="I2443" i="4"/>
  <c r="V2443" i="4" s="1"/>
  <c r="W130" i="4"/>
  <c r="T2442" i="4"/>
  <c r="I2442" i="4"/>
  <c r="V2442" i="4" s="1"/>
  <c r="W129" i="4"/>
  <c r="T2441" i="4"/>
  <c r="I2441" i="4"/>
  <c r="V2441" i="4" s="1"/>
  <c r="W128" i="4"/>
  <c r="T2440" i="4"/>
  <c r="I2440" i="4"/>
  <c r="V2440" i="4" s="1"/>
  <c r="W126" i="4"/>
  <c r="V2439" i="4"/>
  <c r="T2439" i="4"/>
  <c r="W125" i="4"/>
  <c r="T2438" i="4"/>
  <c r="I2438" i="4"/>
  <c r="V2438" i="4" s="1"/>
  <c r="W124" i="4"/>
  <c r="V2437" i="4"/>
  <c r="T2437" i="4"/>
  <c r="W122" i="4"/>
  <c r="T2436" i="4"/>
  <c r="I2436" i="4"/>
  <c r="V2436" i="4" s="1"/>
  <c r="W121" i="4"/>
  <c r="V2435" i="4"/>
  <c r="T2435" i="4"/>
  <c r="W120" i="4"/>
  <c r="V2434" i="4"/>
  <c r="T2434" i="4"/>
  <c r="W119" i="4"/>
  <c r="T2433" i="4"/>
  <c r="I2433" i="4"/>
  <c r="V2433" i="4" s="1"/>
  <c r="W117" i="4"/>
  <c r="T2432" i="4"/>
  <c r="I2432" i="4"/>
  <c r="V2432" i="4" s="1"/>
  <c r="W116" i="4"/>
  <c r="T2431" i="4"/>
  <c r="I2431" i="4"/>
  <c r="V2431" i="4" s="1"/>
  <c r="W115" i="4"/>
  <c r="T2430" i="4"/>
  <c r="I2430" i="4"/>
  <c r="V2430" i="4" s="1"/>
  <c r="W114" i="4"/>
  <c r="V2429" i="4"/>
  <c r="T2429" i="4"/>
  <c r="W113" i="4"/>
  <c r="T2428" i="4"/>
  <c r="I2428" i="4"/>
  <c r="V2428" i="4" s="1"/>
  <c r="W111" i="4"/>
  <c r="T2427" i="4"/>
  <c r="I2427" i="4"/>
  <c r="V2427" i="4" s="1"/>
  <c r="W110" i="4"/>
  <c r="T2426" i="4"/>
  <c r="I2426" i="4"/>
  <c r="V2426" i="4" s="1"/>
  <c r="W109" i="4"/>
  <c r="T2425" i="4"/>
  <c r="I2425" i="4"/>
  <c r="V2425" i="4" s="1"/>
  <c r="W108" i="4"/>
  <c r="V2424" i="4"/>
  <c r="T2424" i="4"/>
  <c r="W106" i="4"/>
  <c r="T2423" i="4"/>
  <c r="I2423" i="4"/>
  <c r="V2423" i="4" s="1"/>
  <c r="W105" i="4"/>
  <c r="V2422" i="4"/>
  <c r="T2422" i="4"/>
  <c r="W104" i="4"/>
  <c r="V2421" i="4"/>
  <c r="T2421" i="4"/>
  <c r="W103" i="4"/>
  <c r="V2420" i="4"/>
  <c r="T2420" i="4"/>
  <c r="W102" i="4"/>
  <c r="V2419" i="4"/>
  <c r="T2419" i="4"/>
  <c r="W100" i="4"/>
  <c r="V2418" i="4"/>
  <c r="T2418" i="4"/>
  <c r="W99" i="4"/>
  <c r="T2417" i="4"/>
  <c r="I2417" i="4"/>
  <c r="V2417" i="4" s="1"/>
  <c r="W98" i="4"/>
  <c r="T2416" i="4"/>
  <c r="I2416" i="4"/>
  <c r="V2416" i="4" s="1"/>
  <c r="W97" i="4"/>
  <c r="V2415" i="4"/>
  <c r="T2415" i="4"/>
  <c r="W96" i="4"/>
  <c r="T2414" i="4"/>
  <c r="I2414" i="4"/>
  <c r="V2414" i="4" s="1"/>
  <c r="W95" i="4"/>
  <c r="T2413" i="4"/>
  <c r="I2413" i="4"/>
  <c r="V2413" i="4" s="1"/>
  <c r="W94" i="4"/>
  <c r="T2412" i="4"/>
  <c r="I2412" i="4"/>
  <c r="V2412" i="4" s="1"/>
  <c r="W93" i="4"/>
  <c r="T2411" i="4"/>
  <c r="I2411" i="4"/>
  <c r="V2411" i="4" s="1"/>
  <c r="W92" i="4"/>
  <c r="T2410" i="4"/>
  <c r="I2410" i="4"/>
  <c r="V2410" i="4" s="1"/>
  <c r="W91" i="4"/>
  <c r="T2409" i="4"/>
  <c r="I2409" i="4"/>
  <c r="V2409" i="4" s="1"/>
  <c r="W90" i="4"/>
  <c r="V2408" i="4"/>
  <c r="T2408" i="4"/>
  <c r="W88" i="4"/>
  <c r="T2407" i="4"/>
  <c r="I2407" i="4"/>
  <c r="V2407" i="4" s="1"/>
  <c r="W87" i="4"/>
  <c r="T2406" i="4"/>
  <c r="I2406" i="4"/>
  <c r="V2406" i="4" s="1"/>
  <c r="W84" i="4"/>
  <c r="T2405" i="4"/>
  <c r="I2405" i="4"/>
  <c r="V2405" i="4" s="1"/>
  <c r="W81" i="4"/>
  <c r="V2404" i="4"/>
  <c r="T2404" i="4"/>
  <c r="W80" i="4"/>
  <c r="T2403" i="4"/>
  <c r="I2403" i="4"/>
  <c r="V2403" i="4" s="1"/>
  <c r="W79" i="4"/>
  <c r="V2402" i="4"/>
  <c r="T2402" i="4"/>
  <c r="W77" i="4"/>
  <c r="T2401" i="4"/>
  <c r="I2401" i="4"/>
  <c r="V2401" i="4" s="1"/>
  <c r="W76" i="4"/>
  <c r="T2400" i="4"/>
  <c r="I2400" i="4"/>
  <c r="V2400" i="4" s="1"/>
  <c r="W74" i="4"/>
  <c r="T2399" i="4"/>
  <c r="I2399" i="4"/>
  <c r="V2399" i="4" s="1"/>
  <c r="W73" i="4"/>
  <c r="V2398" i="4"/>
  <c r="T2398" i="4"/>
  <c r="W72" i="4"/>
  <c r="V2397" i="4"/>
  <c r="T2397" i="4"/>
  <c r="W71" i="4"/>
  <c r="V2396" i="4"/>
  <c r="T2396" i="4"/>
  <c r="W70" i="4"/>
  <c r="V2395" i="4"/>
  <c r="T2395" i="4"/>
  <c r="W69" i="4"/>
  <c r="V2394" i="4"/>
  <c r="T2394" i="4"/>
  <c r="W67" i="4"/>
  <c r="V2393" i="4"/>
  <c r="T2393" i="4"/>
  <c r="W66" i="4"/>
  <c r="T2392" i="4"/>
  <c r="I2392" i="4"/>
  <c r="V2392" i="4" s="1"/>
  <c r="W65" i="4"/>
  <c r="T2391" i="4"/>
  <c r="I2391" i="4"/>
  <c r="V2391" i="4" s="1"/>
  <c r="W63" i="4"/>
  <c r="T2390" i="4"/>
  <c r="I2390" i="4"/>
  <c r="V2390" i="4" s="1"/>
  <c r="W62" i="4"/>
  <c r="V2389" i="4"/>
  <c r="T2389" i="4"/>
  <c r="W61" i="4"/>
  <c r="V2388" i="4"/>
  <c r="T2388" i="4"/>
  <c r="W60" i="4"/>
  <c r="V2387" i="4"/>
  <c r="T2387" i="4"/>
  <c r="W59" i="4"/>
  <c r="V2386" i="4"/>
  <c r="T2386" i="4"/>
  <c r="W5394" i="4"/>
  <c r="T2385" i="4"/>
  <c r="I2385" i="4"/>
  <c r="V2385" i="4" s="1"/>
  <c r="W5393" i="4"/>
  <c r="V2384" i="4"/>
  <c r="T2384" i="4"/>
  <c r="W5392" i="4"/>
  <c r="V2383" i="4"/>
  <c r="T2383" i="4"/>
  <c r="W5391" i="4"/>
  <c r="V2382" i="4"/>
  <c r="T2382" i="4"/>
  <c r="W5390" i="4"/>
  <c r="V2381" i="4"/>
  <c r="T2381" i="4"/>
  <c r="W5389" i="4"/>
  <c r="V2380" i="4"/>
  <c r="T2380" i="4"/>
  <c r="W5388" i="4"/>
  <c r="T2379" i="4"/>
  <c r="I2379" i="4"/>
  <c r="V2379" i="4" s="1"/>
  <c r="W5387" i="4"/>
  <c r="T2378" i="4"/>
  <c r="I2378" i="4"/>
  <c r="V2378" i="4" s="1"/>
  <c r="W5386" i="4"/>
  <c r="T2377" i="4"/>
  <c r="I2377" i="4"/>
  <c r="V2377" i="4" s="1"/>
  <c r="W5384" i="4"/>
  <c r="T2376" i="4"/>
  <c r="I2376" i="4"/>
  <c r="V2376" i="4" s="1"/>
  <c r="W5383" i="4"/>
  <c r="T2375" i="4"/>
  <c r="I2375" i="4"/>
  <c r="V2375" i="4" s="1"/>
  <c r="W5382" i="4"/>
  <c r="T2374" i="4"/>
  <c r="I2374" i="4"/>
  <c r="V2374" i="4" s="1"/>
  <c r="W5381" i="4"/>
  <c r="V2373" i="4"/>
  <c r="T2373" i="4"/>
  <c r="W5380" i="4"/>
  <c r="V2372" i="4"/>
  <c r="T2372" i="4"/>
  <c r="W5379" i="4"/>
  <c r="T2371" i="4"/>
  <c r="I2371" i="4"/>
  <c r="V2371" i="4" s="1"/>
  <c r="W5375" i="4"/>
  <c r="T2370" i="4"/>
  <c r="I2370" i="4"/>
  <c r="V2370" i="4" s="1"/>
  <c r="W5373" i="4"/>
  <c r="T2369" i="4"/>
  <c r="I2369" i="4"/>
  <c r="V2369" i="4" s="1"/>
  <c r="W5372" i="4"/>
  <c r="V2368" i="4"/>
  <c r="T2368" i="4"/>
  <c r="W5371" i="4"/>
  <c r="V2367" i="4"/>
  <c r="T2367" i="4"/>
  <c r="W5370" i="4"/>
  <c r="T2366" i="4"/>
  <c r="I2366" i="4"/>
  <c r="V2366" i="4" s="1"/>
  <c r="W5369" i="4"/>
  <c r="V2365" i="4"/>
  <c r="T2365" i="4"/>
  <c r="W5368" i="4"/>
  <c r="T2364" i="4"/>
  <c r="I2364" i="4"/>
  <c r="V2364" i="4" s="1"/>
  <c r="W5367" i="4"/>
  <c r="T2363" i="4"/>
  <c r="I2363" i="4"/>
  <c r="V2363" i="4" s="1"/>
  <c r="W5366" i="4"/>
  <c r="V2362" i="4"/>
  <c r="T2362" i="4"/>
  <c r="W5365" i="4"/>
  <c r="T2361" i="4"/>
  <c r="I2361" i="4"/>
  <c r="V2361" i="4" s="1"/>
  <c r="W5364" i="4"/>
  <c r="T2360" i="4"/>
  <c r="I2360" i="4"/>
  <c r="V2360" i="4" s="1"/>
  <c r="W5363" i="4"/>
  <c r="T2359" i="4"/>
  <c r="I2359" i="4"/>
  <c r="V2359" i="4" s="1"/>
  <c r="W5362" i="4"/>
  <c r="V2358" i="4"/>
  <c r="T2358" i="4"/>
  <c r="W5361" i="4"/>
  <c r="T2357" i="4"/>
  <c r="I2357" i="4"/>
  <c r="V2357" i="4" s="1"/>
  <c r="W5360" i="4"/>
  <c r="V2356" i="4"/>
  <c r="T2356" i="4"/>
  <c r="W5359" i="4"/>
  <c r="V2355" i="4"/>
  <c r="T2355" i="4"/>
  <c r="W5358" i="4"/>
  <c r="T2354" i="4"/>
  <c r="I2354" i="4"/>
  <c r="V2354" i="4" s="1"/>
  <c r="W5357" i="4"/>
  <c r="V2353" i="4"/>
  <c r="T2353" i="4"/>
  <c r="W5356" i="4"/>
  <c r="V2352" i="4"/>
  <c r="T2352" i="4"/>
  <c r="W5353" i="4"/>
  <c r="V2351" i="4"/>
  <c r="T2351" i="4"/>
  <c r="W5352" i="4"/>
  <c r="V2350" i="4"/>
  <c r="T2350" i="4"/>
  <c r="W5350" i="4"/>
  <c r="V2349" i="4"/>
  <c r="T2349" i="4"/>
  <c r="W5349" i="4"/>
  <c r="V2348" i="4"/>
  <c r="T2348" i="4"/>
  <c r="W5348" i="4"/>
  <c r="T2347" i="4"/>
  <c r="I2347" i="4"/>
  <c r="V2347" i="4" s="1"/>
  <c r="W5347" i="4"/>
  <c r="V2346" i="4"/>
  <c r="T2346" i="4"/>
  <c r="W5346" i="4"/>
  <c r="T2345" i="4"/>
  <c r="I2345" i="4"/>
  <c r="V2345" i="4" s="1"/>
  <c r="W5345" i="4"/>
  <c r="T2344" i="4"/>
  <c r="I2344" i="4"/>
  <c r="V2344" i="4" s="1"/>
  <c r="W5344" i="4"/>
  <c r="T2343" i="4"/>
  <c r="I2343" i="4"/>
  <c r="V2343" i="4" s="1"/>
  <c r="W5343" i="4"/>
  <c r="V2342" i="4"/>
  <c r="T2342" i="4"/>
  <c r="W5342" i="4"/>
  <c r="V2341" i="4"/>
  <c r="T2341" i="4"/>
  <c r="W5341" i="4"/>
  <c r="V2340" i="4"/>
  <c r="T2340" i="4"/>
  <c r="W5340" i="4"/>
  <c r="V2339" i="4"/>
  <c r="T2339" i="4"/>
  <c r="W5337" i="4"/>
  <c r="V2338" i="4"/>
  <c r="T2338" i="4"/>
  <c r="W5336" i="4"/>
  <c r="V2337" i="4"/>
  <c r="T2337" i="4"/>
  <c r="W5335" i="4"/>
  <c r="T2336" i="4"/>
  <c r="I2336" i="4"/>
  <c r="V2336" i="4" s="1"/>
  <c r="W5334" i="4"/>
  <c r="V2335" i="4"/>
  <c r="T2335" i="4"/>
  <c r="W5332" i="4"/>
  <c r="T2334" i="4"/>
  <c r="I2334" i="4"/>
  <c r="V2334" i="4" s="1"/>
  <c r="W5331" i="4"/>
  <c r="T2333" i="4"/>
  <c r="I2333" i="4"/>
  <c r="V2333" i="4" s="1"/>
  <c r="W5330" i="4"/>
  <c r="V2332" i="4"/>
  <c r="T2332" i="4"/>
  <c r="W5329" i="4"/>
  <c r="V2331" i="4"/>
  <c r="T2331" i="4"/>
  <c r="W5328" i="4"/>
  <c r="V2330" i="4"/>
  <c r="T2330" i="4"/>
  <c r="W5327" i="4"/>
  <c r="T2329" i="4"/>
  <c r="I2329" i="4"/>
  <c r="V2329" i="4" s="1"/>
  <c r="W5326" i="4"/>
  <c r="T2328" i="4"/>
  <c r="I2328" i="4"/>
  <c r="V2328" i="4" s="1"/>
  <c r="W5325" i="4"/>
  <c r="T2327" i="4"/>
  <c r="I2327" i="4"/>
  <c r="V2327" i="4" s="1"/>
  <c r="W5323" i="4"/>
  <c r="V2326" i="4"/>
  <c r="T2326" i="4"/>
  <c r="W5322" i="4"/>
  <c r="V2325" i="4"/>
  <c r="T2325" i="4"/>
  <c r="W5321" i="4"/>
  <c r="V2324" i="4"/>
  <c r="T2324" i="4"/>
  <c r="W5320" i="4"/>
  <c r="V2323" i="4"/>
  <c r="T2323" i="4"/>
  <c r="W5319" i="4"/>
  <c r="V2322" i="4"/>
  <c r="T2322" i="4"/>
  <c r="W5318" i="4"/>
  <c r="V2321" i="4"/>
  <c r="T2321" i="4"/>
  <c r="W5316" i="4"/>
  <c r="V2320" i="4"/>
  <c r="T2320" i="4"/>
  <c r="W5314" i="4"/>
  <c r="V2319" i="4"/>
  <c r="T2319" i="4"/>
  <c r="W5313" i="4"/>
  <c r="T2318" i="4"/>
  <c r="I2318" i="4"/>
  <c r="V2318" i="4" s="1"/>
  <c r="W5312" i="4"/>
  <c r="T2317" i="4"/>
  <c r="I2317" i="4"/>
  <c r="V2317" i="4" s="1"/>
  <c r="W5311" i="4"/>
  <c r="T2316" i="4"/>
  <c r="I2316" i="4"/>
  <c r="V2316" i="4" s="1"/>
  <c r="W5310" i="4"/>
  <c r="T2315" i="4"/>
  <c r="I2315" i="4"/>
  <c r="V2315" i="4" s="1"/>
  <c r="W5309" i="4"/>
  <c r="T2314" i="4"/>
  <c r="I2314" i="4"/>
  <c r="V2314" i="4" s="1"/>
  <c r="W5308" i="4"/>
  <c r="T2313" i="4"/>
  <c r="I2313" i="4"/>
  <c r="V2313" i="4" s="1"/>
  <c r="W5307" i="4"/>
  <c r="T2312" i="4"/>
  <c r="I2312" i="4"/>
  <c r="V2312" i="4" s="1"/>
  <c r="W5306" i="4"/>
  <c r="T2311" i="4"/>
  <c r="I2311" i="4"/>
  <c r="V2311" i="4" s="1"/>
  <c r="W5305" i="4"/>
  <c r="T2310" i="4"/>
  <c r="I2310" i="4"/>
  <c r="V2310" i="4" s="1"/>
  <c r="W5304" i="4"/>
  <c r="T2309" i="4"/>
  <c r="I2309" i="4"/>
  <c r="V2309" i="4" s="1"/>
  <c r="W5303" i="4"/>
  <c r="T2308" i="4"/>
  <c r="I2308" i="4"/>
  <c r="V2308" i="4" s="1"/>
  <c r="W5302" i="4"/>
  <c r="T2307" i="4"/>
  <c r="I2307" i="4"/>
  <c r="V2307" i="4" s="1"/>
  <c r="W5301" i="4"/>
  <c r="T2306" i="4"/>
  <c r="I2306" i="4"/>
  <c r="V2306" i="4" s="1"/>
  <c r="W5300" i="4"/>
  <c r="V2305" i="4"/>
  <c r="T2305" i="4"/>
  <c r="W5299" i="4"/>
  <c r="V2304" i="4"/>
  <c r="T2304" i="4"/>
  <c r="W5298" i="4"/>
  <c r="T2303" i="4"/>
  <c r="I2303" i="4"/>
  <c r="V2303" i="4" s="1"/>
  <c r="W5297" i="4"/>
  <c r="V2302" i="4"/>
  <c r="T2302" i="4"/>
  <c r="W5294" i="4"/>
  <c r="V2301" i="4"/>
  <c r="T2301" i="4"/>
  <c r="W5293" i="4"/>
  <c r="V2300" i="4"/>
  <c r="T2300" i="4"/>
  <c r="W5292" i="4"/>
  <c r="T2299" i="4"/>
  <c r="I2299" i="4"/>
  <c r="V2299" i="4" s="1"/>
  <c r="W5291" i="4"/>
  <c r="T2298" i="4"/>
  <c r="I2298" i="4"/>
  <c r="V2298" i="4" s="1"/>
  <c r="W5290" i="4"/>
  <c r="T2297" i="4"/>
  <c r="I2297" i="4"/>
  <c r="V2297" i="4" s="1"/>
  <c r="W5289" i="4"/>
  <c r="T2296" i="4"/>
  <c r="I2296" i="4"/>
  <c r="V2296" i="4" s="1"/>
  <c r="W5288" i="4"/>
  <c r="V2295" i="4"/>
  <c r="T2295" i="4"/>
  <c r="W5287" i="4"/>
  <c r="V2294" i="4"/>
  <c r="T2294" i="4"/>
  <c r="W5286" i="4"/>
  <c r="T2293" i="4"/>
  <c r="I2293" i="4"/>
  <c r="V2293" i="4" s="1"/>
  <c r="W5285" i="4"/>
  <c r="V2292" i="4"/>
  <c r="T2292" i="4"/>
  <c r="W5284" i="4"/>
  <c r="T2291" i="4"/>
  <c r="I2291" i="4"/>
  <c r="V2291" i="4" s="1"/>
  <c r="W5283" i="4"/>
  <c r="T2290" i="4"/>
  <c r="I2290" i="4"/>
  <c r="V2290" i="4" s="1"/>
  <c r="W5282" i="4"/>
  <c r="V2289" i="4"/>
  <c r="T2289" i="4"/>
  <c r="W5281" i="4"/>
  <c r="T2288" i="4"/>
  <c r="I2288" i="4"/>
  <c r="V2288" i="4" s="1"/>
  <c r="W5279" i="4"/>
  <c r="V2287" i="4"/>
  <c r="T2287" i="4"/>
  <c r="W5278" i="4"/>
  <c r="V2286" i="4"/>
  <c r="T2286" i="4"/>
  <c r="W5277" i="4"/>
  <c r="T2285" i="4"/>
  <c r="I2285" i="4"/>
  <c r="V2285" i="4" s="1"/>
  <c r="W5276" i="4"/>
  <c r="T2284" i="4"/>
  <c r="I2284" i="4"/>
  <c r="V2284" i="4" s="1"/>
  <c r="W5275" i="4"/>
  <c r="V2283" i="4"/>
  <c r="T2283" i="4"/>
  <c r="W5274" i="4"/>
  <c r="V2282" i="4"/>
  <c r="T2282" i="4"/>
  <c r="W5273" i="4"/>
  <c r="V2281" i="4"/>
  <c r="T2281" i="4"/>
  <c r="W5272" i="4"/>
  <c r="T2280" i="4"/>
  <c r="I2280" i="4"/>
  <c r="V2280" i="4" s="1"/>
  <c r="W5271" i="4"/>
  <c r="T2279" i="4"/>
  <c r="I2279" i="4"/>
  <c r="V2279" i="4" s="1"/>
  <c r="W5270" i="4"/>
  <c r="T2278" i="4"/>
  <c r="I2278" i="4"/>
  <c r="V2278" i="4" s="1"/>
  <c r="W5269" i="4"/>
  <c r="T2277" i="4"/>
  <c r="I2277" i="4"/>
  <c r="V2277" i="4" s="1"/>
  <c r="W5268" i="4"/>
  <c r="T2276" i="4"/>
  <c r="I2276" i="4"/>
  <c r="V2276" i="4" s="1"/>
  <c r="W5267" i="4"/>
  <c r="T2275" i="4"/>
  <c r="I2275" i="4"/>
  <c r="V2275" i="4" s="1"/>
  <c r="W5266" i="4"/>
  <c r="T2274" i="4"/>
  <c r="I2274" i="4"/>
  <c r="V2274" i="4" s="1"/>
  <c r="W5265" i="4"/>
  <c r="T2273" i="4"/>
  <c r="I2273" i="4"/>
  <c r="V2273" i="4" s="1"/>
  <c r="W5264" i="4"/>
  <c r="T2272" i="4"/>
  <c r="I2272" i="4"/>
  <c r="V2272" i="4" s="1"/>
  <c r="W5263" i="4"/>
  <c r="V2271" i="4"/>
  <c r="T2271" i="4"/>
  <c r="W5262" i="4"/>
  <c r="T2270" i="4"/>
  <c r="I2270" i="4"/>
  <c r="V2270" i="4" s="1"/>
  <c r="W5261" i="4"/>
  <c r="V2269" i="4"/>
  <c r="T2269" i="4"/>
  <c r="W5260" i="4"/>
  <c r="T2268" i="4"/>
  <c r="I2268" i="4"/>
  <c r="V2268" i="4" s="1"/>
  <c r="W5259" i="4"/>
  <c r="T2267" i="4"/>
  <c r="I2267" i="4"/>
  <c r="V2267" i="4" s="1"/>
  <c r="W5258" i="4"/>
  <c r="T2266" i="4"/>
  <c r="I2266" i="4"/>
  <c r="V2266" i="4" s="1"/>
  <c r="W5257" i="4"/>
  <c r="T2265" i="4"/>
  <c r="I2265" i="4"/>
  <c r="V2265" i="4" s="1"/>
  <c r="W5256" i="4"/>
  <c r="T2264" i="4"/>
  <c r="I2264" i="4"/>
  <c r="V2264" i="4" s="1"/>
  <c r="W5255" i="4"/>
  <c r="T2263" i="4"/>
  <c r="I2263" i="4"/>
  <c r="V2263" i="4" s="1"/>
  <c r="W5254" i="4"/>
  <c r="V2262" i="4"/>
  <c r="T2262" i="4"/>
  <c r="W5253" i="4"/>
  <c r="T2261" i="4"/>
  <c r="I2261" i="4"/>
  <c r="V2261" i="4" s="1"/>
  <c r="W5252" i="4"/>
  <c r="T2260" i="4"/>
  <c r="I2260" i="4"/>
  <c r="V2260" i="4" s="1"/>
  <c r="W5251" i="4"/>
  <c r="T2259" i="4"/>
  <c r="I2259" i="4"/>
  <c r="V2259" i="4" s="1"/>
  <c r="W5250" i="4"/>
  <c r="T2258" i="4"/>
  <c r="I2258" i="4"/>
  <c r="V2258" i="4" s="1"/>
  <c r="W5249" i="4"/>
  <c r="T2257" i="4"/>
  <c r="I2257" i="4"/>
  <c r="V2257" i="4" s="1"/>
  <c r="W5248" i="4"/>
  <c r="T2256" i="4"/>
  <c r="I2256" i="4"/>
  <c r="V2256" i="4" s="1"/>
  <c r="W5247" i="4"/>
  <c r="T2255" i="4"/>
  <c r="I2255" i="4"/>
  <c r="V2255" i="4" s="1"/>
  <c r="W5246" i="4"/>
  <c r="V2254" i="4"/>
  <c r="T2254" i="4"/>
  <c r="W5245" i="4"/>
  <c r="T2253" i="4"/>
  <c r="I2253" i="4"/>
  <c r="V2253" i="4" s="1"/>
  <c r="W5244" i="4"/>
  <c r="T2252" i="4"/>
  <c r="I2252" i="4"/>
  <c r="V2252" i="4" s="1"/>
  <c r="W5243" i="4"/>
  <c r="T2251" i="4"/>
  <c r="I2251" i="4"/>
  <c r="V2251" i="4" s="1"/>
  <c r="W5242" i="4"/>
  <c r="T2250" i="4"/>
  <c r="I2250" i="4"/>
  <c r="V2250" i="4" s="1"/>
  <c r="W5241" i="4"/>
  <c r="T2249" i="4"/>
  <c r="I2249" i="4"/>
  <c r="V2249" i="4" s="1"/>
  <c r="W5240" i="4"/>
  <c r="T2248" i="4"/>
  <c r="I2248" i="4"/>
  <c r="V2248" i="4" s="1"/>
  <c r="W5239" i="4"/>
  <c r="T2247" i="4"/>
  <c r="I2247" i="4"/>
  <c r="V2247" i="4" s="1"/>
  <c r="W5238" i="4"/>
  <c r="T2246" i="4"/>
  <c r="I2246" i="4"/>
  <c r="V2246" i="4" s="1"/>
  <c r="W5237" i="4"/>
  <c r="T2245" i="4"/>
  <c r="I2245" i="4"/>
  <c r="V2245" i="4" s="1"/>
  <c r="W5236" i="4"/>
  <c r="T2244" i="4"/>
  <c r="I2244" i="4"/>
  <c r="V2244" i="4" s="1"/>
  <c r="W5235" i="4"/>
  <c r="T2243" i="4"/>
  <c r="I2243" i="4"/>
  <c r="V2243" i="4" s="1"/>
  <c r="W5234" i="4"/>
  <c r="T2242" i="4"/>
  <c r="I2242" i="4"/>
  <c r="V2242" i="4" s="1"/>
  <c r="W5233" i="4"/>
  <c r="T2241" i="4"/>
  <c r="I2241" i="4"/>
  <c r="V2241" i="4" s="1"/>
  <c r="W5231" i="4"/>
  <c r="T2240" i="4"/>
  <c r="I2240" i="4"/>
  <c r="V2240" i="4" s="1"/>
  <c r="W5230" i="4"/>
  <c r="V2239" i="4"/>
  <c r="T2239" i="4"/>
  <c r="W5229" i="4"/>
  <c r="T2238" i="4"/>
  <c r="I2238" i="4"/>
  <c r="V2238" i="4" s="1"/>
  <c r="W5228" i="4"/>
  <c r="T2237" i="4"/>
  <c r="I2237" i="4"/>
  <c r="V2237" i="4" s="1"/>
  <c r="W5227" i="4"/>
  <c r="T2236" i="4"/>
  <c r="I2236" i="4"/>
  <c r="V2236" i="4" s="1"/>
  <c r="W5226" i="4"/>
  <c r="T2235" i="4"/>
  <c r="I2235" i="4"/>
  <c r="V2235" i="4" s="1"/>
  <c r="W5225" i="4"/>
  <c r="V2234" i="4"/>
  <c r="T2234" i="4"/>
  <c r="W5224" i="4"/>
  <c r="V2233" i="4"/>
  <c r="T2233" i="4"/>
  <c r="W5223" i="4"/>
  <c r="T2232" i="4"/>
  <c r="I2232" i="4"/>
  <c r="V2232" i="4" s="1"/>
  <c r="W5222" i="4"/>
  <c r="T2231" i="4"/>
  <c r="I2231" i="4"/>
  <c r="V2231" i="4" s="1"/>
  <c r="W5221" i="4"/>
  <c r="T2230" i="4"/>
  <c r="I2230" i="4"/>
  <c r="V2230" i="4" s="1"/>
  <c r="W5220" i="4"/>
  <c r="T2229" i="4"/>
  <c r="I2229" i="4"/>
  <c r="V2229" i="4" s="1"/>
  <c r="W5218" i="4"/>
  <c r="T2228" i="4"/>
  <c r="I2228" i="4"/>
  <c r="V2228" i="4" s="1"/>
  <c r="W5217" i="4"/>
  <c r="T2227" i="4"/>
  <c r="I2227" i="4"/>
  <c r="V2227" i="4" s="1"/>
  <c r="W5216" i="4"/>
  <c r="T2226" i="4"/>
  <c r="I2226" i="4"/>
  <c r="V2226" i="4" s="1"/>
  <c r="W5215" i="4"/>
  <c r="V2225" i="4"/>
  <c r="T2225" i="4"/>
  <c r="W5214" i="4"/>
  <c r="T2224" i="4"/>
  <c r="I2224" i="4"/>
  <c r="V2224" i="4" s="1"/>
  <c r="W5213" i="4"/>
  <c r="T2223" i="4"/>
  <c r="I2223" i="4"/>
  <c r="V2223" i="4" s="1"/>
  <c r="W5212" i="4"/>
  <c r="T2222" i="4"/>
  <c r="I2222" i="4"/>
  <c r="V2222" i="4" s="1"/>
  <c r="W5211" i="4"/>
  <c r="T2221" i="4"/>
  <c r="I2221" i="4"/>
  <c r="V2221" i="4" s="1"/>
  <c r="W5210" i="4"/>
  <c r="T2220" i="4"/>
  <c r="I2220" i="4"/>
  <c r="V2220" i="4" s="1"/>
  <c r="W5209" i="4"/>
  <c r="T2219" i="4"/>
  <c r="I2219" i="4"/>
  <c r="V2219" i="4" s="1"/>
  <c r="W5208" i="4"/>
  <c r="T2218" i="4"/>
  <c r="I2218" i="4"/>
  <c r="V2218" i="4" s="1"/>
  <c r="W5207" i="4"/>
  <c r="V2217" i="4"/>
  <c r="T2217" i="4"/>
  <c r="W5206" i="4"/>
  <c r="T2216" i="4"/>
  <c r="I2216" i="4"/>
  <c r="V2216" i="4" s="1"/>
  <c r="W5205" i="4"/>
  <c r="T2215" i="4"/>
  <c r="I2215" i="4"/>
  <c r="V2215" i="4" s="1"/>
  <c r="W5204" i="4"/>
  <c r="T2214" i="4"/>
  <c r="I2214" i="4"/>
  <c r="V2214" i="4" s="1"/>
  <c r="W5203" i="4"/>
  <c r="T2213" i="4"/>
  <c r="I2213" i="4"/>
  <c r="V2213" i="4" s="1"/>
  <c r="W5202" i="4"/>
  <c r="T2212" i="4"/>
  <c r="I2212" i="4"/>
  <c r="V2212" i="4" s="1"/>
  <c r="W5201" i="4"/>
  <c r="T2211" i="4"/>
  <c r="I2211" i="4"/>
  <c r="V2211" i="4" s="1"/>
  <c r="W5200" i="4"/>
  <c r="T2210" i="4"/>
  <c r="I2210" i="4"/>
  <c r="V2210" i="4" s="1"/>
  <c r="W5199" i="4"/>
  <c r="T2209" i="4"/>
  <c r="I2209" i="4"/>
  <c r="V2209" i="4" s="1"/>
  <c r="W5198" i="4"/>
  <c r="V2208" i="4"/>
  <c r="T2208" i="4"/>
  <c r="W5197" i="4"/>
  <c r="T2207" i="4"/>
  <c r="I2207" i="4"/>
  <c r="V2207" i="4" s="1"/>
  <c r="W5196" i="4"/>
  <c r="T2206" i="4"/>
  <c r="I2206" i="4"/>
  <c r="V2206" i="4" s="1"/>
  <c r="W5195" i="4"/>
  <c r="T2205" i="4"/>
  <c r="I2205" i="4"/>
  <c r="V2205" i="4" s="1"/>
  <c r="W5194" i="4"/>
  <c r="T2204" i="4"/>
  <c r="I2204" i="4"/>
  <c r="V2204" i="4" s="1"/>
  <c r="W5193" i="4"/>
  <c r="T2203" i="4"/>
  <c r="I2203" i="4"/>
  <c r="V2203" i="4" s="1"/>
  <c r="W5192" i="4"/>
  <c r="T2202" i="4"/>
  <c r="I2202" i="4"/>
  <c r="V2202" i="4" s="1"/>
  <c r="W5191" i="4"/>
  <c r="T2201" i="4"/>
  <c r="I2201" i="4"/>
  <c r="V2201" i="4" s="1"/>
  <c r="W5190" i="4"/>
  <c r="T2200" i="4"/>
  <c r="I2200" i="4"/>
  <c r="V2200" i="4" s="1"/>
  <c r="W5189" i="4"/>
  <c r="T2199" i="4"/>
  <c r="I2199" i="4"/>
  <c r="V2199" i="4" s="1"/>
  <c r="W5188" i="4"/>
  <c r="T2198" i="4"/>
  <c r="I2198" i="4"/>
  <c r="V2198" i="4" s="1"/>
  <c r="W5187" i="4"/>
  <c r="T2197" i="4"/>
  <c r="I2197" i="4"/>
  <c r="V2197" i="4" s="1"/>
  <c r="W5186" i="4"/>
  <c r="V2196" i="4"/>
  <c r="T2196" i="4"/>
  <c r="W5185" i="4"/>
  <c r="T2195" i="4"/>
  <c r="I2195" i="4"/>
  <c r="V2195" i="4" s="1"/>
  <c r="W5184" i="4"/>
  <c r="V2194" i="4"/>
  <c r="T2194" i="4"/>
  <c r="W5183" i="4"/>
  <c r="T2193" i="4"/>
  <c r="I2193" i="4"/>
  <c r="V2193" i="4" s="1"/>
  <c r="W5182" i="4"/>
  <c r="T2192" i="4"/>
  <c r="I2192" i="4"/>
  <c r="V2192" i="4" s="1"/>
  <c r="W5181" i="4"/>
  <c r="T2191" i="4"/>
  <c r="I2191" i="4"/>
  <c r="V2191" i="4" s="1"/>
  <c r="W5180" i="4"/>
  <c r="T2190" i="4"/>
  <c r="I2190" i="4"/>
  <c r="V2190" i="4" s="1"/>
  <c r="W5179" i="4"/>
  <c r="T2189" i="4"/>
  <c r="I2189" i="4"/>
  <c r="V2189" i="4" s="1"/>
  <c r="W5178" i="4"/>
  <c r="T2188" i="4"/>
  <c r="I2188" i="4"/>
  <c r="V2188" i="4" s="1"/>
  <c r="W5177" i="4"/>
  <c r="T2187" i="4"/>
  <c r="I2187" i="4"/>
  <c r="V2187" i="4" s="1"/>
  <c r="W5176" i="4"/>
  <c r="T2186" i="4"/>
  <c r="I2186" i="4"/>
  <c r="V2186" i="4" s="1"/>
  <c r="W5175" i="4"/>
  <c r="T2185" i="4"/>
  <c r="I2185" i="4"/>
  <c r="V2185" i="4" s="1"/>
  <c r="W5174" i="4"/>
  <c r="T2184" i="4"/>
  <c r="I2184" i="4"/>
  <c r="V2184" i="4" s="1"/>
  <c r="W5173" i="4"/>
  <c r="T2183" i="4"/>
  <c r="I2183" i="4"/>
  <c r="V2183" i="4" s="1"/>
  <c r="W5172" i="4"/>
  <c r="T2182" i="4"/>
  <c r="I2182" i="4"/>
  <c r="V2182" i="4" s="1"/>
  <c r="W5171" i="4"/>
  <c r="T2181" i="4"/>
  <c r="I2181" i="4"/>
  <c r="V2181" i="4" s="1"/>
  <c r="W5170" i="4"/>
  <c r="T2180" i="4"/>
  <c r="I2180" i="4"/>
  <c r="V2180" i="4" s="1"/>
  <c r="W5169" i="4"/>
  <c r="T2179" i="4"/>
  <c r="I2179" i="4"/>
  <c r="V2179" i="4" s="1"/>
  <c r="W5168" i="4"/>
  <c r="T2178" i="4"/>
  <c r="I2178" i="4"/>
  <c r="V2178" i="4" s="1"/>
  <c r="W5167" i="4"/>
  <c r="T2177" i="4"/>
  <c r="I2177" i="4"/>
  <c r="V2177" i="4" s="1"/>
  <c r="W5166" i="4"/>
  <c r="T2176" i="4"/>
  <c r="I2176" i="4"/>
  <c r="V2176" i="4" s="1"/>
  <c r="W5165" i="4"/>
  <c r="T2175" i="4"/>
  <c r="I2175" i="4"/>
  <c r="V2175" i="4" s="1"/>
  <c r="W5164" i="4"/>
  <c r="T2174" i="4"/>
  <c r="I2174" i="4"/>
  <c r="V2174" i="4" s="1"/>
  <c r="W5163" i="4"/>
  <c r="T2173" i="4"/>
  <c r="I2173" i="4"/>
  <c r="V2173" i="4" s="1"/>
  <c r="W5162" i="4"/>
  <c r="T2172" i="4"/>
  <c r="I2172" i="4"/>
  <c r="V2172" i="4" s="1"/>
  <c r="W5161" i="4"/>
  <c r="T2171" i="4"/>
  <c r="I2171" i="4"/>
  <c r="V2171" i="4" s="1"/>
  <c r="W5160" i="4"/>
  <c r="T2170" i="4"/>
  <c r="I2170" i="4"/>
  <c r="V2170" i="4" s="1"/>
  <c r="W5159" i="4"/>
  <c r="T2169" i="4"/>
  <c r="I2169" i="4"/>
  <c r="V2169" i="4" s="1"/>
  <c r="W5158" i="4"/>
  <c r="T2168" i="4"/>
  <c r="I2168" i="4"/>
  <c r="V2168" i="4" s="1"/>
  <c r="W5157" i="4"/>
  <c r="T2167" i="4"/>
  <c r="I2167" i="4"/>
  <c r="V2167" i="4" s="1"/>
  <c r="W5156" i="4"/>
  <c r="T2166" i="4"/>
  <c r="I2166" i="4"/>
  <c r="V2166" i="4" s="1"/>
  <c r="W5155" i="4"/>
  <c r="T2165" i="4"/>
  <c r="I2165" i="4"/>
  <c r="V2165" i="4" s="1"/>
  <c r="W5154" i="4"/>
  <c r="T2164" i="4"/>
  <c r="I2164" i="4"/>
  <c r="V2164" i="4" s="1"/>
  <c r="W5153" i="4"/>
  <c r="T2163" i="4"/>
  <c r="I2163" i="4"/>
  <c r="V2163" i="4" s="1"/>
  <c r="W5152" i="4"/>
  <c r="T2162" i="4"/>
  <c r="I2162" i="4"/>
  <c r="V2162" i="4" s="1"/>
  <c r="W5151" i="4"/>
  <c r="T2161" i="4"/>
  <c r="I2161" i="4"/>
  <c r="V2161" i="4" s="1"/>
  <c r="W5150" i="4"/>
  <c r="T2160" i="4"/>
  <c r="I2160" i="4"/>
  <c r="V2160" i="4" s="1"/>
  <c r="W5149" i="4"/>
  <c r="T2159" i="4"/>
  <c r="I2159" i="4"/>
  <c r="V2159" i="4" s="1"/>
  <c r="W5148" i="4"/>
  <c r="T2158" i="4"/>
  <c r="I2158" i="4"/>
  <c r="V2158" i="4" s="1"/>
  <c r="W5147" i="4"/>
  <c r="T2157" i="4"/>
  <c r="I2157" i="4"/>
  <c r="V2157" i="4" s="1"/>
  <c r="W5146" i="4"/>
  <c r="T2156" i="4"/>
  <c r="I2156" i="4"/>
  <c r="V2156" i="4" s="1"/>
  <c r="W5145" i="4"/>
  <c r="T2155" i="4"/>
  <c r="I2155" i="4"/>
  <c r="V2155" i="4" s="1"/>
  <c r="W5144" i="4"/>
  <c r="T2154" i="4"/>
  <c r="I2154" i="4"/>
  <c r="V2154" i="4" s="1"/>
  <c r="W5143" i="4"/>
  <c r="T2153" i="4"/>
  <c r="I2153" i="4"/>
  <c r="V2153" i="4" s="1"/>
  <c r="W5142" i="4"/>
  <c r="T2152" i="4"/>
  <c r="I2152" i="4"/>
  <c r="V2152" i="4" s="1"/>
  <c r="W5141" i="4"/>
  <c r="T2151" i="4"/>
  <c r="I2151" i="4"/>
  <c r="V2151" i="4" s="1"/>
  <c r="W5140" i="4"/>
  <c r="T2150" i="4"/>
  <c r="I2150" i="4"/>
  <c r="V2150" i="4" s="1"/>
  <c r="W5139" i="4"/>
  <c r="T2149" i="4"/>
  <c r="I2149" i="4"/>
  <c r="V2149" i="4" s="1"/>
  <c r="W5138" i="4"/>
  <c r="T2148" i="4"/>
  <c r="I2148" i="4"/>
  <c r="V2148" i="4" s="1"/>
  <c r="W5137" i="4"/>
  <c r="T2147" i="4"/>
  <c r="I2147" i="4"/>
  <c r="V2147" i="4" s="1"/>
  <c r="W5136" i="4"/>
  <c r="V2146" i="4"/>
  <c r="T2146" i="4"/>
  <c r="W5135" i="4"/>
  <c r="V2145" i="4"/>
  <c r="T2145" i="4"/>
  <c r="W5134" i="4"/>
  <c r="V2144" i="4"/>
  <c r="T2144" i="4"/>
  <c r="W5133" i="4"/>
  <c r="V2143" i="4"/>
  <c r="T2143" i="4"/>
  <c r="W5132" i="4"/>
  <c r="T2142" i="4"/>
  <c r="I2142" i="4"/>
  <c r="V2142" i="4" s="1"/>
  <c r="W5131" i="4"/>
  <c r="V2141" i="4"/>
  <c r="T2141" i="4"/>
  <c r="W5130" i="4"/>
  <c r="T2140" i="4"/>
  <c r="I2140" i="4"/>
  <c r="V2140" i="4" s="1"/>
  <c r="W5129" i="4"/>
  <c r="T2139" i="4"/>
  <c r="I2139" i="4"/>
  <c r="V2139" i="4" s="1"/>
  <c r="W5128" i="4"/>
  <c r="V2138" i="4"/>
  <c r="T2138" i="4"/>
  <c r="W5127" i="4"/>
  <c r="T2137" i="4"/>
  <c r="I2137" i="4"/>
  <c r="V2137" i="4" s="1"/>
  <c r="W5126" i="4"/>
  <c r="T2136" i="4"/>
  <c r="I2136" i="4"/>
  <c r="V2136" i="4" s="1"/>
  <c r="W5125" i="4"/>
  <c r="T2135" i="4"/>
  <c r="I2135" i="4"/>
  <c r="V2135" i="4" s="1"/>
  <c r="W5124" i="4"/>
  <c r="T2134" i="4"/>
  <c r="I2134" i="4"/>
  <c r="V2134" i="4" s="1"/>
  <c r="W5123" i="4"/>
  <c r="T2133" i="4"/>
  <c r="I2133" i="4"/>
  <c r="V2133" i="4" s="1"/>
  <c r="W5122" i="4"/>
  <c r="T2132" i="4"/>
  <c r="I2132" i="4"/>
  <c r="V2132" i="4" s="1"/>
  <c r="W5121" i="4"/>
  <c r="T2131" i="4"/>
  <c r="I2131" i="4"/>
  <c r="V2131" i="4" s="1"/>
  <c r="W5120" i="4"/>
  <c r="T2130" i="4"/>
  <c r="I2130" i="4"/>
  <c r="V2130" i="4" s="1"/>
  <c r="W5119" i="4"/>
  <c r="T2129" i="4"/>
  <c r="I2129" i="4"/>
  <c r="V2129" i="4" s="1"/>
  <c r="W5118" i="4"/>
  <c r="T2128" i="4"/>
  <c r="I2128" i="4"/>
  <c r="V2128" i="4" s="1"/>
  <c r="W5117" i="4"/>
  <c r="T2127" i="4"/>
  <c r="I2127" i="4"/>
  <c r="V2127" i="4" s="1"/>
  <c r="W5116" i="4"/>
  <c r="T2126" i="4"/>
  <c r="I2126" i="4"/>
  <c r="V2126" i="4" s="1"/>
  <c r="W5115" i="4"/>
  <c r="T2125" i="4"/>
  <c r="I2125" i="4"/>
  <c r="V2125" i="4" s="1"/>
  <c r="W5114" i="4"/>
  <c r="T2124" i="4"/>
  <c r="I2124" i="4"/>
  <c r="V2124" i="4" s="1"/>
  <c r="W5113" i="4"/>
  <c r="T2123" i="4"/>
  <c r="I2123" i="4"/>
  <c r="V2123" i="4" s="1"/>
  <c r="W5112" i="4"/>
  <c r="T2122" i="4"/>
  <c r="I2122" i="4"/>
  <c r="V2122" i="4" s="1"/>
  <c r="W5111" i="4"/>
  <c r="T2121" i="4"/>
  <c r="I2121" i="4"/>
  <c r="V2121" i="4" s="1"/>
  <c r="W5110" i="4"/>
  <c r="T2120" i="4"/>
  <c r="I2120" i="4"/>
  <c r="V2120" i="4" s="1"/>
  <c r="W5109" i="4"/>
  <c r="T2119" i="4"/>
  <c r="I2119" i="4"/>
  <c r="V2119" i="4" s="1"/>
  <c r="W5108" i="4"/>
  <c r="T2118" i="4"/>
  <c r="I2118" i="4"/>
  <c r="V2118" i="4" s="1"/>
  <c r="W5106" i="4"/>
  <c r="T2117" i="4"/>
  <c r="I2117" i="4"/>
  <c r="V2117" i="4" s="1"/>
  <c r="W5105" i="4"/>
  <c r="T2116" i="4"/>
  <c r="I2116" i="4"/>
  <c r="V2116" i="4" s="1"/>
  <c r="W5104" i="4"/>
  <c r="T2115" i="4"/>
  <c r="I2115" i="4"/>
  <c r="V2115" i="4" s="1"/>
  <c r="W5102" i="4"/>
  <c r="T2114" i="4"/>
  <c r="I2114" i="4"/>
  <c r="V2114" i="4" s="1"/>
  <c r="W5101" i="4"/>
  <c r="T2113" i="4"/>
  <c r="I2113" i="4"/>
  <c r="V2113" i="4" s="1"/>
  <c r="W5100" i="4"/>
  <c r="T2112" i="4"/>
  <c r="I2112" i="4"/>
  <c r="V2112" i="4" s="1"/>
  <c r="W5099" i="4"/>
  <c r="T2111" i="4"/>
  <c r="I2111" i="4"/>
  <c r="V2111" i="4" s="1"/>
  <c r="W5098" i="4"/>
  <c r="T2110" i="4"/>
  <c r="I2110" i="4"/>
  <c r="V2110" i="4" s="1"/>
  <c r="W5097" i="4"/>
  <c r="T2109" i="4"/>
  <c r="I2109" i="4"/>
  <c r="V2109" i="4" s="1"/>
  <c r="W5096" i="4"/>
  <c r="T2108" i="4"/>
  <c r="I2108" i="4"/>
  <c r="V2108" i="4" s="1"/>
  <c r="W5095" i="4"/>
  <c r="T2107" i="4"/>
  <c r="I2107" i="4"/>
  <c r="V2107" i="4" s="1"/>
  <c r="W5094" i="4"/>
  <c r="T2106" i="4"/>
  <c r="I2106" i="4"/>
  <c r="V2106" i="4" s="1"/>
  <c r="W5093" i="4"/>
  <c r="T2105" i="4"/>
  <c r="I2105" i="4"/>
  <c r="V2105" i="4" s="1"/>
  <c r="W5092" i="4"/>
  <c r="T2104" i="4"/>
  <c r="I2104" i="4"/>
  <c r="V2104" i="4" s="1"/>
  <c r="W5091" i="4"/>
  <c r="V2103" i="4"/>
  <c r="T2103" i="4"/>
  <c r="W5090" i="4"/>
  <c r="T2102" i="4"/>
  <c r="I2102" i="4"/>
  <c r="V2102" i="4" s="1"/>
  <c r="W5089" i="4"/>
  <c r="T2101" i="4"/>
  <c r="I2101" i="4"/>
  <c r="V2101" i="4" s="1"/>
  <c r="W5088" i="4"/>
  <c r="T2100" i="4"/>
  <c r="I2100" i="4"/>
  <c r="V2100" i="4" s="1"/>
  <c r="W5087" i="4"/>
  <c r="T2099" i="4"/>
  <c r="I2099" i="4"/>
  <c r="V2099" i="4" s="1"/>
  <c r="W5086" i="4"/>
  <c r="T2098" i="4"/>
  <c r="I2098" i="4"/>
  <c r="V2098" i="4" s="1"/>
  <c r="W5085" i="4"/>
  <c r="T2097" i="4"/>
  <c r="I2097" i="4"/>
  <c r="V2097" i="4" s="1"/>
  <c r="W5084" i="4"/>
  <c r="T2096" i="4"/>
  <c r="I2096" i="4"/>
  <c r="V2096" i="4" s="1"/>
  <c r="W5083" i="4"/>
  <c r="T2095" i="4"/>
  <c r="I2095" i="4"/>
  <c r="V2095" i="4" s="1"/>
  <c r="W5082" i="4"/>
  <c r="T2094" i="4"/>
  <c r="I2094" i="4"/>
  <c r="V2094" i="4" s="1"/>
  <c r="W5081" i="4"/>
  <c r="T2093" i="4"/>
  <c r="I2093" i="4"/>
  <c r="V2093" i="4" s="1"/>
  <c r="W5080" i="4"/>
  <c r="T2092" i="4"/>
  <c r="I2092" i="4"/>
  <c r="V2092" i="4" s="1"/>
  <c r="W5079" i="4"/>
  <c r="T2091" i="4"/>
  <c r="I2091" i="4"/>
  <c r="V2091" i="4" s="1"/>
  <c r="W5078" i="4"/>
  <c r="T2090" i="4"/>
  <c r="I2090" i="4"/>
  <c r="V2090" i="4" s="1"/>
  <c r="W5077" i="4"/>
  <c r="T2089" i="4"/>
  <c r="I2089" i="4"/>
  <c r="V2089" i="4" s="1"/>
  <c r="W5076" i="4"/>
  <c r="T2088" i="4"/>
  <c r="I2088" i="4"/>
  <c r="V2088" i="4" s="1"/>
  <c r="W5075" i="4"/>
  <c r="T2087" i="4"/>
  <c r="I2087" i="4"/>
  <c r="V2087" i="4" s="1"/>
  <c r="W5074" i="4"/>
  <c r="T2086" i="4"/>
  <c r="I2086" i="4"/>
  <c r="V2086" i="4" s="1"/>
  <c r="W5073" i="4"/>
  <c r="T2085" i="4"/>
  <c r="I2085" i="4"/>
  <c r="V2085" i="4" s="1"/>
  <c r="W5072" i="4"/>
  <c r="T2084" i="4"/>
  <c r="I2084" i="4"/>
  <c r="V2084" i="4" s="1"/>
  <c r="W5071" i="4"/>
  <c r="V2083" i="4"/>
  <c r="T2083" i="4"/>
  <c r="W5070" i="4"/>
  <c r="T2082" i="4"/>
  <c r="I2082" i="4"/>
  <c r="V2082" i="4" s="1"/>
  <c r="W5069" i="4"/>
  <c r="T2081" i="4"/>
  <c r="I2081" i="4"/>
  <c r="V2081" i="4" s="1"/>
  <c r="W5068" i="4"/>
  <c r="T2080" i="4"/>
  <c r="I2080" i="4"/>
  <c r="V2080" i="4" s="1"/>
  <c r="W5067" i="4"/>
  <c r="T2079" i="4"/>
  <c r="I2079" i="4"/>
  <c r="V2079" i="4" s="1"/>
  <c r="W5066" i="4"/>
  <c r="T2078" i="4"/>
  <c r="I2078" i="4"/>
  <c r="V2078" i="4" s="1"/>
  <c r="W5065" i="4"/>
  <c r="T2077" i="4"/>
  <c r="I2077" i="4"/>
  <c r="V2077" i="4" s="1"/>
  <c r="W5064" i="4"/>
  <c r="T2076" i="4"/>
  <c r="I2076" i="4"/>
  <c r="V2076" i="4" s="1"/>
  <c r="W5063" i="4"/>
  <c r="T2075" i="4"/>
  <c r="I2075" i="4"/>
  <c r="V2075" i="4" s="1"/>
  <c r="W5062" i="4"/>
  <c r="T2074" i="4"/>
  <c r="I2074" i="4"/>
  <c r="V2074" i="4" s="1"/>
  <c r="W5061" i="4"/>
  <c r="V2073" i="4"/>
  <c r="T2073" i="4"/>
  <c r="W5060" i="4"/>
  <c r="T2072" i="4"/>
  <c r="I2072" i="4"/>
  <c r="V2072" i="4" s="1"/>
  <c r="W5059" i="4"/>
  <c r="T2071" i="4"/>
  <c r="I2071" i="4"/>
  <c r="V2071" i="4" s="1"/>
  <c r="W5058" i="4"/>
  <c r="T2070" i="4"/>
  <c r="I2070" i="4"/>
  <c r="V2070" i="4" s="1"/>
  <c r="W5057" i="4"/>
  <c r="V2069" i="4"/>
  <c r="T2069" i="4"/>
  <c r="W5056" i="4"/>
  <c r="T2068" i="4"/>
  <c r="I2068" i="4"/>
  <c r="V2068" i="4" s="1"/>
  <c r="W5055" i="4"/>
  <c r="T2067" i="4"/>
  <c r="I2067" i="4"/>
  <c r="V2067" i="4" s="1"/>
  <c r="W5054" i="4"/>
  <c r="T2066" i="4"/>
  <c r="I2066" i="4"/>
  <c r="V2066" i="4" s="1"/>
  <c r="W5053" i="4"/>
  <c r="T2065" i="4"/>
  <c r="I2065" i="4"/>
  <c r="V2065" i="4" s="1"/>
  <c r="W5052" i="4"/>
  <c r="T2064" i="4"/>
  <c r="I2064" i="4"/>
  <c r="V2064" i="4" s="1"/>
  <c r="W5051" i="4"/>
  <c r="T2063" i="4"/>
  <c r="I2063" i="4"/>
  <c r="V2063" i="4" s="1"/>
  <c r="W5050" i="4"/>
  <c r="T2062" i="4"/>
  <c r="I2062" i="4"/>
  <c r="V2062" i="4" s="1"/>
  <c r="W5049" i="4"/>
  <c r="T2061" i="4"/>
  <c r="I2061" i="4"/>
  <c r="V2061" i="4" s="1"/>
  <c r="W5048" i="4"/>
  <c r="T2060" i="4"/>
  <c r="I2060" i="4"/>
  <c r="V2060" i="4" s="1"/>
  <c r="W5047" i="4"/>
  <c r="V2059" i="4"/>
  <c r="T2059" i="4"/>
  <c r="W5046" i="4"/>
  <c r="V2058" i="4"/>
  <c r="T2058" i="4"/>
  <c r="W5045" i="4"/>
  <c r="T2057" i="4"/>
  <c r="I2057" i="4"/>
  <c r="V2057" i="4" s="1"/>
  <c r="W5044" i="4"/>
  <c r="V2056" i="4"/>
  <c r="T2056" i="4"/>
  <c r="W5043" i="4"/>
  <c r="T2055" i="4"/>
  <c r="I2055" i="4"/>
  <c r="V2055" i="4" s="1"/>
  <c r="W5042" i="4"/>
  <c r="T2054" i="4"/>
  <c r="I2054" i="4"/>
  <c r="V2054" i="4" s="1"/>
  <c r="W5041" i="4"/>
  <c r="T2053" i="4"/>
  <c r="I2053" i="4"/>
  <c r="V2053" i="4" s="1"/>
  <c r="W5040" i="4"/>
  <c r="T2052" i="4"/>
  <c r="I2052" i="4"/>
  <c r="V2052" i="4" s="1"/>
  <c r="W5039" i="4"/>
  <c r="T2051" i="4"/>
  <c r="I2051" i="4"/>
  <c r="V2051" i="4" s="1"/>
  <c r="W5038" i="4"/>
  <c r="T2050" i="4"/>
  <c r="I2050" i="4"/>
  <c r="V2050" i="4" s="1"/>
  <c r="W5037" i="4"/>
  <c r="T2049" i="4"/>
  <c r="I2049" i="4"/>
  <c r="V2049" i="4" s="1"/>
  <c r="W5036" i="4"/>
  <c r="T2048" i="4"/>
  <c r="I2048" i="4"/>
  <c r="V2048" i="4" s="1"/>
  <c r="W5035" i="4"/>
  <c r="T2047" i="4"/>
  <c r="I2047" i="4"/>
  <c r="V2047" i="4" s="1"/>
  <c r="W5034" i="4"/>
  <c r="T2046" i="4"/>
  <c r="I2046" i="4"/>
  <c r="V2046" i="4" s="1"/>
  <c r="W5033" i="4"/>
  <c r="V2045" i="4"/>
  <c r="T2045" i="4"/>
  <c r="W5032" i="4"/>
  <c r="T2044" i="4"/>
  <c r="I2044" i="4"/>
  <c r="V2044" i="4" s="1"/>
  <c r="W5031" i="4"/>
  <c r="T2043" i="4"/>
  <c r="I2043" i="4"/>
  <c r="V2043" i="4" s="1"/>
  <c r="W5030" i="4"/>
  <c r="T2042" i="4"/>
  <c r="I2042" i="4"/>
  <c r="V2042" i="4" s="1"/>
  <c r="W5029" i="4"/>
  <c r="T2041" i="4"/>
  <c r="I2041" i="4"/>
  <c r="V2041" i="4" s="1"/>
  <c r="W5028" i="4"/>
  <c r="T2040" i="4"/>
  <c r="I2040" i="4"/>
  <c r="V2040" i="4" s="1"/>
  <c r="W5027" i="4"/>
  <c r="T2039" i="4"/>
  <c r="I2039" i="4"/>
  <c r="V2039" i="4" s="1"/>
  <c r="W5026" i="4"/>
  <c r="T2038" i="4"/>
  <c r="I2038" i="4"/>
  <c r="V2038" i="4" s="1"/>
  <c r="W5025" i="4"/>
  <c r="T2037" i="4"/>
  <c r="I2037" i="4"/>
  <c r="V2037" i="4" s="1"/>
  <c r="W5024" i="4"/>
  <c r="T2036" i="4"/>
  <c r="I2036" i="4"/>
  <c r="V2036" i="4" s="1"/>
  <c r="W5023" i="4"/>
  <c r="T2035" i="4"/>
  <c r="I2035" i="4"/>
  <c r="V2035" i="4" s="1"/>
  <c r="W5022" i="4"/>
  <c r="V2034" i="4"/>
  <c r="T2034" i="4"/>
  <c r="W5021" i="4"/>
  <c r="T2033" i="4"/>
  <c r="I2033" i="4"/>
  <c r="V2033" i="4" s="1"/>
  <c r="W5020" i="4"/>
  <c r="T2032" i="4"/>
  <c r="I2032" i="4"/>
  <c r="V2032" i="4" s="1"/>
  <c r="W5019" i="4"/>
  <c r="T2031" i="4"/>
  <c r="I2031" i="4"/>
  <c r="V2031" i="4" s="1"/>
  <c r="W5018" i="4"/>
  <c r="T2030" i="4"/>
  <c r="I2030" i="4"/>
  <c r="V2030" i="4" s="1"/>
  <c r="W5017" i="4"/>
  <c r="T2029" i="4"/>
  <c r="I2029" i="4"/>
  <c r="V2029" i="4" s="1"/>
  <c r="W5016" i="4"/>
  <c r="T2028" i="4"/>
  <c r="I2028" i="4"/>
  <c r="V2028" i="4" s="1"/>
  <c r="W5015" i="4"/>
  <c r="T2027" i="4"/>
  <c r="I2027" i="4"/>
  <c r="V2027" i="4" s="1"/>
  <c r="W5014" i="4"/>
  <c r="T2026" i="4"/>
  <c r="I2026" i="4"/>
  <c r="V2026" i="4" s="1"/>
  <c r="W5013" i="4"/>
  <c r="T2025" i="4"/>
  <c r="I2025" i="4"/>
  <c r="V2025" i="4" s="1"/>
  <c r="W5012" i="4"/>
  <c r="T2024" i="4"/>
  <c r="I2024" i="4"/>
  <c r="V2024" i="4" s="1"/>
  <c r="W5011" i="4"/>
  <c r="T2023" i="4"/>
  <c r="I2023" i="4"/>
  <c r="V2023" i="4" s="1"/>
  <c r="W5010" i="4"/>
  <c r="T2022" i="4"/>
  <c r="I2022" i="4"/>
  <c r="V2022" i="4" s="1"/>
  <c r="W5009" i="4"/>
  <c r="T2021" i="4"/>
  <c r="I2021" i="4"/>
  <c r="V2021" i="4" s="1"/>
  <c r="W5008" i="4"/>
  <c r="T2020" i="4"/>
  <c r="I2020" i="4"/>
  <c r="V2020" i="4" s="1"/>
  <c r="W5007" i="4"/>
  <c r="T2019" i="4"/>
  <c r="I2019" i="4"/>
  <c r="V2019" i="4" s="1"/>
  <c r="W5006" i="4"/>
  <c r="T2018" i="4"/>
  <c r="I2018" i="4"/>
  <c r="V2018" i="4" s="1"/>
  <c r="W5005" i="4"/>
  <c r="T2017" i="4"/>
  <c r="I2017" i="4"/>
  <c r="V2017" i="4" s="1"/>
  <c r="W5004" i="4"/>
  <c r="T2016" i="4"/>
  <c r="I2016" i="4"/>
  <c r="V2016" i="4" s="1"/>
  <c r="W5003" i="4"/>
  <c r="V2015" i="4"/>
  <c r="T2015" i="4"/>
  <c r="W5002" i="4"/>
  <c r="T2014" i="4"/>
  <c r="I2014" i="4"/>
  <c r="V2014" i="4" s="1"/>
  <c r="W5001" i="4"/>
  <c r="T2013" i="4"/>
  <c r="I2013" i="4"/>
  <c r="V2013" i="4" s="1"/>
  <c r="W5000" i="4"/>
  <c r="T2012" i="4"/>
  <c r="I2012" i="4"/>
  <c r="V2012" i="4" s="1"/>
  <c r="W4999" i="4"/>
  <c r="T2011" i="4"/>
  <c r="I2011" i="4"/>
  <c r="V2011" i="4" s="1"/>
  <c r="W4998" i="4"/>
  <c r="T2010" i="4"/>
  <c r="I2010" i="4"/>
  <c r="V2010" i="4" s="1"/>
  <c r="W4997" i="4"/>
  <c r="T2009" i="4"/>
  <c r="I2009" i="4"/>
  <c r="V2009" i="4" s="1"/>
  <c r="W4996" i="4"/>
  <c r="T2008" i="4"/>
  <c r="I2008" i="4"/>
  <c r="V2008" i="4" s="1"/>
  <c r="W4995" i="4"/>
  <c r="T2007" i="4"/>
  <c r="I2007" i="4"/>
  <c r="V2007" i="4" s="1"/>
  <c r="W4994" i="4"/>
  <c r="V2006" i="4"/>
  <c r="T2006" i="4"/>
  <c r="W4993" i="4"/>
  <c r="T2005" i="4"/>
  <c r="I2005" i="4"/>
  <c r="V2005" i="4" s="1"/>
  <c r="W4992" i="4"/>
  <c r="T2004" i="4"/>
  <c r="I2004" i="4"/>
  <c r="V2004" i="4" s="1"/>
  <c r="W4991" i="4"/>
  <c r="T2003" i="4"/>
  <c r="I2003" i="4"/>
  <c r="V2003" i="4" s="1"/>
  <c r="W4990" i="4"/>
  <c r="T2002" i="4"/>
  <c r="I2002" i="4"/>
  <c r="V2002" i="4" s="1"/>
  <c r="W4989" i="4"/>
  <c r="T2001" i="4"/>
  <c r="I2001" i="4"/>
  <c r="V2001" i="4" s="1"/>
  <c r="W4988" i="4"/>
  <c r="T2000" i="4"/>
  <c r="I2000" i="4"/>
  <c r="V2000" i="4" s="1"/>
  <c r="W4987" i="4"/>
  <c r="T1999" i="4"/>
  <c r="I1999" i="4"/>
  <c r="V1999" i="4" s="1"/>
  <c r="W4986" i="4"/>
  <c r="T1998" i="4"/>
  <c r="I1998" i="4"/>
  <c r="V1998" i="4" s="1"/>
  <c r="W4985" i="4"/>
  <c r="T1997" i="4"/>
  <c r="I1997" i="4"/>
  <c r="V1997" i="4" s="1"/>
  <c r="W4984" i="4"/>
  <c r="T1996" i="4"/>
  <c r="I1996" i="4"/>
  <c r="V1996" i="4" s="1"/>
  <c r="W4983" i="4"/>
  <c r="V1995" i="4"/>
  <c r="T1995" i="4"/>
  <c r="W4982" i="4"/>
  <c r="T1994" i="4"/>
  <c r="I1994" i="4"/>
  <c r="V1994" i="4" s="1"/>
  <c r="W4981" i="4"/>
  <c r="T1993" i="4"/>
  <c r="I1993" i="4"/>
  <c r="V1993" i="4" s="1"/>
  <c r="W4980" i="4"/>
  <c r="T1992" i="4"/>
  <c r="I1992" i="4"/>
  <c r="V1992" i="4" s="1"/>
  <c r="W4979" i="4"/>
  <c r="T1991" i="4"/>
  <c r="I1991" i="4"/>
  <c r="V1991" i="4" s="1"/>
  <c r="W4978" i="4"/>
  <c r="T1990" i="4"/>
  <c r="I1990" i="4"/>
  <c r="V1990" i="4" s="1"/>
  <c r="W4977" i="4"/>
  <c r="T1989" i="4"/>
  <c r="I1989" i="4"/>
  <c r="V1989" i="4" s="1"/>
  <c r="W4976" i="4"/>
  <c r="T1988" i="4"/>
  <c r="I1988" i="4"/>
  <c r="V1988" i="4" s="1"/>
  <c r="W4975" i="4"/>
  <c r="T1987" i="4"/>
  <c r="I1987" i="4"/>
  <c r="V1987" i="4" s="1"/>
  <c r="W4974" i="4"/>
  <c r="T1986" i="4"/>
  <c r="I1986" i="4"/>
  <c r="V1986" i="4" s="1"/>
  <c r="W4973" i="4"/>
  <c r="T1985" i="4"/>
  <c r="I1985" i="4"/>
  <c r="V1985" i="4" s="1"/>
  <c r="W4972" i="4"/>
  <c r="T1984" i="4"/>
  <c r="I1984" i="4"/>
  <c r="V1984" i="4" s="1"/>
  <c r="W4971" i="4"/>
  <c r="T1983" i="4"/>
  <c r="I1983" i="4"/>
  <c r="V1983" i="4" s="1"/>
  <c r="W4970" i="4"/>
  <c r="T1982" i="4"/>
  <c r="I1982" i="4"/>
  <c r="V1982" i="4" s="1"/>
  <c r="W4969" i="4"/>
  <c r="T1981" i="4"/>
  <c r="I1981" i="4"/>
  <c r="V1981" i="4" s="1"/>
  <c r="W4968" i="4"/>
  <c r="T1980" i="4"/>
  <c r="I1980" i="4"/>
  <c r="V1980" i="4" s="1"/>
  <c r="W4967" i="4"/>
  <c r="T1979" i="4"/>
  <c r="I1979" i="4"/>
  <c r="V1979" i="4" s="1"/>
  <c r="W4966" i="4"/>
  <c r="T1978" i="4"/>
  <c r="I1978" i="4"/>
  <c r="V1978" i="4" s="1"/>
  <c r="W4965" i="4"/>
  <c r="T1977" i="4"/>
  <c r="I1977" i="4"/>
  <c r="V1977" i="4" s="1"/>
  <c r="W4964" i="4"/>
  <c r="T1976" i="4"/>
  <c r="I1976" i="4"/>
  <c r="V1976" i="4" s="1"/>
  <c r="W4963" i="4"/>
  <c r="T1975" i="4"/>
  <c r="I1975" i="4"/>
  <c r="V1975" i="4" s="1"/>
  <c r="W4962" i="4"/>
  <c r="T1974" i="4"/>
  <c r="I1974" i="4"/>
  <c r="V1974" i="4" s="1"/>
  <c r="W4961" i="4"/>
  <c r="T1973" i="4"/>
  <c r="I1973" i="4"/>
  <c r="V1973" i="4" s="1"/>
  <c r="W4960" i="4"/>
  <c r="T1972" i="4"/>
  <c r="I1972" i="4"/>
  <c r="V1972" i="4" s="1"/>
  <c r="W4959" i="4"/>
  <c r="T1971" i="4"/>
  <c r="I1971" i="4"/>
  <c r="V1971" i="4" s="1"/>
  <c r="W4958" i="4"/>
  <c r="T1970" i="4"/>
  <c r="I1970" i="4"/>
  <c r="V1970" i="4" s="1"/>
  <c r="W4957" i="4"/>
  <c r="T1969" i="4"/>
  <c r="I1969" i="4"/>
  <c r="V1969" i="4" s="1"/>
  <c r="W4956" i="4"/>
  <c r="V1968" i="4"/>
  <c r="T1968" i="4"/>
  <c r="W4955" i="4"/>
  <c r="T1967" i="4"/>
  <c r="I1967" i="4"/>
  <c r="V1967" i="4" s="1"/>
  <c r="W4954" i="4"/>
  <c r="T1966" i="4"/>
  <c r="I1966" i="4"/>
  <c r="V1966" i="4" s="1"/>
  <c r="W4953" i="4"/>
  <c r="T1965" i="4"/>
  <c r="I1965" i="4"/>
  <c r="V1965" i="4" s="1"/>
  <c r="W4952" i="4"/>
  <c r="T1964" i="4"/>
  <c r="I1964" i="4"/>
  <c r="V1964" i="4" s="1"/>
  <c r="W4951" i="4"/>
  <c r="T1963" i="4"/>
  <c r="I1963" i="4"/>
  <c r="V1963" i="4" s="1"/>
  <c r="W4950" i="4"/>
  <c r="T1962" i="4"/>
  <c r="I1962" i="4"/>
  <c r="V1962" i="4" s="1"/>
  <c r="W4949" i="4"/>
  <c r="T1961" i="4"/>
  <c r="I1961" i="4"/>
  <c r="V1961" i="4" s="1"/>
  <c r="W4948" i="4"/>
  <c r="T1960" i="4"/>
  <c r="I1960" i="4"/>
  <c r="V1960" i="4" s="1"/>
  <c r="W4947" i="4"/>
  <c r="T1959" i="4"/>
  <c r="I1959" i="4"/>
  <c r="V1959" i="4" s="1"/>
  <c r="W4946" i="4"/>
  <c r="T1958" i="4"/>
  <c r="I1958" i="4"/>
  <c r="V1958" i="4" s="1"/>
  <c r="W4945" i="4"/>
  <c r="T1957" i="4"/>
  <c r="I1957" i="4"/>
  <c r="V1957" i="4" s="1"/>
  <c r="W4944" i="4"/>
  <c r="T1956" i="4"/>
  <c r="I1956" i="4"/>
  <c r="V1956" i="4" s="1"/>
  <c r="W4943" i="4"/>
  <c r="T1955" i="4"/>
  <c r="I1955" i="4"/>
  <c r="V1955" i="4" s="1"/>
  <c r="W4942" i="4"/>
  <c r="T1954" i="4"/>
  <c r="I1954" i="4"/>
  <c r="V1954" i="4" s="1"/>
  <c r="W4941" i="4"/>
  <c r="T1953" i="4"/>
  <c r="I1953" i="4"/>
  <c r="V1953" i="4" s="1"/>
  <c r="W4940" i="4"/>
  <c r="T1952" i="4"/>
  <c r="I1952" i="4"/>
  <c r="V1952" i="4" s="1"/>
  <c r="W4939" i="4"/>
  <c r="T1951" i="4"/>
  <c r="I1951" i="4"/>
  <c r="V1951" i="4" s="1"/>
  <c r="W4938" i="4"/>
  <c r="T1950" i="4"/>
  <c r="I1950" i="4"/>
  <c r="V1950" i="4" s="1"/>
  <c r="W4937" i="4"/>
  <c r="T1949" i="4"/>
  <c r="I1949" i="4"/>
  <c r="V1949" i="4" s="1"/>
  <c r="W4936" i="4"/>
  <c r="T1948" i="4"/>
  <c r="I1948" i="4"/>
  <c r="V1948" i="4" s="1"/>
  <c r="W4935" i="4"/>
  <c r="T1947" i="4"/>
  <c r="I1947" i="4"/>
  <c r="V1947" i="4" s="1"/>
  <c r="W4934" i="4"/>
  <c r="T1946" i="4"/>
  <c r="I1946" i="4"/>
  <c r="V1946" i="4" s="1"/>
  <c r="W4933" i="4"/>
  <c r="T1945" i="4"/>
  <c r="I1945" i="4"/>
  <c r="V1945" i="4" s="1"/>
  <c r="W4932" i="4"/>
  <c r="T1944" i="4"/>
  <c r="I1944" i="4"/>
  <c r="V1944" i="4" s="1"/>
  <c r="W4931" i="4"/>
  <c r="T1943" i="4"/>
  <c r="I1943" i="4"/>
  <c r="V1943" i="4" s="1"/>
  <c r="W4930" i="4"/>
  <c r="T1942" i="4"/>
  <c r="I1942" i="4"/>
  <c r="V1942" i="4" s="1"/>
  <c r="W4929" i="4"/>
  <c r="T1941" i="4"/>
  <c r="I1941" i="4"/>
  <c r="V1941" i="4" s="1"/>
  <c r="W4928" i="4"/>
  <c r="T1940" i="4"/>
  <c r="I1940" i="4"/>
  <c r="V1940" i="4" s="1"/>
  <c r="W4927" i="4"/>
  <c r="T1939" i="4"/>
  <c r="I1939" i="4"/>
  <c r="V1939" i="4" s="1"/>
  <c r="W4926" i="4"/>
  <c r="T1938" i="4"/>
  <c r="I1938" i="4"/>
  <c r="V1938" i="4" s="1"/>
  <c r="W4925" i="4"/>
  <c r="T1937" i="4"/>
  <c r="I1937" i="4"/>
  <c r="V1937" i="4" s="1"/>
  <c r="W4924" i="4"/>
  <c r="T1936" i="4"/>
  <c r="I1936" i="4"/>
  <c r="V1936" i="4" s="1"/>
  <c r="W4923" i="4"/>
  <c r="T1935" i="4"/>
  <c r="I1935" i="4"/>
  <c r="V1935" i="4" s="1"/>
  <c r="W4922" i="4"/>
  <c r="T1934" i="4"/>
  <c r="I1934" i="4"/>
  <c r="V1934" i="4" s="1"/>
  <c r="W4921" i="4"/>
  <c r="T1933" i="4"/>
  <c r="I1933" i="4"/>
  <c r="V1933" i="4" s="1"/>
  <c r="W4920" i="4"/>
  <c r="T1932" i="4"/>
  <c r="I1932" i="4"/>
  <c r="V1932" i="4" s="1"/>
  <c r="W4919" i="4"/>
  <c r="T1931" i="4"/>
  <c r="I1931" i="4"/>
  <c r="V1931" i="4" s="1"/>
  <c r="W4918" i="4"/>
  <c r="T1930" i="4"/>
  <c r="I1930" i="4"/>
  <c r="V1930" i="4" s="1"/>
  <c r="W4917" i="4"/>
  <c r="T1929" i="4"/>
  <c r="I1929" i="4"/>
  <c r="V1929" i="4" s="1"/>
  <c r="W4916" i="4"/>
  <c r="T1928" i="4"/>
  <c r="I1928" i="4"/>
  <c r="V1928" i="4" s="1"/>
  <c r="W4915" i="4"/>
  <c r="T1927" i="4"/>
  <c r="I1927" i="4"/>
  <c r="V1927" i="4" s="1"/>
  <c r="W4914" i="4"/>
  <c r="T1926" i="4"/>
  <c r="I1926" i="4"/>
  <c r="V1926" i="4" s="1"/>
  <c r="W4913" i="4"/>
  <c r="T1925" i="4"/>
  <c r="I1925" i="4"/>
  <c r="V1925" i="4" s="1"/>
  <c r="W4912" i="4"/>
  <c r="T1924" i="4"/>
  <c r="I1924" i="4"/>
  <c r="V1924" i="4" s="1"/>
  <c r="W4911" i="4"/>
  <c r="T1923" i="4"/>
  <c r="I1923" i="4"/>
  <c r="V1923" i="4" s="1"/>
  <c r="W4910" i="4"/>
  <c r="T1922" i="4"/>
  <c r="I1922" i="4"/>
  <c r="V1922" i="4" s="1"/>
  <c r="W4909" i="4"/>
  <c r="T1921" i="4"/>
  <c r="I1921" i="4"/>
  <c r="V1921" i="4" s="1"/>
  <c r="W4908" i="4"/>
  <c r="T1920" i="4"/>
  <c r="I1920" i="4"/>
  <c r="V1920" i="4" s="1"/>
  <c r="W4907" i="4"/>
  <c r="T1919" i="4"/>
  <c r="I1919" i="4"/>
  <c r="V1919" i="4" s="1"/>
  <c r="W4906" i="4"/>
  <c r="T1918" i="4"/>
  <c r="I1918" i="4"/>
  <c r="V1918" i="4" s="1"/>
  <c r="W4905" i="4"/>
  <c r="T1917" i="4"/>
  <c r="I1917" i="4"/>
  <c r="V1917" i="4" s="1"/>
  <c r="W4904" i="4"/>
  <c r="T1916" i="4"/>
  <c r="I1916" i="4"/>
  <c r="V1916" i="4" s="1"/>
  <c r="W4903" i="4"/>
  <c r="T1915" i="4"/>
  <c r="I1915" i="4"/>
  <c r="V1915" i="4" s="1"/>
  <c r="W4902" i="4"/>
  <c r="T1914" i="4"/>
  <c r="I1914" i="4"/>
  <c r="V1914" i="4" s="1"/>
  <c r="W4901" i="4"/>
  <c r="T1913" i="4"/>
  <c r="I1913" i="4"/>
  <c r="V1913" i="4" s="1"/>
  <c r="W4900" i="4"/>
  <c r="T1912" i="4"/>
  <c r="I1912" i="4"/>
  <c r="V1912" i="4" s="1"/>
  <c r="W4899" i="4"/>
  <c r="T1911" i="4"/>
  <c r="I1911" i="4"/>
  <c r="V1911" i="4" s="1"/>
  <c r="W4898" i="4"/>
  <c r="T1910" i="4"/>
  <c r="I1910" i="4"/>
  <c r="V1910" i="4" s="1"/>
  <c r="W4897" i="4"/>
  <c r="T1909" i="4"/>
  <c r="I1909" i="4"/>
  <c r="V1909" i="4" s="1"/>
  <c r="W4896" i="4"/>
  <c r="T1908" i="4"/>
  <c r="I1908" i="4"/>
  <c r="V1908" i="4" s="1"/>
  <c r="W4895" i="4"/>
  <c r="T1907" i="4"/>
  <c r="I1907" i="4"/>
  <c r="V1907" i="4" s="1"/>
  <c r="W4894" i="4"/>
  <c r="T1906" i="4"/>
  <c r="I1906" i="4"/>
  <c r="V1906" i="4" s="1"/>
  <c r="W4893" i="4"/>
  <c r="T1905" i="4"/>
  <c r="I1905" i="4"/>
  <c r="V1905" i="4" s="1"/>
  <c r="W4892" i="4"/>
  <c r="T1904" i="4"/>
  <c r="I1904" i="4"/>
  <c r="V1904" i="4" s="1"/>
  <c r="W4891" i="4"/>
  <c r="T1903" i="4"/>
  <c r="I1903" i="4"/>
  <c r="V1903" i="4" s="1"/>
  <c r="W4890" i="4"/>
  <c r="T1902" i="4"/>
  <c r="I1902" i="4"/>
  <c r="V1902" i="4" s="1"/>
  <c r="W4889" i="4"/>
  <c r="T1901" i="4"/>
  <c r="I1901" i="4"/>
  <c r="V1901" i="4" s="1"/>
  <c r="W4888" i="4"/>
  <c r="T1900" i="4"/>
  <c r="I1900" i="4"/>
  <c r="V1900" i="4" s="1"/>
  <c r="W4887" i="4"/>
  <c r="T1899" i="4"/>
  <c r="I1899" i="4"/>
  <c r="V1899" i="4" s="1"/>
  <c r="W4886" i="4"/>
  <c r="T1898" i="4"/>
  <c r="I1898" i="4"/>
  <c r="V1898" i="4" s="1"/>
  <c r="W4885" i="4"/>
  <c r="T1897" i="4"/>
  <c r="I1897" i="4"/>
  <c r="V1897" i="4" s="1"/>
  <c r="W4884" i="4"/>
  <c r="T1896" i="4"/>
  <c r="I1896" i="4"/>
  <c r="V1896" i="4" s="1"/>
  <c r="W4883" i="4"/>
  <c r="T1895" i="4"/>
  <c r="I1895" i="4"/>
  <c r="V1895" i="4" s="1"/>
  <c r="W4882" i="4"/>
  <c r="T1894" i="4"/>
  <c r="I1894" i="4"/>
  <c r="V1894" i="4" s="1"/>
  <c r="W4881" i="4"/>
  <c r="T1893" i="4"/>
  <c r="I1893" i="4"/>
  <c r="V1893" i="4" s="1"/>
  <c r="W4880" i="4"/>
  <c r="T1892" i="4"/>
  <c r="I1892" i="4"/>
  <c r="V1892" i="4" s="1"/>
  <c r="W4879" i="4"/>
  <c r="T1891" i="4"/>
  <c r="I1891" i="4"/>
  <c r="V1891" i="4" s="1"/>
  <c r="W4878" i="4"/>
  <c r="T1890" i="4"/>
  <c r="I1890" i="4"/>
  <c r="V1890" i="4" s="1"/>
  <c r="W4877" i="4"/>
  <c r="T1889" i="4"/>
  <c r="I1889" i="4"/>
  <c r="V1889" i="4" s="1"/>
  <c r="W4876" i="4"/>
  <c r="T1888" i="4"/>
  <c r="I1888" i="4"/>
  <c r="V1888" i="4" s="1"/>
  <c r="W4875" i="4"/>
  <c r="T1887" i="4"/>
  <c r="I1887" i="4"/>
  <c r="V1887" i="4" s="1"/>
  <c r="W4874" i="4"/>
  <c r="T1886" i="4"/>
  <c r="I1886" i="4"/>
  <c r="V1886" i="4" s="1"/>
  <c r="W4873" i="4"/>
  <c r="T1885" i="4"/>
  <c r="I1885" i="4"/>
  <c r="V1885" i="4" s="1"/>
  <c r="W4872" i="4"/>
  <c r="T1884" i="4"/>
  <c r="I1884" i="4"/>
  <c r="V1884" i="4" s="1"/>
  <c r="W4871" i="4"/>
  <c r="T1883" i="4"/>
  <c r="I1883" i="4"/>
  <c r="V1883" i="4" s="1"/>
  <c r="W4870" i="4"/>
  <c r="T1882" i="4"/>
  <c r="I1882" i="4"/>
  <c r="V1882" i="4" s="1"/>
  <c r="W4869" i="4"/>
  <c r="V1881" i="4"/>
  <c r="T1881" i="4"/>
  <c r="W4868" i="4"/>
  <c r="T1880" i="4"/>
  <c r="I1880" i="4"/>
  <c r="V1880" i="4" s="1"/>
  <c r="W4867" i="4"/>
  <c r="T1879" i="4"/>
  <c r="I1879" i="4"/>
  <c r="V1879" i="4" s="1"/>
  <c r="W4866" i="4"/>
  <c r="T1878" i="4"/>
  <c r="I1878" i="4"/>
  <c r="V1878" i="4" s="1"/>
  <c r="W4865" i="4"/>
  <c r="V1877" i="4"/>
  <c r="T1877" i="4"/>
  <c r="W4864" i="4"/>
  <c r="T1876" i="4"/>
  <c r="I1876" i="4"/>
  <c r="V1876" i="4" s="1"/>
  <c r="W4863" i="4"/>
  <c r="T1875" i="4"/>
  <c r="I1875" i="4"/>
  <c r="V1875" i="4" s="1"/>
  <c r="W4862" i="4"/>
  <c r="T1874" i="4"/>
  <c r="I1874" i="4"/>
  <c r="V1874" i="4" s="1"/>
  <c r="W4861" i="4"/>
  <c r="T1873" i="4"/>
  <c r="I1873" i="4"/>
  <c r="V1873" i="4" s="1"/>
  <c r="W4860" i="4"/>
  <c r="T1872" i="4"/>
  <c r="I1872" i="4"/>
  <c r="V1872" i="4" s="1"/>
  <c r="W4859" i="4"/>
  <c r="T1871" i="4"/>
  <c r="I1871" i="4"/>
  <c r="V1871" i="4" s="1"/>
  <c r="W4858" i="4"/>
  <c r="T1870" i="4"/>
  <c r="I1870" i="4"/>
  <c r="V1870" i="4" s="1"/>
  <c r="W4857" i="4"/>
  <c r="T1869" i="4"/>
  <c r="I1869" i="4"/>
  <c r="V1869" i="4" s="1"/>
  <c r="W4856" i="4"/>
  <c r="V1868" i="4"/>
  <c r="T1868" i="4"/>
  <c r="W4855" i="4"/>
  <c r="T1867" i="4"/>
  <c r="I1867" i="4"/>
  <c r="V1867" i="4" s="1"/>
  <c r="W4854" i="4"/>
  <c r="T1866" i="4"/>
  <c r="I1866" i="4"/>
  <c r="V1866" i="4" s="1"/>
  <c r="W4853" i="4"/>
  <c r="T1865" i="4"/>
  <c r="I1865" i="4"/>
  <c r="V1865" i="4" s="1"/>
  <c r="W4852" i="4"/>
  <c r="T1864" i="4"/>
  <c r="I1864" i="4"/>
  <c r="V1864" i="4" s="1"/>
  <c r="W4851" i="4"/>
  <c r="T1863" i="4"/>
  <c r="I1863" i="4"/>
  <c r="V1863" i="4" s="1"/>
  <c r="W4850" i="4"/>
  <c r="T1862" i="4"/>
  <c r="I1862" i="4"/>
  <c r="V1862" i="4" s="1"/>
  <c r="W4849" i="4"/>
  <c r="T1861" i="4"/>
  <c r="I1861" i="4"/>
  <c r="V1861" i="4" s="1"/>
  <c r="W4848" i="4"/>
  <c r="T1860" i="4"/>
  <c r="I1860" i="4"/>
  <c r="V1860" i="4" s="1"/>
  <c r="W4847" i="4"/>
  <c r="T1859" i="4"/>
  <c r="I1859" i="4"/>
  <c r="V1859" i="4" s="1"/>
  <c r="W4846" i="4"/>
  <c r="T1858" i="4"/>
  <c r="I1858" i="4"/>
  <c r="V1858" i="4" s="1"/>
  <c r="W4845" i="4"/>
  <c r="T1857" i="4"/>
  <c r="I1857" i="4"/>
  <c r="V1857" i="4" s="1"/>
  <c r="W4844" i="4"/>
  <c r="T1856" i="4"/>
  <c r="I1856" i="4"/>
  <c r="V1856" i="4" s="1"/>
  <c r="W4843" i="4"/>
  <c r="T1855" i="4"/>
  <c r="I1855" i="4"/>
  <c r="V1855" i="4" s="1"/>
  <c r="W4842" i="4"/>
  <c r="T1854" i="4"/>
  <c r="I1854" i="4"/>
  <c r="V1854" i="4" s="1"/>
  <c r="W4841" i="4"/>
  <c r="T1853" i="4"/>
  <c r="I1853" i="4"/>
  <c r="V1853" i="4" s="1"/>
  <c r="W4840" i="4"/>
  <c r="T1852" i="4"/>
  <c r="I1852" i="4"/>
  <c r="V1852" i="4" s="1"/>
  <c r="W4839" i="4"/>
  <c r="T1851" i="4"/>
  <c r="I1851" i="4"/>
  <c r="V1851" i="4" s="1"/>
  <c r="W4838" i="4"/>
  <c r="T1850" i="4"/>
  <c r="I1850" i="4"/>
  <c r="V1850" i="4" s="1"/>
  <c r="W4837" i="4"/>
  <c r="T1849" i="4"/>
  <c r="I1849" i="4"/>
  <c r="V1849" i="4" s="1"/>
  <c r="W4836" i="4"/>
  <c r="T1848" i="4"/>
  <c r="I1848" i="4"/>
  <c r="V1848" i="4" s="1"/>
  <c r="W4835" i="4"/>
  <c r="T1847" i="4"/>
  <c r="I1847" i="4"/>
  <c r="V1847" i="4" s="1"/>
  <c r="W4834" i="4"/>
  <c r="T1846" i="4"/>
  <c r="I1846" i="4"/>
  <c r="V1846" i="4" s="1"/>
  <c r="W4833" i="4"/>
  <c r="T1845" i="4"/>
  <c r="I1845" i="4"/>
  <c r="V1845" i="4" s="1"/>
  <c r="W4832" i="4"/>
  <c r="T1844" i="4"/>
  <c r="I1844" i="4"/>
  <c r="V1844" i="4" s="1"/>
  <c r="W4831" i="4"/>
  <c r="T1843" i="4"/>
  <c r="I1843" i="4"/>
  <c r="V1843" i="4" s="1"/>
  <c r="W4830" i="4"/>
  <c r="T1842" i="4"/>
  <c r="I1842" i="4"/>
  <c r="V1842" i="4" s="1"/>
  <c r="W4829" i="4"/>
  <c r="T1841" i="4"/>
  <c r="I1841" i="4"/>
  <c r="V1841" i="4" s="1"/>
  <c r="W4828" i="4"/>
  <c r="T1840" i="4"/>
  <c r="I1840" i="4"/>
  <c r="V1840" i="4" s="1"/>
  <c r="W4827" i="4"/>
  <c r="T1839" i="4"/>
  <c r="I1839" i="4"/>
  <c r="V1839" i="4" s="1"/>
  <c r="W4826" i="4"/>
  <c r="V1838" i="4"/>
  <c r="T1838" i="4"/>
  <c r="W4825" i="4"/>
  <c r="T1837" i="4"/>
  <c r="I1837" i="4"/>
  <c r="V1837" i="4" s="1"/>
  <c r="W4824" i="4"/>
  <c r="T1836" i="4"/>
  <c r="I1836" i="4"/>
  <c r="V1836" i="4" s="1"/>
  <c r="W4823" i="4"/>
  <c r="T1835" i="4"/>
  <c r="I1835" i="4"/>
  <c r="V1835" i="4" s="1"/>
  <c r="W4822" i="4"/>
  <c r="T1834" i="4"/>
  <c r="I1834" i="4"/>
  <c r="V1834" i="4" s="1"/>
  <c r="W4821" i="4"/>
  <c r="T1833" i="4"/>
  <c r="I1833" i="4"/>
  <c r="V1833" i="4" s="1"/>
  <c r="W4820" i="4"/>
  <c r="T1832" i="4"/>
  <c r="I1832" i="4"/>
  <c r="V1832" i="4" s="1"/>
  <c r="W4819" i="4"/>
  <c r="T1831" i="4"/>
  <c r="I1831" i="4"/>
  <c r="V1831" i="4" s="1"/>
  <c r="W4818" i="4"/>
  <c r="T1830" i="4"/>
  <c r="I1830" i="4"/>
  <c r="V1830" i="4" s="1"/>
  <c r="W4817" i="4"/>
  <c r="T1829" i="4"/>
  <c r="I1829" i="4"/>
  <c r="V1829" i="4" s="1"/>
  <c r="W4816" i="4"/>
  <c r="T1828" i="4"/>
  <c r="I1828" i="4"/>
  <c r="V1828" i="4" s="1"/>
  <c r="W4815" i="4"/>
  <c r="V1827" i="4"/>
  <c r="T1827" i="4"/>
  <c r="W4814" i="4"/>
  <c r="T1826" i="4"/>
  <c r="I1826" i="4"/>
  <c r="V1826" i="4" s="1"/>
  <c r="W4813" i="4"/>
  <c r="T1825" i="4"/>
  <c r="I1825" i="4"/>
  <c r="V1825" i="4" s="1"/>
  <c r="W4812" i="4"/>
  <c r="T1824" i="4"/>
  <c r="I1824" i="4"/>
  <c r="V1824" i="4" s="1"/>
  <c r="W4811" i="4"/>
  <c r="T1823" i="4"/>
  <c r="I1823" i="4"/>
  <c r="V1823" i="4" s="1"/>
  <c r="W4810" i="4"/>
  <c r="T1822" i="4"/>
  <c r="I1822" i="4"/>
  <c r="V1822" i="4" s="1"/>
  <c r="W4809" i="4"/>
  <c r="T1821" i="4"/>
  <c r="I1821" i="4"/>
  <c r="V1821" i="4" s="1"/>
  <c r="W4808" i="4"/>
  <c r="T1820" i="4"/>
  <c r="I1820" i="4"/>
  <c r="V1820" i="4" s="1"/>
  <c r="W4807" i="4"/>
  <c r="T1819" i="4"/>
  <c r="I1819" i="4"/>
  <c r="V1819" i="4" s="1"/>
  <c r="W4806" i="4"/>
  <c r="T1818" i="4"/>
  <c r="I1818" i="4"/>
  <c r="V1818" i="4" s="1"/>
  <c r="W4805" i="4"/>
  <c r="T1817" i="4"/>
  <c r="I1817" i="4"/>
  <c r="V1817" i="4" s="1"/>
  <c r="W4804" i="4"/>
  <c r="T1816" i="4"/>
  <c r="I1816" i="4"/>
  <c r="V1816" i="4" s="1"/>
  <c r="W4803" i="4"/>
  <c r="T1815" i="4"/>
  <c r="I1815" i="4"/>
  <c r="V1815" i="4" s="1"/>
  <c r="W4802" i="4"/>
  <c r="T1814" i="4"/>
  <c r="I1814" i="4"/>
  <c r="V1814" i="4" s="1"/>
  <c r="W4801" i="4"/>
  <c r="T1813" i="4"/>
  <c r="I1813" i="4"/>
  <c r="V1813" i="4" s="1"/>
  <c r="W4800" i="4"/>
  <c r="T1812" i="4"/>
  <c r="I1812" i="4"/>
  <c r="V1812" i="4" s="1"/>
  <c r="W4799" i="4"/>
  <c r="T1811" i="4"/>
  <c r="I1811" i="4"/>
  <c r="V1811" i="4" s="1"/>
  <c r="W4798" i="4"/>
  <c r="T1810" i="4"/>
  <c r="I1810" i="4"/>
  <c r="V1810" i="4" s="1"/>
  <c r="W4797" i="4"/>
  <c r="T1809" i="4"/>
  <c r="I1809" i="4"/>
  <c r="V1809" i="4" s="1"/>
  <c r="W4796" i="4"/>
  <c r="T1808" i="4"/>
  <c r="I1808" i="4"/>
  <c r="V1808" i="4" s="1"/>
  <c r="W4795" i="4"/>
  <c r="T1807" i="4"/>
  <c r="I1807" i="4"/>
  <c r="V1807" i="4" s="1"/>
  <c r="W4794" i="4"/>
  <c r="T1806" i="4"/>
  <c r="I1806" i="4"/>
  <c r="V1806" i="4" s="1"/>
  <c r="W4793" i="4"/>
  <c r="T1805" i="4"/>
  <c r="I1805" i="4"/>
  <c r="V1805" i="4" s="1"/>
  <c r="W4792" i="4"/>
  <c r="T1804" i="4"/>
  <c r="I1804" i="4"/>
  <c r="V1804" i="4" s="1"/>
  <c r="W4791" i="4"/>
  <c r="V1803" i="4"/>
  <c r="T1803" i="4"/>
  <c r="W4790" i="4"/>
  <c r="T1802" i="4"/>
  <c r="I1802" i="4"/>
  <c r="V1802" i="4" s="1"/>
  <c r="W4789" i="4"/>
  <c r="T1801" i="4"/>
  <c r="I1801" i="4"/>
  <c r="V1801" i="4" s="1"/>
  <c r="W4788" i="4"/>
  <c r="V1800" i="4"/>
  <c r="T1800" i="4"/>
  <c r="W4787" i="4"/>
  <c r="T1799" i="4"/>
  <c r="I1799" i="4"/>
  <c r="V1799" i="4" s="1"/>
  <c r="W4786" i="4"/>
  <c r="T1798" i="4"/>
  <c r="I1798" i="4"/>
  <c r="V1798" i="4" s="1"/>
  <c r="W4785" i="4"/>
  <c r="T1797" i="4"/>
  <c r="I1797" i="4"/>
  <c r="V1797" i="4" s="1"/>
  <c r="W4784" i="4"/>
  <c r="T1796" i="4"/>
  <c r="I1796" i="4"/>
  <c r="V1796" i="4" s="1"/>
  <c r="W4783" i="4"/>
  <c r="T1795" i="4"/>
  <c r="I1795" i="4"/>
  <c r="V1795" i="4" s="1"/>
  <c r="W4782" i="4"/>
  <c r="T1794" i="4"/>
  <c r="I1794" i="4"/>
  <c r="V1794" i="4" s="1"/>
  <c r="W4781" i="4"/>
  <c r="T1793" i="4"/>
  <c r="I1793" i="4"/>
  <c r="V1793" i="4" s="1"/>
  <c r="W4780" i="4"/>
  <c r="T1792" i="4"/>
  <c r="I1792" i="4"/>
  <c r="V1792" i="4" s="1"/>
  <c r="W4779" i="4"/>
  <c r="T1791" i="4"/>
  <c r="I1791" i="4"/>
  <c r="V1791" i="4" s="1"/>
  <c r="W4778" i="4"/>
  <c r="T1790" i="4"/>
  <c r="I1790" i="4"/>
  <c r="V1790" i="4" s="1"/>
  <c r="W4777" i="4"/>
  <c r="T1789" i="4"/>
  <c r="I1789" i="4"/>
  <c r="V1789" i="4" s="1"/>
  <c r="W4776" i="4"/>
  <c r="T1788" i="4"/>
  <c r="I1788" i="4"/>
  <c r="V1788" i="4" s="1"/>
  <c r="W4775" i="4"/>
  <c r="T1787" i="4"/>
  <c r="I1787" i="4"/>
  <c r="V1787" i="4" s="1"/>
  <c r="W4774" i="4"/>
  <c r="T1786" i="4"/>
  <c r="I1786" i="4"/>
  <c r="V1786" i="4" s="1"/>
  <c r="W4773" i="4"/>
  <c r="T1785" i="4"/>
  <c r="I1785" i="4"/>
  <c r="V1785" i="4" s="1"/>
  <c r="W4772" i="4"/>
  <c r="T1784" i="4"/>
  <c r="I1784" i="4"/>
  <c r="V1784" i="4" s="1"/>
  <c r="W4771" i="4"/>
  <c r="T1783" i="4"/>
  <c r="I1783" i="4"/>
  <c r="V1783" i="4" s="1"/>
  <c r="W4770" i="4"/>
  <c r="T1782" i="4"/>
  <c r="I1782" i="4"/>
  <c r="V1782" i="4" s="1"/>
  <c r="W4769" i="4"/>
  <c r="T1781" i="4"/>
  <c r="I1781" i="4"/>
  <c r="V1781" i="4" s="1"/>
  <c r="W4768" i="4"/>
  <c r="T1780" i="4"/>
  <c r="I1780" i="4"/>
  <c r="V1780" i="4" s="1"/>
  <c r="W4767" i="4"/>
  <c r="T1779" i="4"/>
  <c r="I1779" i="4"/>
  <c r="V1779" i="4" s="1"/>
  <c r="W4766" i="4"/>
  <c r="T1778" i="4"/>
  <c r="I1778" i="4"/>
  <c r="V1778" i="4" s="1"/>
  <c r="W4765" i="4"/>
  <c r="T1777" i="4"/>
  <c r="I1777" i="4"/>
  <c r="V1777" i="4" s="1"/>
  <c r="W4764" i="4"/>
  <c r="T1776" i="4"/>
  <c r="I1776" i="4"/>
  <c r="V1776" i="4" s="1"/>
  <c r="W4763" i="4"/>
  <c r="T1775" i="4"/>
  <c r="I1775" i="4"/>
  <c r="V1775" i="4" s="1"/>
  <c r="W4762" i="4"/>
  <c r="T1774" i="4"/>
  <c r="I1774" i="4"/>
  <c r="V1774" i="4" s="1"/>
  <c r="W4761" i="4"/>
  <c r="V1773" i="4"/>
  <c r="T1773" i="4"/>
  <c r="W4760" i="4"/>
  <c r="T1772" i="4"/>
  <c r="I1772" i="4"/>
  <c r="V1772" i="4" s="1"/>
  <c r="W4759" i="4"/>
  <c r="T1771" i="4"/>
  <c r="I1771" i="4"/>
  <c r="V1771" i="4" s="1"/>
  <c r="W4758" i="4"/>
  <c r="T1770" i="4"/>
  <c r="I1770" i="4"/>
  <c r="V1770" i="4" s="1"/>
  <c r="W4757" i="4"/>
  <c r="T1769" i="4"/>
  <c r="I1769" i="4"/>
  <c r="V1769" i="4" s="1"/>
  <c r="W4756" i="4"/>
  <c r="T1768" i="4"/>
  <c r="I1768" i="4"/>
  <c r="V1768" i="4" s="1"/>
  <c r="W4755" i="4"/>
  <c r="T1767" i="4"/>
  <c r="I1767" i="4"/>
  <c r="V1767" i="4" s="1"/>
  <c r="W4754" i="4"/>
  <c r="T1766" i="4"/>
  <c r="I1766" i="4"/>
  <c r="V1766" i="4" s="1"/>
  <c r="W4753" i="4"/>
  <c r="T1765" i="4"/>
  <c r="I1765" i="4"/>
  <c r="V1765" i="4" s="1"/>
  <c r="W4752" i="4"/>
  <c r="T1764" i="4"/>
  <c r="I1764" i="4"/>
  <c r="V1764" i="4" s="1"/>
  <c r="W4751" i="4"/>
  <c r="T1763" i="4"/>
  <c r="I1763" i="4"/>
  <c r="V1763" i="4" s="1"/>
  <c r="W4750" i="4"/>
  <c r="V1762" i="4"/>
  <c r="T1762" i="4"/>
  <c r="W4749" i="4"/>
  <c r="T1761" i="4"/>
  <c r="I1761" i="4"/>
  <c r="V1761" i="4" s="1"/>
  <c r="W4748" i="4"/>
  <c r="T1760" i="4"/>
  <c r="I1760" i="4"/>
  <c r="V1760" i="4" s="1"/>
  <c r="W4747" i="4"/>
  <c r="T1759" i="4"/>
  <c r="I1759" i="4"/>
  <c r="V1759" i="4" s="1"/>
  <c r="W4746" i="4"/>
  <c r="V1758" i="4"/>
  <c r="T1758" i="4"/>
  <c r="W4745" i="4"/>
  <c r="T1757" i="4"/>
  <c r="I1757" i="4"/>
  <c r="V1757" i="4" s="1"/>
  <c r="W4744" i="4"/>
  <c r="T1756" i="4"/>
  <c r="I1756" i="4"/>
  <c r="V1756" i="4" s="1"/>
  <c r="W4743" i="4"/>
  <c r="T1755" i="4"/>
  <c r="I1755" i="4"/>
  <c r="V1755" i="4" s="1"/>
  <c r="W4742" i="4"/>
  <c r="T1754" i="4"/>
  <c r="I1754" i="4"/>
  <c r="V1754" i="4" s="1"/>
  <c r="W4741" i="4"/>
  <c r="T1753" i="4"/>
  <c r="I1753" i="4"/>
  <c r="V1753" i="4" s="1"/>
  <c r="W4740" i="4"/>
  <c r="T1752" i="4"/>
  <c r="I1752" i="4"/>
  <c r="V1752" i="4" s="1"/>
  <c r="W4739" i="4"/>
  <c r="T1751" i="4"/>
  <c r="I1751" i="4"/>
  <c r="V1751" i="4" s="1"/>
  <c r="W4738" i="4"/>
  <c r="T1750" i="4"/>
  <c r="I1750" i="4"/>
  <c r="V1750" i="4" s="1"/>
  <c r="W4737" i="4"/>
  <c r="T1749" i="4"/>
  <c r="I1749" i="4"/>
  <c r="V1749" i="4" s="1"/>
  <c r="W4736" i="4"/>
  <c r="T1748" i="4"/>
  <c r="I1748" i="4"/>
  <c r="V1748" i="4" s="1"/>
  <c r="W4735" i="4"/>
  <c r="T1747" i="4"/>
  <c r="I1747" i="4"/>
  <c r="V1747" i="4" s="1"/>
  <c r="W4734" i="4"/>
  <c r="V1746" i="4"/>
  <c r="T1746" i="4"/>
  <c r="W4733" i="4"/>
  <c r="T1745" i="4"/>
  <c r="I1745" i="4"/>
  <c r="V1745" i="4" s="1"/>
  <c r="W4732" i="4"/>
  <c r="T1744" i="4"/>
  <c r="I1744" i="4"/>
  <c r="V1744" i="4" s="1"/>
  <c r="W4731" i="4"/>
  <c r="T1743" i="4"/>
  <c r="I1743" i="4"/>
  <c r="V1743" i="4" s="1"/>
  <c r="W4730" i="4"/>
  <c r="T1742" i="4"/>
  <c r="I1742" i="4"/>
  <c r="V1742" i="4" s="1"/>
  <c r="W4729" i="4"/>
  <c r="T1741" i="4"/>
  <c r="I1741" i="4"/>
  <c r="V1741" i="4" s="1"/>
  <c r="W4728" i="4"/>
  <c r="T1740" i="4"/>
  <c r="I1740" i="4"/>
  <c r="V1740" i="4" s="1"/>
  <c r="W4727" i="4"/>
  <c r="T1739" i="4"/>
  <c r="I1739" i="4"/>
  <c r="V1739" i="4" s="1"/>
  <c r="W4726" i="4"/>
  <c r="V1738" i="4"/>
  <c r="T1738" i="4"/>
  <c r="W4725" i="4"/>
  <c r="T1737" i="4"/>
  <c r="I1737" i="4"/>
  <c r="V1737" i="4" s="1"/>
  <c r="W4724" i="4"/>
  <c r="T1736" i="4"/>
  <c r="I1736" i="4"/>
  <c r="V1736" i="4" s="1"/>
  <c r="W4723" i="4"/>
  <c r="T1735" i="4"/>
  <c r="I1735" i="4"/>
  <c r="V1735" i="4" s="1"/>
  <c r="W4722" i="4"/>
  <c r="T1734" i="4"/>
  <c r="I1734" i="4"/>
  <c r="V1734" i="4" s="1"/>
  <c r="W4721" i="4"/>
  <c r="T1733" i="4"/>
  <c r="I1733" i="4"/>
  <c r="V1733" i="4" s="1"/>
  <c r="W4720" i="4"/>
  <c r="T1732" i="4"/>
  <c r="I1732" i="4"/>
  <c r="V1732" i="4" s="1"/>
  <c r="W4719" i="4"/>
  <c r="T1731" i="4"/>
  <c r="I1731" i="4"/>
  <c r="V1731" i="4" s="1"/>
  <c r="W4718" i="4"/>
  <c r="T1730" i="4"/>
  <c r="I1730" i="4"/>
  <c r="V1730" i="4" s="1"/>
  <c r="W4717" i="4"/>
  <c r="T1729" i="4"/>
  <c r="I1729" i="4"/>
  <c r="V1729" i="4" s="1"/>
  <c r="W4716" i="4"/>
  <c r="T1728" i="4"/>
  <c r="I1728" i="4"/>
  <c r="V1728" i="4" s="1"/>
  <c r="W4715" i="4"/>
  <c r="T1727" i="4"/>
  <c r="I1727" i="4"/>
  <c r="V1727" i="4" s="1"/>
  <c r="W4714" i="4"/>
  <c r="T1726" i="4"/>
  <c r="I1726" i="4"/>
  <c r="V1726" i="4" s="1"/>
  <c r="W4713" i="4"/>
  <c r="T1725" i="4"/>
  <c r="I1725" i="4"/>
  <c r="V1725" i="4" s="1"/>
  <c r="W4712" i="4"/>
  <c r="V1724" i="4"/>
  <c r="T1724" i="4"/>
  <c r="W4711" i="4"/>
  <c r="T1723" i="4"/>
  <c r="I1723" i="4"/>
  <c r="V1723" i="4" s="1"/>
  <c r="W4710" i="4"/>
  <c r="T1722" i="4"/>
  <c r="I1722" i="4"/>
  <c r="V1722" i="4" s="1"/>
  <c r="W4709" i="4"/>
  <c r="T1721" i="4"/>
  <c r="I1721" i="4"/>
  <c r="V1721" i="4" s="1"/>
  <c r="W4708" i="4"/>
  <c r="T1720" i="4"/>
  <c r="I1720" i="4"/>
  <c r="V1720" i="4" s="1"/>
  <c r="W4707" i="4"/>
  <c r="T1719" i="4"/>
  <c r="I1719" i="4"/>
  <c r="V1719" i="4" s="1"/>
  <c r="W4706" i="4"/>
  <c r="T1718" i="4"/>
  <c r="I1718" i="4"/>
  <c r="V1718" i="4" s="1"/>
  <c r="W4705" i="4"/>
  <c r="T1717" i="4"/>
  <c r="I1717" i="4"/>
  <c r="V1717" i="4" s="1"/>
  <c r="W4704" i="4"/>
  <c r="T1716" i="4"/>
  <c r="I1716" i="4"/>
  <c r="V1716" i="4" s="1"/>
  <c r="W4703" i="4"/>
  <c r="T1715" i="4"/>
  <c r="I1715" i="4"/>
  <c r="V1715" i="4" s="1"/>
  <c r="W4702" i="4"/>
  <c r="T1714" i="4"/>
  <c r="I1714" i="4"/>
  <c r="V1714" i="4" s="1"/>
  <c r="W4701" i="4"/>
  <c r="T1713" i="4"/>
  <c r="I1713" i="4"/>
  <c r="V1713" i="4" s="1"/>
  <c r="W4700" i="4"/>
  <c r="T1712" i="4"/>
  <c r="I1712" i="4"/>
  <c r="V1712" i="4" s="1"/>
  <c r="W4699" i="4"/>
  <c r="T1711" i="4"/>
  <c r="I1711" i="4"/>
  <c r="V1711" i="4" s="1"/>
  <c r="W4698" i="4"/>
  <c r="T1710" i="4"/>
  <c r="I1710" i="4"/>
  <c r="V1710" i="4" s="1"/>
  <c r="W4697" i="4"/>
  <c r="T1709" i="4"/>
  <c r="I1709" i="4"/>
  <c r="V1709" i="4" s="1"/>
  <c r="W4696" i="4"/>
  <c r="T1708" i="4"/>
  <c r="I1708" i="4"/>
  <c r="V1708" i="4" s="1"/>
  <c r="W4695" i="4"/>
  <c r="T1707" i="4"/>
  <c r="I1707" i="4"/>
  <c r="V1707" i="4" s="1"/>
  <c r="W4694" i="4"/>
  <c r="T1706" i="4"/>
  <c r="I1706" i="4"/>
  <c r="V1706" i="4" s="1"/>
  <c r="W4693" i="4"/>
  <c r="T1705" i="4"/>
  <c r="I1705" i="4"/>
  <c r="V1705" i="4" s="1"/>
  <c r="W4692" i="4"/>
  <c r="T1704" i="4"/>
  <c r="I1704" i="4"/>
  <c r="V1704" i="4" s="1"/>
  <c r="W4691" i="4"/>
  <c r="T1703" i="4"/>
  <c r="I1703" i="4"/>
  <c r="V1703" i="4" s="1"/>
  <c r="W4690" i="4"/>
  <c r="T1702" i="4"/>
  <c r="I1702" i="4"/>
  <c r="V1702" i="4" s="1"/>
  <c r="W4689" i="4"/>
  <c r="T1701" i="4"/>
  <c r="I1701" i="4"/>
  <c r="V1701" i="4" s="1"/>
  <c r="W4688" i="4"/>
  <c r="T1700" i="4"/>
  <c r="I1700" i="4"/>
  <c r="V1700" i="4" s="1"/>
  <c r="W4687" i="4"/>
  <c r="T1699" i="4"/>
  <c r="I1699" i="4"/>
  <c r="V1699" i="4" s="1"/>
  <c r="W4686" i="4"/>
  <c r="T1698" i="4"/>
  <c r="I1698" i="4"/>
  <c r="V1698" i="4" s="1"/>
  <c r="W4685" i="4"/>
  <c r="T1697" i="4"/>
  <c r="I1697" i="4"/>
  <c r="V1697" i="4" s="1"/>
  <c r="W4684" i="4"/>
  <c r="T1696" i="4"/>
  <c r="I1696" i="4"/>
  <c r="V1696" i="4" s="1"/>
  <c r="W4683" i="4"/>
  <c r="T1695" i="4"/>
  <c r="I1695" i="4"/>
  <c r="V1695" i="4" s="1"/>
  <c r="W4682" i="4"/>
  <c r="T1694" i="4"/>
  <c r="I1694" i="4"/>
  <c r="V1694" i="4" s="1"/>
  <c r="W4681" i="4"/>
  <c r="T1693" i="4"/>
  <c r="I1693" i="4"/>
  <c r="V1693" i="4" s="1"/>
  <c r="W4680" i="4"/>
  <c r="T1692" i="4"/>
  <c r="I1692" i="4"/>
  <c r="V1692" i="4" s="1"/>
  <c r="W4679" i="4"/>
  <c r="T1691" i="4"/>
  <c r="I1691" i="4"/>
  <c r="V1691" i="4" s="1"/>
  <c r="W4678" i="4"/>
  <c r="T1690" i="4"/>
  <c r="I1690" i="4"/>
  <c r="V1690" i="4" s="1"/>
  <c r="W4677" i="4"/>
  <c r="T1689" i="4"/>
  <c r="I1689" i="4"/>
  <c r="V1689" i="4" s="1"/>
  <c r="W4676" i="4"/>
  <c r="T1688" i="4"/>
  <c r="I1688" i="4"/>
  <c r="V1688" i="4" s="1"/>
  <c r="W4675" i="4"/>
  <c r="T1687" i="4"/>
  <c r="I1687" i="4"/>
  <c r="V1687" i="4" s="1"/>
  <c r="W4674" i="4"/>
  <c r="T1686" i="4"/>
  <c r="I1686" i="4"/>
  <c r="V1686" i="4" s="1"/>
  <c r="W4673" i="4"/>
  <c r="T1685" i="4"/>
  <c r="I1685" i="4"/>
  <c r="V1685" i="4" s="1"/>
  <c r="W4672" i="4"/>
  <c r="T1684" i="4"/>
  <c r="I1684" i="4"/>
  <c r="V1684" i="4" s="1"/>
  <c r="W4671" i="4"/>
  <c r="T1683" i="4"/>
  <c r="I1683" i="4"/>
  <c r="V1683" i="4" s="1"/>
  <c r="W4670" i="4"/>
  <c r="T1682" i="4"/>
  <c r="I1682" i="4"/>
  <c r="V1682" i="4" s="1"/>
  <c r="W4669" i="4"/>
  <c r="T1681" i="4"/>
  <c r="I1681" i="4"/>
  <c r="V1681" i="4" s="1"/>
  <c r="W4668" i="4"/>
  <c r="T1680" i="4"/>
  <c r="I1680" i="4"/>
  <c r="V1680" i="4" s="1"/>
  <c r="W4667" i="4"/>
  <c r="T1679" i="4"/>
  <c r="I1679" i="4"/>
  <c r="V1679" i="4" s="1"/>
  <c r="W4666" i="4"/>
  <c r="T1678" i="4"/>
  <c r="I1678" i="4"/>
  <c r="V1678" i="4" s="1"/>
  <c r="W4665" i="4"/>
  <c r="T1677" i="4"/>
  <c r="I1677" i="4"/>
  <c r="V1677" i="4" s="1"/>
  <c r="W4664" i="4"/>
  <c r="T1676" i="4"/>
  <c r="I1676" i="4"/>
  <c r="V1676" i="4" s="1"/>
  <c r="W4663" i="4"/>
  <c r="T1675" i="4"/>
  <c r="I1675" i="4"/>
  <c r="V1675" i="4" s="1"/>
  <c r="W4662" i="4"/>
  <c r="T1674" i="4"/>
  <c r="I1674" i="4"/>
  <c r="V1674" i="4" s="1"/>
  <c r="W4661" i="4"/>
  <c r="T1673" i="4"/>
  <c r="I1673" i="4"/>
  <c r="V1673" i="4" s="1"/>
  <c r="W4660" i="4"/>
  <c r="T1672" i="4"/>
  <c r="I1672" i="4"/>
  <c r="V1672" i="4" s="1"/>
  <c r="W4659" i="4"/>
  <c r="T1671" i="4"/>
  <c r="I1671" i="4"/>
  <c r="V1671" i="4" s="1"/>
  <c r="W4658" i="4"/>
  <c r="T1670" i="4"/>
  <c r="I1670" i="4"/>
  <c r="V1670" i="4" s="1"/>
  <c r="W4657" i="4"/>
  <c r="T1669" i="4"/>
  <c r="I1669" i="4"/>
  <c r="V1669" i="4" s="1"/>
  <c r="W4656" i="4"/>
  <c r="V1668" i="4"/>
  <c r="T1668" i="4"/>
  <c r="W4655" i="4"/>
  <c r="T1667" i="4"/>
  <c r="I1667" i="4"/>
  <c r="V1667" i="4" s="1"/>
  <c r="W4654" i="4"/>
  <c r="T1666" i="4"/>
  <c r="I1666" i="4"/>
  <c r="V1666" i="4" s="1"/>
  <c r="W4653" i="4"/>
  <c r="T1665" i="4"/>
  <c r="I1665" i="4"/>
  <c r="V1665" i="4" s="1"/>
  <c r="W4652" i="4"/>
  <c r="V1664" i="4"/>
  <c r="T1664" i="4"/>
  <c r="W4651" i="4"/>
  <c r="T1663" i="4"/>
  <c r="I1663" i="4"/>
  <c r="V1663" i="4" s="1"/>
  <c r="W4650" i="4"/>
  <c r="T1662" i="4"/>
  <c r="I1662" i="4"/>
  <c r="V1662" i="4" s="1"/>
  <c r="W4649" i="4"/>
  <c r="T1661" i="4"/>
  <c r="I1661" i="4"/>
  <c r="V1661" i="4" s="1"/>
  <c r="W4648" i="4"/>
  <c r="T1660" i="4"/>
  <c r="I1660" i="4"/>
  <c r="V1660" i="4" s="1"/>
  <c r="W4647" i="4"/>
  <c r="T1659" i="4"/>
  <c r="I1659" i="4"/>
  <c r="V1659" i="4" s="1"/>
  <c r="W4646" i="4"/>
  <c r="T1658" i="4"/>
  <c r="I1658" i="4"/>
  <c r="V1658" i="4" s="1"/>
  <c r="W4645" i="4"/>
  <c r="T1657" i="4"/>
  <c r="I1657" i="4"/>
  <c r="V1657" i="4" s="1"/>
  <c r="W4644" i="4"/>
  <c r="V1656" i="4"/>
  <c r="T1656" i="4"/>
  <c r="W4643" i="4"/>
  <c r="V1655" i="4"/>
  <c r="T1655" i="4"/>
  <c r="W4642" i="4"/>
  <c r="T1654" i="4"/>
  <c r="I1654" i="4"/>
  <c r="V1654" i="4" s="1"/>
  <c r="W4641" i="4"/>
  <c r="T1653" i="4"/>
  <c r="I1653" i="4"/>
  <c r="V1653" i="4" s="1"/>
  <c r="W4640" i="4"/>
  <c r="T1652" i="4"/>
  <c r="I1652" i="4"/>
  <c r="V1652" i="4" s="1"/>
  <c r="W4639" i="4"/>
  <c r="T1651" i="4"/>
  <c r="I1651" i="4"/>
  <c r="V1651" i="4" s="1"/>
  <c r="W4638" i="4"/>
  <c r="T1650" i="4"/>
  <c r="I1650" i="4"/>
  <c r="V1650" i="4" s="1"/>
  <c r="W4637" i="4"/>
  <c r="T1649" i="4"/>
  <c r="I1649" i="4"/>
  <c r="V1649" i="4" s="1"/>
  <c r="W4636" i="4"/>
  <c r="T1648" i="4"/>
  <c r="I1648" i="4"/>
  <c r="V1648" i="4" s="1"/>
  <c r="W4635" i="4"/>
  <c r="T1647" i="4"/>
  <c r="I1647" i="4"/>
  <c r="V1647" i="4" s="1"/>
  <c r="T1646" i="4"/>
  <c r="I1646" i="4"/>
  <c r="V1646" i="4" s="1"/>
  <c r="T1645" i="4"/>
  <c r="I1645" i="4"/>
  <c r="V1645" i="4" s="1"/>
  <c r="T1644" i="4"/>
  <c r="I1644" i="4"/>
  <c r="V1644" i="4" s="1"/>
  <c r="T1643" i="4"/>
  <c r="I1643" i="4"/>
  <c r="V1643" i="4" s="1"/>
  <c r="T1642" i="4"/>
  <c r="I1642" i="4"/>
  <c r="V1642" i="4" s="1"/>
  <c r="T1641" i="4"/>
  <c r="I1641" i="4"/>
  <c r="V1641" i="4" s="1"/>
  <c r="T1640" i="4"/>
  <c r="I1640" i="4"/>
  <c r="V1640" i="4" s="1"/>
  <c r="T1639" i="4"/>
  <c r="I1639" i="4"/>
  <c r="V1639" i="4" s="1"/>
  <c r="T1638" i="4"/>
  <c r="I1638" i="4"/>
  <c r="V1638" i="4" s="1"/>
  <c r="V1637" i="4"/>
  <c r="T1637" i="4"/>
  <c r="T1636" i="4"/>
  <c r="I1636" i="4"/>
  <c r="V1636" i="4" s="1"/>
  <c r="T1635" i="4"/>
  <c r="I1635" i="4"/>
  <c r="V1635" i="4" s="1"/>
  <c r="W3355" i="4"/>
  <c r="T1634" i="4"/>
  <c r="I1634" i="4"/>
  <c r="V1634" i="4" s="1"/>
  <c r="W3352" i="4"/>
  <c r="T1633" i="4"/>
  <c r="I1633" i="4"/>
  <c r="V1633" i="4" s="1"/>
  <c r="W3343" i="4"/>
  <c r="V1632" i="4"/>
  <c r="T1632" i="4"/>
  <c r="W3341" i="4"/>
  <c r="T1631" i="4"/>
  <c r="I1631" i="4"/>
  <c r="V1631" i="4" s="1"/>
  <c r="W3339" i="4"/>
  <c r="T1630" i="4"/>
  <c r="I1630" i="4"/>
  <c r="V1630" i="4" s="1"/>
  <c r="W3334" i="4"/>
  <c r="T1629" i="4"/>
  <c r="I1629" i="4"/>
  <c r="V1629" i="4" s="1"/>
  <c r="W3333" i="4"/>
  <c r="T1628" i="4"/>
  <c r="I1628" i="4"/>
  <c r="V1628" i="4" s="1"/>
  <c r="W3332" i="4"/>
  <c r="T1627" i="4"/>
  <c r="I1627" i="4"/>
  <c r="V1627" i="4" s="1"/>
  <c r="W3329" i="4"/>
  <c r="T1626" i="4"/>
  <c r="I1626" i="4"/>
  <c r="V1626" i="4" s="1"/>
  <c r="W3327" i="4"/>
  <c r="T1625" i="4"/>
  <c r="I1625" i="4"/>
  <c r="V1625" i="4" s="1"/>
  <c r="W3326" i="4"/>
  <c r="T1624" i="4"/>
  <c r="I1624" i="4"/>
  <c r="V1624" i="4" s="1"/>
  <c r="W3325" i="4"/>
  <c r="V1623" i="4"/>
  <c r="T1623" i="4"/>
  <c r="W3316" i="4"/>
  <c r="T1622" i="4"/>
  <c r="I1622" i="4"/>
  <c r="V1622" i="4" s="1"/>
  <c r="W3313" i="4"/>
  <c r="T1621" i="4"/>
  <c r="I1621" i="4"/>
  <c r="V1621" i="4" s="1"/>
  <c r="W3312" i="4"/>
  <c r="T1620" i="4"/>
  <c r="I1620" i="4"/>
  <c r="V1620" i="4" s="1"/>
  <c r="W3311" i="4"/>
  <c r="T1619" i="4"/>
  <c r="I1619" i="4"/>
  <c r="V1619" i="4" s="1"/>
  <c r="W3310" i="4"/>
  <c r="T1618" i="4"/>
  <c r="I1618" i="4"/>
  <c r="V1618" i="4" s="1"/>
  <c r="W3308" i="4"/>
  <c r="T1617" i="4"/>
  <c r="I1617" i="4"/>
  <c r="V1617" i="4" s="1"/>
  <c r="W3303" i="4"/>
  <c r="T1616" i="4"/>
  <c r="I1616" i="4"/>
  <c r="V1616" i="4" s="1"/>
  <c r="W19" i="4"/>
  <c r="T1615" i="4"/>
  <c r="I1615" i="4"/>
  <c r="V1615" i="4" s="1"/>
  <c r="W5232" i="4"/>
  <c r="T1614" i="4"/>
  <c r="I1614" i="4"/>
  <c r="V1614" i="4" s="1"/>
  <c r="W2621" i="4"/>
  <c r="T1613" i="4"/>
  <c r="I1613" i="4"/>
  <c r="V1613" i="4" s="1"/>
  <c r="W2620" i="4"/>
  <c r="T1612" i="4"/>
  <c r="I1612" i="4"/>
  <c r="V1612" i="4" s="1"/>
  <c r="W2619" i="4"/>
  <c r="T1611" i="4"/>
  <c r="I1611" i="4"/>
  <c r="V1611" i="4" s="1"/>
  <c r="W2618" i="4"/>
  <c r="T1610" i="4"/>
  <c r="I1610" i="4"/>
  <c r="V1610" i="4" s="1"/>
  <c r="W2615" i="4"/>
  <c r="T1609" i="4"/>
  <c r="I1609" i="4"/>
  <c r="V1609" i="4" s="1"/>
  <c r="W2614" i="4"/>
  <c r="T1608" i="4"/>
  <c r="I1608" i="4"/>
  <c r="V1608" i="4" s="1"/>
  <c r="W2613" i="4"/>
  <c r="T1607" i="4"/>
  <c r="I1607" i="4"/>
  <c r="V1607" i="4" s="1"/>
  <c r="W2612" i="4"/>
  <c r="T1606" i="4"/>
  <c r="I1606" i="4"/>
  <c r="V1606" i="4" s="1"/>
  <c r="W2611" i="4"/>
  <c r="T1605" i="4"/>
  <c r="I1605" i="4"/>
  <c r="V1605" i="4" s="1"/>
  <c r="W2610" i="4"/>
  <c r="T1604" i="4"/>
  <c r="I1604" i="4"/>
  <c r="V1604" i="4" s="1"/>
  <c r="W2608" i="4"/>
  <c r="T1603" i="4"/>
  <c r="I1603" i="4"/>
  <c r="V1603" i="4" s="1"/>
  <c r="W2607" i="4"/>
  <c r="T1602" i="4"/>
  <c r="I1602" i="4"/>
  <c r="V1602" i="4" s="1"/>
  <c r="W2606" i="4"/>
  <c r="T1601" i="4"/>
  <c r="I1601" i="4"/>
  <c r="V1601" i="4" s="1"/>
  <c r="W2605" i="4"/>
  <c r="T1600" i="4"/>
  <c r="I1600" i="4"/>
  <c r="V1600" i="4" s="1"/>
  <c r="W2604" i="4"/>
  <c r="T1599" i="4"/>
  <c r="I1599" i="4"/>
  <c r="V1599" i="4" s="1"/>
  <c r="W2603" i="4"/>
  <c r="T1598" i="4"/>
  <c r="I1598" i="4"/>
  <c r="V1598" i="4" s="1"/>
  <c r="W2602" i="4"/>
  <c r="T1597" i="4"/>
  <c r="I1597" i="4"/>
  <c r="V1597" i="4" s="1"/>
  <c r="W2601" i="4"/>
  <c r="T1596" i="4"/>
  <c r="I1596" i="4"/>
  <c r="V1596" i="4" s="1"/>
  <c r="W2600" i="4"/>
  <c r="T1595" i="4"/>
  <c r="I1595" i="4"/>
  <c r="V1595" i="4" s="1"/>
  <c r="W2599" i="4"/>
  <c r="V1594" i="4"/>
  <c r="T1594" i="4"/>
  <c r="W2598" i="4"/>
  <c r="T1593" i="4"/>
  <c r="I1593" i="4"/>
  <c r="V1593" i="4" s="1"/>
  <c r="W2597" i="4"/>
  <c r="T1592" i="4"/>
  <c r="I1592" i="4"/>
  <c r="V1592" i="4" s="1"/>
  <c r="W2596" i="4"/>
  <c r="T1591" i="4"/>
  <c r="I1591" i="4"/>
  <c r="V1591" i="4" s="1"/>
  <c r="W2595" i="4"/>
  <c r="T1590" i="4"/>
  <c r="I1590" i="4"/>
  <c r="V1590" i="4" s="1"/>
  <c r="W2593" i="4"/>
  <c r="T1589" i="4"/>
  <c r="I1589" i="4"/>
  <c r="V1589" i="4" s="1"/>
  <c r="W2592" i="4"/>
  <c r="T1588" i="4"/>
  <c r="I1588" i="4"/>
  <c r="V1588" i="4" s="1"/>
  <c r="W2591" i="4"/>
  <c r="T1587" i="4"/>
  <c r="I1587" i="4"/>
  <c r="V1587" i="4" s="1"/>
  <c r="W2590" i="4"/>
  <c r="T1586" i="4"/>
  <c r="I1586" i="4"/>
  <c r="V1586" i="4" s="1"/>
  <c r="W2589" i="4"/>
  <c r="T1585" i="4"/>
  <c r="I1585" i="4"/>
  <c r="V1585" i="4" s="1"/>
  <c r="W2588" i="4"/>
  <c r="T1584" i="4"/>
  <c r="I1584" i="4"/>
  <c r="V1584" i="4" s="1"/>
  <c r="W2587" i="4"/>
  <c r="T1583" i="4"/>
  <c r="I1583" i="4"/>
  <c r="V1583" i="4" s="1"/>
  <c r="W2586" i="4"/>
  <c r="T1582" i="4"/>
  <c r="I1582" i="4"/>
  <c r="V1582" i="4" s="1"/>
  <c r="W2585" i="4"/>
  <c r="T1581" i="4"/>
  <c r="I1581" i="4"/>
  <c r="V1581" i="4" s="1"/>
  <c r="W2584" i="4"/>
  <c r="T1580" i="4"/>
  <c r="I1580" i="4"/>
  <c r="V1580" i="4" s="1"/>
  <c r="W2583" i="4"/>
  <c r="T1579" i="4"/>
  <c r="I1579" i="4"/>
  <c r="V1579" i="4" s="1"/>
  <c r="W2582" i="4"/>
  <c r="T1578" i="4"/>
  <c r="I1578" i="4"/>
  <c r="V1578" i="4" s="1"/>
  <c r="W2581" i="4"/>
  <c r="T1577" i="4"/>
  <c r="I1577" i="4"/>
  <c r="V1577" i="4" s="1"/>
  <c r="W2580" i="4"/>
  <c r="T1576" i="4"/>
  <c r="I1576" i="4"/>
  <c r="V1576" i="4" s="1"/>
  <c r="W2579" i="4"/>
  <c r="T1575" i="4"/>
  <c r="I1575" i="4"/>
  <c r="V1575" i="4" s="1"/>
  <c r="W2578" i="4"/>
  <c r="T1574" i="4"/>
  <c r="I1574" i="4"/>
  <c r="V1574" i="4" s="1"/>
  <c r="W2577" i="4"/>
  <c r="T1573" i="4"/>
  <c r="I1573" i="4"/>
  <c r="V1573" i="4" s="1"/>
  <c r="W2576" i="4"/>
  <c r="T1572" i="4"/>
  <c r="I1572" i="4"/>
  <c r="V1572" i="4" s="1"/>
  <c r="W2575" i="4"/>
  <c r="T1571" i="4"/>
  <c r="I1571" i="4"/>
  <c r="V1571" i="4" s="1"/>
  <c r="W2574" i="4"/>
  <c r="T1570" i="4"/>
  <c r="I1570" i="4"/>
  <c r="V1570" i="4" s="1"/>
  <c r="W2573" i="4"/>
  <c r="T1569" i="4"/>
  <c r="I1569" i="4"/>
  <c r="V1569" i="4" s="1"/>
  <c r="W2570" i="4"/>
  <c r="T1568" i="4"/>
  <c r="I1568" i="4"/>
  <c r="V1568" i="4" s="1"/>
  <c r="W2569" i="4"/>
  <c r="T1567" i="4"/>
  <c r="I1567" i="4"/>
  <c r="V1567" i="4" s="1"/>
  <c r="W2568" i="4"/>
  <c r="T1566" i="4"/>
  <c r="I1566" i="4"/>
  <c r="V1566" i="4" s="1"/>
  <c r="W2567" i="4"/>
  <c r="V1565" i="4"/>
  <c r="T1565" i="4"/>
  <c r="W2566" i="4"/>
  <c r="T1564" i="4"/>
  <c r="I1564" i="4"/>
  <c r="V1564" i="4" s="1"/>
  <c r="W2565" i="4"/>
  <c r="T1563" i="4"/>
  <c r="I1563" i="4"/>
  <c r="V1563" i="4" s="1"/>
  <c r="W2564" i="4"/>
  <c r="T1562" i="4"/>
  <c r="I1562" i="4"/>
  <c r="V1562" i="4" s="1"/>
  <c r="W2563" i="4"/>
  <c r="T1561" i="4"/>
  <c r="I1561" i="4"/>
  <c r="V1561" i="4" s="1"/>
  <c r="W2561" i="4"/>
  <c r="T1560" i="4"/>
  <c r="I1560" i="4"/>
  <c r="V1560" i="4" s="1"/>
  <c r="W2560" i="4"/>
  <c r="T1559" i="4"/>
  <c r="I1559" i="4"/>
  <c r="V1559" i="4" s="1"/>
  <c r="W2559" i="4"/>
  <c r="T1558" i="4"/>
  <c r="I1558" i="4"/>
  <c r="V1558" i="4" s="1"/>
  <c r="W2558" i="4"/>
  <c r="T1557" i="4"/>
  <c r="I1557" i="4"/>
  <c r="V1557" i="4" s="1"/>
  <c r="W2557" i="4"/>
  <c r="T1556" i="4"/>
  <c r="I1556" i="4"/>
  <c r="V1556" i="4" s="1"/>
  <c r="W2556" i="4"/>
  <c r="T1555" i="4"/>
  <c r="I1555" i="4"/>
  <c r="V1555" i="4" s="1"/>
  <c r="W2555" i="4"/>
  <c r="T1554" i="4"/>
  <c r="I1554" i="4"/>
  <c r="V1554" i="4" s="1"/>
  <c r="W2554" i="4"/>
  <c r="T1553" i="4"/>
  <c r="I1553" i="4"/>
  <c r="V1553" i="4" s="1"/>
  <c r="W2553" i="4"/>
  <c r="T1552" i="4"/>
  <c r="I1552" i="4"/>
  <c r="V1552" i="4" s="1"/>
  <c r="W2552" i="4"/>
  <c r="T1551" i="4"/>
  <c r="I1551" i="4"/>
  <c r="V1551" i="4" s="1"/>
  <c r="W2551" i="4"/>
  <c r="T1550" i="4"/>
  <c r="I1550" i="4"/>
  <c r="V1550" i="4" s="1"/>
  <c r="W2549" i="4"/>
  <c r="T1549" i="4"/>
  <c r="I1549" i="4"/>
  <c r="V1549" i="4" s="1"/>
  <c r="W2548" i="4"/>
  <c r="V1548" i="4"/>
  <c r="T1548" i="4"/>
  <c r="W2547" i="4"/>
  <c r="V1547" i="4"/>
  <c r="T1547" i="4"/>
  <c r="W2546" i="4"/>
  <c r="T1546" i="4"/>
  <c r="I1546" i="4"/>
  <c r="V1546" i="4" s="1"/>
  <c r="W2545" i="4"/>
  <c r="T1545" i="4"/>
  <c r="I1545" i="4"/>
  <c r="V1545" i="4" s="1"/>
  <c r="W2543" i="4"/>
  <c r="T1544" i="4"/>
  <c r="I1544" i="4"/>
  <c r="V1544" i="4" s="1"/>
  <c r="W2542" i="4"/>
  <c r="T1543" i="4"/>
  <c r="I1543" i="4"/>
  <c r="V1543" i="4" s="1"/>
  <c r="W2541" i="4"/>
  <c r="T1542" i="4"/>
  <c r="I1542" i="4"/>
  <c r="V1542" i="4" s="1"/>
  <c r="W2540" i="4"/>
  <c r="T1541" i="4"/>
  <c r="I1541" i="4"/>
  <c r="V1541" i="4" s="1"/>
  <c r="W2539" i="4"/>
  <c r="T1540" i="4"/>
  <c r="I1540" i="4"/>
  <c r="V1540" i="4" s="1"/>
  <c r="W2538" i="4"/>
  <c r="T1539" i="4"/>
  <c r="I1539" i="4"/>
  <c r="V1539" i="4" s="1"/>
  <c r="W2537" i="4"/>
  <c r="V1538" i="4"/>
  <c r="T1538" i="4"/>
  <c r="W2535" i="4"/>
  <c r="T1537" i="4"/>
  <c r="I1537" i="4"/>
  <c r="V1537" i="4" s="1"/>
  <c r="W2534" i="4"/>
  <c r="T1536" i="4"/>
  <c r="I1536" i="4"/>
  <c r="V1536" i="4" s="1"/>
  <c r="W2533" i="4"/>
  <c r="T1535" i="4"/>
  <c r="I1535" i="4"/>
  <c r="V1535" i="4" s="1"/>
  <c r="W2531" i="4"/>
  <c r="T1534" i="4"/>
  <c r="I1534" i="4"/>
  <c r="V1534" i="4" s="1"/>
  <c r="W2530" i="4"/>
  <c r="T1533" i="4"/>
  <c r="I1533" i="4"/>
  <c r="V1533" i="4" s="1"/>
  <c r="W2529" i="4"/>
  <c r="T1532" i="4"/>
  <c r="I1532" i="4"/>
  <c r="V1532" i="4" s="1"/>
  <c r="W2528" i="4"/>
  <c r="V1531" i="4"/>
  <c r="T1531" i="4"/>
  <c r="W2526" i="4"/>
  <c r="T1530" i="4"/>
  <c r="I1530" i="4"/>
  <c r="V1530" i="4" s="1"/>
  <c r="W2524" i="4"/>
  <c r="T1529" i="4"/>
  <c r="I1529" i="4"/>
  <c r="V1529" i="4" s="1"/>
  <c r="W2523" i="4"/>
  <c r="V1528" i="4"/>
  <c r="T1528" i="4"/>
  <c r="W2522" i="4"/>
  <c r="T1527" i="4"/>
  <c r="I1527" i="4"/>
  <c r="V1527" i="4" s="1"/>
  <c r="W2521" i="4"/>
  <c r="T1526" i="4"/>
  <c r="I1526" i="4"/>
  <c r="V1526" i="4" s="1"/>
  <c r="W2520" i="4"/>
  <c r="T1525" i="4"/>
  <c r="I1525" i="4"/>
  <c r="V1525" i="4" s="1"/>
  <c r="W2519" i="4"/>
  <c r="T1524" i="4"/>
  <c r="I1524" i="4"/>
  <c r="V1524" i="4" s="1"/>
  <c r="W2518" i="4"/>
  <c r="T1523" i="4"/>
  <c r="I1523" i="4"/>
  <c r="V1523" i="4" s="1"/>
  <c r="W2517" i="4"/>
  <c r="T1522" i="4"/>
  <c r="I1522" i="4"/>
  <c r="V1522" i="4" s="1"/>
  <c r="W2516" i="4"/>
  <c r="V1521" i="4"/>
  <c r="T1521" i="4"/>
  <c r="W2514" i="4"/>
  <c r="T1520" i="4"/>
  <c r="I1520" i="4"/>
  <c r="V1520" i="4" s="1"/>
  <c r="W2513" i="4"/>
  <c r="T1519" i="4"/>
  <c r="I1519" i="4"/>
  <c r="V1519" i="4" s="1"/>
  <c r="W2512" i="4"/>
  <c r="T1518" i="4"/>
  <c r="I1518" i="4"/>
  <c r="V1518" i="4" s="1"/>
  <c r="W2511" i="4"/>
  <c r="V1517" i="4"/>
  <c r="T1517" i="4"/>
  <c r="W2510" i="4"/>
  <c r="V1516" i="4"/>
  <c r="T1516" i="4"/>
  <c r="W2509" i="4"/>
  <c r="T1515" i="4"/>
  <c r="I1515" i="4"/>
  <c r="V1515" i="4" s="1"/>
  <c r="W2507" i="4"/>
  <c r="T1514" i="4"/>
  <c r="I1514" i="4"/>
  <c r="V1514" i="4" s="1"/>
  <c r="W2506" i="4"/>
  <c r="T1513" i="4"/>
  <c r="I1513" i="4"/>
  <c r="V1513" i="4" s="1"/>
  <c r="W2505" i="4"/>
  <c r="T1512" i="4"/>
  <c r="I1512" i="4"/>
  <c r="V1512" i="4" s="1"/>
  <c r="W2503" i="4"/>
  <c r="T1511" i="4"/>
  <c r="I1511" i="4"/>
  <c r="V1511" i="4" s="1"/>
  <c r="W2502" i="4"/>
  <c r="V1510" i="4"/>
  <c r="T1510" i="4"/>
  <c r="W2501" i="4"/>
  <c r="T1509" i="4"/>
  <c r="I1509" i="4"/>
  <c r="V1509" i="4" s="1"/>
  <c r="W2500" i="4"/>
  <c r="T1508" i="4"/>
  <c r="I1508" i="4"/>
  <c r="V1508" i="4" s="1"/>
  <c r="W2499" i="4"/>
  <c r="T1507" i="4"/>
  <c r="I1507" i="4"/>
  <c r="V1507" i="4" s="1"/>
  <c r="W2497" i="4"/>
  <c r="T1506" i="4"/>
  <c r="I1506" i="4"/>
  <c r="V1506" i="4" s="1"/>
  <c r="W2496" i="4"/>
  <c r="T1505" i="4"/>
  <c r="I1505" i="4"/>
  <c r="V1505" i="4" s="1"/>
  <c r="W2495" i="4"/>
  <c r="T1504" i="4"/>
  <c r="I1504" i="4"/>
  <c r="V1504" i="4" s="1"/>
  <c r="W2494" i="4"/>
  <c r="T1503" i="4"/>
  <c r="I1503" i="4"/>
  <c r="V1503" i="4" s="1"/>
  <c r="W2493" i="4"/>
  <c r="V1502" i="4"/>
  <c r="T1502" i="4"/>
  <c r="W2492" i="4"/>
  <c r="T1501" i="4"/>
  <c r="I1501" i="4"/>
  <c r="V1501" i="4" s="1"/>
  <c r="W2491" i="4"/>
  <c r="T1500" i="4"/>
  <c r="I1500" i="4"/>
  <c r="V1500" i="4" s="1"/>
  <c r="W2490" i="4"/>
  <c r="T1499" i="4"/>
  <c r="I1499" i="4"/>
  <c r="V1499" i="4" s="1"/>
  <c r="W2489" i="4"/>
  <c r="T1498" i="4"/>
  <c r="I1498" i="4"/>
  <c r="V1498" i="4" s="1"/>
  <c r="W2488" i="4"/>
  <c r="T1497" i="4"/>
  <c r="I1497" i="4"/>
  <c r="V1497" i="4" s="1"/>
  <c r="W2487" i="4"/>
  <c r="T1496" i="4"/>
  <c r="I1496" i="4"/>
  <c r="V1496" i="4" s="1"/>
  <c r="W2486" i="4"/>
  <c r="T1495" i="4"/>
  <c r="I1495" i="4"/>
  <c r="V1495" i="4" s="1"/>
  <c r="W2484" i="4"/>
  <c r="T1494" i="4"/>
  <c r="I1494" i="4"/>
  <c r="V1494" i="4" s="1"/>
  <c r="W2483" i="4"/>
  <c r="T1493" i="4"/>
  <c r="I1493" i="4"/>
  <c r="V1493" i="4" s="1"/>
  <c r="W2482" i="4"/>
  <c r="V1492" i="4"/>
  <c r="T1492" i="4"/>
  <c r="W2481" i="4"/>
  <c r="T1491" i="4"/>
  <c r="I1491" i="4"/>
  <c r="V1491" i="4" s="1"/>
  <c r="W2480" i="4"/>
  <c r="T1490" i="4"/>
  <c r="I1490" i="4"/>
  <c r="V1490" i="4" s="1"/>
  <c r="W2479" i="4"/>
  <c r="T1489" i="4"/>
  <c r="I1489" i="4"/>
  <c r="V1489" i="4" s="1"/>
  <c r="W2478" i="4"/>
  <c r="T1488" i="4"/>
  <c r="I1488" i="4"/>
  <c r="V1488" i="4" s="1"/>
  <c r="W2477" i="4"/>
  <c r="T1487" i="4"/>
  <c r="I1487" i="4"/>
  <c r="V1487" i="4" s="1"/>
  <c r="W2476" i="4"/>
  <c r="T1486" i="4"/>
  <c r="I1486" i="4"/>
  <c r="V1486" i="4" s="1"/>
  <c r="W2475" i="4"/>
  <c r="V1485" i="4"/>
  <c r="T1485" i="4"/>
  <c r="W2474" i="4"/>
  <c r="T1484" i="4"/>
  <c r="I1484" i="4"/>
  <c r="V1484" i="4" s="1"/>
  <c r="W2473" i="4"/>
  <c r="T1483" i="4"/>
  <c r="I1483" i="4"/>
  <c r="V1483" i="4" s="1"/>
  <c r="W2470" i="4"/>
  <c r="T1482" i="4"/>
  <c r="I1482" i="4"/>
  <c r="V1482" i="4" s="1"/>
  <c r="W2469" i="4"/>
  <c r="T1481" i="4"/>
  <c r="I1481" i="4"/>
  <c r="V1481" i="4" s="1"/>
  <c r="W2468" i="4"/>
  <c r="T1480" i="4"/>
  <c r="I1480" i="4"/>
  <c r="V1480" i="4" s="1"/>
  <c r="W2467" i="4"/>
  <c r="V1479" i="4"/>
  <c r="T1479" i="4"/>
  <c r="W2464" i="4"/>
  <c r="T1478" i="4"/>
  <c r="I1478" i="4"/>
  <c r="V1478" i="4" s="1"/>
  <c r="W2463" i="4"/>
  <c r="T1477" i="4"/>
  <c r="I1477" i="4"/>
  <c r="V1477" i="4" s="1"/>
  <c r="W2461" i="4"/>
  <c r="T1476" i="4"/>
  <c r="I1476" i="4"/>
  <c r="V1476" i="4" s="1"/>
  <c r="W2460" i="4"/>
  <c r="T1475" i="4"/>
  <c r="I1475" i="4"/>
  <c r="V1475" i="4" s="1"/>
  <c r="W2459" i="4"/>
  <c r="T1474" i="4"/>
  <c r="I1474" i="4"/>
  <c r="V1474" i="4" s="1"/>
  <c r="W2458" i="4"/>
  <c r="T1473" i="4"/>
  <c r="I1473" i="4"/>
  <c r="V1473" i="4" s="1"/>
  <c r="W2454" i="4"/>
  <c r="T1472" i="4"/>
  <c r="I1472" i="4"/>
  <c r="V1472" i="4" s="1"/>
  <c r="W2451" i="4"/>
  <c r="T1471" i="4"/>
  <c r="I1471" i="4"/>
  <c r="V1471" i="4" s="1"/>
  <c r="W2450" i="4"/>
  <c r="T1470" i="4"/>
  <c r="I1470" i="4"/>
  <c r="V1470" i="4" s="1"/>
  <c r="W2449" i="4"/>
  <c r="T1469" i="4"/>
  <c r="I1469" i="4"/>
  <c r="V1469" i="4" s="1"/>
  <c r="W2446" i="4"/>
  <c r="T1468" i="4"/>
  <c r="I1468" i="4"/>
  <c r="V1468" i="4" s="1"/>
  <c r="W2445" i="4"/>
  <c r="T1467" i="4"/>
  <c r="I1467" i="4"/>
  <c r="V1467" i="4" s="1"/>
  <c r="W2444" i="4"/>
  <c r="T1466" i="4"/>
  <c r="I1466" i="4"/>
  <c r="V1466" i="4" s="1"/>
  <c r="W2443" i="4"/>
  <c r="V1465" i="4"/>
  <c r="T1465" i="4"/>
  <c r="W2442" i="4"/>
  <c r="V1464" i="4"/>
  <c r="T1464" i="4"/>
  <c r="W2441" i="4"/>
  <c r="V1463" i="4"/>
  <c r="T1463" i="4"/>
  <c r="W2440" i="4"/>
  <c r="T1462" i="4"/>
  <c r="I1462" i="4"/>
  <c r="V1462" i="4" s="1"/>
  <c r="W2438" i="4"/>
  <c r="T1461" i="4"/>
  <c r="I1461" i="4"/>
  <c r="V1461" i="4" s="1"/>
  <c r="W2436" i="4"/>
  <c r="T1460" i="4"/>
  <c r="I1460" i="4"/>
  <c r="V1460" i="4" s="1"/>
  <c r="W2434" i="4"/>
  <c r="T1459" i="4"/>
  <c r="I1459" i="4"/>
  <c r="V1459" i="4" s="1"/>
  <c r="W2432" i="4"/>
  <c r="V1458" i="4"/>
  <c r="T1458" i="4"/>
  <c r="W2431" i="4"/>
  <c r="V1457" i="4"/>
  <c r="T1457" i="4"/>
  <c r="W2430" i="4"/>
  <c r="V1456" i="4"/>
  <c r="T1456" i="4"/>
  <c r="W2429" i="4"/>
  <c r="T1455" i="4"/>
  <c r="I1455" i="4"/>
  <c r="V1455" i="4" s="1"/>
  <c r="W2428" i="4"/>
  <c r="T1454" i="4"/>
  <c r="I1454" i="4"/>
  <c r="V1454" i="4" s="1"/>
  <c r="W2427" i="4"/>
  <c r="V1453" i="4"/>
  <c r="T1453" i="4"/>
  <c r="W2426" i="4"/>
  <c r="T1452" i="4"/>
  <c r="I1452" i="4"/>
  <c r="V1452" i="4" s="1"/>
  <c r="W2425" i="4"/>
  <c r="T1451" i="4"/>
  <c r="I1451" i="4"/>
  <c r="V1451" i="4" s="1"/>
  <c r="W2424" i="4"/>
  <c r="T1450" i="4"/>
  <c r="I1450" i="4"/>
  <c r="V1450" i="4" s="1"/>
  <c r="W2423" i="4"/>
  <c r="T1449" i="4"/>
  <c r="I1449" i="4"/>
  <c r="V1449" i="4" s="1"/>
  <c r="W2417" i="4"/>
  <c r="T1448" i="4"/>
  <c r="I1448" i="4"/>
  <c r="V1448" i="4" s="1"/>
  <c r="W2416" i="4"/>
  <c r="T1447" i="4"/>
  <c r="I1447" i="4"/>
  <c r="V1447" i="4" s="1"/>
  <c r="W2415" i="4"/>
  <c r="T1446" i="4"/>
  <c r="I1446" i="4"/>
  <c r="V1446" i="4" s="1"/>
  <c r="W2413" i="4"/>
  <c r="T1445" i="4"/>
  <c r="I1445" i="4"/>
  <c r="V1445" i="4" s="1"/>
  <c r="W2412" i="4"/>
  <c r="T1444" i="4"/>
  <c r="I1444" i="4"/>
  <c r="V1444" i="4" s="1"/>
  <c r="W2411" i="4"/>
  <c r="T1443" i="4"/>
  <c r="I1443" i="4"/>
  <c r="V1443" i="4" s="1"/>
  <c r="W2410" i="4"/>
  <c r="T1442" i="4"/>
  <c r="I1442" i="4"/>
  <c r="V1442" i="4" s="1"/>
  <c r="W2409" i="4"/>
  <c r="T1441" i="4"/>
  <c r="I1441" i="4"/>
  <c r="V1441" i="4" s="1"/>
  <c r="W2407" i="4"/>
  <c r="T1440" i="4"/>
  <c r="I1440" i="4"/>
  <c r="V1440" i="4" s="1"/>
  <c r="W2406" i="4"/>
  <c r="T1439" i="4"/>
  <c r="I1439" i="4"/>
  <c r="V1439" i="4" s="1"/>
  <c r="W2405" i="4"/>
  <c r="V1438" i="4"/>
  <c r="T1438" i="4"/>
  <c r="W2403" i="4"/>
  <c r="T1437" i="4"/>
  <c r="I1437" i="4"/>
  <c r="V1437" i="4" s="1"/>
  <c r="W2401" i="4"/>
  <c r="T1436" i="4"/>
  <c r="I1436" i="4"/>
  <c r="V1436" i="4" s="1"/>
  <c r="W2400" i="4"/>
  <c r="T1435" i="4"/>
  <c r="I1435" i="4"/>
  <c r="V1435" i="4" s="1"/>
  <c r="W2399" i="4"/>
  <c r="V1434" i="4"/>
  <c r="T1434" i="4"/>
  <c r="W2392" i="4"/>
  <c r="T1433" i="4"/>
  <c r="I1433" i="4"/>
  <c r="V1433" i="4" s="1"/>
  <c r="W2391" i="4"/>
  <c r="T1432" i="4"/>
  <c r="I1432" i="4"/>
  <c r="V1432" i="4" s="1"/>
  <c r="W2390" i="4"/>
  <c r="T1431" i="4"/>
  <c r="I1431" i="4"/>
  <c r="V1431" i="4" s="1"/>
  <c r="W2385" i="4"/>
  <c r="T1430" i="4"/>
  <c r="I1430" i="4"/>
  <c r="V1430" i="4" s="1"/>
  <c r="W2379" i="4"/>
  <c r="T1429" i="4"/>
  <c r="I1429" i="4"/>
  <c r="V1429" i="4" s="1"/>
  <c r="W2378" i="4"/>
  <c r="T1428" i="4"/>
  <c r="I1428" i="4"/>
  <c r="V1428" i="4" s="1"/>
  <c r="W2377" i="4"/>
  <c r="T1427" i="4"/>
  <c r="I1427" i="4"/>
  <c r="V1427" i="4" s="1"/>
  <c r="W2376" i="4"/>
  <c r="T1426" i="4"/>
  <c r="I1426" i="4"/>
  <c r="V1426" i="4" s="1"/>
  <c r="W2375" i="4"/>
  <c r="T1425" i="4"/>
  <c r="I1425" i="4"/>
  <c r="V1425" i="4" s="1"/>
  <c r="W2374" i="4"/>
  <c r="T1424" i="4"/>
  <c r="I1424" i="4"/>
  <c r="V1424" i="4" s="1"/>
  <c r="W2371" i="4"/>
  <c r="T1423" i="4"/>
  <c r="I1423" i="4"/>
  <c r="V1423" i="4" s="1"/>
  <c r="W2370" i="4"/>
  <c r="V1422" i="4"/>
  <c r="T1422" i="4"/>
  <c r="W2369" i="4"/>
  <c r="V1421" i="4"/>
  <c r="T1421" i="4"/>
  <c r="W2368" i="4"/>
  <c r="T1420" i="4"/>
  <c r="I1420" i="4"/>
  <c r="V1420" i="4" s="1"/>
  <c r="W2366" i="4"/>
  <c r="T1419" i="4"/>
  <c r="I1419" i="4"/>
  <c r="V1419" i="4" s="1"/>
  <c r="W2364" i="4"/>
  <c r="T1418" i="4"/>
  <c r="I1418" i="4"/>
  <c r="V1418" i="4" s="1"/>
  <c r="W2363" i="4"/>
  <c r="T1417" i="4"/>
  <c r="I1417" i="4"/>
  <c r="V1417" i="4" s="1"/>
  <c r="W2361" i="4"/>
  <c r="T1416" i="4"/>
  <c r="I1416" i="4"/>
  <c r="V1416" i="4" s="1"/>
  <c r="W2360" i="4"/>
  <c r="T1415" i="4"/>
  <c r="I1415" i="4"/>
  <c r="V1415" i="4" s="1"/>
  <c r="W2359" i="4"/>
  <c r="T1414" i="4"/>
  <c r="I1414" i="4"/>
  <c r="V1414" i="4" s="1"/>
  <c r="W2357" i="4"/>
  <c r="T1413" i="4"/>
  <c r="I1413" i="4"/>
  <c r="V1413" i="4" s="1"/>
  <c r="W2356" i="4"/>
  <c r="T1412" i="4"/>
  <c r="I1412" i="4"/>
  <c r="V1412" i="4" s="1"/>
  <c r="W2354" i="4"/>
  <c r="V1411" i="4"/>
  <c r="T1411" i="4"/>
  <c r="W2353" i="4"/>
  <c r="T1410" i="4"/>
  <c r="I1410" i="4"/>
  <c r="V1410" i="4" s="1"/>
  <c r="W2350" i="4"/>
  <c r="V1409" i="4"/>
  <c r="T1409" i="4"/>
  <c r="W2347" i="4"/>
  <c r="T1408" i="4"/>
  <c r="I1408" i="4"/>
  <c r="V1408" i="4" s="1"/>
  <c r="W2345" i="4"/>
  <c r="T1407" i="4"/>
  <c r="I1407" i="4"/>
  <c r="V1407" i="4" s="1"/>
  <c r="W2344" i="4"/>
  <c r="T1406" i="4"/>
  <c r="I1406" i="4"/>
  <c r="V1406" i="4" s="1"/>
  <c r="W2343" i="4"/>
  <c r="T1405" i="4"/>
  <c r="I1405" i="4"/>
  <c r="V1405" i="4" s="1"/>
  <c r="W2341" i="4"/>
  <c r="V1404" i="4"/>
  <c r="T1404" i="4"/>
  <c r="W2336" i="4"/>
  <c r="T1403" i="4"/>
  <c r="I1403" i="4"/>
  <c r="V1403" i="4" s="1"/>
  <c r="W2335" i="4"/>
  <c r="T1402" i="4"/>
  <c r="I1402" i="4"/>
  <c r="V1402" i="4" s="1"/>
  <c r="W2334" i="4"/>
  <c r="V1401" i="4"/>
  <c r="T1401" i="4"/>
  <c r="W2333" i="4"/>
  <c r="T1400" i="4"/>
  <c r="I1400" i="4"/>
  <c r="V1400" i="4" s="1"/>
  <c r="W2332" i="4"/>
  <c r="T1399" i="4"/>
  <c r="I1399" i="4"/>
  <c r="V1399" i="4" s="1"/>
  <c r="W2329" i="4"/>
  <c r="T1398" i="4"/>
  <c r="I1398" i="4"/>
  <c r="V1398" i="4" s="1"/>
  <c r="W2328" i="4"/>
  <c r="T1397" i="4"/>
  <c r="I1397" i="4"/>
  <c r="V1397" i="4" s="1"/>
  <c r="W2327" i="4"/>
  <c r="T1396" i="4"/>
  <c r="I1396" i="4"/>
  <c r="V1396" i="4" s="1"/>
  <c r="W2325" i="4"/>
  <c r="T1395" i="4"/>
  <c r="I1395" i="4"/>
  <c r="V1395" i="4" s="1"/>
  <c r="W2323" i="4"/>
  <c r="T1394" i="4"/>
  <c r="I1394" i="4"/>
  <c r="V1394" i="4" s="1"/>
  <c r="W2320" i="4"/>
  <c r="T1393" i="4"/>
  <c r="I1393" i="4"/>
  <c r="V1393" i="4" s="1"/>
  <c r="W2319" i="4"/>
  <c r="T1392" i="4"/>
  <c r="I1392" i="4"/>
  <c r="V1392" i="4" s="1"/>
  <c r="W2318" i="4"/>
  <c r="V1391" i="4"/>
  <c r="T1391" i="4"/>
  <c r="W2317" i="4"/>
  <c r="T1390" i="4"/>
  <c r="I1390" i="4"/>
  <c r="V1390" i="4" s="1"/>
  <c r="W2316" i="4"/>
  <c r="T1389" i="4"/>
  <c r="I1389" i="4"/>
  <c r="V1389" i="4" s="1"/>
  <c r="W2315" i="4"/>
  <c r="V1388" i="4"/>
  <c r="T1388" i="4"/>
  <c r="W2314" i="4"/>
  <c r="T1387" i="4"/>
  <c r="I1387" i="4"/>
  <c r="V1387" i="4" s="1"/>
  <c r="W2313" i="4"/>
  <c r="T1386" i="4"/>
  <c r="I1386" i="4"/>
  <c r="V1386" i="4" s="1"/>
  <c r="W2312" i="4"/>
  <c r="T1385" i="4"/>
  <c r="I1385" i="4"/>
  <c r="V1385" i="4" s="1"/>
  <c r="W2311" i="4"/>
  <c r="T1384" i="4"/>
  <c r="I1384" i="4"/>
  <c r="V1384" i="4" s="1"/>
  <c r="W2310" i="4"/>
  <c r="V1383" i="4"/>
  <c r="T1383" i="4"/>
  <c r="W2309" i="4"/>
  <c r="T1382" i="4"/>
  <c r="I1382" i="4"/>
  <c r="V1382" i="4" s="1"/>
  <c r="W2308" i="4"/>
  <c r="V1381" i="4"/>
  <c r="T1381" i="4"/>
  <c r="W2307" i="4"/>
  <c r="T1380" i="4"/>
  <c r="I1380" i="4"/>
  <c r="V1380" i="4" s="1"/>
  <c r="W2306" i="4"/>
  <c r="T1379" i="4"/>
  <c r="I1379" i="4"/>
  <c r="V1379" i="4" s="1"/>
  <c r="W2303" i="4"/>
  <c r="T1378" i="4"/>
  <c r="I1378" i="4"/>
  <c r="V1378" i="4" s="1"/>
  <c r="W2299" i="4"/>
  <c r="T1377" i="4"/>
  <c r="I1377" i="4"/>
  <c r="V1377" i="4" s="1"/>
  <c r="W2298" i="4"/>
  <c r="T1376" i="4"/>
  <c r="I1376" i="4"/>
  <c r="V1376" i="4" s="1"/>
  <c r="W2297" i="4"/>
  <c r="T1375" i="4"/>
  <c r="I1375" i="4"/>
  <c r="V1375" i="4" s="1"/>
  <c r="W2296" i="4"/>
  <c r="T1374" i="4"/>
  <c r="I1374" i="4"/>
  <c r="V1374" i="4" s="1"/>
  <c r="W2293" i="4"/>
  <c r="T1373" i="4"/>
  <c r="I1373" i="4"/>
  <c r="V1373" i="4" s="1"/>
  <c r="W2291" i="4"/>
  <c r="T1372" i="4"/>
  <c r="I1372" i="4"/>
  <c r="V1372" i="4" s="1"/>
  <c r="W2290" i="4"/>
  <c r="V1371" i="4"/>
  <c r="T1371" i="4"/>
  <c r="W2288" i="4"/>
  <c r="T1370" i="4"/>
  <c r="I1370" i="4"/>
  <c r="V1370" i="4" s="1"/>
  <c r="W2287" i="4"/>
  <c r="T1369" i="4"/>
  <c r="I1369" i="4"/>
  <c r="V1369" i="4" s="1"/>
  <c r="W2286" i="4"/>
  <c r="V1368" i="4"/>
  <c r="T1368" i="4"/>
  <c r="W2285" i="4"/>
  <c r="T1367" i="4"/>
  <c r="I1367" i="4"/>
  <c r="V1367" i="4" s="1"/>
  <c r="W2284" i="4"/>
  <c r="V1366" i="4"/>
  <c r="T1366" i="4"/>
  <c r="W2282" i="4"/>
  <c r="T1365" i="4"/>
  <c r="I1365" i="4"/>
  <c r="V1365" i="4" s="1"/>
  <c r="W2281" i="4"/>
  <c r="T1364" i="4"/>
  <c r="I1364" i="4"/>
  <c r="V1364" i="4" s="1"/>
  <c r="W2280" i="4"/>
  <c r="T1363" i="4"/>
  <c r="I1363" i="4"/>
  <c r="V1363" i="4" s="1"/>
  <c r="W2279" i="4"/>
  <c r="T1362" i="4"/>
  <c r="I1362" i="4"/>
  <c r="V1362" i="4" s="1"/>
  <c r="W2278" i="4"/>
  <c r="V1361" i="4"/>
  <c r="T1361" i="4"/>
  <c r="W2277" i="4"/>
  <c r="T1360" i="4"/>
  <c r="I1360" i="4"/>
  <c r="V1360" i="4" s="1"/>
  <c r="W2276" i="4"/>
  <c r="T1359" i="4"/>
  <c r="I1359" i="4"/>
  <c r="V1359" i="4" s="1"/>
  <c r="W2275" i="4"/>
  <c r="V1358" i="4"/>
  <c r="T1358" i="4"/>
  <c r="W2274" i="4"/>
  <c r="V1357" i="4"/>
  <c r="T1357" i="4"/>
  <c r="W2273" i="4"/>
  <c r="T1356" i="4"/>
  <c r="I1356" i="4"/>
  <c r="V1356" i="4" s="1"/>
  <c r="W2272" i="4"/>
  <c r="V1355" i="4"/>
  <c r="T1355" i="4"/>
  <c r="W2270" i="4"/>
  <c r="T1354" i="4"/>
  <c r="I1354" i="4"/>
  <c r="V1354" i="4" s="1"/>
  <c r="W2268" i="4"/>
  <c r="V1353" i="4"/>
  <c r="T1353" i="4"/>
  <c r="W2267" i="4"/>
  <c r="T1352" i="4"/>
  <c r="I1352" i="4"/>
  <c r="V1352" i="4" s="1"/>
  <c r="W2266" i="4"/>
  <c r="T1351" i="4"/>
  <c r="I1351" i="4"/>
  <c r="V1351" i="4" s="1"/>
  <c r="W2265" i="4"/>
  <c r="T1350" i="4"/>
  <c r="I1350" i="4"/>
  <c r="V1350" i="4" s="1"/>
  <c r="W2264" i="4"/>
  <c r="T1349" i="4"/>
  <c r="I1349" i="4"/>
  <c r="V1349" i="4" s="1"/>
  <c r="W2263" i="4"/>
  <c r="V1348" i="4"/>
  <c r="T1348" i="4"/>
  <c r="W2261" i="4"/>
  <c r="T1347" i="4"/>
  <c r="I1347" i="4"/>
  <c r="V1347" i="4" s="1"/>
  <c r="W2260" i="4"/>
  <c r="V1346" i="4"/>
  <c r="T1346" i="4"/>
  <c r="W2259" i="4"/>
  <c r="T1345" i="4"/>
  <c r="I1345" i="4"/>
  <c r="V1345" i="4" s="1"/>
  <c r="W2257" i="4"/>
  <c r="T1344" i="4"/>
  <c r="I1344" i="4"/>
  <c r="V1344" i="4" s="1"/>
  <c r="W2256" i="4"/>
  <c r="T1343" i="4"/>
  <c r="I1343" i="4"/>
  <c r="V1343" i="4" s="1"/>
  <c r="W2255" i="4"/>
  <c r="T1342" i="4"/>
  <c r="I1342" i="4"/>
  <c r="V1342" i="4" s="1"/>
  <c r="W2253" i="4"/>
  <c r="V1341" i="4"/>
  <c r="T1341" i="4"/>
  <c r="W2252" i="4"/>
  <c r="T1340" i="4"/>
  <c r="I1340" i="4"/>
  <c r="V1340" i="4" s="1"/>
  <c r="W2251" i="4"/>
  <c r="V1339" i="4"/>
  <c r="T1339" i="4"/>
  <c r="W2250" i="4"/>
  <c r="T1338" i="4"/>
  <c r="I1338" i="4"/>
  <c r="V1338" i="4" s="1"/>
  <c r="W2249" i="4"/>
  <c r="T1337" i="4"/>
  <c r="I1337" i="4"/>
  <c r="V1337" i="4" s="1"/>
  <c r="W2248" i="4"/>
  <c r="T1336" i="4"/>
  <c r="I1336" i="4"/>
  <c r="V1336" i="4" s="1"/>
  <c r="W2247" i="4"/>
  <c r="T1335" i="4"/>
  <c r="I1335" i="4"/>
  <c r="V1335" i="4" s="1"/>
  <c r="W2246" i="4"/>
  <c r="T1334" i="4"/>
  <c r="I1334" i="4"/>
  <c r="V1334" i="4" s="1"/>
  <c r="W2245" i="4"/>
  <c r="T1333" i="4"/>
  <c r="I1333" i="4"/>
  <c r="V1333" i="4" s="1"/>
  <c r="W2244" i="4"/>
  <c r="T1332" i="4"/>
  <c r="I1332" i="4"/>
  <c r="V1332" i="4" s="1"/>
  <c r="W2243" i="4"/>
  <c r="V1331" i="4"/>
  <c r="T1331" i="4"/>
  <c r="W2242" i="4"/>
  <c r="T1330" i="4"/>
  <c r="I1330" i="4"/>
  <c r="V1330" i="4" s="1"/>
  <c r="W2241" i="4"/>
  <c r="T1329" i="4"/>
  <c r="I1329" i="4"/>
  <c r="V1329" i="4" s="1"/>
  <c r="W2240" i="4"/>
  <c r="T1328" i="4"/>
  <c r="I1328" i="4"/>
  <c r="V1328" i="4" s="1"/>
  <c r="W2239" i="4"/>
  <c r="V1327" i="4"/>
  <c r="T1327" i="4"/>
  <c r="W2238" i="4"/>
  <c r="V1326" i="4"/>
  <c r="T1326" i="4"/>
  <c r="W2237" i="4"/>
  <c r="T1325" i="4"/>
  <c r="I1325" i="4"/>
  <c r="V1325" i="4" s="1"/>
  <c r="W2236" i="4"/>
  <c r="T1324" i="4"/>
  <c r="I1324" i="4"/>
  <c r="V1324" i="4" s="1"/>
  <c r="W2235" i="4"/>
  <c r="T1323" i="4"/>
  <c r="I1323" i="4"/>
  <c r="V1323" i="4" s="1"/>
  <c r="W2234" i="4"/>
  <c r="T1322" i="4"/>
  <c r="I1322" i="4"/>
  <c r="V1322" i="4" s="1"/>
  <c r="W2233" i="4"/>
  <c r="T1321" i="4"/>
  <c r="I1321" i="4"/>
  <c r="V1321" i="4" s="1"/>
  <c r="W2232" i="4"/>
  <c r="V1320" i="4"/>
  <c r="T1320" i="4"/>
  <c r="W2231" i="4"/>
  <c r="T1319" i="4"/>
  <c r="I1319" i="4"/>
  <c r="V1319" i="4" s="1"/>
  <c r="W2230" i="4"/>
  <c r="T1318" i="4"/>
  <c r="I1318" i="4"/>
  <c r="V1318" i="4" s="1"/>
  <c r="W2229" i="4"/>
  <c r="T1317" i="4"/>
  <c r="I1317" i="4"/>
  <c r="V1317" i="4" s="1"/>
  <c r="W2228" i="4"/>
  <c r="T1316" i="4"/>
  <c r="I1316" i="4"/>
  <c r="V1316" i="4" s="1"/>
  <c r="W2227" i="4"/>
  <c r="T1315" i="4"/>
  <c r="I1315" i="4"/>
  <c r="V1315" i="4" s="1"/>
  <c r="W2226" i="4"/>
  <c r="V1314" i="4"/>
  <c r="T1314" i="4"/>
  <c r="W2224" i="4"/>
  <c r="V1313" i="4"/>
  <c r="T1313" i="4"/>
  <c r="W2223" i="4"/>
  <c r="V1312" i="4"/>
  <c r="T1312" i="4"/>
  <c r="W2222" i="4"/>
  <c r="V1311" i="4"/>
  <c r="T1311" i="4"/>
  <c r="W2221" i="4"/>
  <c r="T1310" i="4"/>
  <c r="I1310" i="4"/>
  <c r="V1310" i="4" s="1"/>
  <c r="W2220" i="4"/>
  <c r="V1309" i="4"/>
  <c r="T1309" i="4"/>
  <c r="W2219" i="4"/>
  <c r="T1308" i="4"/>
  <c r="I1308" i="4"/>
  <c r="V1308" i="4" s="1"/>
  <c r="W2218" i="4"/>
  <c r="T1307" i="4"/>
  <c r="I1307" i="4"/>
  <c r="V1307" i="4" s="1"/>
  <c r="W2216" i="4"/>
  <c r="T1306" i="4"/>
  <c r="I1306" i="4"/>
  <c r="V1306" i="4" s="1"/>
  <c r="W2215" i="4"/>
  <c r="T1305" i="4"/>
  <c r="I1305" i="4"/>
  <c r="V1305" i="4" s="1"/>
  <c r="W2214" i="4"/>
  <c r="T1304" i="4"/>
  <c r="I1304" i="4"/>
  <c r="V1304" i="4" s="1"/>
  <c r="W2213" i="4"/>
  <c r="T1303" i="4"/>
  <c r="I1303" i="4"/>
  <c r="V1303" i="4" s="1"/>
  <c r="W2212" i="4"/>
  <c r="T1302" i="4"/>
  <c r="I1302" i="4"/>
  <c r="V1302" i="4" s="1"/>
  <c r="W2211" i="4"/>
  <c r="V1301" i="4"/>
  <c r="T1301" i="4"/>
  <c r="W2210" i="4"/>
  <c r="T1300" i="4"/>
  <c r="I1300" i="4"/>
  <c r="V1300" i="4" s="1"/>
  <c r="W2209" i="4"/>
  <c r="T1299" i="4"/>
  <c r="I1299" i="4"/>
  <c r="V1299" i="4" s="1"/>
  <c r="W2207" i="4"/>
  <c r="T1298" i="4"/>
  <c r="I1298" i="4"/>
  <c r="V1298" i="4" s="1"/>
  <c r="W2206" i="4"/>
  <c r="T1297" i="4"/>
  <c r="I1297" i="4"/>
  <c r="V1297" i="4" s="1"/>
  <c r="W2205" i="4"/>
  <c r="T1296" i="4"/>
  <c r="I1296" i="4"/>
  <c r="V1296" i="4" s="1"/>
  <c r="W2204" i="4"/>
  <c r="T1295" i="4"/>
  <c r="I1295" i="4"/>
  <c r="V1295" i="4" s="1"/>
  <c r="W2203" i="4"/>
  <c r="T1294" i="4"/>
  <c r="I1294" i="4"/>
  <c r="V1294" i="4" s="1"/>
  <c r="W2202" i="4"/>
  <c r="T1293" i="4"/>
  <c r="I1293" i="4"/>
  <c r="V1293" i="4" s="1"/>
  <c r="W2201" i="4"/>
  <c r="T1292" i="4"/>
  <c r="I1292" i="4"/>
  <c r="V1292" i="4" s="1"/>
  <c r="W2200" i="4"/>
  <c r="T1291" i="4"/>
  <c r="I1291" i="4"/>
  <c r="V1291" i="4" s="1"/>
  <c r="W2199" i="4"/>
  <c r="T1290" i="4"/>
  <c r="I1290" i="4"/>
  <c r="V1290" i="4" s="1"/>
  <c r="W2198" i="4"/>
  <c r="V1289" i="4"/>
  <c r="T1289" i="4"/>
  <c r="W2197" i="4"/>
  <c r="V1288" i="4"/>
  <c r="T1288" i="4"/>
  <c r="W2195" i="4"/>
  <c r="T1287" i="4"/>
  <c r="I1287" i="4"/>
  <c r="V1287" i="4" s="1"/>
  <c r="W2193" i="4"/>
  <c r="T1286" i="4"/>
  <c r="I1286" i="4"/>
  <c r="V1286" i="4" s="1"/>
  <c r="W2192" i="4"/>
  <c r="T1285" i="4"/>
  <c r="I1285" i="4"/>
  <c r="V1285" i="4" s="1"/>
  <c r="W2191" i="4"/>
  <c r="T1284" i="4"/>
  <c r="I1284" i="4"/>
  <c r="V1284" i="4" s="1"/>
  <c r="W2190" i="4"/>
  <c r="T1283" i="4"/>
  <c r="I1283" i="4"/>
  <c r="V1283" i="4" s="1"/>
  <c r="W2188" i="4"/>
  <c r="V1282" i="4"/>
  <c r="T1282" i="4"/>
  <c r="W2187" i="4"/>
  <c r="V1281" i="4"/>
  <c r="T1281" i="4"/>
  <c r="W2186" i="4"/>
  <c r="T1280" i="4"/>
  <c r="I1280" i="4"/>
  <c r="V1280" i="4" s="1"/>
  <c r="W2185" i="4"/>
  <c r="T1279" i="4"/>
  <c r="I1279" i="4"/>
  <c r="V1279" i="4" s="1"/>
  <c r="W2184" i="4"/>
  <c r="T1278" i="4"/>
  <c r="I1278" i="4"/>
  <c r="V1278" i="4" s="1"/>
  <c r="W2183" i="4"/>
  <c r="T1277" i="4"/>
  <c r="I1277" i="4"/>
  <c r="V1277" i="4" s="1"/>
  <c r="W2182" i="4"/>
  <c r="V1276" i="4"/>
  <c r="T1276" i="4"/>
  <c r="W2181" i="4"/>
  <c r="V1275" i="4"/>
  <c r="T1275" i="4"/>
  <c r="W2180" i="4"/>
  <c r="T1274" i="4"/>
  <c r="I1274" i="4"/>
  <c r="V1274" i="4" s="1"/>
  <c r="W2179" i="4"/>
  <c r="T1273" i="4"/>
  <c r="I1273" i="4"/>
  <c r="V1273" i="4" s="1"/>
  <c r="W2178" i="4"/>
  <c r="V1272" i="4"/>
  <c r="T1272" i="4"/>
  <c r="W2177" i="4"/>
  <c r="V1271" i="4"/>
  <c r="T1271" i="4"/>
  <c r="W2176" i="4"/>
  <c r="T1270" i="4"/>
  <c r="I1270" i="4"/>
  <c r="V1270" i="4" s="1"/>
  <c r="W2175" i="4"/>
  <c r="T1269" i="4"/>
  <c r="I1269" i="4"/>
  <c r="V1269" i="4" s="1"/>
  <c r="W2174" i="4"/>
  <c r="T1268" i="4"/>
  <c r="I1268" i="4"/>
  <c r="V1268" i="4" s="1"/>
  <c r="W2173" i="4"/>
  <c r="T1267" i="4"/>
  <c r="I1267" i="4"/>
  <c r="V1267" i="4" s="1"/>
  <c r="W2172" i="4"/>
  <c r="T1266" i="4"/>
  <c r="I1266" i="4"/>
  <c r="V1266" i="4" s="1"/>
  <c r="W2171" i="4"/>
  <c r="V1265" i="4"/>
  <c r="T1265" i="4"/>
  <c r="W2170" i="4"/>
  <c r="T1264" i="4"/>
  <c r="I1264" i="4"/>
  <c r="V1264" i="4" s="1"/>
  <c r="W2169" i="4"/>
  <c r="T1263" i="4"/>
  <c r="I1263" i="4"/>
  <c r="V1263" i="4" s="1"/>
  <c r="W2168" i="4"/>
  <c r="V1262" i="4"/>
  <c r="T1262" i="4"/>
  <c r="W2167" i="4"/>
  <c r="T1261" i="4"/>
  <c r="I1261" i="4"/>
  <c r="V1261" i="4" s="1"/>
  <c r="W2166" i="4"/>
  <c r="T1260" i="4"/>
  <c r="I1260" i="4"/>
  <c r="V1260" i="4" s="1"/>
  <c r="W2165" i="4"/>
  <c r="T1259" i="4"/>
  <c r="I1259" i="4"/>
  <c r="V1259" i="4" s="1"/>
  <c r="W2164" i="4"/>
  <c r="T1258" i="4"/>
  <c r="I1258" i="4"/>
  <c r="V1258" i="4" s="1"/>
  <c r="W2163" i="4"/>
  <c r="T1257" i="4"/>
  <c r="I1257" i="4"/>
  <c r="V1257" i="4" s="1"/>
  <c r="W2162" i="4"/>
  <c r="T1256" i="4"/>
  <c r="I1256" i="4"/>
  <c r="V1256" i="4" s="1"/>
  <c r="W2161" i="4"/>
  <c r="T1255" i="4"/>
  <c r="I1255" i="4"/>
  <c r="V1255" i="4" s="1"/>
  <c r="W2160" i="4"/>
  <c r="T1254" i="4"/>
  <c r="I1254" i="4"/>
  <c r="V1254" i="4" s="1"/>
  <c r="W2159" i="4"/>
  <c r="V1253" i="4"/>
  <c r="T1253" i="4"/>
  <c r="W2158" i="4"/>
  <c r="V1252" i="4"/>
  <c r="T1252" i="4"/>
  <c r="W2157" i="4"/>
  <c r="V1251" i="4"/>
  <c r="T1251" i="4"/>
  <c r="W2156" i="4"/>
  <c r="T1250" i="4"/>
  <c r="I1250" i="4"/>
  <c r="V1250" i="4" s="1"/>
  <c r="W2155" i="4"/>
  <c r="T1249" i="4"/>
  <c r="I1249" i="4"/>
  <c r="V1249" i="4" s="1"/>
  <c r="W2154" i="4"/>
  <c r="V1248" i="4"/>
  <c r="T1248" i="4"/>
  <c r="W2153" i="4"/>
  <c r="T1247" i="4"/>
  <c r="I1247" i="4"/>
  <c r="V1247" i="4" s="1"/>
  <c r="W2152" i="4"/>
  <c r="T1246" i="4"/>
  <c r="I1246" i="4"/>
  <c r="V1246" i="4" s="1"/>
  <c r="W2151" i="4"/>
  <c r="V1245" i="4"/>
  <c r="T1245" i="4"/>
  <c r="W2150" i="4"/>
  <c r="V1244" i="4"/>
  <c r="T1244" i="4"/>
  <c r="W2149" i="4"/>
  <c r="V1243" i="4"/>
  <c r="T1243" i="4"/>
  <c r="W2148" i="4"/>
  <c r="V1242" i="4"/>
  <c r="T1242" i="4"/>
  <c r="W2147" i="4"/>
  <c r="V1241" i="4"/>
  <c r="T1241" i="4"/>
  <c r="W2142" i="4"/>
  <c r="T1240" i="4"/>
  <c r="I1240" i="4"/>
  <c r="V1240" i="4" s="1"/>
  <c r="W2139" i="4"/>
  <c r="T1239" i="4"/>
  <c r="I1239" i="4"/>
  <c r="V1239" i="4" s="1"/>
  <c r="W2137" i="4"/>
  <c r="T1238" i="4"/>
  <c r="I1238" i="4"/>
  <c r="V1238" i="4" s="1"/>
  <c r="W2134" i="4"/>
  <c r="T1237" i="4"/>
  <c r="I1237" i="4"/>
  <c r="V1237" i="4" s="1"/>
  <c r="W2133" i="4"/>
  <c r="T1236" i="4"/>
  <c r="I1236" i="4"/>
  <c r="V1236" i="4" s="1"/>
  <c r="W2132" i="4"/>
  <c r="T1235" i="4"/>
  <c r="I1235" i="4"/>
  <c r="V1235" i="4" s="1"/>
  <c r="W2131" i="4"/>
  <c r="T1234" i="4"/>
  <c r="I1234" i="4"/>
  <c r="V1234" i="4" s="1"/>
  <c r="W2129" i="4"/>
  <c r="V1233" i="4"/>
  <c r="T1233" i="4"/>
  <c r="W2128" i="4"/>
  <c r="V1232" i="4"/>
  <c r="T1232" i="4"/>
  <c r="W2127" i="4"/>
  <c r="T1231" i="4"/>
  <c r="I1231" i="4"/>
  <c r="V1231" i="4" s="1"/>
  <c r="W2126" i="4"/>
  <c r="T1230" i="4"/>
  <c r="I1230" i="4"/>
  <c r="V1230" i="4" s="1"/>
  <c r="W2125" i="4"/>
  <c r="V1229" i="4"/>
  <c r="T1229" i="4"/>
  <c r="W2124" i="4"/>
  <c r="V1228" i="4"/>
  <c r="T1228" i="4"/>
  <c r="W2123" i="4"/>
  <c r="V1227" i="4"/>
  <c r="T1227" i="4"/>
  <c r="W2122" i="4"/>
  <c r="V1226" i="4"/>
  <c r="T1226" i="4"/>
  <c r="W2121" i="4"/>
  <c r="T1225" i="4"/>
  <c r="I1225" i="4"/>
  <c r="V1225" i="4" s="1"/>
  <c r="W2120" i="4"/>
  <c r="V1224" i="4"/>
  <c r="T1224" i="4"/>
  <c r="W2119" i="4"/>
  <c r="V1223" i="4"/>
  <c r="T1223" i="4"/>
  <c r="W2118" i="4"/>
  <c r="V1222" i="4"/>
  <c r="T1222" i="4"/>
  <c r="W2117" i="4"/>
  <c r="V1221" i="4"/>
  <c r="T1221" i="4"/>
  <c r="W2116" i="4"/>
  <c r="T1220" i="4"/>
  <c r="I1220" i="4"/>
  <c r="V1220" i="4" s="1"/>
  <c r="W2115" i="4"/>
  <c r="V1219" i="4"/>
  <c r="T1219" i="4"/>
  <c r="W2114" i="4"/>
  <c r="V1218" i="4"/>
  <c r="T1218" i="4"/>
  <c r="W2113" i="4"/>
  <c r="V1217" i="4"/>
  <c r="T1217" i="4"/>
  <c r="W2112" i="4"/>
  <c r="V1216" i="4"/>
  <c r="T1216" i="4"/>
  <c r="W2111" i="4"/>
  <c r="T1215" i="4"/>
  <c r="I1215" i="4"/>
  <c r="V1215" i="4" s="1"/>
  <c r="W2110" i="4"/>
  <c r="V1214" i="4"/>
  <c r="T1214" i="4"/>
  <c r="W2109" i="4"/>
  <c r="T1213" i="4"/>
  <c r="I1213" i="4"/>
  <c r="V1213" i="4" s="1"/>
  <c r="W2108" i="4"/>
  <c r="T1212" i="4"/>
  <c r="I1212" i="4"/>
  <c r="V1212" i="4" s="1"/>
  <c r="W2107" i="4"/>
  <c r="V1211" i="4"/>
  <c r="T1211" i="4"/>
  <c r="W2106" i="4"/>
  <c r="T1210" i="4"/>
  <c r="I1210" i="4"/>
  <c r="V1210" i="4" s="1"/>
  <c r="W2105" i="4"/>
  <c r="V1209" i="4"/>
  <c r="T1209" i="4"/>
  <c r="W2104" i="4"/>
  <c r="T1208" i="4"/>
  <c r="I1208" i="4"/>
  <c r="V1208" i="4" s="1"/>
  <c r="W2102" i="4"/>
  <c r="V1207" i="4"/>
  <c r="T1207" i="4"/>
  <c r="W2101" i="4"/>
  <c r="V1206" i="4"/>
  <c r="T1206" i="4"/>
  <c r="W2100" i="4"/>
  <c r="V1205" i="4"/>
  <c r="T1205" i="4"/>
  <c r="W2099" i="4"/>
  <c r="T1204" i="4"/>
  <c r="I1204" i="4"/>
  <c r="V1204" i="4" s="1"/>
  <c r="W2098" i="4"/>
  <c r="V1203" i="4"/>
  <c r="T1203" i="4"/>
  <c r="W2097" i="4"/>
  <c r="V1202" i="4"/>
  <c r="T1202" i="4"/>
  <c r="W2096" i="4"/>
  <c r="V1201" i="4"/>
  <c r="T1201" i="4"/>
  <c r="W2095" i="4"/>
  <c r="V1200" i="4"/>
  <c r="T1200" i="4"/>
  <c r="W2094" i="4"/>
  <c r="V1199" i="4"/>
  <c r="T1199" i="4"/>
  <c r="W2093" i="4"/>
  <c r="V1198" i="4"/>
  <c r="T1198" i="4"/>
  <c r="W2092" i="4"/>
  <c r="T1197" i="4"/>
  <c r="I1197" i="4"/>
  <c r="V1197" i="4" s="1"/>
  <c r="W2091" i="4"/>
  <c r="V1196" i="4"/>
  <c r="T1196" i="4"/>
  <c r="W2089" i="4"/>
  <c r="T1195" i="4"/>
  <c r="I1195" i="4"/>
  <c r="V1195" i="4" s="1"/>
  <c r="W2088" i="4"/>
  <c r="V1194" i="4"/>
  <c r="T1194" i="4"/>
  <c r="W2087" i="4"/>
  <c r="V1193" i="4"/>
  <c r="T1193" i="4"/>
  <c r="W2086" i="4"/>
  <c r="V1192" i="4"/>
  <c r="T1192" i="4"/>
  <c r="W2085" i="4"/>
  <c r="V1191" i="4"/>
  <c r="T1191" i="4"/>
  <c r="W2082" i="4"/>
  <c r="T1190" i="4"/>
  <c r="I1190" i="4"/>
  <c r="V1190" i="4" s="1"/>
  <c r="W2081" i="4"/>
  <c r="V1189" i="4"/>
  <c r="T1189" i="4"/>
  <c r="W2080" i="4"/>
  <c r="V1188" i="4"/>
  <c r="T1188" i="4"/>
  <c r="W2079" i="4"/>
  <c r="T1187" i="4"/>
  <c r="I1187" i="4"/>
  <c r="V1187" i="4" s="1"/>
  <c r="W2078" i="4"/>
  <c r="T1186" i="4"/>
  <c r="I1186" i="4"/>
  <c r="V1186" i="4" s="1"/>
  <c r="W2077" i="4"/>
  <c r="V1185" i="4"/>
  <c r="T1185" i="4"/>
  <c r="W2076" i="4"/>
  <c r="V1184" i="4"/>
  <c r="T1184" i="4"/>
  <c r="W2075" i="4"/>
  <c r="V1183" i="4"/>
  <c r="T1183" i="4"/>
  <c r="W2074" i="4"/>
  <c r="V1182" i="4"/>
  <c r="T1182" i="4"/>
  <c r="W2072" i="4"/>
  <c r="T1181" i="4"/>
  <c r="I1181" i="4"/>
  <c r="V1181" i="4" s="1"/>
  <c r="W2071" i="4"/>
  <c r="T1180" i="4"/>
  <c r="I1180" i="4"/>
  <c r="V1180" i="4" s="1"/>
  <c r="W2070" i="4"/>
  <c r="T1179" i="4"/>
  <c r="I1179" i="4"/>
  <c r="V1179" i="4" s="1"/>
  <c r="W2068" i="4"/>
  <c r="T1178" i="4"/>
  <c r="I1178" i="4"/>
  <c r="V1178" i="4" s="1"/>
  <c r="W2067" i="4"/>
  <c r="T1177" i="4"/>
  <c r="I1177" i="4"/>
  <c r="V1177" i="4" s="1"/>
  <c r="W2066" i="4"/>
  <c r="T1176" i="4"/>
  <c r="I1176" i="4"/>
  <c r="V1176" i="4" s="1"/>
  <c r="W2065" i="4"/>
  <c r="V1175" i="4"/>
  <c r="T1175" i="4"/>
  <c r="W2064" i="4"/>
  <c r="V1174" i="4"/>
  <c r="T1174" i="4"/>
  <c r="W2063" i="4"/>
  <c r="T1173" i="4"/>
  <c r="I1173" i="4"/>
  <c r="V1173" i="4" s="1"/>
  <c r="W2062" i="4"/>
  <c r="T1172" i="4"/>
  <c r="I1172" i="4"/>
  <c r="V1172" i="4" s="1"/>
  <c r="W2061" i="4"/>
  <c r="T1171" i="4"/>
  <c r="I1171" i="4"/>
  <c r="V1171" i="4" s="1"/>
  <c r="W2060" i="4"/>
  <c r="T1170" i="4"/>
  <c r="I1170" i="4"/>
  <c r="V1170" i="4" s="1"/>
  <c r="W2057" i="4"/>
  <c r="T1169" i="4"/>
  <c r="I1169" i="4"/>
  <c r="V1169" i="4" s="1"/>
  <c r="W2055" i="4"/>
  <c r="T1168" i="4"/>
  <c r="I1168" i="4"/>
  <c r="V1168" i="4" s="1"/>
  <c r="W2054" i="4"/>
  <c r="T1167" i="4"/>
  <c r="I1167" i="4"/>
  <c r="V1167" i="4" s="1"/>
  <c r="W2053" i="4"/>
  <c r="V1166" i="4"/>
  <c r="T1166" i="4"/>
  <c r="W2052" i="4"/>
  <c r="T1165" i="4"/>
  <c r="I1165" i="4"/>
  <c r="V1165" i="4" s="1"/>
  <c r="W2051" i="4"/>
  <c r="V1164" i="4"/>
  <c r="T1164" i="4"/>
  <c r="W2050" i="4"/>
  <c r="T1163" i="4"/>
  <c r="I1163" i="4"/>
  <c r="V1163" i="4" s="1"/>
  <c r="W2049" i="4"/>
  <c r="T1162" i="4"/>
  <c r="I1162" i="4"/>
  <c r="V1162" i="4" s="1"/>
  <c r="W2048" i="4"/>
  <c r="T1161" i="4"/>
  <c r="I1161" i="4"/>
  <c r="V1161" i="4" s="1"/>
  <c r="W2047" i="4"/>
  <c r="T1160" i="4"/>
  <c r="I1160" i="4"/>
  <c r="V1160" i="4" s="1"/>
  <c r="W2046" i="4"/>
  <c r="T1159" i="4"/>
  <c r="I1159" i="4"/>
  <c r="V1159" i="4" s="1"/>
  <c r="W2044" i="4"/>
  <c r="T1158" i="4"/>
  <c r="I1158" i="4"/>
  <c r="V1158" i="4" s="1"/>
  <c r="W2043" i="4"/>
  <c r="T1157" i="4"/>
  <c r="I1157" i="4"/>
  <c r="V1157" i="4" s="1"/>
  <c r="W2042" i="4"/>
  <c r="T1156" i="4"/>
  <c r="I1156" i="4"/>
  <c r="V1156" i="4" s="1"/>
  <c r="W2041" i="4"/>
  <c r="T1155" i="4"/>
  <c r="I1155" i="4"/>
  <c r="V1155" i="4" s="1"/>
  <c r="W2040" i="4"/>
  <c r="T1154" i="4"/>
  <c r="I1154" i="4"/>
  <c r="V1154" i="4" s="1"/>
  <c r="W2039" i="4"/>
  <c r="T1153" i="4"/>
  <c r="I1153" i="4"/>
  <c r="V1153" i="4" s="1"/>
  <c r="W2038" i="4"/>
  <c r="T1152" i="4"/>
  <c r="I1152" i="4"/>
  <c r="V1152" i="4" s="1"/>
  <c r="W2037" i="4"/>
  <c r="T1151" i="4"/>
  <c r="I1151" i="4"/>
  <c r="V1151" i="4" s="1"/>
  <c r="W2036" i="4"/>
  <c r="V1150" i="4"/>
  <c r="T1150" i="4"/>
  <c r="W2035" i="4"/>
  <c r="T1149" i="4"/>
  <c r="I1149" i="4"/>
  <c r="V1149" i="4" s="1"/>
  <c r="W2033" i="4"/>
  <c r="V1148" i="4"/>
  <c r="T1148" i="4"/>
  <c r="W2032" i="4"/>
  <c r="V1147" i="4"/>
  <c r="T1147" i="4"/>
  <c r="W2031" i="4"/>
  <c r="T1146" i="4"/>
  <c r="I1146" i="4"/>
  <c r="V1146" i="4" s="1"/>
  <c r="W2030" i="4"/>
  <c r="T1145" i="4"/>
  <c r="I1145" i="4"/>
  <c r="V1145" i="4" s="1"/>
  <c r="W2029" i="4"/>
  <c r="T1144" i="4"/>
  <c r="I1144" i="4"/>
  <c r="V1144" i="4" s="1"/>
  <c r="W2028" i="4"/>
  <c r="V1143" i="4"/>
  <c r="T1143" i="4"/>
  <c r="W2027" i="4"/>
  <c r="T1142" i="4"/>
  <c r="I1142" i="4"/>
  <c r="V1142" i="4" s="1"/>
  <c r="W2026" i="4"/>
  <c r="T1141" i="4"/>
  <c r="I1141" i="4"/>
  <c r="V1141" i="4" s="1"/>
  <c r="W2025" i="4"/>
  <c r="T1140" i="4"/>
  <c r="I1140" i="4"/>
  <c r="V1140" i="4" s="1"/>
  <c r="W2024" i="4"/>
  <c r="T1139" i="4"/>
  <c r="I1139" i="4"/>
  <c r="V1139" i="4" s="1"/>
  <c r="W2023" i="4"/>
  <c r="V1138" i="4"/>
  <c r="T1138" i="4"/>
  <c r="W2022" i="4"/>
  <c r="T1137" i="4"/>
  <c r="I1137" i="4"/>
  <c r="V1137" i="4" s="1"/>
  <c r="W2021" i="4"/>
  <c r="T1136" i="4"/>
  <c r="I1136" i="4"/>
  <c r="V1136" i="4" s="1"/>
  <c r="W2020" i="4"/>
  <c r="V1135" i="4"/>
  <c r="T1135" i="4"/>
  <c r="W2019" i="4"/>
  <c r="T1134" i="4"/>
  <c r="I1134" i="4"/>
  <c r="V1134" i="4" s="1"/>
  <c r="W2018" i="4"/>
  <c r="T1133" i="4"/>
  <c r="I1133" i="4"/>
  <c r="V1133" i="4" s="1"/>
  <c r="W2017" i="4"/>
  <c r="T1132" i="4"/>
  <c r="I1132" i="4"/>
  <c r="V1132" i="4" s="1"/>
  <c r="W2016" i="4"/>
  <c r="T1131" i="4"/>
  <c r="I1131" i="4"/>
  <c r="V1131" i="4" s="1"/>
  <c r="W2014" i="4"/>
  <c r="T1130" i="4"/>
  <c r="I1130" i="4"/>
  <c r="V1130" i="4" s="1"/>
  <c r="W2013" i="4"/>
  <c r="T1129" i="4"/>
  <c r="I1129" i="4"/>
  <c r="V1129" i="4" s="1"/>
  <c r="W2012" i="4"/>
  <c r="T1128" i="4"/>
  <c r="I1128" i="4"/>
  <c r="V1128" i="4" s="1"/>
  <c r="W2011" i="4"/>
  <c r="T1127" i="4"/>
  <c r="I1127" i="4"/>
  <c r="V1127" i="4" s="1"/>
  <c r="W2010" i="4"/>
  <c r="T1126" i="4"/>
  <c r="I1126" i="4"/>
  <c r="V1126" i="4" s="1"/>
  <c r="W2009" i="4"/>
  <c r="V1125" i="4"/>
  <c r="T1125" i="4"/>
  <c r="W2008" i="4"/>
  <c r="T1124" i="4"/>
  <c r="I1124" i="4"/>
  <c r="V1124" i="4" s="1"/>
  <c r="W2007" i="4"/>
  <c r="T1123" i="4"/>
  <c r="I1123" i="4"/>
  <c r="V1123" i="4" s="1"/>
  <c r="W2005" i="4"/>
  <c r="T1122" i="4"/>
  <c r="I1122" i="4"/>
  <c r="V1122" i="4" s="1"/>
  <c r="W2004" i="4"/>
  <c r="T1121" i="4"/>
  <c r="I1121" i="4"/>
  <c r="V1121" i="4" s="1"/>
  <c r="W2003" i="4"/>
  <c r="V1120" i="4"/>
  <c r="T1120" i="4"/>
  <c r="W2002" i="4"/>
  <c r="V1119" i="4"/>
  <c r="T1119" i="4"/>
  <c r="W2001" i="4"/>
  <c r="V1118" i="4"/>
  <c r="T1118" i="4"/>
  <c r="W2000" i="4"/>
  <c r="T1117" i="4"/>
  <c r="I1117" i="4"/>
  <c r="V1117" i="4" s="1"/>
  <c r="W1999" i="4"/>
  <c r="T1116" i="4"/>
  <c r="I1116" i="4"/>
  <c r="V1116" i="4" s="1"/>
  <c r="W1998" i="4"/>
  <c r="T1115" i="4"/>
  <c r="I1115" i="4"/>
  <c r="V1115" i="4" s="1"/>
  <c r="W1997" i="4"/>
  <c r="V1114" i="4"/>
  <c r="T1114" i="4"/>
  <c r="W1996" i="4"/>
  <c r="V1113" i="4"/>
  <c r="T1113" i="4"/>
  <c r="W1994" i="4"/>
  <c r="T1112" i="4"/>
  <c r="I1112" i="4"/>
  <c r="V1112" i="4" s="1"/>
  <c r="W1993" i="4"/>
  <c r="T1111" i="4"/>
  <c r="I1111" i="4"/>
  <c r="V1111" i="4" s="1"/>
  <c r="W1992" i="4"/>
  <c r="T1110" i="4"/>
  <c r="I1110" i="4"/>
  <c r="V1110" i="4" s="1"/>
  <c r="W1991" i="4"/>
  <c r="V1109" i="4"/>
  <c r="T1109" i="4"/>
  <c r="W1990" i="4"/>
  <c r="T1108" i="4"/>
  <c r="I1108" i="4"/>
  <c r="V1108" i="4" s="1"/>
  <c r="W1989" i="4"/>
  <c r="T1107" i="4"/>
  <c r="I1107" i="4"/>
  <c r="V1107" i="4" s="1"/>
  <c r="W1988" i="4"/>
  <c r="V1106" i="4"/>
  <c r="T1106" i="4"/>
  <c r="W1987" i="4"/>
  <c r="T1105" i="4"/>
  <c r="I1105" i="4"/>
  <c r="V1105" i="4" s="1"/>
  <c r="W1986" i="4"/>
  <c r="T1104" i="4"/>
  <c r="I1104" i="4"/>
  <c r="V1104" i="4" s="1"/>
  <c r="W1985" i="4"/>
  <c r="V1103" i="4"/>
  <c r="T1103" i="4"/>
  <c r="W1984" i="4"/>
  <c r="T1102" i="4"/>
  <c r="I1102" i="4"/>
  <c r="V1102" i="4" s="1"/>
  <c r="W1983" i="4"/>
  <c r="T1101" i="4"/>
  <c r="I1101" i="4"/>
  <c r="V1101" i="4" s="1"/>
  <c r="W1982" i="4"/>
  <c r="V1100" i="4"/>
  <c r="T1100" i="4"/>
  <c r="W1981" i="4"/>
  <c r="T1099" i="4"/>
  <c r="I1099" i="4"/>
  <c r="V1099" i="4" s="1"/>
  <c r="W1980" i="4"/>
  <c r="V1098" i="4"/>
  <c r="T1098" i="4"/>
  <c r="W1979" i="4"/>
  <c r="V1097" i="4"/>
  <c r="T1097" i="4"/>
  <c r="W1978" i="4"/>
  <c r="V1096" i="4"/>
  <c r="T1096" i="4"/>
  <c r="W1977" i="4"/>
  <c r="T1095" i="4"/>
  <c r="I1095" i="4"/>
  <c r="V1095" i="4" s="1"/>
  <c r="W1976" i="4"/>
  <c r="T1094" i="4"/>
  <c r="I1094" i="4"/>
  <c r="V1094" i="4" s="1"/>
  <c r="W1975" i="4"/>
  <c r="V1093" i="4"/>
  <c r="T1093" i="4"/>
  <c r="W1974" i="4"/>
  <c r="T1092" i="4"/>
  <c r="I1092" i="4"/>
  <c r="V1092" i="4" s="1"/>
  <c r="W1973" i="4"/>
  <c r="T1091" i="4"/>
  <c r="I1091" i="4"/>
  <c r="V1091" i="4" s="1"/>
  <c r="W1972" i="4"/>
  <c r="T1090" i="4"/>
  <c r="I1090" i="4"/>
  <c r="V1090" i="4" s="1"/>
  <c r="W1971" i="4"/>
  <c r="V1089" i="4"/>
  <c r="T1089" i="4"/>
  <c r="W1970" i="4"/>
  <c r="T1088" i="4"/>
  <c r="I1088" i="4"/>
  <c r="V1088" i="4" s="1"/>
  <c r="W1969" i="4"/>
  <c r="T1087" i="4"/>
  <c r="I1087" i="4"/>
  <c r="V1087" i="4" s="1"/>
  <c r="W1967" i="4"/>
  <c r="T1086" i="4"/>
  <c r="I1086" i="4"/>
  <c r="V1086" i="4" s="1"/>
  <c r="W1966" i="4"/>
  <c r="T1085" i="4"/>
  <c r="I1085" i="4"/>
  <c r="V1085" i="4" s="1"/>
  <c r="W1965" i="4"/>
  <c r="T1084" i="4"/>
  <c r="I1084" i="4"/>
  <c r="V1084" i="4" s="1"/>
  <c r="W1964" i="4"/>
  <c r="T1083" i="4"/>
  <c r="I1083" i="4"/>
  <c r="V1083" i="4" s="1"/>
  <c r="W1963" i="4"/>
  <c r="T1082" i="4"/>
  <c r="I1082" i="4"/>
  <c r="V1082" i="4" s="1"/>
  <c r="W1962" i="4"/>
  <c r="V1081" i="4"/>
  <c r="T1081" i="4"/>
  <c r="W1961" i="4"/>
  <c r="T1080" i="4"/>
  <c r="I1080" i="4"/>
  <c r="V1080" i="4" s="1"/>
  <c r="W1960" i="4"/>
  <c r="T1079" i="4"/>
  <c r="I1079" i="4"/>
  <c r="V1079" i="4" s="1"/>
  <c r="W1959" i="4"/>
  <c r="T1078" i="4"/>
  <c r="I1078" i="4"/>
  <c r="V1078" i="4" s="1"/>
  <c r="W1958" i="4"/>
  <c r="T1077" i="4"/>
  <c r="I1077" i="4"/>
  <c r="V1077" i="4" s="1"/>
  <c r="W1957" i="4"/>
  <c r="V1076" i="4"/>
  <c r="T1076" i="4"/>
  <c r="W1956" i="4"/>
  <c r="T1075" i="4"/>
  <c r="I1075" i="4"/>
  <c r="V1075" i="4" s="1"/>
  <c r="W1955" i="4"/>
  <c r="T1074" i="4"/>
  <c r="I1074" i="4"/>
  <c r="V1074" i="4" s="1"/>
  <c r="W1954" i="4"/>
  <c r="T1073" i="4"/>
  <c r="I1073" i="4"/>
  <c r="V1073" i="4" s="1"/>
  <c r="W1953" i="4"/>
  <c r="T1072" i="4"/>
  <c r="I1072" i="4"/>
  <c r="V1072" i="4" s="1"/>
  <c r="W1952" i="4"/>
  <c r="V1071" i="4"/>
  <c r="T1071" i="4"/>
  <c r="W1951" i="4"/>
  <c r="T1070" i="4"/>
  <c r="I1070" i="4"/>
  <c r="V1070" i="4" s="1"/>
  <c r="W1950" i="4"/>
  <c r="T1069" i="4"/>
  <c r="I1069" i="4"/>
  <c r="V1069" i="4" s="1"/>
  <c r="W1949" i="4"/>
  <c r="T1068" i="4"/>
  <c r="I1068" i="4"/>
  <c r="V1068" i="4" s="1"/>
  <c r="W1948" i="4"/>
  <c r="T1067" i="4"/>
  <c r="I1067" i="4"/>
  <c r="V1067" i="4" s="1"/>
  <c r="W1947" i="4"/>
  <c r="T1066" i="4"/>
  <c r="I1066" i="4"/>
  <c r="V1066" i="4" s="1"/>
  <c r="W1946" i="4"/>
  <c r="V1065" i="4"/>
  <c r="T1065" i="4"/>
  <c r="W1945" i="4"/>
  <c r="V1064" i="4"/>
  <c r="T1064" i="4"/>
  <c r="W1944" i="4"/>
  <c r="T1063" i="4"/>
  <c r="I1063" i="4"/>
  <c r="V1063" i="4" s="1"/>
  <c r="W1943" i="4"/>
  <c r="T1062" i="4"/>
  <c r="I1062" i="4"/>
  <c r="V1062" i="4" s="1"/>
  <c r="W1942" i="4"/>
  <c r="V1061" i="4"/>
  <c r="T1061" i="4"/>
  <c r="W1941" i="4"/>
  <c r="T1060" i="4"/>
  <c r="I1060" i="4"/>
  <c r="V1060" i="4" s="1"/>
  <c r="W1940" i="4"/>
  <c r="T1059" i="4"/>
  <c r="I1059" i="4"/>
  <c r="V1059" i="4" s="1"/>
  <c r="W1939" i="4"/>
  <c r="V1058" i="4"/>
  <c r="T1058" i="4"/>
  <c r="W1938" i="4"/>
  <c r="T1057" i="4"/>
  <c r="I1057" i="4"/>
  <c r="V1057" i="4" s="1"/>
  <c r="W1937" i="4"/>
  <c r="T1056" i="4"/>
  <c r="I1056" i="4"/>
  <c r="V1056" i="4" s="1"/>
  <c r="W1936" i="4"/>
  <c r="V1055" i="4"/>
  <c r="T1055" i="4"/>
  <c r="W1935" i="4"/>
  <c r="T1054" i="4"/>
  <c r="I1054" i="4"/>
  <c r="V1054" i="4" s="1"/>
  <c r="W1934" i="4"/>
  <c r="T1053" i="4"/>
  <c r="I1053" i="4"/>
  <c r="V1053" i="4" s="1"/>
  <c r="W1933" i="4"/>
  <c r="T1052" i="4"/>
  <c r="I1052" i="4"/>
  <c r="V1052" i="4" s="1"/>
  <c r="W1932" i="4"/>
  <c r="V1051" i="4"/>
  <c r="T1051" i="4"/>
  <c r="W1931" i="4"/>
  <c r="T1050" i="4"/>
  <c r="I1050" i="4"/>
  <c r="V1050" i="4" s="1"/>
  <c r="W1930" i="4"/>
  <c r="T1049" i="4"/>
  <c r="I1049" i="4"/>
  <c r="V1049" i="4" s="1"/>
  <c r="W1929" i="4"/>
  <c r="V1048" i="4"/>
  <c r="T1048" i="4"/>
  <c r="W1928" i="4"/>
  <c r="T1047" i="4"/>
  <c r="I1047" i="4"/>
  <c r="V1047" i="4" s="1"/>
  <c r="W1927" i="4"/>
  <c r="T1046" i="4"/>
  <c r="I1046" i="4"/>
  <c r="V1046" i="4" s="1"/>
  <c r="W1926" i="4"/>
  <c r="T1045" i="4"/>
  <c r="I1045" i="4"/>
  <c r="V1045" i="4" s="1"/>
  <c r="W1925" i="4"/>
  <c r="T1044" i="4"/>
  <c r="I1044" i="4"/>
  <c r="V1044" i="4" s="1"/>
  <c r="W1924" i="4"/>
  <c r="V1043" i="4"/>
  <c r="T1043" i="4"/>
  <c r="W1923" i="4"/>
  <c r="T1042" i="4"/>
  <c r="I1042" i="4"/>
  <c r="V1042" i="4" s="1"/>
  <c r="W1922" i="4"/>
  <c r="T1041" i="4"/>
  <c r="I1041" i="4"/>
  <c r="V1041" i="4" s="1"/>
  <c r="W1921" i="4"/>
  <c r="T1040" i="4"/>
  <c r="I1040" i="4"/>
  <c r="V1040" i="4" s="1"/>
  <c r="W1920" i="4"/>
  <c r="V1039" i="4"/>
  <c r="T1039" i="4"/>
  <c r="W1919" i="4"/>
  <c r="T1038" i="4"/>
  <c r="I1038" i="4"/>
  <c r="V1038" i="4" s="1"/>
  <c r="W1918" i="4"/>
  <c r="V1037" i="4"/>
  <c r="T1037" i="4"/>
  <c r="W1917" i="4"/>
  <c r="T1036" i="4"/>
  <c r="I1036" i="4"/>
  <c r="V1036" i="4" s="1"/>
  <c r="W1916" i="4"/>
  <c r="T1035" i="4"/>
  <c r="I1035" i="4"/>
  <c r="V1035" i="4" s="1"/>
  <c r="W1915" i="4"/>
  <c r="V1034" i="4"/>
  <c r="T1034" i="4"/>
  <c r="W1914" i="4"/>
  <c r="T1033" i="4"/>
  <c r="I1033" i="4"/>
  <c r="V1033" i="4" s="1"/>
  <c r="W1913" i="4"/>
  <c r="T1032" i="4"/>
  <c r="I1032" i="4"/>
  <c r="V1032" i="4" s="1"/>
  <c r="W1912" i="4"/>
  <c r="T1031" i="4"/>
  <c r="I1031" i="4"/>
  <c r="V1031" i="4" s="1"/>
  <c r="W1911" i="4"/>
  <c r="T1030" i="4"/>
  <c r="I1030" i="4"/>
  <c r="V1030" i="4" s="1"/>
  <c r="W1910" i="4"/>
  <c r="V1029" i="4"/>
  <c r="T1029" i="4"/>
  <c r="W1909" i="4"/>
  <c r="T1028" i="4"/>
  <c r="I1028" i="4"/>
  <c r="V1028" i="4" s="1"/>
  <c r="W1908" i="4"/>
  <c r="T1027" i="4"/>
  <c r="I1027" i="4"/>
  <c r="V1027" i="4" s="1"/>
  <c r="W1907" i="4"/>
  <c r="T1026" i="4"/>
  <c r="I1026" i="4"/>
  <c r="V1026" i="4" s="1"/>
  <c r="W1906" i="4"/>
  <c r="T1025" i="4"/>
  <c r="I1025" i="4"/>
  <c r="V1025" i="4" s="1"/>
  <c r="W1905" i="4"/>
  <c r="T1024" i="4"/>
  <c r="I1024" i="4"/>
  <c r="V1024" i="4" s="1"/>
  <c r="W1904" i="4"/>
  <c r="T1023" i="4"/>
  <c r="I1023" i="4"/>
  <c r="V1023" i="4" s="1"/>
  <c r="W1902" i="4"/>
  <c r="T1022" i="4"/>
  <c r="I1022" i="4"/>
  <c r="V1022" i="4" s="1"/>
  <c r="W1901" i="4"/>
  <c r="T1021" i="4"/>
  <c r="I1021" i="4"/>
  <c r="V1021" i="4" s="1"/>
  <c r="W1900" i="4"/>
  <c r="T1020" i="4"/>
  <c r="I1020" i="4"/>
  <c r="V1020" i="4" s="1"/>
  <c r="W1899" i="4"/>
  <c r="T1019" i="4"/>
  <c r="I1019" i="4"/>
  <c r="V1019" i="4" s="1"/>
  <c r="W1898" i="4"/>
  <c r="T1018" i="4"/>
  <c r="I1018" i="4"/>
  <c r="V1018" i="4" s="1"/>
  <c r="W1897" i="4"/>
  <c r="T1017" i="4"/>
  <c r="I1017" i="4"/>
  <c r="V1017" i="4" s="1"/>
  <c r="W1896" i="4"/>
  <c r="T1016" i="4"/>
  <c r="I1016" i="4"/>
  <c r="V1016" i="4" s="1"/>
  <c r="W1895" i="4"/>
  <c r="T1015" i="4"/>
  <c r="I1015" i="4"/>
  <c r="V1015" i="4" s="1"/>
  <c r="W1894" i="4"/>
  <c r="T1014" i="4"/>
  <c r="I1014" i="4"/>
  <c r="V1014" i="4" s="1"/>
  <c r="W1893" i="4"/>
  <c r="T1013" i="4"/>
  <c r="I1013" i="4"/>
  <c r="V1013" i="4" s="1"/>
  <c r="W1892" i="4"/>
  <c r="T1012" i="4"/>
  <c r="I1012" i="4"/>
  <c r="V1012" i="4" s="1"/>
  <c r="W1891" i="4"/>
  <c r="V1011" i="4"/>
  <c r="T1011" i="4"/>
  <c r="W1890" i="4"/>
  <c r="T1010" i="4"/>
  <c r="I1010" i="4"/>
  <c r="V1010" i="4" s="1"/>
  <c r="W1889" i="4"/>
  <c r="T1009" i="4"/>
  <c r="I1009" i="4"/>
  <c r="V1009" i="4" s="1"/>
  <c r="W1888" i="4"/>
  <c r="T1008" i="4"/>
  <c r="I1008" i="4"/>
  <c r="V1008" i="4" s="1"/>
  <c r="W1887" i="4"/>
  <c r="T1007" i="4"/>
  <c r="I1007" i="4"/>
  <c r="V1007" i="4" s="1"/>
  <c r="W1886" i="4"/>
  <c r="T1006" i="4"/>
  <c r="I1006" i="4"/>
  <c r="V1006" i="4" s="1"/>
  <c r="W1885" i="4"/>
  <c r="T1005" i="4"/>
  <c r="I1005" i="4"/>
  <c r="V1005" i="4" s="1"/>
  <c r="W1884" i="4"/>
  <c r="T1004" i="4"/>
  <c r="I1004" i="4"/>
  <c r="V1004" i="4" s="1"/>
  <c r="W1883" i="4"/>
  <c r="T1003" i="4"/>
  <c r="I1003" i="4"/>
  <c r="V1003" i="4" s="1"/>
  <c r="W1882" i="4"/>
  <c r="T1002" i="4"/>
  <c r="I1002" i="4"/>
  <c r="V1002" i="4" s="1"/>
  <c r="W1880" i="4"/>
  <c r="T1001" i="4"/>
  <c r="I1001" i="4"/>
  <c r="V1001" i="4" s="1"/>
  <c r="W1879" i="4"/>
  <c r="T1000" i="4"/>
  <c r="I1000" i="4"/>
  <c r="V1000" i="4" s="1"/>
  <c r="W1878" i="4"/>
  <c r="T999" i="4"/>
  <c r="I999" i="4"/>
  <c r="V999" i="4" s="1"/>
  <c r="W1876" i="4"/>
  <c r="T998" i="4"/>
  <c r="I998" i="4"/>
  <c r="V998" i="4" s="1"/>
  <c r="W1875" i="4"/>
  <c r="T997" i="4"/>
  <c r="I997" i="4"/>
  <c r="V997" i="4" s="1"/>
  <c r="W1874" i="4"/>
  <c r="V996" i="4"/>
  <c r="T996" i="4"/>
  <c r="W1873" i="4"/>
  <c r="V995" i="4"/>
  <c r="T995" i="4"/>
  <c r="W1872" i="4"/>
  <c r="V994" i="4"/>
  <c r="T994" i="4"/>
  <c r="W1871" i="4"/>
  <c r="T993" i="4"/>
  <c r="I993" i="4"/>
  <c r="V993" i="4" s="1"/>
  <c r="W1870" i="4"/>
  <c r="T992" i="4"/>
  <c r="I992" i="4"/>
  <c r="V992" i="4" s="1"/>
  <c r="W1869" i="4"/>
  <c r="V991" i="4"/>
  <c r="T991" i="4"/>
  <c r="W1867" i="4"/>
  <c r="T990" i="4"/>
  <c r="I990" i="4"/>
  <c r="V990" i="4" s="1"/>
  <c r="W1866" i="4"/>
  <c r="V989" i="4"/>
  <c r="T989" i="4"/>
  <c r="W1865" i="4"/>
  <c r="V988" i="4"/>
  <c r="T988" i="4"/>
  <c r="W1864" i="4"/>
  <c r="T987" i="4"/>
  <c r="I987" i="4"/>
  <c r="V987" i="4" s="1"/>
  <c r="W1863" i="4"/>
  <c r="T986" i="4"/>
  <c r="I986" i="4"/>
  <c r="V986" i="4" s="1"/>
  <c r="W1862" i="4"/>
  <c r="T985" i="4"/>
  <c r="I985" i="4"/>
  <c r="V985" i="4" s="1"/>
  <c r="W1861" i="4"/>
  <c r="T984" i="4"/>
  <c r="I984" i="4"/>
  <c r="V984" i="4" s="1"/>
  <c r="W1860" i="4"/>
  <c r="T983" i="4"/>
  <c r="I983" i="4"/>
  <c r="V983" i="4" s="1"/>
  <c r="W1858" i="4"/>
  <c r="T982" i="4"/>
  <c r="I982" i="4"/>
  <c r="V982" i="4" s="1"/>
  <c r="W1857" i="4"/>
  <c r="T981" i="4"/>
  <c r="I981" i="4"/>
  <c r="V981" i="4" s="1"/>
  <c r="W1856" i="4"/>
  <c r="T980" i="4"/>
  <c r="I980" i="4"/>
  <c r="V980" i="4" s="1"/>
  <c r="W1855" i="4"/>
  <c r="T979" i="4"/>
  <c r="I979" i="4"/>
  <c r="V979" i="4" s="1"/>
  <c r="W1854" i="4"/>
  <c r="T978" i="4"/>
  <c r="I978" i="4"/>
  <c r="V978" i="4" s="1"/>
  <c r="W1853" i="4"/>
  <c r="T977" i="4"/>
  <c r="I977" i="4"/>
  <c r="V977" i="4" s="1"/>
  <c r="W1852" i="4"/>
  <c r="T976" i="4"/>
  <c r="I976" i="4"/>
  <c r="V976" i="4" s="1"/>
  <c r="W1851" i="4"/>
  <c r="T975" i="4"/>
  <c r="I975" i="4"/>
  <c r="V975" i="4" s="1"/>
  <c r="W1850" i="4"/>
  <c r="T974" i="4"/>
  <c r="I974" i="4"/>
  <c r="V974" i="4" s="1"/>
  <c r="W1849" i="4"/>
  <c r="T973" i="4"/>
  <c r="I973" i="4"/>
  <c r="V973" i="4" s="1"/>
  <c r="W1848" i="4"/>
  <c r="T972" i="4"/>
  <c r="I972" i="4"/>
  <c r="V972" i="4" s="1"/>
  <c r="W1847" i="4"/>
  <c r="V971" i="4"/>
  <c r="T971" i="4"/>
  <c r="W1846" i="4"/>
  <c r="V970" i="4"/>
  <c r="T970" i="4"/>
  <c r="W1845" i="4"/>
  <c r="T969" i="4"/>
  <c r="I969" i="4"/>
  <c r="V969" i="4" s="1"/>
  <c r="W1844" i="4"/>
  <c r="V968" i="4"/>
  <c r="T968" i="4"/>
  <c r="W1843" i="4"/>
  <c r="T967" i="4"/>
  <c r="I967" i="4"/>
  <c r="V967" i="4" s="1"/>
  <c r="W1841" i="4"/>
  <c r="T966" i="4"/>
  <c r="I966" i="4"/>
  <c r="V966" i="4" s="1"/>
  <c r="W1839" i="4"/>
  <c r="T965" i="4"/>
  <c r="I965" i="4"/>
  <c r="V965" i="4" s="1"/>
  <c r="W1837" i="4"/>
  <c r="T964" i="4"/>
  <c r="I964" i="4"/>
  <c r="V964" i="4" s="1"/>
  <c r="W1836" i="4"/>
  <c r="T963" i="4"/>
  <c r="I963" i="4"/>
  <c r="V963" i="4" s="1"/>
  <c r="W1835" i="4"/>
  <c r="T962" i="4"/>
  <c r="I962" i="4"/>
  <c r="V962" i="4" s="1"/>
  <c r="W1834" i="4"/>
  <c r="T961" i="4"/>
  <c r="I961" i="4"/>
  <c r="V961" i="4" s="1"/>
  <c r="W1833" i="4"/>
  <c r="T960" i="4"/>
  <c r="I960" i="4"/>
  <c r="V960" i="4" s="1"/>
  <c r="W1832" i="4"/>
  <c r="T959" i="4"/>
  <c r="I959" i="4"/>
  <c r="V959" i="4" s="1"/>
  <c r="W1831" i="4"/>
  <c r="T958" i="4"/>
  <c r="I958" i="4"/>
  <c r="V958" i="4" s="1"/>
  <c r="W1830" i="4"/>
  <c r="T957" i="4"/>
  <c r="I957" i="4"/>
  <c r="V957" i="4" s="1"/>
  <c r="W1829" i="4"/>
  <c r="T956" i="4"/>
  <c r="I956" i="4"/>
  <c r="V956" i="4" s="1"/>
  <c r="W1828" i="4"/>
  <c r="T955" i="4"/>
  <c r="I955" i="4"/>
  <c r="V955" i="4" s="1"/>
  <c r="W1826" i="4"/>
  <c r="T954" i="4"/>
  <c r="I954" i="4"/>
  <c r="V954" i="4" s="1"/>
  <c r="W1825" i="4"/>
  <c r="T953" i="4"/>
  <c r="I953" i="4"/>
  <c r="V953" i="4" s="1"/>
  <c r="W1824" i="4"/>
  <c r="T952" i="4"/>
  <c r="I952" i="4"/>
  <c r="V952" i="4" s="1"/>
  <c r="W1823" i="4"/>
  <c r="T951" i="4"/>
  <c r="I951" i="4"/>
  <c r="V951" i="4" s="1"/>
  <c r="W1822" i="4"/>
  <c r="T950" i="4"/>
  <c r="I950" i="4"/>
  <c r="V950" i="4" s="1"/>
  <c r="W1821" i="4"/>
  <c r="T949" i="4"/>
  <c r="I949" i="4"/>
  <c r="V949" i="4" s="1"/>
  <c r="W1820" i="4"/>
  <c r="V948" i="4"/>
  <c r="T948" i="4"/>
  <c r="W1819" i="4"/>
  <c r="T947" i="4"/>
  <c r="I947" i="4"/>
  <c r="V947" i="4" s="1"/>
  <c r="W1818" i="4"/>
  <c r="T946" i="4"/>
  <c r="I946" i="4"/>
  <c r="V946" i="4" s="1"/>
  <c r="W1817" i="4"/>
  <c r="T945" i="4"/>
  <c r="I945" i="4"/>
  <c r="V945" i="4" s="1"/>
  <c r="W1816" i="4"/>
  <c r="T944" i="4"/>
  <c r="I944" i="4"/>
  <c r="V944" i="4" s="1"/>
  <c r="W1815" i="4"/>
  <c r="T943" i="4"/>
  <c r="I943" i="4"/>
  <c r="V943" i="4" s="1"/>
  <c r="W1814" i="4"/>
  <c r="T942" i="4"/>
  <c r="I942" i="4"/>
  <c r="V942" i="4" s="1"/>
  <c r="W1813" i="4"/>
  <c r="T941" i="4"/>
  <c r="I941" i="4"/>
  <c r="V941" i="4" s="1"/>
  <c r="W1812" i="4"/>
  <c r="T940" i="4"/>
  <c r="I940" i="4"/>
  <c r="V940" i="4" s="1"/>
  <c r="W1811" i="4"/>
  <c r="T939" i="4"/>
  <c r="I939" i="4"/>
  <c r="V939" i="4" s="1"/>
  <c r="W1810" i="4"/>
  <c r="T938" i="4"/>
  <c r="I938" i="4"/>
  <c r="V938" i="4" s="1"/>
  <c r="W1809" i="4"/>
  <c r="T937" i="4"/>
  <c r="I937" i="4"/>
  <c r="V937" i="4" s="1"/>
  <c r="W1808" i="4"/>
  <c r="T936" i="4"/>
  <c r="I936" i="4"/>
  <c r="V936" i="4" s="1"/>
  <c r="W1807" i="4"/>
  <c r="T935" i="4"/>
  <c r="I935" i="4"/>
  <c r="V935" i="4" s="1"/>
  <c r="W1806" i="4"/>
  <c r="T934" i="4"/>
  <c r="I934" i="4"/>
  <c r="V934" i="4" s="1"/>
  <c r="W1805" i="4"/>
  <c r="T933" i="4"/>
  <c r="I933" i="4"/>
  <c r="V933" i="4" s="1"/>
  <c r="W1804" i="4"/>
  <c r="T932" i="4"/>
  <c r="I932" i="4"/>
  <c r="V932" i="4" s="1"/>
  <c r="W1802" i="4"/>
  <c r="T931" i="4"/>
  <c r="I931" i="4"/>
  <c r="V931" i="4" s="1"/>
  <c r="W1801" i="4"/>
  <c r="T930" i="4"/>
  <c r="I930" i="4"/>
  <c r="V930" i="4" s="1"/>
  <c r="W1799" i="4"/>
  <c r="T929" i="4"/>
  <c r="I929" i="4"/>
  <c r="V929" i="4" s="1"/>
  <c r="W1798" i="4"/>
  <c r="T928" i="4"/>
  <c r="I928" i="4"/>
  <c r="V928" i="4" s="1"/>
  <c r="W1797" i="4"/>
  <c r="T927" i="4"/>
  <c r="I927" i="4"/>
  <c r="V927" i="4" s="1"/>
  <c r="W1796" i="4"/>
  <c r="T926" i="4"/>
  <c r="I926" i="4"/>
  <c r="V926" i="4" s="1"/>
  <c r="W1795" i="4"/>
  <c r="T925" i="4"/>
  <c r="I925" i="4"/>
  <c r="V925" i="4" s="1"/>
  <c r="W1794" i="4"/>
  <c r="T924" i="4"/>
  <c r="I924" i="4"/>
  <c r="V924" i="4" s="1"/>
  <c r="W1793" i="4"/>
  <c r="V923" i="4"/>
  <c r="T923" i="4"/>
  <c r="W1792" i="4"/>
  <c r="T922" i="4"/>
  <c r="I922" i="4"/>
  <c r="V922" i="4" s="1"/>
  <c r="W1791" i="4"/>
  <c r="T921" i="4"/>
  <c r="I921" i="4"/>
  <c r="V921" i="4" s="1"/>
  <c r="W1790" i="4"/>
  <c r="T920" i="4"/>
  <c r="I920" i="4"/>
  <c r="V920" i="4" s="1"/>
  <c r="W1789" i="4"/>
  <c r="T919" i="4"/>
  <c r="I919" i="4"/>
  <c r="V919" i="4" s="1"/>
  <c r="W1788" i="4"/>
  <c r="T918" i="4"/>
  <c r="I918" i="4"/>
  <c r="V918" i="4" s="1"/>
  <c r="W1787" i="4"/>
  <c r="T917" i="4"/>
  <c r="I917" i="4"/>
  <c r="V917" i="4" s="1"/>
  <c r="W1786" i="4"/>
  <c r="V916" i="4"/>
  <c r="T916" i="4"/>
  <c r="W1785" i="4"/>
  <c r="T915" i="4"/>
  <c r="I915" i="4"/>
  <c r="V915" i="4" s="1"/>
  <c r="W1784" i="4"/>
  <c r="T914" i="4"/>
  <c r="I914" i="4"/>
  <c r="V914" i="4" s="1"/>
  <c r="W1783" i="4"/>
  <c r="T913" i="4"/>
  <c r="I913" i="4"/>
  <c r="V913" i="4" s="1"/>
  <c r="W1782" i="4"/>
  <c r="T912" i="4"/>
  <c r="I912" i="4"/>
  <c r="V912" i="4" s="1"/>
  <c r="W1781" i="4"/>
  <c r="T911" i="4"/>
  <c r="I911" i="4"/>
  <c r="V911" i="4" s="1"/>
  <c r="W1780" i="4"/>
  <c r="T910" i="4"/>
  <c r="I910" i="4"/>
  <c r="V910" i="4" s="1"/>
  <c r="W1779" i="4"/>
  <c r="T909" i="4"/>
  <c r="I909" i="4"/>
  <c r="V909" i="4" s="1"/>
  <c r="W1778" i="4"/>
  <c r="T908" i="4"/>
  <c r="I908" i="4"/>
  <c r="V908" i="4" s="1"/>
  <c r="W1777" i="4"/>
  <c r="T907" i="4"/>
  <c r="I907" i="4"/>
  <c r="V907" i="4" s="1"/>
  <c r="W1776" i="4"/>
  <c r="T906" i="4"/>
  <c r="I906" i="4"/>
  <c r="V906" i="4" s="1"/>
  <c r="W1775" i="4"/>
  <c r="V905" i="4"/>
  <c r="T905" i="4"/>
  <c r="W1774" i="4"/>
  <c r="T904" i="4"/>
  <c r="I904" i="4"/>
  <c r="V904" i="4" s="1"/>
  <c r="W1772" i="4"/>
  <c r="T903" i="4"/>
  <c r="I903" i="4"/>
  <c r="V903" i="4" s="1"/>
  <c r="W1771" i="4"/>
  <c r="T902" i="4"/>
  <c r="I902" i="4"/>
  <c r="V902" i="4" s="1"/>
  <c r="W1770" i="4"/>
  <c r="T901" i="4"/>
  <c r="I901" i="4"/>
  <c r="V901" i="4" s="1"/>
  <c r="W1769" i="4"/>
  <c r="T900" i="4"/>
  <c r="I900" i="4"/>
  <c r="V900" i="4" s="1"/>
  <c r="W1768" i="4"/>
  <c r="T899" i="4"/>
  <c r="I899" i="4"/>
  <c r="V899" i="4" s="1"/>
  <c r="W1767" i="4"/>
  <c r="V898" i="4"/>
  <c r="T898" i="4"/>
  <c r="W1766" i="4"/>
  <c r="T897" i="4"/>
  <c r="I897" i="4"/>
  <c r="V897" i="4" s="1"/>
  <c r="W1765" i="4"/>
  <c r="T896" i="4"/>
  <c r="I896" i="4"/>
  <c r="V896" i="4" s="1"/>
  <c r="W1764" i="4"/>
  <c r="T895" i="4"/>
  <c r="I895" i="4"/>
  <c r="V895" i="4" s="1"/>
  <c r="W1763" i="4"/>
  <c r="V894" i="4"/>
  <c r="T894" i="4"/>
  <c r="W1761" i="4"/>
  <c r="T893" i="4"/>
  <c r="I893" i="4"/>
  <c r="V893" i="4" s="1"/>
  <c r="W1760" i="4"/>
  <c r="T892" i="4"/>
  <c r="I892" i="4"/>
  <c r="V892" i="4" s="1"/>
  <c r="W1759" i="4"/>
  <c r="T891" i="4"/>
  <c r="I891" i="4"/>
  <c r="V891" i="4" s="1"/>
  <c r="W1757" i="4"/>
  <c r="T890" i="4"/>
  <c r="I890" i="4"/>
  <c r="V890" i="4" s="1"/>
  <c r="W1756" i="4"/>
  <c r="T889" i="4"/>
  <c r="I889" i="4"/>
  <c r="V889" i="4" s="1"/>
  <c r="W1754" i="4"/>
  <c r="T888" i="4"/>
  <c r="I888" i="4"/>
  <c r="V888" i="4" s="1"/>
  <c r="W1753" i="4"/>
  <c r="T887" i="4"/>
  <c r="I887" i="4"/>
  <c r="V887" i="4" s="1"/>
  <c r="W1752" i="4"/>
  <c r="T886" i="4"/>
  <c r="I886" i="4"/>
  <c r="V886" i="4" s="1"/>
  <c r="W1751" i="4"/>
  <c r="V885" i="4"/>
  <c r="T885" i="4"/>
  <c r="W1750" i="4"/>
  <c r="T884" i="4"/>
  <c r="I884" i="4"/>
  <c r="V884" i="4" s="1"/>
  <c r="W1749" i="4"/>
  <c r="T883" i="4"/>
  <c r="I883" i="4"/>
  <c r="V883" i="4" s="1"/>
  <c r="W1748" i="4"/>
  <c r="V882" i="4"/>
  <c r="T882" i="4"/>
  <c r="W1747" i="4"/>
  <c r="T881" i="4"/>
  <c r="I881" i="4"/>
  <c r="V881" i="4" s="1"/>
  <c r="W1745" i="4"/>
  <c r="T880" i="4"/>
  <c r="I880" i="4"/>
  <c r="V880" i="4" s="1"/>
  <c r="W1744" i="4"/>
  <c r="T879" i="4"/>
  <c r="I879" i="4"/>
  <c r="V879" i="4" s="1"/>
  <c r="W1743" i="4"/>
  <c r="T878" i="4"/>
  <c r="I878" i="4"/>
  <c r="V878" i="4" s="1"/>
  <c r="W1742" i="4"/>
  <c r="T877" i="4"/>
  <c r="I877" i="4"/>
  <c r="V877" i="4" s="1"/>
  <c r="W1741" i="4"/>
  <c r="T876" i="4"/>
  <c r="I876" i="4"/>
  <c r="V876" i="4" s="1"/>
  <c r="W1740" i="4"/>
  <c r="T875" i="4"/>
  <c r="I875" i="4"/>
  <c r="V875" i="4" s="1"/>
  <c r="W1739" i="4"/>
  <c r="T874" i="4"/>
  <c r="I874" i="4"/>
  <c r="V874" i="4" s="1"/>
  <c r="W1737" i="4"/>
  <c r="T873" i="4"/>
  <c r="I873" i="4"/>
  <c r="V873" i="4" s="1"/>
  <c r="W1736" i="4"/>
  <c r="T872" i="4"/>
  <c r="I872" i="4"/>
  <c r="V872" i="4" s="1"/>
  <c r="W1735" i="4"/>
  <c r="T871" i="4"/>
  <c r="I871" i="4"/>
  <c r="V871" i="4" s="1"/>
  <c r="W1734" i="4"/>
  <c r="T870" i="4"/>
  <c r="I870" i="4"/>
  <c r="V870" i="4" s="1"/>
  <c r="W1733" i="4"/>
  <c r="T869" i="4"/>
  <c r="I869" i="4"/>
  <c r="V869" i="4" s="1"/>
  <c r="W1732" i="4"/>
  <c r="T868" i="4"/>
  <c r="I868" i="4"/>
  <c r="V868" i="4" s="1"/>
  <c r="W1731" i="4"/>
  <c r="T867" i="4"/>
  <c r="I867" i="4"/>
  <c r="V867" i="4" s="1"/>
  <c r="W1730" i="4"/>
  <c r="T866" i="4"/>
  <c r="I866" i="4"/>
  <c r="V866" i="4" s="1"/>
  <c r="W1729" i="4"/>
  <c r="T865" i="4"/>
  <c r="I865" i="4"/>
  <c r="V865" i="4" s="1"/>
  <c r="W1728" i="4"/>
  <c r="T864" i="4"/>
  <c r="I864" i="4"/>
  <c r="V864" i="4" s="1"/>
  <c r="W1727" i="4"/>
  <c r="T863" i="4"/>
  <c r="I863" i="4"/>
  <c r="V863" i="4" s="1"/>
  <c r="W1726" i="4"/>
  <c r="T862" i="4"/>
  <c r="I862" i="4"/>
  <c r="V862" i="4" s="1"/>
  <c r="W1725" i="4"/>
  <c r="T861" i="4"/>
  <c r="I861" i="4"/>
  <c r="V861" i="4" s="1"/>
  <c r="W1723" i="4"/>
  <c r="T860" i="4"/>
  <c r="I860" i="4"/>
  <c r="V860" i="4" s="1"/>
  <c r="W1722" i="4"/>
  <c r="T859" i="4"/>
  <c r="I859" i="4"/>
  <c r="V859" i="4" s="1"/>
  <c r="W1721" i="4"/>
  <c r="T858" i="4"/>
  <c r="I858" i="4"/>
  <c r="V858" i="4" s="1"/>
  <c r="W1720" i="4"/>
  <c r="T857" i="4"/>
  <c r="I857" i="4"/>
  <c r="V857" i="4" s="1"/>
  <c r="W1718" i="4"/>
  <c r="T856" i="4"/>
  <c r="I856" i="4"/>
  <c r="V856" i="4" s="1"/>
  <c r="W1717" i="4"/>
  <c r="T855" i="4"/>
  <c r="I855" i="4"/>
  <c r="V855" i="4" s="1"/>
  <c r="W1716" i="4"/>
  <c r="T854" i="4"/>
  <c r="I854" i="4"/>
  <c r="V854" i="4" s="1"/>
  <c r="W1715" i="4"/>
  <c r="T853" i="4"/>
  <c r="I853" i="4"/>
  <c r="V853" i="4" s="1"/>
  <c r="W1714" i="4"/>
  <c r="T852" i="4"/>
  <c r="I852" i="4"/>
  <c r="V852" i="4" s="1"/>
  <c r="W1713" i="4"/>
  <c r="T851" i="4"/>
  <c r="I851" i="4"/>
  <c r="V851" i="4" s="1"/>
  <c r="W1712" i="4"/>
  <c r="T850" i="4"/>
  <c r="I850" i="4"/>
  <c r="V850" i="4" s="1"/>
  <c r="W1710" i="4"/>
  <c r="T849" i="4"/>
  <c r="I849" i="4"/>
  <c r="V849" i="4" s="1"/>
  <c r="W1709" i="4"/>
  <c r="T848" i="4"/>
  <c r="I848" i="4"/>
  <c r="V848" i="4" s="1"/>
  <c r="W1708" i="4"/>
  <c r="T847" i="4"/>
  <c r="I847" i="4"/>
  <c r="V847" i="4" s="1"/>
  <c r="W1707" i="4"/>
  <c r="T846" i="4"/>
  <c r="I846" i="4"/>
  <c r="V846" i="4" s="1"/>
  <c r="W1706" i="4"/>
  <c r="T845" i="4"/>
  <c r="I845" i="4"/>
  <c r="V845" i="4" s="1"/>
  <c r="W1705" i="4"/>
  <c r="T844" i="4"/>
  <c r="I844" i="4"/>
  <c r="V844" i="4" s="1"/>
  <c r="W1704" i="4"/>
  <c r="T843" i="4"/>
  <c r="I843" i="4"/>
  <c r="V843" i="4" s="1"/>
  <c r="W1703" i="4"/>
  <c r="T842" i="4"/>
  <c r="I842" i="4"/>
  <c r="V842" i="4" s="1"/>
  <c r="W1702" i="4"/>
  <c r="T841" i="4"/>
  <c r="I841" i="4"/>
  <c r="V841" i="4" s="1"/>
  <c r="W1701" i="4"/>
  <c r="V840" i="4"/>
  <c r="T840" i="4"/>
  <c r="W1700" i="4"/>
  <c r="T839" i="4"/>
  <c r="I839" i="4"/>
  <c r="V839" i="4" s="1"/>
  <c r="W1699" i="4"/>
  <c r="V838" i="4"/>
  <c r="T838" i="4"/>
  <c r="W1698" i="4"/>
  <c r="T837" i="4"/>
  <c r="I837" i="4"/>
  <c r="V837" i="4" s="1"/>
  <c r="W1697" i="4"/>
  <c r="T836" i="4"/>
  <c r="I836" i="4"/>
  <c r="V836" i="4" s="1"/>
  <c r="W1696" i="4"/>
  <c r="T835" i="4"/>
  <c r="I835" i="4"/>
  <c r="V835" i="4" s="1"/>
  <c r="W1695" i="4"/>
  <c r="T834" i="4"/>
  <c r="I834" i="4"/>
  <c r="V834" i="4" s="1"/>
  <c r="W1694" i="4"/>
  <c r="T833" i="4"/>
  <c r="I833" i="4"/>
  <c r="V833" i="4" s="1"/>
  <c r="W1693" i="4"/>
  <c r="T832" i="4"/>
  <c r="I832" i="4"/>
  <c r="V832" i="4" s="1"/>
  <c r="W1692" i="4"/>
  <c r="T831" i="4"/>
  <c r="I831" i="4"/>
  <c r="V831" i="4" s="1"/>
  <c r="W1691" i="4"/>
  <c r="V830" i="4"/>
  <c r="T830" i="4"/>
  <c r="W1690" i="4"/>
  <c r="T829" i="4"/>
  <c r="I829" i="4"/>
  <c r="V829" i="4" s="1"/>
  <c r="W1689" i="4"/>
  <c r="T828" i="4"/>
  <c r="I828" i="4"/>
  <c r="V828" i="4" s="1"/>
  <c r="W1688" i="4"/>
  <c r="T827" i="4"/>
  <c r="I827" i="4"/>
  <c r="V827" i="4" s="1"/>
  <c r="W1687" i="4"/>
  <c r="T826" i="4"/>
  <c r="I826" i="4"/>
  <c r="V826" i="4" s="1"/>
  <c r="W1686" i="4"/>
  <c r="T825" i="4"/>
  <c r="I825" i="4"/>
  <c r="V825" i="4" s="1"/>
  <c r="W1685" i="4"/>
  <c r="T824" i="4"/>
  <c r="I824" i="4"/>
  <c r="V824" i="4" s="1"/>
  <c r="W1684" i="4"/>
  <c r="V823" i="4"/>
  <c r="T823" i="4"/>
  <c r="W1683" i="4"/>
  <c r="T822" i="4"/>
  <c r="I822" i="4"/>
  <c r="V822" i="4" s="1"/>
  <c r="W1681" i="4"/>
  <c r="V821" i="4"/>
  <c r="T821" i="4"/>
  <c r="W1680" i="4"/>
  <c r="T820" i="4"/>
  <c r="I820" i="4"/>
  <c r="V820" i="4" s="1"/>
  <c r="W1679" i="4"/>
  <c r="T819" i="4"/>
  <c r="I819" i="4"/>
  <c r="V819" i="4" s="1"/>
  <c r="W1678" i="4"/>
  <c r="V818" i="4"/>
  <c r="T818" i="4"/>
  <c r="W1677" i="4"/>
  <c r="T817" i="4"/>
  <c r="I817" i="4"/>
  <c r="V817" i="4" s="1"/>
  <c r="W1676" i="4"/>
  <c r="T816" i="4"/>
  <c r="I816" i="4"/>
  <c r="V816" i="4" s="1"/>
  <c r="W1675" i="4"/>
  <c r="T815" i="4"/>
  <c r="I815" i="4"/>
  <c r="V815" i="4" s="1"/>
  <c r="W1674" i="4"/>
  <c r="T814" i="4"/>
  <c r="I814" i="4"/>
  <c r="V814" i="4" s="1"/>
  <c r="W1673" i="4"/>
  <c r="T813" i="4"/>
  <c r="I813" i="4"/>
  <c r="V813" i="4" s="1"/>
  <c r="W1672" i="4"/>
  <c r="T812" i="4"/>
  <c r="I812" i="4"/>
  <c r="V812" i="4" s="1"/>
  <c r="W1671" i="4"/>
  <c r="T811" i="4"/>
  <c r="I811" i="4"/>
  <c r="V811" i="4" s="1"/>
  <c r="W1670" i="4"/>
  <c r="T810" i="4"/>
  <c r="I810" i="4"/>
  <c r="V810" i="4" s="1"/>
  <c r="W1669" i="4"/>
  <c r="T809" i="4"/>
  <c r="I809" i="4"/>
  <c r="V809" i="4" s="1"/>
  <c r="W1668" i="4"/>
  <c r="T808" i="4"/>
  <c r="I808" i="4"/>
  <c r="V808" i="4" s="1"/>
  <c r="W1667" i="4"/>
  <c r="T807" i="4"/>
  <c r="I807" i="4"/>
  <c r="V807" i="4" s="1"/>
  <c r="W1666" i="4"/>
  <c r="T806" i="4"/>
  <c r="I806" i="4"/>
  <c r="V806" i="4" s="1"/>
  <c r="W1665" i="4"/>
  <c r="T805" i="4"/>
  <c r="I805" i="4"/>
  <c r="V805" i="4" s="1"/>
  <c r="W1663" i="4"/>
  <c r="V804" i="4"/>
  <c r="T804" i="4"/>
  <c r="W1662" i="4"/>
  <c r="T803" i="4"/>
  <c r="I803" i="4"/>
  <c r="V803" i="4" s="1"/>
  <c r="W1661" i="4"/>
  <c r="T802" i="4"/>
  <c r="I802" i="4"/>
  <c r="V802" i="4" s="1"/>
  <c r="W1660" i="4"/>
  <c r="T801" i="4"/>
  <c r="I801" i="4"/>
  <c r="V801" i="4" s="1"/>
  <c r="W1659" i="4"/>
  <c r="T800" i="4"/>
  <c r="I800" i="4"/>
  <c r="V800" i="4" s="1"/>
  <c r="W1658" i="4"/>
  <c r="T799" i="4"/>
  <c r="I799" i="4"/>
  <c r="V799" i="4" s="1"/>
  <c r="W1657" i="4"/>
  <c r="T798" i="4"/>
  <c r="I798" i="4"/>
  <c r="V798" i="4" s="1"/>
  <c r="W1654" i="4"/>
  <c r="T797" i="4"/>
  <c r="I797" i="4"/>
  <c r="V797" i="4" s="1"/>
  <c r="W1653" i="4"/>
  <c r="T796" i="4"/>
  <c r="I796" i="4"/>
  <c r="V796" i="4" s="1"/>
  <c r="W1651" i="4"/>
  <c r="T795" i="4"/>
  <c r="I795" i="4"/>
  <c r="V795" i="4" s="1"/>
  <c r="W1650" i="4"/>
  <c r="V794" i="4"/>
  <c r="T794" i="4"/>
  <c r="W1649" i="4"/>
  <c r="V793" i="4"/>
  <c r="T793" i="4"/>
  <c r="W1648" i="4"/>
  <c r="V792" i="4"/>
  <c r="T792" i="4"/>
  <c r="W1646" i="4"/>
  <c r="T791" i="4"/>
  <c r="I791" i="4"/>
  <c r="V791" i="4" s="1"/>
  <c r="W1645" i="4"/>
  <c r="T790" i="4"/>
  <c r="I790" i="4"/>
  <c r="V790" i="4" s="1"/>
  <c r="W1644" i="4"/>
  <c r="T789" i="4"/>
  <c r="I789" i="4"/>
  <c r="V789" i="4" s="1"/>
  <c r="W1643" i="4"/>
  <c r="T788" i="4"/>
  <c r="I788" i="4"/>
  <c r="V788" i="4" s="1"/>
  <c r="W1642" i="4"/>
  <c r="T787" i="4"/>
  <c r="I787" i="4"/>
  <c r="V787" i="4" s="1"/>
  <c r="W1641" i="4"/>
  <c r="T786" i="4"/>
  <c r="I786" i="4"/>
  <c r="V786" i="4" s="1"/>
  <c r="W1640" i="4"/>
  <c r="T785" i="4"/>
  <c r="I785" i="4"/>
  <c r="V785" i="4" s="1"/>
  <c r="W1639" i="4"/>
  <c r="T784" i="4"/>
  <c r="I784" i="4"/>
  <c r="V784" i="4" s="1"/>
  <c r="W1638" i="4"/>
  <c r="T783" i="4"/>
  <c r="I783" i="4"/>
  <c r="V783" i="4" s="1"/>
  <c r="W1636" i="4"/>
  <c r="T782" i="4"/>
  <c r="I782" i="4"/>
  <c r="V782" i="4" s="1"/>
  <c r="W1635" i="4"/>
  <c r="T781" i="4"/>
  <c r="I781" i="4"/>
  <c r="V781" i="4" s="1"/>
  <c r="W1634" i="4"/>
  <c r="V780" i="4"/>
  <c r="T780" i="4"/>
  <c r="W1631" i="4"/>
  <c r="V779" i="4"/>
  <c r="T779" i="4"/>
  <c r="W1630" i="4"/>
  <c r="T778" i="4"/>
  <c r="I778" i="4"/>
  <c r="V778" i="4" s="1"/>
  <c r="W1629" i="4"/>
  <c r="T777" i="4"/>
  <c r="I777" i="4"/>
  <c r="V777" i="4" s="1"/>
  <c r="W1628" i="4"/>
  <c r="T776" i="4"/>
  <c r="I776" i="4"/>
  <c r="V776" i="4" s="1"/>
  <c r="W1627" i="4"/>
  <c r="V775" i="4"/>
  <c r="T775" i="4"/>
  <c r="W1626" i="4"/>
  <c r="T774" i="4"/>
  <c r="I774" i="4"/>
  <c r="V774" i="4" s="1"/>
  <c r="W1625" i="4"/>
  <c r="V773" i="4"/>
  <c r="T773" i="4"/>
  <c r="W1624" i="4"/>
  <c r="T772" i="4"/>
  <c r="I772" i="4"/>
  <c r="V772" i="4" s="1"/>
  <c r="W1622" i="4"/>
  <c r="T771" i="4"/>
  <c r="I771" i="4"/>
  <c r="V771" i="4" s="1"/>
  <c r="W1621" i="4"/>
  <c r="T770" i="4"/>
  <c r="I770" i="4"/>
  <c r="V770" i="4" s="1"/>
  <c r="W1620" i="4"/>
  <c r="T769" i="4"/>
  <c r="I769" i="4"/>
  <c r="V769" i="4" s="1"/>
  <c r="W1619" i="4"/>
  <c r="V768" i="4"/>
  <c r="T768" i="4"/>
  <c r="W1618" i="4"/>
  <c r="T767" i="4"/>
  <c r="I767" i="4"/>
  <c r="V767" i="4" s="1"/>
  <c r="W1617" i="4"/>
  <c r="T766" i="4"/>
  <c r="I766" i="4"/>
  <c r="V766" i="4" s="1"/>
  <c r="W1616" i="4"/>
  <c r="T765" i="4"/>
  <c r="I765" i="4"/>
  <c r="V765" i="4" s="1"/>
  <c r="W1615" i="4"/>
  <c r="V764" i="4"/>
  <c r="T764" i="4"/>
  <c r="W1614" i="4"/>
  <c r="T763" i="4"/>
  <c r="I763" i="4"/>
  <c r="V763" i="4" s="1"/>
  <c r="W1613" i="4"/>
  <c r="V762" i="4"/>
  <c r="T762" i="4"/>
  <c r="W1612" i="4"/>
  <c r="V761" i="4"/>
  <c r="T761" i="4"/>
  <c r="W1611" i="4"/>
  <c r="V760" i="4"/>
  <c r="T760" i="4"/>
  <c r="W1610" i="4"/>
  <c r="T759" i="4"/>
  <c r="I759" i="4"/>
  <c r="V759" i="4" s="1"/>
  <c r="W1609" i="4"/>
  <c r="T758" i="4"/>
  <c r="I758" i="4"/>
  <c r="V758" i="4" s="1"/>
  <c r="W1608" i="4"/>
  <c r="T757" i="4"/>
  <c r="I757" i="4"/>
  <c r="V757" i="4" s="1"/>
  <c r="W1607" i="4"/>
  <c r="V756" i="4"/>
  <c r="T756" i="4"/>
  <c r="W1606" i="4"/>
  <c r="T755" i="4"/>
  <c r="I755" i="4"/>
  <c r="V755" i="4" s="1"/>
  <c r="W1605" i="4"/>
  <c r="T754" i="4"/>
  <c r="I754" i="4"/>
  <c r="V754" i="4" s="1"/>
  <c r="W1604" i="4"/>
  <c r="T753" i="4"/>
  <c r="I753" i="4"/>
  <c r="V753" i="4" s="1"/>
  <c r="W1603" i="4"/>
  <c r="T752" i="4"/>
  <c r="I752" i="4"/>
  <c r="V752" i="4" s="1"/>
  <c r="W1602" i="4"/>
  <c r="T751" i="4"/>
  <c r="I751" i="4"/>
  <c r="V751" i="4" s="1"/>
  <c r="W1601" i="4"/>
  <c r="T750" i="4"/>
  <c r="I750" i="4"/>
  <c r="V750" i="4" s="1"/>
  <c r="W1600" i="4"/>
  <c r="T749" i="4"/>
  <c r="I749" i="4"/>
  <c r="V749" i="4" s="1"/>
  <c r="W1599" i="4"/>
  <c r="T748" i="4"/>
  <c r="I748" i="4"/>
  <c r="V748" i="4" s="1"/>
  <c r="W1598" i="4"/>
  <c r="T747" i="4"/>
  <c r="I747" i="4"/>
  <c r="V747" i="4" s="1"/>
  <c r="W1597" i="4"/>
  <c r="T746" i="4"/>
  <c r="I746" i="4"/>
  <c r="V746" i="4" s="1"/>
  <c r="W1596" i="4"/>
  <c r="V745" i="4"/>
  <c r="T745" i="4"/>
  <c r="W1595" i="4"/>
  <c r="V744" i="4"/>
  <c r="T744" i="4"/>
  <c r="W1593" i="4"/>
  <c r="V743" i="4"/>
  <c r="T743" i="4"/>
  <c r="W1592" i="4"/>
  <c r="T742" i="4"/>
  <c r="I742" i="4"/>
  <c r="V742" i="4" s="1"/>
  <c r="W1591" i="4"/>
  <c r="T741" i="4"/>
  <c r="I741" i="4"/>
  <c r="V741" i="4" s="1"/>
  <c r="W1590" i="4"/>
  <c r="T740" i="4"/>
  <c r="I740" i="4"/>
  <c r="V740" i="4" s="1"/>
  <c r="W1589" i="4"/>
  <c r="V739" i="4"/>
  <c r="T739" i="4"/>
  <c r="W1588" i="4"/>
  <c r="T738" i="4"/>
  <c r="I738" i="4"/>
  <c r="V738" i="4" s="1"/>
  <c r="W1587" i="4"/>
  <c r="V737" i="4"/>
  <c r="T737" i="4"/>
  <c r="W1586" i="4"/>
  <c r="T736" i="4"/>
  <c r="I736" i="4"/>
  <c r="V736" i="4" s="1"/>
  <c r="W1585" i="4"/>
  <c r="T735" i="4"/>
  <c r="I735" i="4"/>
  <c r="V735" i="4" s="1"/>
  <c r="W1584" i="4"/>
  <c r="T734" i="4"/>
  <c r="I734" i="4"/>
  <c r="V734" i="4" s="1"/>
  <c r="W1583" i="4"/>
  <c r="T733" i="4"/>
  <c r="I733" i="4"/>
  <c r="V733" i="4" s="1"/>
  <c r="W1582" i="4"/>
  <c r="T732" i="4"/>
  <c r="I732" i="4"/>
  <c r="V732" i="4" s="1"/>
  <c r="W1581" i="4"/>
  <c r="V731" i="4"/>
  <c r="T731" i="4"/>
  <c r="W1580" i="4"/>
  <c r="T730" i="4"/>
  <c r="I730" i="4"/>
  <c r="V730" i="4" s="1"/>
  <c r="W1579" i="4"/>
  <c r="V729" i="4"/>
  <c r="T729" i="4"/>
  <c r="W1578" i="4"/>
  <c r="V728" i="4"/>
  <c r="T728" i="4"/>
  <c r="W1577" i="4"/>
  <c r="V727" i="4"/>
  <c r="T727" i="4"/>
  <c r="W1576" i="4"/>
  <c r="V726" i="4"/>
  <c r="T726" i="4"/>
  <c r="W1575" i="4"/>
  <c r="V725" i="4"/>
  <c r="T725" i="4"/>
  <c r="W1574" i="4"/>
  <c r="T724" i="4"/>
  <c r="I724" i="4"/>
  <c r="V724" i="4" s="1"/>
  <c r="W1573" i="4"/>
  <c r="T723" i="4"/>
  <c r="I723" i="4"/>
  <c r="V723" i="4" s="1"/>
  <c r="W1572" i="4"/>
  <c r="T722" i="4"/>
  <c r="I722" i="4"/>
  <c r="V722" i="4" s="1"/>
  <c r="W1571" i="4"/>
  <c r="T721" i="4"/>
  <c r="I721" i="4"/>
  <c r="V721" i="4" s="1"/>
  <c r="W1570" i="4"/>
  <c r="V720" i="4"/>
  <c r="T720" i="4"/>
  <c r="W1569" i="4"/>
  <c r="T719" i="4"/>
  <c r="I719" i="4"/>
  <c r="V719" i="4" s="1"/>
  <c r="W1568" i="4"/>
  <c r="T718" i="4"/>
  <c r="I718" i="4"/>
  <c r="V718" i="4" s="1"/>
  <c r="W1567" i="4"/>
  <c r="T717" i="4"/>
  <c r="I717" i="4"/>
  <c r="V717" i="4" s="1"/>
  <c r="W1566" i="4"/>
  <c r="T716" i="4"/>
  <c r="I716" i="4"/>
  <c r="V716" i="4" s="1"/>
  <c r="W1564" i="4"/>
  <c r="T715" i="4"/>
  <c r="I715" i="4"/>
  <c r="V715" i="4" s="1"/>
  <c r="W1563" i="4"/>
  <c r="T714" i="4"/>
  <c r="I714" i="4"/>
  <c r="V714" i="4" s="1"/>
  <c r="W1562" i="4"/>
  <c r="V713" i="4"/>
  <c r="T713" i="4"/>
  <c r="W1561" i="4"/>
  <c r="T712" i="4"/>
  <c r="I712" i="4"/>
  <c r="V712" i="4" s="1"/>
  <c r="W1560" i="4"/>
  <c r="T711" i="4"/>
  <c r="I711" i="4"/>
  <c r="V711" i="4" s="1"/>
  <c r="W1559" i="4"/>
  <c r="V710" i="4"/>
  <c r="T710" i="4"/>
  <c r="W1558" i="4"/>
  <c r="V709" i="4"/>
  <c r="T709" i="4"/>
  <c r="W1557" i="4"/>
  <c r="V708" i="4"/>
  <c r="T708" i="4"/>
  <c r="W1556" i="4"/>
  <c r="T707" i="4"/>
  <c r="I707" i="4"/>
  <c r="V707" i="4" s="1"/>
  <c r="W1555" i="4"/>
  <c r="V706" i="4"/>
  <c r="T706" i="4"/>
  <c r="W1554" i="4"/>
  <c r="V705" i="4"/>
  <c r="T705" i="4"/>
  <c r="W1553" i="4"/>
  <c r="T704" i="4"/>
  <c r="I704" i="4"/>
  <c r="V704" i="4" s="1"/>
  <c r="W1552" i="4"/>
  <c r="V703" i="4"/>
  <c r="T703" i="4"/>
  <c r="W1551" i="4"/>
  <c r="V702" i="4"/>
  <c r="T702" i="4"/>
  <c r="W1550" i="4"/>
  <c r="T701" i="4"/>
  <c r="I701" i="4"/>
  <c r="V701" i="4" s="1"/>
  <c r="W1549" i="4"/>
  <c r="T700" i="4"/>
  <c r="I700" i="4"/>
  <c r="V700" i="4" s="1"/>
  <c r="W1546" i="4"/>
  <c r="V699" i="4"/>
  <c r="T699" i="4"/>
  <c r="W1545" i="4"/>
  <c r="T698" i="4"/>
  <c r="I698" i="4"/>
  <c r="V698" i="4" s="1"/>
  <c r="W1544" i="4"/>
  <c r="T697" i="4"/>
  <c r="I697" i="4"/>
  <c r="V697" i="4" s="1"/>
  <c r="W1543" i="4"/>
  <c r="T696" i="4"/>
  <c r="I696" i="4"/>
  <c r="V696" i="4" s="1"/>
  <c r="W1542" i="4"/>
  <c r="T695" i="4"/>
  <c r="I695" i="4"/>
  <c r="V695" i="4" s="1"/>
  <c r="W1541" i="4"/>
  <c r="T694" i="4"/>
  <c r="I694" i="4"/>
  <c r="V694" i="4" s="1"/>
  <c r="W1540" i="4"/>
  <c r="T693" i="4"/>
  <c r="I693" i="4"/>
  <c r="V693" i="4" s="1"/>
  <c r="W1539" i="4"/>
  <c r="T692" i="4"/>
  <c r="I692" i="4"/>
  <c r="V692" i="4" s="1"/>
  <c r="W1537" i="4"/>
  <c r="T691" i="4"/>
  <c r="I691" i="4"/>
  <c r="V691" i="4" s="1"/>
  <c r="W1536" i="4"/>
  <c r="T690" i="4"/>
  <c r="I690" i="4"/>
  <c r="V690" i="4" s="1"/>
  <c r="W1535" i="4"/>
  <c r="V689" i="4"/>
  <c r="T689" i="4"/>
  <c r="W1534" i="4"/>
  <c r="T688" i="4"/>
  <c r="I688" i="4"/>
  <c r="V688" i="4" s="1"/>
  <c r="W1533" i="4"/>
  <c r="T687" i="4"/>
  <c r="I687" i="4"/>
  <c r="V687" i="4" s="1"/>
  <c r="W1532" i="4"/>
  <c r="T686" i="4"/>
  <c r="I686" i="4"/>
  <c r="V686" i="4" s="1"/>
  <c r="W1530" i="4"/>
  <c r="T685" i="4"/>
  <c r="I685" i="4"/>
  <c r="V685" i="4" s="1"/>
  <c r="W1529" i="4"/>
  <c r="V684" i="4"/>
  <c r="T684" i="4"/>
  <c r="W1527" i="4"/>
  <c r="V683" i="4"/>
  <c r="T683" i="4"/>
  <c r="W1526" i="4"/>
  <c r="T682" i="4"/>
  <c r="I682" i="4"/>
  <c r="V682" i="4" s="1"/>
  <c r="W1525" i="4"/>
  <c r="T681" i="4"/>
  <c r="I681" i="4"/>
  <c r="V681" i="4" s="1"/>
  <c r="W1524" i="4"/>
  <c r="V680" i="4"/>
  <c r="T680" i="4"/>
  <c r="W1523" i="4"/>
  <c r="T679" i="4"/>
  <c r="I679" i="4"/>
  <c r="V679" i="4" s="1"/>
  <c r="W1522" i="4"/>
  <c r="T678" i="4"/>
  <c r="I678" i="4"/>
  <c r="V678" i="4" s="1"/>
  <c r="W1520" i="4"/>
  <c r="V677" i="4"/>
  <c r="T677" i="4"/>
  <c r="W1519" i="4"/>
  <c r="T676" i="4"/>
  <c r="I676" i="4"/>
  <c r="V676" i="4" s="1"/>
  <c r="W1518" i="4"/>
  <c r="T675" i="4"/>
  <c r="I675" i="4"/>
  <c r="V675" i="4" s="1"/>
  <c r="W1515" i="4"/>
  <c r="T674" i="4"/>
  <c r="I674" i="4"/>
  <c r="V674" i="4" s="1"/>
  <c r="W1514" i="4"/>
  <c r="T673" i="4"/>
  <c r="I673" i="4"/>
  <c r="V673" i="4" s="1"/>
  <c r="W1513" i="4"/>
  <c r="T672" i="4"/>
  <c r="I672" i="4"/>
  <c r="V672" i="4" s="1"/>
  <c r="W1512" i="4"/>
  <c r="T671" i="4"/>
  <c r="I671" i="4"/>
  <c r="V671" i="4" s="1"/>
  <c r="W1511" i="4"/>
  <c r="T670" i="4"/>
  <c r="I670" i="4"/>
  <c r="V670" i="4" s="1"/>
  <c r="W1508" i="4"/>
  <c r="T669" i="4"/>
  <c r="I669" i="4"/>
  <c r="V669" i="4" s="1"/>
  <c r="W1504" i="4"/>
  <c r="T668" i="4"/>
  <c r="I668" i="4"/>
  <c r="V668" i="4" s="1"/>
  <c r="W1501" i="4"/>
  <c r="T667" i="4"/>
  <c r="I667" i="4"/>
  <c r="V667" i="4" s="1"/>
  <c r="W1500" i="4"/>
  <c r="T666" i="4"/>
  <c r="I666" i="4"/>
  <c r="V666" i="4" s="1"/>
  <c r="W1499" i="4"/>
  <c r="V665" i="4"/>
  <c r="T665" i="4"/>
  <c r="W1498" i="4"/>
  <c r="V664" i="4"/>
  <c r="T664" i="4"/>
  <c r="W1497" i="4"/>
  <c r="V663" i="4"/>
  <c r="T663" i="4"/>
  <c r="W1496" i="4"/>
  <c r="V662" i="4"/>
  <c r="T662" i="4"/>
  <c r="W1495" i="4"/>
  <c r="T661" i="4"/>
  <c r="I661" i="4"/>
  <c r="V661" i="4" s="1"/>
  <c r="W1494" i="4"/>
  <c r="T660" i="4"/>
  <c r="I660" i="4"/>
  <c r="V660" i="4" s="1"/>
  <c r="W1493" i="4"/>
  <c r="T659" i="4"/>
  <c r="I659" i="4"/>
  <c r="V659" i="4" s="1"/>
  <c r="W1491" i="4"/>
  <c r="V658" i="4"/>
  <c r="T658" i="4"/>
  <c r="W1488" i="4"/>
  <c r="V657" i="4"/>
  <c r="T657" i="4"/>
  <c r="W1487" i="4"/>
  <c r="T656" i="4"/>
  <c r="I656" i="4"/>
  <c r="V656" i="4" s="1"/>
  <c r="W1486" i="4"/>
  <c r="T655" i="4"/>
  <c r="I655" i="4"/>
  <c r="V655" i="4" s="1"/>
  <c r="W1485" i="4"/>
  <c r="T654" i="4"/>
  <c r="I654" i="4"/>
  <c r="V654" i="4" s="1"/>
  <c r="W1484" i="4"/>
  <c r="V653" i="4"/>
  <c r="T653" i="4"/>
  <c r="W1483" i="4"/>
  <c r="T652" i="4"/>
  <c r="I652" i="4"/>
  <c r="V652" i="4" s="1"/>
  <c r="W1482" i="4"/>
  <c r="T651" i="4"/>
  <c r="I651" i="4"/>
  <c r="V651" i="4" s="1"/>
  <c r="W1481" i="4"/>
  <c r="V650" i="4"/>
  <c r="T650" i="4"/>
  <c r="W1480" i="4"/>
  <c r="V649" i="4"/>
  <c r="T649" i="4"/>
  <c r="W1479" i="4"/>
  <c r="V648" i="4"/>
  <c r="T648" i="4"/>
  <c r="W1478" i="4"/>
  <c r="T647" i="4"/>
  <c r="I647" i="4"/>
  <c r="V647" i="4" s="1"/>
  <c r="W1477" i="4"/>
  <c r="T646" i="4"/>
  <c r="I646" i="4"/>
  <c r="V646" i="4" s="1"/>
  <c r="W1476" i="4"/>
  <c r="V645" i="4"/>
  <c r="T645" i="4"/>
  <c r="W1475" i="4"/>
  <c r="V644" i="4"/>
  <c r="T644" i="4"/>
  <c r="W1474" i="4"/>
  <c r="V643" i="4"/>
  <c r="T643" i="4"/>
  <c r="W1473" i="4"/>
  <c r="V642" i="4"/>
  <c r="T642" i="4"/>
  <c r="W1472" i="4"/>
  <c r="T641" i="4"/>
  <c r="I641" i="4"/>
  <c r="V641" i="4" s="1"/>
  <c r="W1471" i="4"/>
  <c r="V640" i="4"/>
  <c r="T640" i="4"/>
  <c r="W1470" i="4"/>
  <c r="T639" i="4"/>
  <c r="I639" i="4"/>
  <c r="V639" i="4" s="1"/>
  <c r="W1469" i="4"/>
  <c r="T638" i="4"/>
  <c r="I638" i="4"/>
  <c r="V638" i="4" s="1"/>
  <c r="W1468" i="4"/>
  <c r="V637" i="4"/>
  <c r="T637" i="4"/>
  <c r="W1467" i="4"/>
  <c r="T636" i="4"/>
  <c r="I636" i="4"/>
  <c r="V636" i="4" s="1"/>
  <c r="W1466" i="4"/>
  <c r="V635" i="4"/>
  <c r="T635" i="4"/>
  <c r="W1463" i="4"/>
  <c r="T634" i="4"/>
  <c r="I634" i="4"/>
  <c r="V634" i="4" s="1"/>
  <c r="W1462" i="4"/>
  <c r="T633" i="4"/>
  <c r="I633" i="4"/>
  <c r="V633" i="4" s="1"/>
  <c r="W1461" i="4"/>
  <c r="T632" i="4"/>
  <c r="I632" i="4"/>
  <c r="V632" i="4" s="1"/>
  <c r="W1460" i="4"/>
  <c r="V631" i="4"/>
  <c r="T631" i="4"/>
  <c r="W1455" i="4"/>
  <c r="T630" i="4"/>
  <c r="I630" i="4"/>
  <c r="V630" i="4" s="1"/>
  <c r="W1454" i="4"/>
  <c r="T629" i="4"/>
  <c r="I629" i="4"/>
  <c r="V629" i="4" s="1"/>
  <c r="W1452" i="4"/>
  <c r="T628" i="4"/>
  <c r="I628" i="4"/>
  <c r="V628" i="4" s="1"/>
  <c r="W1451" i="4"/>
  <c r="V627" i="4"/>
  <c r="T627" i="4"/>
  <c r="W1450" i="4"/>
  <c r="T626" i="4"/>
  <c r="I626" i="4"/>
  <c r="V626" i="4" s="1"/>
  <c r="W1449" i="4"/>
  <c r="T625" i="4"/>
  <c r="I625" i="4"/>
  <c r="V625" i="4" s="1"/>
  <c r="W1448" i="4"/>
  <c r="V624" i="4"/>
  <c r="T624" i="4"/>
  <c r="W1447" i="4"/>
  <c r="T623" i="4"/>
  <c r="I623" i="4"/>
  <c r="V623" i="4" s="1"/>
  <c r="W1446" i="4"/>
  <c r="T622" i="4"/>
  <c r="I622" i="4"/>
  <c r="V622" i="4" s="1"/>
  <c r="W1445" i="4"/>
  <c r="T621" i="4"/>
  <c r="I621" i="4"/>
  <c r="V621" i="4" s="1"/>
  <c r="W1444" i="4"/>
  <c r="T620" i="4"/>
  <c r="I620" i="4"/>
  <c r="V620" i="4" s="1"/>
  <c r="W1443" i="4"/>
  <c r="T619" i="4"/>
  <c r="I619" i="4"/>
  <c r="V619" i="4" s="1"/>
  <c r="W1442" i="4"/>
  <c r="T618" i="4"/>
  <c r="I618" i="4"/>
  <c r="V618" i="4" s="1"/>
  <c r="W1441" i="4"/>
  <c r="T617" i="4"/>
  <c r="I617" i="4"/>
  <c r="V617" i="4" s="1"/>
  <c r="W1439" i="4"/>
  <c r="T616" i="4"/>
  <c r="I616" i="4"/>
  <c r="V616" i="4" s="1"/>
  <c r="W1437" i="4"/>
  <c r="T615" i="4"/>
  <c r="I615" i="4"/>
  <c r="V615" i="4" s="1"/>
  <c r="W1436" i="4"/>
  <c r="V614" i="4"/>
  <c r="T614" i="4"/>
  <c r="W1435" i="4"/>
  <c r="T613" i="4"/>
  <c r="I613" i="4"/>
  <c r="V613" i="4" s="1"/>
  <c r="W1433" i="4"/>
  <c r="T612" i="4"/>
  <c r="I612" i="4"/>
  <c r="V612" i="4" s="1"/>
  <c r="W1432" i="4"/>
  <c r="T611" i="4"/>
  <c r="I611" i="4"/>
  <c r="V611" i="4" s="1"/>
  <c r="W1431" i="4"/>
  <c r="V610" i="4"/>
  <c r="T610" i="4"/>
  <c r="W1430" i="4"/>
  <c r="V609" i="4"/>
  <c r="T609" i="4"/>
  <c r="W1429" i="4"/>
  <c r="T608" i="4"/>
  <c r="I608" i="4"/>
  <c r="V608" i="4" s="1"/>
  <c r="W1428" i="4"/>
  <c r="T607" i="4"/>
  <c r="I607" i="4"/>
  <c r="V607" i="4" s="1"/>
  <c r="W1427" i="4"/>
  <c r="V606" i="4"/>
  <c r="T606" i="4"/>
  <c r="W1426" i="4"/>
  <c r="T605" i="4"/>
  <c r="I605" i="4"/>
  <c r="V605" i="4" s="1"/>
  <c r="W1425" i="4"/>
  <c r="V604" i="4"/>
  <c r="T604" i="4"/>
  <c r="W1424" i="4"/>
  <c r="T603" i="4"/>
  <c r="I603" i="4"/>
  <c r="V603" i="4" s="1"/>
  <c r="W1423" i="4"/>
  <c r="T602" i="4"/>
  <c r="I602" i="4"/>
  <c r="V602" i="4" s="1"/>
  <c r="W1420" i="4"/>
  <c r="T601" i="4"/>
  <c r="I601" i="4"/>
  <c r="V601" i="4" s="1"/>
  <c r="W1419" i="4"/>
  <c r="T600" i="4"/>
  <c r="I600" i="4"/>
  <c r="V600" i="4" s="1"/>
  <c r="W1418" i="4"/>
  <c r="T599" i="4"/>
  <c r="I599" i="4"/>
  <c r="V599" i="4" s="1"/>
  <c r="W1417" i="4"/>
  <c r="T598" i="4"/>
  <c r="I598" i="4"/>
  <c r="V598" i="4" s="1"/>
  <c r="W1416" i="4"/>
  <c r="V597" i="4"/>
  <c r="T597" i="4"/>
  <c r="W1415" i="4"/>
  <c r="T596" i="4"/>
  <c r="I596" i="4"/>
  <c r="V596" i="4" s="1"/>
  <c r="W1414" i="4"/>
  <c r="T595" i="4"/>
  <c r="I595" i="4"/>
  <c r="V595" i="4" s="1"/>
  <c r="W1413" i="4"/>
  <c r="T594" i="4"/>
  <c r="I594" i="4"/>
  <c r="V594" i="4" s="1"/>
  <c r="W1412" i="4"/>
  <c r="T593" i="4"/>
  <c r="I593" i="4"/>
  <c r="V593" i="4" s="1"/>
  <c r="W1408" i="4"/>
  <c r="T592" i="4"/>
  <c r="I592" i="4"/>
  <c r="V592" i="4" s="1"/>
  <c r="W1407" i="4"/>
  <c r="T591" i="4"/>
  <c r="I591" i="4"/>
  <c r="V591" i="4" s="1"/>
  <c r="W1406" i="4"/>
  <c r="T590" i="4"/>
  <c r="I590" i="4"/>
  <c r="V590" i="4" s="1"/>
  <c r="W1405" i="4"/>
  <c r="T589" i="4"/>
  <c r="I589" i="4"/>
  <c r="V589" i="4" s="1"/>
  <c r="W1403" i="4"/>
  <c r="T588" i="4"/>
  <c r="I588" i="4"/>
  <c r="V588" i="4" s="1"/>
  <c r="W1402" i="4"/>
  <c r="T587" i="4"/>
  <c r="I587" i="4"/>
  <c r="V587" i="4" s="1"/>
  <c r="W1400" i="4"/>
  <c r="T586" i="4"/>
  <c r="I586" i="4"/>
  <c r="V586" i="4" s="1"/>
  <c r="W1399" i="4"/>
  <c r="V585" i="4"/>
  <c r="T585" i="4"/>
  <c r="W1398" i="4"/>
  <c r="V584" i="4"/>
  <c r="T584" i="4"/>
  <c r="W1397" i="4"/>
  <c r="T583" i="4"/>
  <c r="I583" i="4"/>
  <c r="V583" i="4" s="1"/>
  <c r="W1396" i="4"/>
  <c r="T582" i="4"/>
  <c r="I582" i="4"/>
  <c r="V582" i="4" s="1"/>
  <c r="W1395" i="4"/>
  <c r="V581" i="4"/>
  <c r="T581" i="4"/>
  <c r="W1394" i="4"/>
  <c r="T580" i="4"/>
  <c r="I580" i="4"/>
  <c r="V580" i="4" s="1"/>
  <c r="W1393" i="4"/>
  <c r="V579" i="4"/>
  <c r="T579" i="4"/>
  <c r="W1392" i="4"/>
  <c r="V578" i="4"/>
  <c r="T578" i="4"/>
  <c r="W1390" i="4"/>
  <c r="T577" i="4"/>
  <c r="I577" i="4"/>
  <c r="V577" i="4" s="1"/>
  <c r="W1389" i="4"/>
  <c r="T576" i="4"/>
  <c r="I576" i="4"/>
  <c r="V576" i="4" s="1"/>
  <c r="W1387" i="4"/>
  <c r="T575" i="4"/>
  <c r="I575" i="4"/>
  <c r="V575" i="4" s="1"/>
  <c r="W1386" i="4"/>
  <c r="T574" i="4"/>
  <c r="I574" i="4"/>
  <c r="V574" i="4" s="1"/>
  <c r="W1385" i="4"/>
  <c r="T573" i="4"/>
  <c r="I573" i="4"/>
  <c r="V573" i="4" s="1"/>
  <c r="W1384" i="4"/>
  <c r="T572" i="4"/>
  <c r="I572" i="4"/>
  <c r="V572" i="4" s="1"/>
  <c r="W1380" i="4"/>
  <c r="T571" i="4"/>
  <c r="I571" i="4"/>
  <c r="V571" i="4" s="1"/>
  <c r="W1379" i="4"/>
  <c r="T570" i="4"/>
  <c r="I570" i="4"/>
  <c r="V570" i="4" s="1"/>
  <c r="W1378" i="4"/>
  <c r="T569" i="4"/>
  <c r="I569" i="4"/>
  <c r="V569" i="4" s="1"/>
  <c r="W1377" i="4"/>
  <c r="V568" i="4"/>
  <c r="T568" i="4"/>
  <c r="W1376" i="4"/>
  <c r="T567" i="4"/>
  <c r="I567" i="4"/>
  <c r="V567" i="4" s="1"/>
  <c r="W1375" i="4"/>
  <c r="T566" i="4"/>
  <c r="I566" i="4"/>
  <c r="V566" i="4" s="1"/>
  <c r="W1373" i="4"/>
  <c r="T565" i="4"/>
  <c r="I565" i="4"/>
  <c r="V565" i="4" s="1"/>
  <c r="W1372" i="4"/>
  <c r="T564" i="4"/>
  <c r="I564" i="4"/>
  <c r="V564" i="4" s="1"/>
  <c r="W1369" i="4"/>
  <c r="T563" i="4"/>
  <c r="I563" i="4"/>
  <c r="V563" i="4" s="1"/>
  <c r="W1367" i="4"/>
  <c r="T562" i="4"/>
  <c r="I562" i="4"/>
  <c r="V562" i="4" s="1"/>
  <c r="W1365" i="4"/>
  <c r="V561" i="4"/>
  <c r="T561" i="4"/>
  <c r="W1364" i="4"/>
  <c r="T560" i="4"/>
  <c r="I560" i="4"/>
  <c r="V560" i="4" s="1"/>
  <c r="W1363" i="4"/>
  <c r="T559" i="4"/>
  <c r="I559" i="4"/>
  <c r="V559" i="4" s="1"/>
  <c r="W1362" i="4"/>
  <c r="T558" i="4"/>
  <c r="I558" i="4"/>
  <c r="V558" i="4" s="1"/>
  <c r="W1360" i="4"/>
  <c r="V557" i="4"/>
  <c r="T557" i="4"/>
  <c r="W1356" i="4"/>
  <c r="V556" i="4"/>
  <c r="T556" i="4"/>
  <c r="W1354" i="4"/>
  <c r="T555" i="4"/>
  <c r="I555" i="4"/>
  <c r="V555" i="4" s="1"/>
  <c r="W1352" i="4"/>
  <c r="T554" i="4"/>
  <c r="I554" i="4"/>
  <c r="V554" i="4" s="1"/>
  <c r="W1351" i="4"/>
  <c r="T553" i="4"/>
  <c r="I553" i="4"/>
  <c r="V553" i="4" s="1"/>
  <c r="W1350" i="4"/>
  <c r="T552" i="4"/>
  <c r="I552" i="4"/>
  <c r="V552" i="4" s="1"/>
  <c r="W1349" i="4"/>
  <c r="T551" i="4"/>
  <c r="I551" i="4"/>
  <c r="V551" i="4" s="1"/>
  <c r="W1347" i="4"/>
  <c r="T550" i="4"/>
  <c r="I550" i="4"/>
  <c r="V550" i="4" s="1"/>
  <c r="W1344" i="4"/>
  <c r="T549" i="4"/>
  <c r="I549" i="4"/>
  <c r="V549" i="4" s="1"/>
  <c r="W1343" i="4"/>
  <c r="V548" i="4"/>
  <c r="T548" i="4"/>
  <c r="W1342" i="4"/>
  <c r="T547" i="4"/>
  <c r="I547" i="4"/>
  <c r="V547" i="4" s="1"/>
  <c r="W1340" i="4"/>
  <c r="T546" i="4"/>
  <c r="I546" i="4"/>
  <c r="V546" i="4" s="1"/>
  <c r="W1337" i="4"/>
  <c r="T545" i="4"/>
  <c r="I545" i="4"/>
  <c r="V545" i="4" s="1"/>
  <c r="W1336" i="4"/>
  <c r="T544" i="4"/>
  <c r="I544" i="4"/>
  <c r="V544" i="4" s="1"/>
  <c r="W1332" i="4"/>
  <c r="T543" i="4"/>
  <c r="I543" i="4"/>
  <c r="V543" i="4" s="1"/>
  <c r="W1329" i="4"/>
  <c r="T542" i="4"/>
  <c r="I542" i="4"/>
  <c r="V542" i="4" s="1"/>
  <c r="W1328" i="4"/>
  <c r="V541" i="4"/>
  <c r="T541" i="4"/>
  <c r="W1325" i="4"/>
  <c r="V540" i="4"/>
  <c r="T540" i="4"/>
  <c r="W1324" i="4"/>
  <c r="T539" i="4"/>
  <c r="I539" i="4"/>
  <c r="V539" i="4" s="1"/>
  <c r="W1323" i="4"/>
  <c r="V538" i="4"/>
  <c r="T538" i="4"/>
  <c r="W1322" i="4"/>
  <c r="V537" i="4"/>
  <c r="T537" i="4"/>
  <c r="W1321" i="4"/>
  <c r="V536" i="4"/>
  <c r="T536" i="4"/>
  <c r="W1317" i="4"/>
  <c r="V535" i="4"/>
  <c r="T535" i="4"/>
  <c r="W1316" i="4"/>
  <c r="V534" i="4"/>
  <c r="T534" i="4"/>
  <c r="W1315" i="4"/>
  <c r="V533" i="4"/>
  <c r="T533" i="4"/>
  <c r="W1310" i="4"/>
  <c r="V532" i="4"/>
  <c r="T532" i="4"/>
  <c r="W1308" i="4"/>
  <c r="V531" i="4"/>
  <c r="T531" i="4"/>
  <c r="W1307" i="4"/>
  <c r="V530" i="4"/>
  <c r="T530" i="4"/>
  <c r="W1306" i="4"/>
  <c r="T529" i="4"/>
  <c r="I529" i="4"/>
  <c r="V529" i="4" s="1"/>
  <c r="W1305" i="4"/>
  <c r="T528" i="4"/>
  <c r="I528" i="4"/>
  <c r="V528" i="4" s="1"/>
  <c r="W1304" i="4"/>
  <c r="V527" i="4"/>
  <c r="T527" i="4"/>
  <c r="W1303" i="4"/>
  <c r="V526" i="4"/>
  <c r="T526" i="4"/>
  <c r="W1302" i="4"/>
  <c r="V525" i="4"/>
  <c r="T525" i="4"/>
  <c r="W1299" i="4"/>
  <c r="V524" i="4"/>
  <c r="T524" i="4"/>
  <c r="W1297" i="4"/>
  <c r="V523" i="4"/>
  <c r="T523" i="4"/>
  <c r="W1296" i="4"/>
  <c r="V522" i="4"/>
  <c r="T522" i="4"/>
  <c r="W1295" i="4"/>
  <c r="V521" i="4"/>
  <c r="T521" i="4"/>
  <c r="W1294" i="4"/>
  <c r="V520" i="4"/>
  <c r="T520" i="4"/>
  <c r="W1293" i="4"/>
  <c r="V519" i="4"/>
  <c r="T519" i="4"/>
  <c r="W1292" i="4"/>
  <c r="V518" i="4"/>
  <c r="T518" i="4"/>
  <c r="W1291" i="4"/>
  <c r="V517" i="4"/>
  <c r="T517" i="4"/>
  <c r="W1290" i="4"/>
  <c r="V516" i="4"/>
  <c r="T516" i="4"/>
  <c r="W1287" i="4"/>
  <c r="V515" i="4"/>
  <c r="T515" i="4"/>
  <c r="W1286" i="4"/>
  <c r="V514" i="4"/>
  <c r="T514" i="4"/>
  <c r="W1285" i="4"/>
  <c r="V513" i="4"/>
  <c r="T513" i="4"/>
  <c r="W1284" i="4"/>
  <c r="V512" i="4"/>
  <c r="T512" i="4"/>
  <c r="W1283" i="4"/>
  <c r="V511" i="4"/>
  <c r="T511" i="4"/>
  <c r="W1278" i="4"/>
  <c r="V510" i="4"/>
  <c r="T510" i="4"/>
  <c r="W1277" i="4"/>
  <c r="V509" i="4"/>
  <c r="T509" i="4"/>
  <c r="W1274" i="4"/>
  <c r="V508" i="4"/>
  <c r="T508" i="4"/>
  <c r="W1273" i="4"/>
  <c r="V507" i="4"/>
  <c r="T507" i="4"/>
  <c r="W1270" i="4"/>
  <c r="V506" i="4"/>
  <c r="T506" i="4"/>
  <c r="W1269" i="4"/>
  <c r="V505" i="4"/>
  <c r="T505" i="4"/>
  <c r="W1268" i="4"/>
  <c r="V504" i="4"/>
  <c r="T504" i="4"/>
  <c r="W1267" i="4"/>
  <c r="V503" i="4"/>
  <c r="T503" i="4"/>
  <c r="W1266" i="4"/>
  <c r="V502" i="4"/>
  <c r="T502" i="4"/>
  <c r="W1264" i="4"/>
  <c r="V501" i="4"/>
  <c r="T501" i="4"/>
  <c r="W1260" i="4"/>
  <c r="V500" i="4"/>
  <c r="T500" i="4"/>
  <c r="W1247" i="4"/>
  <c r="V499" i="4"/>
  <c r="T499" i="4"/>
  <c r="W1220" i="4"/>
  <c r="V498" i="4"/>
  <c r="T498" i="4"/>
  <c r="W1210" i="4"/>
  <c r="V497" i="4"/>
  <c r="T497" i="4"/>
  <c r="W1208" i="4"/>
  <c r="V496" i="4"/>
  <c r="T496" i="4"/>
  <c r="W1181" i="4"/>
  <c r="V495" i="4"/>
  <c r="T495" i="4"/>
  <c r="W1180" i="4"/>
  <c r="V494" i="4"/>
  <c r="T494" i="4"/>
  <c r="W1179" i="4"/>
  <c r="T493" i="4"/>
  <c r="I493" i="4"/>
  <c r="V493" i="4" s="1"/>
  <c r="W1178" i="4"/>
  <c r="V492" i="4"/>
  <c r="T492" i="4"/>
  <c r="W1177" i="4"/>
  <c r="V491" i="4"/>
  <c r="T491" i="4"/>
  <c r="W1176" i="4"/>
  <c r="V490" i="4"/>
  <c r="T490" i="4"/>
  <c r="W1173" i="4"/>
  <c r="V489" i="4"/>
  <c r="T489" i="4"/>
  <c r="W1172" i="4"/>
  <c r="V488" i="4"/>
  <c r="T488" i="4"/>
  <c r="W1171" i="4"/>
  <c r="V487" i="4"/>
  <c r="T487" i="4"/>
  <c r="W1169" i="4"/>
  <c r="V486" i="4"/>
  <c r="T486" i="4"/>
  <c r="W1168" i="4"/>
  <c r="T485" i="4"/>
  <c r="I485" i="4"/>
  <c r="V485" i="4" s="1"/>
  <c r="W1167" i="4"/>
  <c r="V484" i="4"/>
  <c r="T484" i="4"/>
  <c r="W1163" i="4"/>
  <c r="T483" i="4"/>
  <c r="I483" i="4"/>
  <c r="V483" i="4" s="1"/>
  <c r="W1162" i="4"/>
  <c r="V482" i="4"/>
  <c r="T482" i="4"/>
  <c r="W1161" i="4"/>
  <c r="V481" i="4"/>
  <c r="T481" i="4"/>
  <c r="W1160" i="4"/>
  <c r="V480" i="4"/>
  <c r="T480" i="4"/>
  <c r="W1159" i="4"/>
  <c r="V479" i="4"/>
  <c r="T479" i="4"/>
  <c r="W1158" i="4"/>
  <c r="V478" i="4"/>
  <c r="T478" i="4"/>
  <c r="W1157" i="4"/>
  <c r="V477" i="4"/>
  <c r="T477" i="4"/>
  <c r="W1156" i="4"/>
  <c r="T476" i="4"/>
  <c r="I476" i="4"/>
  <c r="V476" i="4" s="1"/>
  <c r="W1155" i="4"/>
  <c r="T475" i="4"/>
  <c r="I475" i="4"/>
  <c r="V475" i="4" s="1"/>
  <c r="W1154" i="4"/>
  <c r="V474" i="4"/>
  <c r="T474" i="4"/>
  <c r="W1153" i="4"/>
  <c r="V473" i="4"/>
  <c r="T473" i="4"/>
  <c r="W1152" i="4"/>
  <c r="V472" i="4"/>
  <c r="T472" i="4"/>
  <c r="W1151" i="4"/>
  <c r="V471" i="4"/>
  <c r="T471" i="4"/>
  <c r="W1149" i="4"/>
  <c r="V470" i="4"/>
  <c r="T470" i="4"/>
  <c r="W1148" i="4"/>
  <c r="V469" i="4"/>
  <c r="T469" i="4"/>
  <c r="W1146" i="4"/>
  <c r="T468" i="4"/>
  <c r="I468" i="4"/>
  <c r="V468" i="4" s="1"/>
  <c r="W1144" i="4"/>
  <c r="T467" i="4"/>
  <c r="I467" i="4"/>
  <c r="V467" i="4" s="1"/>
  <c r="W1143" i="4"/>
  <c r="V466" i="4"/>
  <c r="T466" i="4"/>
  <c r="V465" i="4"/>
  <c r="T465" i="4"/>
  <c r="D465" i="4"/>
  <c r="C465" i="4"/>
  <c r="W1141" i="4"/>
  <c r="V464" i="4"/>
  <c r="T464" i="4"/>
  <c r="W1140" i="4"/>
  <c r="V463" i="4"/>
  <c r="T463" i="4"/>
  <c r="W1139" i="4"/>
  <c r="V462" i="4"/>
  <c r="T462" i="4"/>
  <c r="W1136" i="4"/>
  <c r="V461" i="4"/>
  <c r="T461" i="4"/>
  <c r="W1135" i="4"/>
  <c r="V460" i="4"/>
  <c r="T460" i="4"/>
  <c r="W1134" i="4"/>
  <c r="V459" i="4"/>
  <c r="T459" i="4"/>
  <c r="W1133" i="4"/>
  <c r="V458" i="4"/>
  <c r="T458" i="4"/>
  <c r="W1132" i="4"/>
  <c r="V457" i="4"/>
  <c r="T457" i="4"/>
  <c r="W1131" i="4"/>
  <c r="V456" i="4"/>
  <c r="T456" i="4"/>
  <c r="W1130" i="4"/>
  <c r="V455" i="4"/>
  <c r="T455" i="4"/>
  <c r="W1129" i="4"/>
  <c r="V454" i="4"/>
  <c r="T454" i="4"/>
  <c r="W1128" i="4"/>
  <c r="V453" i="4"/>
  <c r="T453" i="4"/>
  <c r="W1127" i="4"/>
  <c r="V452" i="4"/>
  <c r="T452" i="4"/>
  <c r="W1126" i="4"/>
  <c r="V451" i="4"/>
  <c r="T451" i="4"/>
  <c r="W1124" i="4"/>
  <c r="V450" i="4"/>
  <c r="T450" i="4"/>
  <c r="W1123" i="4"/>
  <c r="V449" i="4"/>
  <c r="T449" i="4"/>
  <c r="W1122" i="4"/>
  <c r="V448" i="4"/>
  <c r="T448" i="4"/>
  <c r="W1121" i="4"/>
  <c r="V447" i="4"/>
  <c r="T447" i="4"/>
  <c r="W1118" i="4"/>
  <c r="T446" i="4"/>
  <c r="I446" i="4"/>
  <c r="V446" i="4" s="1"/>
  <c r="W1117" i="4"/>
  <c r="V445" i="4"/>
  <c r="T445" i="4"/>
  <c r="W1116" i="4"/>
  <c r="T444" i="4"/>
  <c r="I444" i="4"/>
  <c r="V444" i="4" s="1"/>
  <c r="W1115" i="4"/>
  <c r="V443" i="4"/>
  <c r="T443" i="4"/>
  <c r="V442" i="4"/>
  <c r="T442" i="4"/>
  <c r="D442" i="4"/>
  <c r="C442" i="4"/>
  <c r="V441" i="4"/>
  <c r="T441" i="4"/>
  <c r="D441" i="4"/>
  <c r="C441" i="4"/>
  <c r="V440" i="4"/>
  <c r="T440" i="4"/>
  <c r="C440" i="4"/>
  <c r="W1110" i="4" s="1"/>
  <c r="W1108" i="4"/>
  <c r="V439" i="4"/>
  <c r="T439" i="4"/>
  <c r="W1107" i="4"/>
  <c r="V438" i="4"/>
  <c r="T438" i="4"/>
  <c r="W1106" i="4"/>
  <c r="V437" i="4"/>
  <c r="T437" i="4"/>
  <c r="V436" i="4"/>
  <c r="T436" i="4"/>
  <c r="D436" i="4"/>
  <c r="C436" i="4"/>
  <c r="W1104" i="4"/>
  <c r="V435" i="4"/>
  <c r="T435" i="4"/>
  <c r="W1102" i="4"/>
  <c r="V434" i="4"/>
  <c r="T434" i="4"/>
  <c r="W1101" i="4"/>
  <c r="V433" i="4"/>
  <c r="T433" i="4"/>
  <c r="W1100" i="4"/>
  <c r="T432" i="4"/>
  <c r="I432" i="4"/>
  <c r="V432" i="4" s="1"/>
  <c r="W1099" i="4"/>
  <c r="V431" i="4"/>
  <c r="T431" i="4"/>
  <c r="W1095" i="4"/>
  <c r="V430" i="4"/>
  <c r="T430" i="4"/>
  <c r="W1094" i="4"/>
  <c r="V429" i="4"/>
  <c r="T429" i="4"/>
  <c r="W1092" i="4"/>
  <c r="V428" i="4"/>
  <c r="T428" i="4"/>
  <c r="W1091" i="4"/>
  <c r="V427" i="4"/>
  <c r="T427" i="4"/>
  <c r="W1090" i="4"/>
  <c r="V426" i="4"/>
  <c r="T426" i="4"/>
  <c r="W1088" i="4"/>
  <c r="V425" i="4"/>
  <c r="T425" i="4"/>
  <c r="W1087" i="4"/>
  <c r="V424" i="4"/>
  <c r="T424" i="4"/>
  <c r="W1086" i="4"/>
  <c r="V423" i="4"/>
  <c r="T423" i="4"/>
  <c r="W1085" i="4"/>
  <c r="T422" i="4"/>
  <c r="I422" i="4"/>
  <c r="V422" i="4" s="1"/>
  <c r="W1084" i="4"/>
  <c r="V421" i="4"/>
  <c r="T421" i="4"/>
  <c r="W1083" i="4"/>
  <c r="T420" i="4"/>
  <c r="I420" i="4"/>
  <c r="V420" i="4" s="1"/>
  <c r="W1082" i="4"/>
  <c r="V419" i="4"/>
  <c r="T419" i="4"/>
  <c r="W1079" i="4"/>
  <c r="V418" i="4"/>
  <c r="T418" i="4"/>
  <c r="W1078" i="4"/>
  <c r="V417" i="4"/>
  <c r="T417" i="4"/>
  <c r="W1077" i="4"/>
  <c r="V416" i="4"/>
  <c r="T416" i="4"/>
  <c r="W1075" i="4"/>
  <c r="V415" i="4"/>
  <c r="T415" i="4"/>
  <c r="W1074" i="4"/>
  <c r="V414" i="4"/>
  <c r="T414" i="4"/>
  <c r="W1073" i="4"/>
  <c r="V413" i="4"/>
  <c r="T413" i="4"/>
  <c r="W1072" i="4"/>
  <c r="V412" i="4"/>
  <c r="T412" i="4"/>
  <c r="W1070" i="4"/>
  <c r="V411" i="4"/>
  <c r="T411" i="4"/>
  <c r="W1069" i="4"/>
  <c r="V410" i="4"/>
  <c r="T410" i="4"/>
  <c r="W1068" i="4"/>
  <c r="V409" i="4"/>
  <c r="T409" i="4"/>
  <c r="W1067" i="4"/>
  <c r="T408" i="4"/>
  <c r="I408" i="4"/>
  <c r="V408" i="4" s="1"/>
  <c r="W1066" i="4"/>
  <c r="V407" i="4"/>
  <c r="T407" i="4"/>
  <c r="W1062" i="4"/>
  <c r="T406" i="4"/>
  <c r="I406" i="4"/>
  <c r="V406" i="4" s="1"/>
  <c r="W1060" i="4"/>
  <c r="V405" i="4"/>
  <c r="T405" i="4"/>
  <c r="W1059" i="4"/>
  <c r="V404" i="4"/>
  <c r="T404" i="4"/>
  <c r="W1056" i="4"/>
  <c r="V403" i="4"/>
  <c r="T403" i="4"/>
  <c r="W1054" i="4"/>
  <c r="V402" i="4"/>
  <c r="T402" i="4"/>
  <c r="W1049" i="4"/>
  <c r="V401" i="4"/>
  <c r="T401" i="4"/>
  <c r="W1047" i="4"/>
  <c r="V400" i="4"/>
  <c r="T400" i="4"/>
  <c r="W1046" i="4"/>
  <c r="V399" i="4"/>
  <c r="T399" i="4"/>
  <c r="W1045" i="4"/>
  <c r="V398" i="4"/>
  <c r="T398" i="4"/>
  <c r="W1041" i="4"/>
  <c r="V397" i="4"/>
  <c r="T397" i="4"/>
  <c r="W1040" i="4"/>
  <c r="V396" i="4"/>
  <c r="T396" i="4"/>
  <c r="V395" i="4"/>
  <c r="T395" i="4"/>
  <c r="D395" i="4"/>
  <c r="C395" i="4"/>
  <c r="W1036" i="4"/>
  <c r="V394" i="4"/>
  <c r="T394" i="4"/>
  <c r="W1035" i="4"/>
  <c r="T393" i="4"/>
  <c r="I393" i="4"/>
  <c r="V393" i="4" s="1"/>
  <c r="W1033" i="4"/>
  <c r="V392" i="4"/>
  <c r="T392" i="4"/>
  <c r="W1031" i="4"/>
  <c r="V391" i="4"/>
  <c r="T391" i="4"/>
  <c r="W1030" i="4"/>
  <c r="V390" i="4"/>
  <c r="T390" i="4"/>
  <c r="W1028" i="4"/>
  <c r="V389" i="4"/>
  <c r="T389" i="4"/>
  <c r="W1027" i="4"/>
  <c r="V388" i="4"/>
  <c r="T388" i="4"/>
  <c r="V387" i="4"/>
  <c r="T387" i="4"/>
  <c r="D387" i="4"/>
  <c r="C387" i="4"/>
  <c r="W1025" i="4"/>
  <c r="T386" i="4"/>
  <c r="I386" i="4"/>
  <c r="V386" i="4" s="1"/>
  <c r="W1024" i="4"/>
  <c r="V385" i="4"/>
  <c r="T385" i="4"/>
  <c r="W1023" i="4"/>
  <c r="V384" i="4"/>
  <c r="T384" i="4"/>
  <c r="W1022" i="4"/>
  <c r="V383" i="4"/>
  <c r="T383" i="4"/>
  <c r="V382" i="4"/>
  <c r="T382" i="4"/>
  <c r="D382" i="4"/>
  <c r="C382" i="4"/>
  <c r="W1020" i="4"/>
  <c r="V381" i="4"/>
  <c r="T381" i="4"/>
  <c r="W1019" i="4"/>
  <c r="V380" i="4"/>
  <c r="T380" i="4"/>
  <c r="W1018" i="4"/>
  <c r="V379" i="4"/>
  <c r="T379" i="4"/>
  <c r="W1017" i="4"/>
  <c r="V378" i="4"/>
  <c r="T378" i="4"/>
  <c r="W1016" i="4"/>
  <c r="V377" i="4"/>
  <c r="T377" i="4"/>
  <c r="W1015" i="4"/>
  <c r="V376" i="4"/>
  <c r="T376" i="4"/>
  <c r="W1014" i="4"/>
  <c r="V375" i="4"/>
  <c r="T375" i="4"/>
  <c r="W1013" i="4"/>
  <c r="V374" i="4"/>
  <c r="T374" i="4"/>
  <c r="W1012" i="4"/>
  <c r="V373" i="4"/>
  <c r="T373" i="4"/>
  <c r="W1010" i="4"/>
  <c r="V372" i="4"/>
  <c r="T372" i="4"/>
  <c r="W1009" i="4"/>
  <c r="V371" i="4"/>
  <c r="T371" i="4"/>
  <c r="W1008" i="4"/>
  <c r="V370" i="4"/>
  <c r="T370" i="4"/>
  <c r="W1006" i="4"/>
  <c r="V369" i="4"/>
  <c r="T369" i="4"/>
  <c r="W1004" i="4"/>
  <c r="V368" i="4"/>
  <c r="T368" i="4"/>
  <c r="W1003" i="4"/>
  <c r="V367" i="4"/>
  <c r="T367" i="4"/>
  <c r="W1002" i="4"/>
  <c r="V366" i="4"/>
  <c r="T366" i="4"/>
  <c r="W1001" i="4"/>
  <c r="V365" i="4"/>
  <c r="T365" i="4"/>
  <c r="W1000" i="4"/>
  <c r="V364" i="4"/>
  <c r="T364" i="4"/>
  <c r="W999" i="4"/>
  <c r="V363" i="4"/>
  <c r="T363" i="4"/>
  <c r="W998" i="4"/>
  <c r="V362" i="4"/>
  <c r="T362" i="4"/>
  <c r="W997" i="4"/>
  <c r="V361" i="4"/>
  <c r="T361" i="4"/>
  <c r="W993" i="4"/>
  <c r="V360" i="4"/>
  <c r="T360" i="4"/>
  <c r="W992" i="4"/>
  <c r="V359" i="4"/>
  <c r="T359" i="4"/>
  <c r="W990" i="4"/>
  <c r="V358" i="4"/>
  <c r="T358" i="4"/>
  <c r="W986" i="4"/>
  <c r="V357" i="4"/>
  <c r="T357" i="4"/>
  <c r="W985" i="4"/>
  <c r="V356" i="4"/>
  <c r="T356" i="4"/>
  <c r="W984" i="4"/>
  <c r="V355" i="4"/>
  <c r="T355" i="4"/>
  <c r="W983" i="4"/>
  <c r="V354" i="4"/>
  <c r="T354" i="4"/>
  <c r="W982" i="4"/>
  <c r="V353" i="4"/>
  <c r="T353" i="4"/>
  <c r="W981" i="4"/>
  <c r="V352" i="4"/>
  <c r="T352" i="4"/>
  <c r="W980" i="4"/>
  <c r="V351" i="4"/>
  <c r="T351" i="4"/>
  <c r="W979" i="4"/>
  <c r="V350" i="4"/>
  <c r="T350" i="4"/>
  <c r="W978" i="4"/>
  <c r="V349" i="4"/>
  <c r="T349" i="4"/>
  <c r="W977" i="4"/>
  <c r="V348" i="4"/>
  <c r="T348" i="4"/>
  <c r="W976" i="4"/>
  <c r="V347" i="4"/>
  <c r="T347" i="4"/>
  <c r="W974" i="4"/>
  <c r="T346" i="4"/>
  <c r="I346" i="4"/>
  <c r="V346" i="4" s="1"/>
  <c r="W973" i="4"/>
  <c r="V345" i="4"/>
  <c r="T345" i="4"/>
  <c r="W972" i="4"/>
  <c r="V344" i="4"/>
  <c r="T344" i="4"/>
  <c r="W967" i="4"/>
  <c r="V343" i="4"/>
  <c r="T343" i="4"/>
  <c r="W966" i="4"/>
  <c r="V342" i="4"/>
  <c r="T342" i="4"/>
  <c r="W965" i="4"/>
  <c r="V341" i="4"/>
  <c r="T341" i="4"/>
  <c r="W964" i="4"/>
  <c r="V340" i="4"/>
  <c r="T340" i="4"/>
  <c r="W963" i="4"/>
  <c r="V339" i="4"/>
  <c r="T339" i="4"/>
  <c r="W962" i="4"/>
  <c r="V338" i="4"/>
  <c r="T338" i="4"/>
  <c r="W961" i="4"/>
  <c r="V337" i="4"/>
  <c r="T337" i="4"/>
  <c r="W960" i="4"/>
  <c r="V336" i="4"/>
  <c r="T336" i="4"/>
  <c r="W959" i="4"/>
  <c r="V335" i="4"/>
  <c r="T335" i="4"/>
  <c r="W958" i="4"/>
  <c r="V334" i="4"/>
  <c r="T334" i="4"/>
  <c r="W957" i="4"/>
  <c r="V333" i="4"/>
  <c r="T333" i="4"/>
  <c r="W956" i="4"/>
  <c r="V332" i="4"/>
  <c r="T332" i="4"/>
  <c r="W955" i="4"/>
  <c r="V331" i="4"/>
  <c r="T331" i="4"/>
  <c r="W954" i="4"/>
  <c r="V330" i="4"/>
  <c r="T330" i="4"/>
  <c r="W953" i="4"/>
  <c r="V329" i="4"/>
  <c r="T329" i="4"/>
  <c r="W952" i="4"/>
  <c r="T328" i="4"/>
  <c r="I328" i="4"/>
  <c r="V328" i="4" s="1"/>
  <c r="W951" i="4"/>
  <c r="V327" i="4"/>
  <c r="T327" i="4"/>
  <c r="W950" i="4"/>
  <c r="V326" i="4"/>
  <c r="T326" i="4"/>
  <c r="W949" i="4"/>
  <c r="V325" i="4"/>
  <c r="T325" i="4"/>
  <c r="W947" i="4"/>
  <c r="T324" i="4"/>
  <c r="I324" i="4"/>
  <c r="V324" i="4" s="1"/>
  <c r="W946" i="4"/>
  <c r="T323" i="4"/>
  <c r="I323" i="4"/>
  <c r="V323" i="4" s="1"/>
  <c r="W945" i="4"/>
  <c r="V322" i="4"/>
  <c r="T322" i="4"/>
  <c r="W944" i="4"/>
  <c r="T321" i="4"/>
  <c r="I321" i="4"/>
  <c r="V321" i="4" s="1"/>
  <c r="W943" i="4"/>
  <c r="T320" i="4"/>
  <c r="I320" i="4"/>
  <c r="V320" i="4" s="1"/>
  <c r="W942" i="4"/>
  <c r="V319" i="4"/>
  <c r="T319" i="4"/>
  <c r="W941" i="4"/>
  <c r="V318" i="4"/>
  <c r="T318" i="4"/>
  <c r="W939" i="4"/>
  <c r="V317" i="4"/>
  <c r="T317" i="4"/>
  <c r="W938" i="4"/>
  <c r="V316" i="4"/>
  <c r="T316" i="4"/>
  <c r="W937" i="4"/>
  <c r="V315" i="4"/>
  <c r="T315" i="4"/>
  <c r="W936" i="4"/>
  <c r="V314" i="4"/>
  <c r="T314" i="4"/>
  <c r="W935" i="4"/>
  <c r="V313" i="4"/>
  <c r="T313" i="4"/>
  <c r="W934" i="4"/>
  <c r="V312" i="4"/>
  <c r="T312" i="4"/>
  <c r="W933" i="4"/>
  <c r="V311" i="4"/>
  <c r="T311" i="4"/>
  <c r="W932" i="4"/>
  <c r="V310" i="4"/>
  <c r="T310" i="4"/>
  <c r="W931" i="4"/>
  <c r="V309" i="4"/>
  <c r="T309" i="4"/>
  <c r="W930" i="4"/>
  <c r="V308" i="4"/>
  <c r="T308" i="4"/>
  <c r="W929" i="4"/>
  <c r="T307" i="4"/>
  <c r="I307" i="4"/>
  <c r="V307" i="4" s="1"/>
  <c r="W928" i="4"/>
  <c r="V306" i="4"/>
  <c r="T306" i="4"/>
  <c r="W927" i="4"/>
  <c r="V305" i="4"/>
  <c r="T305" i="4"/>
  <c r="W926" i="4"/>
  <c r="V304" i="4"/>
  <c r="T304" i="4"/>
  <c r="W925" i="4"/>
  <c r="T303" i="4"/>
  <c r="I303" i="4"/>
  <c r="V303" i="4" s="1"/>
  <c r="W924" i="4"/>
  <c r="V302" i="4"/>
  <c r="T302" i="4"/>
  <c r="W922" i="4"/>
  <c r="T301" i="4"/>
  <c r="I301" i="4"/>
  <c r="V301" i="4" s="1"/>
  <c r="W921" i="4"/>
  <c r="V300" i="4"/>
  <c r="T300" i="4"/>
  <c r="W920" i="4"/>
  <c r="T299" i="4"/>
  <c r="I299" i="4"/>
  <c r="V299" i="4" s="1"/>
  <c r="W919" i="4"/>
  <c r="T298" i="4"/>
  <c r="I298" i="4"/>
  <c r="V298" i="4" s="1"/>
  <c r="W918" i="4"/>
  <c r="V297" i="4"/>
  <c r="T297" i="4"/>
  <c r="W917" i="4"/>
  <c r="V296" i="4"/>
  <c r="T296" i="4"/>
  <c r="W915" i="4"/>
  <c r="V295" i="4"/>
  <c r="T295" i="4"/>
  <c r="W914" i="4"/>
  <c r="V294" i="4"/>
  <c r="T294" i="4"/>
  <c r="W913" i="4"/>
  <c r="V293" i="4"/>
  <c r="T293" i="4"/>
  <c r="W912" i="4"/>
  <c r="V292" i="4"/>
  <c r="T292" i="4"/>
  <c r="W911" i="4"/>
  <c r="V291" i="4"/>
  <c r="T291" i="4"/>
  <c r="W910" i="4"/>
  <c r="V290" i="4"/>
  <c r="T290" i="4"/>
  <c r="W909" i="4"/>
  <c r="T289" i="4"/>
  <c r="I289" i="4"/>
  <c r="V289" i="4" s="1"/>
  <c r="W908" i="4"/>
  <c r="V288" i="4"/>
  <c r="T288" i="4"/>
  <c r="W907" i="4"/>
  <c r="T287" i="4"/>
  <c r="I287" i="4"/>
  <c r="V287" i="4" s="1"/>
  <c r="W906" i="4"/>
  <c r="T286" i="4"/>
  <c r="I286" i="4"/>
  <c r="V286" i="4" s="1"/>
  <c r="W904" i="4"/>
  <c r="V285" i="4"/>
  <c r="T285" i="4"/>
  <c r="W902" i="4"/>
  <c r="V284" i="4"/>
  <c r="T284" i="4"/>
  <c r="W901" i="4"/>
  <c r="T283" i="4"/>
  <c r="I283" i="4"/>
  <c r="V283" i="4" s="1"/>
  <c r="W900" i="4"/>
  <c r="V282" i="4"/>
  <c r="T282" i="4"/>
  <c r="W899" i="4"/>
  <c r="T281" i="4"/>
  <c r="I281" i="4"/>
  <c r="V281" i="4" s="1"/>
  <c r="W897" i="4"/>
  <c r="T280" i="4"/>
  <c r="I280" i="4"/>
  <c r="V280" i="4" s="1"/>
  <c r="W896" i="4"/>
  <c r="T279" i="4"/>
  <c r="I279" i="4"/>
  <c r="V279" i="4" s="1"/>
  <c r="W895" i="4"/>
  <c r="V278" i="4"/>
  <c r="T278" i="4"/>
  <c r="W893" i="4"/>
  <c r="V277" i="4"/>
  <c r="T277" i="4"/>
  <c r="W892" i="4"/>
  <c r="V276" i="4"/>
  <c r="T276" i="4"/>
  <c r="W891" i="4"/>
  <c r="T275" i="4"/>
  <c r="I275" i="4"/>
  <c r="V275" i="4" s="1"/>
  <c r="W890" i="4"/>
  <c r="V274" i="4"/>
  <c r="T274" i="4"/>
  <c r="W889" i="4"/>
  <c r="V273" i="4"/>
  <c r="T273" i="4"/>
  <c r="W888" i="4"/>
  <c r="V272" i="4"/>
  <c r="T272" i="4"/>
  <c r="W887" i="4"/>
  <c r="V271" i="4"/>
  <c r="T271" i="4"/>
  <c r="W886" i="4"/>
  <c r="V270" i="4"/>
  <c r="T270" i="4"/>
  <c r="W884" i="4"/>
  <c r="V269" i="4"/>
  <c r="T269" i="4"/>
  <c r="W883" i="4"/>
  <c r="V268" i="4"/>
  <c r="T268" i="4"/>
  <c r="W881" i="4"/>
  <c r="V267" i="4"/>
  <c r="T267" i="4"/>
  <c r="W880" i="4"/>
  <c r="V266" i="4"/>
  <c r="T266" i="4"/>
  <c r="W879" i="4"/>
  <c r="V265" i="4"/>
  <c r="T265" i="4"/>
  <c r="W878" i="4"/>
  <c r="V264" i="4"/>
  <c r="T264" i="4"/>
  <c r="W877" i="4"/>
  <c r="V263" i="4"/>
  <c r="T263" i="4"/>
  <c r="W876" i="4"/>
  <c r="V262" i="4"/>
  <c r="T262" i="4"/>
  <c r="W875" i="4"/>
  <c r="V261" i="4"/>
  <c r="T261" i="4"/>
  <c r="W874" i="4"/>
  <c r="V260" i="4"/>
  <c r="T260" i="4"/>
  <c r="W873" i="4"/>
  <c r="V259" i="4"/>
  <c r="T259" i="4"/>
  <c r="W872" i="4"/>
  <c r="V258" i="4"/>
  <c r="T258" i="4"/>
  <c r="W871" i="4"/>
  <c r="V257" i="4"/>
  <c r="T257" i="4"/>
  <c r="W870" i="4"/>
  <c r="V256" i="4"/>
  <c r="T256" i="4"/>
  <c r="W869" i="4"/>
  <c r="V255" i="4"/>
  <c r="T255" i="4"/>
  <c r="W868" i="4"/>
  <c r="T254" i="4"/>
  <c r="I254" i="4"/>
  <c r="V254" i="4" s="1"/>
  <c r="W867" i="4"/>
  <c r="V253" i="4"/>
  <c r="T253" i="4"/>
  <c r="W866" i="4"/>
  <c r="T252" i="4"/>
  <c r="I252" i="4"/>
  <c r="V252" i="4" s="1"/>
  <c r="W865" i="4"/>
  <c r="V251" i="4"/>
  <c r="T251" i="4"/>
  <c r="W864" i="4"/>
  <c r="T250" i="4"/>
  <c r="I250" i="4"/>
  <c r="V250" i="4" s="1"/>
  <c r="W863" i="4"/>
  <c r="V249" i="4"/>
  <c r="T249" i="4"/>
  <c r="W862" i="4"/>
  <c r="V248" i="4"/>
  <c r="T248" i="4"/>
  <c r="W861" i="4"/>
  <c r="T247" i="4"/>
  <c r="I247" i="4"/>
  <c r="V247" i="4" s="1"/>
  <c r="W860" i="4"/>
  <c r="V246" i="4"/>
  <c r="T246" i="4"/>
  <c r="W858" i="4"/>
  <c r="V245" i="4"/>
  <c r="T245" i="4"/>
  <c r="W857" i="4"/>
  <c r="T244" i="4"/>
  <c r="V244" i="4"/>
  <c r="W856" i="4"/>
  <c r="V243" i="4"/>
  <c r="T243" i="4"/>
  <c r="W855" i="4"/>
  <c r="V242" i="4"/>
  <c r="T242" i="4"/>
  <c r="W854" i="4"/>
  <c r="V241" i="4"/>
  <c r="T241" i="4"/>
  <c r="W853" i="4"/>
  <c r="V240" i="4"/>
  <c r="T240" i="4"/>
  <c r="W852" i="4"/>
  <c r="V239" i="4"/>
  <c r="T239" i="4"/>
  <c r="W851" i="4"/>
  <c r="V238" i="4"/>
  <c r="T238" i="4"/>
  <c r="W850" i="4"/>
  <c r="T237" i="4"/>
  <c r="I237" i="4"/>
  <c r="V237" i="4" s="1"/>
  <c r="W849" i="4"/>
  <c r="T236" i="4"/>
  <c r="I236" i="4"/>
  <c r="V236" i="4" s="1"/>
  <c r="W847" i="4"/>
  <c r="V235" i="4"/>
  <c r="T235" i="4"/>
  <c r="W846" i="4"/>
  <c r="T234" i="4"/>
  <c r="I234" i="4"/>
  <c r="V234" i="4" s="1"/>
  <c r="W845" i="4"/>
  <c r="V233" i="4"/>
  <c r="T233" i="4"/>
  <c r="W844" i="4"/>
  <c r="V232" i="4"/>
  <c r="T232" i="4"/>
  <c r="W843" i="4"/>
  <c r="V231" i="4"/>
  <c r="T231" i="4"/>
  <c r="W839" i="4"/>
  <c r="V230" i="4"/>
  <c r="T230" i="4"/>
  <c r="W837" i="4"/>
  <c r="V229" i="4"/>
  <c r="T229" i="4"/>
  <c r="W836" i="4"/>
  <c r="V228" i="4"/>
  <c r="T228" i="4"/>
  <c r="W835" i="4"/>
  <c r="V227" i="4"/>
  <c r="T227" i="4"/>
  <c r="W834" i="4"/>
  <c r="V226" i="4"/>
  <c r="T226" i="4"/>
  <c r="W833" i="4"/>
  <c r="V225" i="4"/>
  <c r="T225" i="4"/>
  <c r="W832" i="4"/>
  <c r="V224" i="4"/>
  <c r="T224" i="4"/>
  <c r="W831" i="4"/>
  <c r="V223" i="4"/>
  <c r="T223" i="4"/>
  <c r="W829" i="4"/>
  <c r="T222" i="4"/>
  <c r="I222" i="4"/>
  <c r="V222" i="4" s="1"/>
  <c r="W828" i="4"/>
  <c r="T221" i="4"/>
  <c r="I221" i="4"/>
  <c r="V221" i="4" s="1"/>
  <c r="W827" i="4"/>
  <c r="V220" i="4"/>
  <c r="T220" i="4"/>
  <c r="W826" i="4"/>
  <c r="V219" i="4"/>
  <c r="T219" i="4"/>
  <c r="W825" i="4"/>
  <c r="V218" i="4"/>
  <c r="T218" i="4"/>
  <c r="W824" i="4"/>
  <c r="V217" i="4"/>
  <c r="T217" i="4"/>
  <c r="W822" i="4"/>
  <c r="V216" i="4"/>
  <c r="T216" i="4"/>
  <c r="W820" i="4"/>
  <c r="T215" i="4"/>
  <c r="I215" i="4"/>
  <c r="V215" i="4" s="1"/>
  <c r="W819" i="4"/>
  <c r="V214" i="4"/>
  <c r="T214" i="4"/>
  <c r="W817" i="4"/>
  <c r="V213" i="4"/>
  <c r="T213" i="4"/>
  <c r="W816" i="4"/>
  <c r="V212" i="4"/>
  <c r="T212" i="4"/>
  <c r="W815" i="4"/>
  <c r="T211" i="4"/>
  <c r="I211" i="4"/>
  <c r="V211" i="4" s="1"/>
  <c r="W814" i="4"/>
  <c r="V210" i="4"/>
  <c r="T210" i="4"/>
  <c r="W813" i="4"/>
  <c r="V209" i="4"/>
  <c r="T209" i="4"/>
  <c r="W812" i="4"/>
  <c r="V208" i="4"/>
  <c r="T208" i="4"/>
  <c r="W811" i="4"/>
  <c r="V207" i="4"/>
  <c r="T207" i="4"/>
  <c r="W810" i="4"/>
  <c r="V206" i="4"/>
  <c r="T206" i="4"/>
  <c r="W809" i="4"/>
  <c r="T205" i="4"/>
  <c r="I205" i="4"/>
  <c r="V205" i="4" s="1"/>
  <c r="W808" i="4"/>
  <c r="V204" i="4"/>
  <c r="T204" i="4"/>
  <c r="W807" i="4"/>
  <c r="V203" i="4"/>
  <c r="T203" i="4"/>
  <c r="W806" i="4"/>
  <c r="T202" i="4"/>
  <c r="I202" i="4"/>
  <c r="V202" i="4" s="1"/>
  <c r="W805" i="4"/>
  <c r="V201" i="4"/>
  <c r="T201" i="4"/>
  <c r="W803" i="4"/>
  <c r="V200" i="4"/>
  <c r="T200" i="4"/>
  <c r="W802" i="4"/>
  <c r="V199" i="4"/>
  <c r="T199" i="4"/>
  <c r="W801" i="4"/>
  <c r="T198" i="4"/>
  <c r="I198" i="4"/>
  <c r="V198" i="4" s="1"/>
  <c r="W800" i="4"/>
  <c r="V197" i="4"/>
  <c r="T197" i="4"/>
  <c r="W799" i="4"/>
  <c r="T196" i="4"/>
  <c r="I196" i="4"/>
  <c r="V196" i="4" s="1"/>
  <c r="W798" i="4"/>
  <c r="V195" i="4"/>
  <c r="T195" i="4"/>
  <c r="W797" i="4"/>
  <c r="T194" i="4"/>
  <c r="I194" i="4"/>
  <c r="V194" i="4" s="1"/>
  <c r="W796" i="4"/>
  <c r="V193" i="4"/>
  <c r="T193" i="4"/>
  <c r="W795" i="4"/>
  <c r="V192" i="4"/>
  <c r="T192" i="4"/>
  <c r="W791" i="4"/>
  <c r="V191" i="4"/>
  <c r="T191" i="4"/>
  <c r="W790" i="4"/>
  <c r="V190" i="4"/>
  <c r="T190" i="4"/>
  <c r="W789" i="4"/>
  <c r="V189" i="4"/>
  <c r="T189" i="4"/>
  <c r="W788" i="4"/>
  <c r="V188" i="4"/>
  <c r="T188" i="4"/>
  <c r="W787" i="4"/>
  <c r="V187" i="4"/>
  <c r="T187" i="4"/>
  <c r="W785" i="4"/>
  <c r="V186" i="4"/>
  <c r="T186" i="4"/>
  <c r="W784" i="4"/>
  <c r="V185" i="4"/>
  <c r="T185" i="4"/>
  <c r="W783" i="4"/>
  <c r="V184" i="4"/>
  <c r="T184" i="4"/>
  <c r="W782" i="4"/>
  <c r="V183" i="4"/>
  <c r="T183" i="4"/>
  <c r="W781" i="4"/>
  <c r="T182" i="4"/>
  <c r="I182" i="4"/>
  <c r="V182" i="4" s="1"/>
  <c r="W778" i="4"/>
  <c r="V181" i="4"/>
  <c r="T181" i="4"/>
  <c r="W777" i="4"/>
  <c r="V180" i="4"/>
  <c r="T180" i="4"/>
  <c r="W776" i="4"/>
  <c r="V179" i="4"/>
  <c r="T179" i="4"/>
  <c r="W774" i="4"/>
  <c r="V178" i="4"/>
  <c r="T178" i="4"/>
  <c r="W772" i="4"/>
  <c r="V177" i="4"/>
  <c r="T177" i="4"/>
  <c r="W771" i="4"/>
  <c r="V176" i="4"/>
  <c r="T176" i="4"/>
  <c r="W770" i="4"/>
  <c r="V175" i="4"/>
  <c r="T175" i="4"/>
  <c r="W769" i="4"/>
  <c r="V174" i="4"/>
  <c r="T174" i="4"/>
  <c r="W767" i="4"/>
  <c r="V173" i="4"/>
  <c r="T173" i="4"/>
  <c r="W766" i="4"/>
  <c r="V172" i="4"/>
  <c r="T172" i="4"/>
  <c r="W765" i="4"/>
  <c r="T171" i="4"/>
  <c r="I171" i="4"/>
  <c r="V171" i="4" s="1"/>
  <c r="W763" i="4"/>
  <c r="V170" i="4"/>
  <c r="T170" i="4"/>
  <c r="W761" i="4"/>
  <c r="V169" i="4"/>
  <c r="T169" i="4"/>
  <c r="W759" i="4"/>
  <c r="V168" i="4"/>
  <c r="T168" i="4"/>
  <c r="W758" i="4"/>
  <c r="T167" i="4"/>
  <c r="I167" i="4"/>
  <c r="V167" i="4" s="1"/>
  <c r="W754" i="4"/>
  <c r="V166" i="4"/>
  <c r="T166" i="4"/>
  <c r="W752" i="4"/>
  <c r="V165" i="4"/>
  <c r="T165" i="4"/>
  <c r="W751" i="4"/>
  <c r="V164" i="4"/>
  <c r="T164" i="4"/>
  <c r="W750" i="4"/>
  <c r="V163" i="4"/>
  <c r="T163" i="4"/>
  <c r="W749" i="4"/>
  <c r="V162" i="4"/>
  <c r="T162" i="4"/>
  <c r="W748" i="4"/>
  <c r="V161" i="4"/>
  <c r="T161" i="4"/>
  <c r="W747" i="4"/>
  <c r="V160" i="4"/>
  <c r="T160" i="4"/>
  <c r="W742" i="4"/>
  <c r="V159" i="4"/>
  <c r="T159" i="4"/>
  <c r="W741" i="4"/>
  <c r="V158" i="4"/>
  <c r="T158" i="4"/>
  <c r="W740" i="4"/>
  <c r="V157" i="4"/>
  <c r="T157" i="4"/>
  <c r="W739" i="4"/>
  <c r="V156" i="4"/>
  <c r="T156" i="4"/>
  <c r="W738" i="4"/>
  <c r="V155" i="4"/>
  <c r="T155" i="4"/>
  <c r="W736" i="4"/>
  <c r="V154" i="4"/>
  <c r="T154" i="4"/>
  <c r="W735" i="4"/>
  <c r="V153" i="4"/>
  <c r="T153" i="4"/>
  <c r="W734" i="4"/>
  <c r="V152" i="4"/>
  <c r="T152" i="4"/>
  <c r="W733" i="4"/>
  <c r="V151" i="4"/>
  <c r="T151" i="4"/>
  <c r="W732" i="4"/>
  <c r="V150" i="4"/>
  <c r="T150" i="4"/>
  <c r="W730" i="4"/>
  <c r="V149" i="4"/>
  <c r="T149" i="4"/>
  <c r="W724" i="4"/>
  <c r="V148" i="4"/>
  <c r="T148" i="4"/>
  <c r="W723" i="4"/>
  <c r="V147" i="4"/>
  <c r="T147" i="4"/>
  <c r="W722" i="4"/>
  <c r="V146" i="4"/>
  <c r="T146" i="4"/>
  <c r="W721" i="4"/>
  <c r="V145" i="4"/>
  <c r="T145" i="4"/>
  <c r="W719" i="4"/>
  <c r="V144" i="4"/>
  <c r="T144" i="4"/>
  <c r="W718" i="4"/>
  <c r="V143" i="4"/>
  <c r="T143" i="4"/>
  <c r="W717" i="4"/>
  <c r="V142" i="4"/>
  <c r="T142" i="4"/>
  <c r="W716" i="4"/>
  <c r="V141" i="4"/>
  <c r="T141" i="4"/>
  <c r="W715" i="4"/>
  <c r="V140" i="4"/>
  <c r="T140" i="4"/>
  <c r="W714" i="4"/>
  <c r="V139" i="4"/>
  <c r="T139" i="4"/>
  <c r="W711" i="4"/>
  <c r="V138" i="4"/>
  <c r="T138" i="4"/>
  <c r="W707" i="4"/>
  <c r="V137" i="4"/>
  <c r="T137" i="4"/>
  <c r="W701" i="4"/>
  <c r="V136" i="4"/>
  <c r="T136" i="4"/>
  <c r="W696" i="4"/>
  <c r="V135" i="4"/>
  <c r="T135" i="4"/>
  <c r="W695" i="4"/>
  <c r="V134" i="4"/>
  <c r="T134" i="4"/>
  <c r="W694" i="4"/>
  <c r="V133" i="4"/>
  <c r="T133" i="4"/>
  <c r="W693" i="4"/>
  <c r="V132" i="4"/>
  <c r="T132" i="4"/>
  <c r="W691" i="4"/>
  <c r="V131" i="4"/>
  <c r="T131" i="4"/>
  <c r="W690" i="4"/>
  <c r="V130" i="4"/>
  <c r="T130" i="4"/>
  <c r="W689" i="4"/>
  <c r="V129" i="4"/>
  <c r="T129" i="4"/>
  <c r="W688" i="4"/>
  <c r="V128" i="4"/>
  <c r="T128" i="4"/>
  <c r="W687" i="4"/>
  <c r="T127" i="4"/>
  <c r="I127" i="4"/>
  <c r="V127" i="4" s="1"/>
  <c r="W686" i="4"/>
  <c r="V126" i="4"/>
  <c r="T126" i="4"/>
  <c r="W685" i="4"/>
  <c r="V125" i="4"/>
  <c r="T125" i="4"/>
  <c r="W683" i="4"/>
  <c r="V124" i="4"/>
  <c r="T124" i="4"/>
  <c r="W682" i="4"/>
  <c r="V123" i="4"/>
  <c r="T123" i="4"/>
  <c r="W681" i="4"/>
  <c r="V122" i="4"/>
  <c r="T122" i="4"/>
  <c r="W679" i="4"/>
  <c r="V121" i="4"/>
  <c r="T121" i="4"/>
  <c r="W678" i="4"/>
  <c r="V120" i="4"/>
  <c r="T120" i="4"/>
  <c r="W676" i="4"/>
  <c r="V119" i="4"/>
  <c r="T119" i="4"/>
  <c r="W675" i="4"/>
  <c r="V118" i="4"/>
  <c r="T118" i="4"/>
  <c r="W674" i="4"/>
  <c r="V117" i="4"/>
  <c r="T117" i="4"/>
  <c r="W673" i="4"/>
  <c r="V116" i="4"/>
  <c r="T116" i="4"/>
  <c r="W672" i="4"/>
  <c r="V115" i="4"/>
  <c r="T115" i="4"/>
  <c r="W671" i="4"/>
  <c r="V114" i="4"/>
  <c r="T114" i="4"/>
  <c r="W670" i="4"/>
  <c r="V113" i="4"/>
  <c r="T113" i="4"/>
  <c r="W669" i="4"/>
  <c r="V112" i="4"/>
  <c r="T112" i="4"/>
  <c r="W668" i="4"/>
  <c r="V111" i="4"/>
  <c r="T111" i="4"/>
  <c r="W666" i="4"/>
  <c r="V110" i="4"/>
  <c r="T110" i="4"/>
  <c r="W659" i="4"/>
  <c r="V109" i="4"/>
  <c r="T109" i="4"/>
  <c r="W654" i="4"/>
  <c r="V108" i="4"/>
  <c r="T108" i="4"/>
  <c r="W652" i="4"/>
  <c r="V107" i="4"/>
  <c r="T107" i="4"/>
  <c r="W651" i="4"/>
  <c r="V106" i="4"/>
  <c r="T106" i="4"/>
  <c r="W646" i="4"/>
  <c r="V105" i="4"/>
  <c r="T105" i="4"/>
  <c r="W641" i="4"/>
  <c r="V104" i="4"/>
  <c r="T104" i="4"/>
  <c r="W639" i="4"/>
  <c r="V103" i="4"/>
  <c r="T103" i="4"/>
  <c r="W638" i="4"/>
  <c r="V102" i="4"/>
  <c r="T102" i="4"/>
  <c r="W636" i="4"/>
  <c r="T101" i="4"/>
  <c r="I101" i="4"/>
  <c r="V101" i="4" s="1"/>
  <c r="W634" i="4"/>
  <c r="V100" i="4"/>
  <c r="T100" i="4"/>
  <c r="W633" i="4"/>
  <c r="V99" i="4"/>
  <c r="T99" i="4"/>
  <c r="W632" i="4"/>
  <c r="V98" i="4"/>
  <c r="T98" i="4"/>
  <c r="W631" i="4"/>
  <c r="V97" i="4"/>
  <c r="T97" i="4"/>
  <c r="W630" i="4"/>
  <c r="V96" i="4"/>
  <c r="T96" i="4"/>
  <c r="W629" i="4"/>
  <c r="V95" i="4"/>
  <c r="T95" i="4"/>
  <c r="W628" i="4"/>
  <c r="V94" i="4"/>
  <c r="T94" i="4"/>
  <c r="W626" i="4"/>
  <c r="V93" i="4"/>
  <c r="T93" i="4"/>
  <c r="W625" i="4"/>
  <c r="V92" i="4"/>
  <c r="T92" i="4"/>
  <c r="W623" i="4"/>
  <c r="V91" i="4"/>
  <c r="T91" i="4"/>
  <c r="W622" i="4"/>
  <c r="V90" i="4"/>
  <c r="T90" i="4"/>
  <c r="W621" i="4"/>
  <c r="V89" i="4"/>
  <c r="T89" i="4"/>
  <c r="W620" i="4"/>
  <c r="V88" i="4"/>
  <c r="T88" i="4"/>
  <c r="W619" i="4"/>
  <c r="V87" i="4"/>
  <c r="T87" i="4"/>
  <c r="W618" i="4"/>
  <c r="V86" i="4"/>
  <c r="T86" i="4"/>
  <c r="W617" i="4"/>
  <c r="V85" i="4"/>
  <c r="T85" i="4"/>
  <c r="W616" i="4"/>
  <c r="V84" i="4"/>
  <c r="T84" i="4"/>
  <c r="W615" i="4"/>
  <c r="T83" i="4"/>
  <c r="I83" i="4"/>
  <c r="V83" i="4" s="1"/>
  <c r="W613" i="4"/>
  <c r="V82" i="4"/>
  <c r="T82" i="4"/>
  <c r="W612" i="4"/>
  <c r="V81" i="4"/>
  <c r="T81" i="4"/>
  <c r="W611" i="4"/>
  <c r="V80" i="4"/>
  <c r="T80" i="4"/>
  <c r="W608" i="4"/>
  <c r="V79" i="4"/>
  <c r="T79" i="4"/>
  <c r="W607" i="4"/>
  <c r="T78" i="4"/>
  <c r="I78" i="4"/>
  <c r="V78" i="4" s="1"/>
  <c r="W606" i="4"/>
  <c r="V77" i="4"/>
  <c r="T77" i="4"/>
  <c r="W605" i="4"/>
  <c r="V76" i="4"/>
  <c r="T76" i="4"/>
  <c r="W604" i="4"/>
  <c r="V75" i="4"/>
  <c r="T75" i="4"/>
  <c r="W603" i="4"/>
  <c r="V74" i="4"/>
  <c r="T74" i="4"/>
  <c r="W602" i="4"/>
  <c r="V73" i="4"/>
  <c r="T73" i="4"/>
  <c r="W601" i="4"/>
  <c r="V72" i="4"/>
  <c r="T72" i="4"/>
  <c r="W600" i="4"/>
  <c r="V71" i="4"/>
  <c r="T71" i="4"/>
  <c r="W599" i="4"/>
  <c r="V70" i="4"/>
  <c r="T70" i="4"/>
  <c r="W598" i="4"/>
  <c r="V69" i="4"/>
  <c r="T69" i="4"/>
  <c r="W596" i="4"/>
  <c r="V68" i="4"/>
  <c r="T68" i="4"/>
  <c r="W595" i="4"/>
  <c r="V67" i="4"/>
  <c r="T67" i="4"/>
  <c r="W594" i="4"/>
  <c r="V66" i="4"/>
  <c r="T66" i="4"/>
  <c r="W593" i="4"/>
  <c r="V65" i="4"/>
  <c r="T65" i="4"/>
  <c r="W592" i="4"/>
  <c r="V64" i="4"/>
  <c r="T64" i="4"/>
  <c r="W591" i="4"/>
  <c r="V63" i="4"/>
  <c r="T63" i="4"/>
  <c r="W590" i="4"/>
  <c r="V62" i="4"/>
  <c r="T62" i="4"/>
  <c r="W589" i="4"/>
  <c r="V61" i="4"/>
  <c r="T61" i="4"/>
  <c r="W588" i="4"/>
  <c r="V60" i="4"/>
  <c r="T60" i="4"/>
  <c r="W587" i="4"/>
  <c r="V59" i="4"/>
  <c r="T59" i="4"/>
  <c r="W586" i="4"/>
  <c r="T58" i="4"/>
  <c r="I58" i="4"/>
  <c r="V58" i="4" s="1"/>
  <c r="W585" i="4"/>
  <c r="V57" i="4"/>
  <c r="T57" i="4"/>
  <c r="W584" i="4"/>
  <c r="T56" i="4"/>
  <c r="I56" i="4"/>
  <c r="V56" i="4" s="1"/>
  <c r="W583" i="4"/>
  <c r="T55" i="4"/>
  <c r="I55" i="4"/>
  <c r="V55" i="4" s="1"/>
  <c r="W582" i="4"/>
  <c r="T54" i="4"/>
  <c r="I54" i="4"/>
  <c r="V54" i="4" s="1"/>
  <c r="W580" i="4"/>
  <c r="V53" i="4"/>
  <c r="T53" i="4"/>
  <c r="W579" i="4"/>
  <c r="T52" i="4"/>
  <c r="I52" i="4"/>
  <c r="V52" i="4" s="1"/>
  <c r="W577" i="4"/>
  <c r="V51" i="4"/>
  <c r="T51" i="4"/>
  <c r="W576" i="4"/>
  <c r="V50" i="4"/>
  <c r="T50" i="4"/>
  <c r="W574" i="4"/>
  <c r="T49" i="4"/>
  <c r="I49" i="4"/>
  <c r="V49" i="4" s="1"/>
  <c r="W573" i="4"/>
  <c r="V48" i="4"/>
  <c r="T48" i="4"/>
  <c r="W572" i="4"/>
  <c r="V47" i="4"/>
  <c r="T47" i="4"/>
  <c r="W571" i="4"/>
  <c r="T46" i="4"/>
  <c r="I46" i="4"/>
  <c r="V46" i="4" s="1"/>
  <c r="W570" i="4"/>
  <c r="T45" i="4"/>
  <c r="I45" i="4"/>
  <c r="V45" i="4" s="1"/>
  <c r="W569" i="4"/>
  <c r="V44" i="4"/>
  <c r="T44" i="4"/>
  <c r="W567" i="4"/>
  <c r="T43" i="4"/>
  <c r="I43" i="4"/>
  <c r="V43" i="4" s="1"/>
  <c r="W566" i="4"/>
  <c r="V42" i="4"/>
  <c r="T42" i="4"/>
  <c r="W565" i="4"/>
  <c r="T41" i="4"/>
  <c r="I41" i="4"/>
  <c r="V41" i="4" s="1"/>
  <c r="W564" i="4"/>
  <c r="T40" i="4"/>
  <c r="I40" i="4"/>
  <c r="V40" i="4" s="1"/>
  <c r="W563" i="4"/>
  <c r="V39" i="4"/>
  <c r="T39" i="4"/>
  <c r="W562" i="4"/>
  <c r="V38" i="4"/>
  <c r="T38" i="4"/>
  <c r="W560" i="4"/>
  <c r="T37" i="4"/>
  <c r="I37" i="4"/>
  <c r="V37" i="4" s="1"/>
  <c r="W559" i="4"/>
  <c r="T36" i="4"/>
  <c r="I36" i="4"/>
  <c r="V36" i="4" s="1"/>
  <c r="W558" i="4"/>
  <c r="V35" i="4"/>
  <c r="T35" i="4"/>
  <c r="W555" i="4"/>
  <c r="V34" i="4"/>
  <c r="T34" i="4"/>
  <c r="W554" i="4"/>
  <c r="T33" i="4"/>
  <c r="I33" i="4"/>
  <c r="V33" i="4" s="1"/>
  <c r="W553" i="4"/>
  <c r="V32" i="4"/>
  <c r="T32" i="4"/>
  <c r="W552" i="4"/>
  <c r="V31" i="4"/>
  <c r="T31" i="4"/>
  <c r="W551" i="4"/>
  <c r="V30" i="4"/>
  <c r="T30" i="4"/>
  <c r="W550" i="4"/>
  <c r="V29" i="4"/>
  <c r="T29" i="4"/>
  <c r="W549" i="4"/>
  <c r="V28" i="4"/>
  <c r="T28" i="4"/>
  <c r="W547" i="4"/>
  <c r="V27" i="4"/>
  <c r="T27" i="4"/>
  <c r="W546" i="4"/>
  <c r="V26" i="4"/>
  <c r="T26" i="4"/>
  <c r="W545" i="4"/>
  <c r="V25" i="4"/>
  <c r="T25" i="4"/>
  <c r="W544" i="4"/>
  <c r="V24" i="4"/>
  <c r="T24" i="4"/>
  <c r="W543" i="4"/>
  <c r="V23" i="4"/>
  <c r="T23" i="4"/>
  <c r="W542" i="4"/>
  <c r="V22" i="4"/>
  <c r="T22" i="4"/>
  <c r="W540" i="4"/>
  <c r="V21" i="4"/>
  <c r="T21" i="4"/>
  <c r="W539" i="4"/>
  <c r="V20" i="4"/>
  <c r="T20" i="4"/>
  <c r="W537" i="4"/>
  <c r="V19" i="4"/>
  <c r="T19" i="4"/>
  <c r="W22" i="4"/>
  <c r="V18" i="4"/>
  <c r="T18" i="4"/>
  <c r="W14" i="4"/>
  <c r="V17" i="4"/>
  <c r="T17" i="4"/>
  <c r="W279" i="4"/>
  <c r="V16" i="4"/>
  <c r="T16" i="4"/>
  <c r="W58" i="4"/>
  <c r="V15" i="4"/>
  <c r="T15" i="4"/>
  <c r="W55" i="4"/>
  <c r="V14" i="4"/>
  <c r="T14" i="4"/>
  <c r="W49" i="4"/>
  <c r="V13" i="4"/>
  <c r="T13" i="4"/>
  <c r="W46" i="4"/>
  <c r="V12" i="4"/>
  <c r="T12" i="4"/>
  <c r="W43" i="4"/>
  <c r="V11" i="4"/>
  <c r="T11" i="4"/>
  <c r="W41" i="4"/>
  <c r="V10" i="4"/>
  <c r="T10" i="4"/>
  <c r="W40" i="4"/>
  <c r="V9" i="4"/>
  <c r="T9" i="4"/>
  <c r="V8" i="4"/>
  <c r="T8" i="4"/>
  <c r="D8" i="4"/>
  <c r="C8" i="4"/>
  <c r="W36" i="4"/>
  <c r="V7" i="4"/>
  <c r="T7" i="4"/>
  <c r="W33" i="4"/>
  <c r="V6" i="4"/>
  <c r="T6" i="4"/>
  <c r="W30" i="4"/>
  <c r="V5" i="4"/>
  <c r="T5" i="4"/>
  <c r="W27" i="4"/>
  <c r="V4" i="4"/>
  <c r="T4" i="4"/>
  <c r="W5" i="4"/>
  <c r="V3" i="4"/>
  <c r="T3" i="4"/>
  <c r="W2" i="4"/>
  <c r="V2" i="4"/>
  <c r="U2" i="4" s="1"/>
  <c r="T2" i="4"/>
  <c r="W382" i="4" l="1"/>
  <c r="W387" i="4"/>
  <c r="W8" i="4"/>
  <c r="W395" i="4"/>
  <c r="W436" i="4"/>
  <c r="W441" i="4"/>
  <c r="W442" i="4"/>
  <c r="W465" i="4"/>
  <c r="W440" i="4"/>
  <c r="W1038" i="4"/>
  <c r="W1021" i="4"/>
  <c r="W1026" i="4"/>
  <c r="W1142" i="4"/>
  <c r="W37" i="4"/>
  <c r="W1105" i="4"/>
  <c r="W1111" i="4"/>
  <c r="W1112" i="4"/>
  <c r="U3" i="4" l="1"/>
  <c r="U4" i="4" s="1"/>
  <c r="U5" i="4" s="1"/>
  <c r="U6" i="4" s="1"/>
  <c r="U7" i="4" s="1"/>
  <c r="U8" i="4" s="1"/>
  <c r="U9" i="4" s="1"/>
  <c r="U10" i="4" s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22" i="4" s="1"/>
  <c r="U23" i="4" s="1"/>
  <c r="U24" i="4" s="1"/>
  <c r="U25" i="4" s="1"/>
  <c r="U26" i="4" s="1"/>
  <c r="U27" i="4" s="1"/>
  <c r="U28" i="4" s="1"/>
  <c r="U29" i="4" s="1"/>
  <c r="U30" i="4" s="1"/>
  <c r="U31" i="4" s="1"/>
  <c r="U32" i="4" s="1"/>
  <c r="U33" i="4" s="1"/>
  <c r="U34" i="4" s="1"/>
  <c r="U35" i="4" s="1"/>
  <c r="U36" i="4" s="1"/>
  <c r="U37" i="4" s="1"/>
  <c r="U38" i="4" s="1"/>
  <c r="U39" i="4" s="1"/>
  <c r="U40" i="4" s="1"/>
  <c r="U41" i="4" s="1"/>
  <c r="U42" i="4" s="1"/>
  <c r="U43" i="4" s="1"/>
  <c r="U44" i="4" s="1"/>
  <c r="U45" i="4" s="1"/>
  <c r="U46" i="4" s="1"/>
  <c r="U47" i="4" s="1"/>
  <c r="U48" i="4" s="1"/>
  <c r="U49" i="4" s="1"/>
  <c r="U50" i="4" s="1"/>
  <c r="U51" i="4" s="1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U69" i="4" s="1"/>
  <c r="U70" i="4" s="1"/>
  <c r="U71" i="4" s="1"/>
  <c r="U72" i="4" s="1"/>
  <c r="U73" i="4" s="1"/>
  <c r="U74" i="4" s="1"/>
  <c r="U75" i="4" s="1"/>
  <c r="U76" i="4" s="1"/>
  <c r="U77" i="4" s="1"/>
  <c r="U78" i="4" s="1"/>
  <c r="U79" i="4" s="1"/>
  <c r="U80" i="4" s="1"/>
  <c r="U81" i="4" s="1"/>
  <c r="U82" i="4" s="1"/>
  <c r="U83" i="4" s="1"/>
  <c r="U84" i="4" s="1"/>
  <c r="U85" i="4" s="1"/>
  <c r="U86" i="4" s="1"/>
  <c r="U87" i="4" s="1"/>
  <c r="U88" i="4" s="1"/>
  <c r="U89" i="4" s="1"/>
  <c r="U90" i="4" s="1"/>
  <c r="U91" i="4" s="1"/>
  <c r="U92" i="4" s="1"/>
  <c r="U93" i="4" s="1"/>
  <c r="U94" i="4" s="1"/>
  <c r="U95" i="4" s="1"/>
  <c r="U96" i="4" s="1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U122" i="4" s="1"/>
  <c r="U123" i="4" s="1"/>
  <c r="U124" i="4" s="1"/>
  <c r="U125" i="4" s="1"/>
  <c r="U126" i="4" s="1"/>
  <c r="U127" i="4" s="1"/>
  <c r="U128" i="4" s="1"/>
  <c r="U129" i="4" s="1"/>
  <c r="U130" i="4" s="1"/>
  <c r="U131" i="4" s="1"/>
  <c r="U132" i="4" s="1"/>
  <c r="U133" i="4" s="1"/>
  <c r="U134" i="4" s="1"/>
  <c r="U135" i="4" s="1"/>
  <c r="U136" i="4" s="1"/>
  <c r="U137" i="4" s="1"/>
  <c r="U138" i="4" s="1"/>
  <c r="U139" i="4" s="1"/>
  <c r="U140" i="4" s="1"/>
  <c r="U141" i="4" s="1"/>
  <c r="U142" i="4" s="1"/>
  <c r="U143" i="4" s="1"/>
  <c r="U144" i="4" s="1"/>
  <c r="U145" i="4" s="1"/>
  <c r="U146" i="4" s="1"/>
  <c r="U147" i="4" s="1"/>
  <c r="U148" i="4" s="1"/>
  <c r="U149" i="4" s="1"/>
  <c r="U150" i="4" s="1"/>
  <c r="U151" i="4" s="1"/>
  <c r="U152" i="4" s="1"/>
  <c r="U153" i="4" s="1"/>
  <c r="U154" i="4" s="1"/>
  <c r="U155" i="4" s="1"/>
  <c r="U156" i="4" s="1"/>
  <c r="U157" i="4" s="1"/>
  <c r="U158" i="4" s="1"/>
  <c r="U159" i="4" s="1"/>
  <c r="U160" i="4" s="1"/>
  <c r="U161" i="4" s="1"/>
  <c r="U162" i="4" s="1"/>
  <c r="U163" i="4" s="1"/>
  <c r="U164" i="4" s="1"/>
  <c r="U165" i="4" s="1"/>
  <c r="U166" i="4" s="1"/>
  <c r="U167" i="4" s="1"/>
  <c r="U168" i="4" s="1"/>
  <c r="U169" i="4" s="1"/>
  <c r="U170" i="4" s="1"/>
  <c r="U171" i="4" s="1"/>
  <c r="U172" i="4" s="1"/>
  <c r="U173" i="4" s="1"/>
  <c r="U174" i="4" s="1"/>
  <c r="U175" i="4" s="1"/>
  <c r="U176" i="4" s="1"/>
  <c r="U177" i="4" s="1"/>
  <c r="U178" i="4" s="1"/>
  <c r="U179" i="4" s="1"/>
  <c r="U180" i="4" s="1"/>
  <c r="U181" i="4" s="1"/>
  <c r="U182" i="4" s="1"/>
  <c r="U183" i="4" s="1"/>
  <c r="U184" i="4" s="1"/>
  <c r="U185" i="4" s="1"/>
  <c r="U186" i="4" s="1"/>
  <c r="U187" i="4" s="1"/>
  <c r="U188" i="4" s="1"/>
  <c r="U189" i="4" s="1"/>
  <c r="U190" i="4" s="1"/>
  <c r="U191" i="4" s="1"/>
  <c r="U192" i="4" s="1"/>
  <c r="U193" i="4" s="1"/>
  <c r="U194" i="4" s="1"/>
  <c r="U195" i="4" s="1"/>
  <c r="U196" i="4" s="1"/>
  <c r="U197" i="4" s="1"/>
  <c r="U198" i="4" s="1"/>
  <c r="U199" i="4" s="1"/>
  <c r="U200" i="4" s="1"/>
  <c r="U201" i="4" s="1"/>
  <c r="U202" i="4" s="1"/>
  <c r="U203" i="4" s="1"/>
  <c r="U204" i="4" s="1"/>
  <c r="U205" i="4" s="1"/>
  <c r="U206" i="4" s="1"/>
  <c r="U207" i="4" s="1"/>
  <c r="U208" i="4" s="1"/>
  <c r="U209" i="4" s="1"/>
  <c r="U210" i="4" s="1"/>
  <c r="U211" i="4" s="1"/>
  <c r="U212" i="4" s="1"/>
  <c r="U213" i="4" s="1"/>
  <c r="U214" i="4" s="1"/>
  <c r="U215" i="4" s="1"/>
  <c r="U216" i="4" s="1"/>
  <c r="U217" i="4" s="1"/>
  <c r="U218" i="4" s="1"/>
  <c r="U219" i="4" s="1"/>
  <c r="U220" i="4" s="1"/>
  <c r="U221" i="4" s="1"/>
  <c r="U222" i="4" s="1"/>
  <c r="U223" i="4" s="1"/>
  <c r="U224" i="4" s="1"/>
  <c r="U225" i="4" s="1"/>
  <c r="U226" i="4" s="1"/>
  <c r="U227" i="4" s="1"/>
  <c r="U228" i="4" s="1"/>
  <c r="U229" i="4" s="1"/>
  <c r="U230" i="4" s="1"/>
  <c r="U231" i="4" s="1"/>
  <c r="U232" i="4" s="1"/>
  <c r="U233" i="4" s="1"/>
  <c r="U234" i="4" s="1"/>
  <c r="U235" i="4" s="1"/>
  <c r="U236" i="4" s="1"/>
  <c r="U237" i="4" s="1"/>
  <c r="U238" i="4" s="1"/>
  <c r="U239" i="4" s="1"/>
  <c r="U240" i="4" s="1"/>
  <c r="U241" i="4" s="1"/>
  <c r="U242" i="4" s="1"/>
  <c r="U243" i="4" s="1"/>
  <c r="U244" i="4" s="1"/>
  <c r="U245" i="4" s="1"/>
  <c r="U246" i="4" s="1"/>
  <c r="U247" i="4" s="1"/>
  <c r="U248" i="4" s="1"/>
  <c r="U249" i="4" s="1"/>
  <c r="U250" i="4" s="1"/>
  <c r="U251" i="4" s="1"/>
  <c r="U252" i="4" s="1"/>
  <c r="U253" i="4" s="1"/>
  <c r="U254" i="4" s="1"/>
  <c r="U255" i="4" s="1"/>
  <c r="U256" i="4" s="1"/>
  <c r="U257" i="4" s="1"/>
  <c r="U258" i="4" s="1"/>
  <c r="U259" i="4" s="1"/>
  <c r="U260" i="4" s="1"/>
  <c r="U261" i="4" s="1"/>
  <c r="U262" i="4" s="1"/>
  <c r="U263" i="4" s="1"/>
  <c r="U264" i="4" s="1"/>
  <c r="U265" i="4" s="1"/>
  <c r="U266" i="4" s="1"/>
  <c r="U267" i="4" s="1"/>
  <c r="U268" i="4" s="1"/>
  <c r="U269" i="4" s="1"/>
  <c r="U270" i="4" s="1"/>
  <c r="U271" i="4" s="1"/>
  <c r="U272" i="4" s="1"/>
  <c r="U273" i="4" s="1"/>
  <c r="U274" i="4" s="1"/>
  <c r="U275" i="4" s="1"/>
  <c r="U276" i="4" s="1"/>
  <c r="U277" i="4" s="1"/>
  <c r="U278" i="4" s="1"/>
  <c r="U279" i="4" s="1"/>
  <c r="U280" i="4" s="1"/>
  <c r="U281" i="4" s="1"/>
  <c r="U282" i="4" s="1"/>
  <c r="U283" i="4" s="1"/>
  <c r="U284" i="4" s="1"/>
  <c r="U285" i="4" s="1"/>
  <c r="U286" i="4" s="1"/>
  <c r="U287" i="4" s="1"/>
  <c r="U288" i="4" s="1"/>
  <c r="U289" i="4" s="1"/>
  <c r="U290" i="4" s="1"/>
  <c r="U291" i="4" s="1"/>
  <c r="U292" i="4" s="1"/>
  <c r="U293" i="4" s="1"/>
  <c r="U294" i="4" s="1"/>
  <c r="U295" i="4" s="1"/>
  <c r="U296" i="4" s="1"/>
  <c r="U297" i="4" s="1"/>
  <c r="U298" i="4" s="1"/>
  <c r="U299" i="4" s="1"/>
  <c r="U300" i="4" s="1"/>
  <c r="U301" i="4" s="1"/>
  <c r="U302" i="4" s="1"/>
  <c r="U303" i="4" s="1"/>
  <c r="U304" i="4" s="1"/>
  <c r="U305" i="4" s="1"/>
  <c r="U306" i="4" s="1"/>
  <c r="U307" i="4" s="1"/>
  <c r="U308" i="4" s="1"/>
  <c r="U309" i="4" s="1"/>
  <c r="U310" i="4" s="1"/>
  <c r="U311" i="4" s="1"/>
  <c r="U312" i="4" s="1"/>
  <c r="U313" i="4" s="1"/>
  <c r="U314" i="4" s="1"/>
  <c r="U315" i="4" s="1"/>
  <c r="U316" i="4" s="1"/>
  <c r="U317" i="4" s="1"/>
  <c r="U318" i="4" s="1"/>
  <c r="U319" i="4" s="1"/>
  <c r="U320" i="4" s="1"/>
  <c r="U321" i="4" s="1"/>
  <c r="U322" i="4" s="1"/>
  <c r="U323" i="4" s="1"/>
  <c r="U324" i="4" s="1"/>
  <c r="U325" i="4" s="1"/>
  <c r="U326" i="4" s="1"/>
  <c r="U327" i="4" s="1"/>
  <c r="U328" i="4" s="1"/>
  <c r="U329" i="4" s="1"/>
  <c r="U330" i="4" s="1"/>
  <c r="U331" i="4" s="1"/>
  <c r="U332" i="4" s="1"/>
  <c r="U333" i="4" s="1"/>
  <c r="U334" i="4" s="1"/>
  <c r="U335" i="4" s="1"/>
  <c r="U336" i="4" s="1"/>
  <c r="U337" i="4" s="1"/>
  <c r="U338" i="4" s="1"/>
  <c r="U339" i="4" s="1"/>
  <c r="U340" i="4" s="1"/>
  <c r="U341" i="4" s="1"/>
  <c r="U342" i="4" s="1"/>
  <c r="U343" i="4" s="1"/>
  <c r="U344" i="4" s="1"/>
  <c r="U345" i="4" s="1"/>
  <c r="U346" i="4" s="1"/>
  <c r="U347" i="4" s="1"/>
  <c r="U348" i="4" s="1"/>
  <c r="U349" i="4" s="1"/>
  <c r="U350" i="4" s="1"/>
  <c r="U351" i="4" s="1"/>
  <c r="U352" i="4" s="1"/>
  <c r="U353" i="4" s="1"/>
  <c r="U354" i="4" s="1"/>
  <c r="U355" i="4" s="1"/>
  <c r="U356" i="4" s="1"/>
  <c r="U357" i="4" s="1"/>
  <c r="U358" i="4" s="1"/>
  <c r="U359" i="4" s="1"/>
  <c r="U360" i="4" s="1"/>
  <c r="U361" i="4" s="1"/>
  <c r="U362" i="4" s="1"/>
  <c r="U363" i="4" s="1"/>
  <c r="U364" i="4" s="1"/>
  <c r="U365" i="4" s="1"/>
  <c r="U366" i="4" s="1"/>
  <c r="U367" i="4" s="1"/>
  <c r="U368" i="4" s="1"/>
  <c r="U369" i="4" s="1"/>
  <c r="U370" i="4" s="1"/>
  <c r="U371" i="4" s="1"/>
  <c r="U372" i="4" s="1"/>
  <c r="U373" i="4" s="1"/>
  <c r="U374" i="4" s="1"/>
  <c r="U375" i="4" s="1"/>
  <c r="U376" i="4" s="1"/>
  <c r="U377" i="4" s="1"/>
  <c r="U378" i="4" s="1"/>
  <c r="U379" i="4" s="1"/>
  <c r="U380" i="4" s="1"/>
  <c r="U381" i="4" s="1"/>
  <c r="U382" i="4" s="1"/>
  <c r="U383" i="4" s="1"/>
  <c r="U384" i="4" s="1"/>
  <c r="U385" i="4" s="1"/>
  <c r="U386" i="4" s="1"/>
  <c r="U387" i="4" s="1"/>
  <c r="U388" i="4" s="1"/>
  <c r="U389" i="4" s="1"/>
  <c r="U390" i="4" s="1"/>
  <c r="U391" i="4" s="1"/>
  <c r="U392" i="4" s="1"/>
  <c r="U393" i="4" s="1"/>
  <c r="U394" i="4" s="1"/>
  <c r="U395" i="4" s="1"/>
  <c r="U396" i="4" s="1"/>
  <c r="U397" i="4" s="1"/>
  <c r="U398" i="4" s="1"/>
  <c r="U399" i="4" s="1"/>
  <c r="U400" i="4" s="1"/>
  <c r="U401" i="4" s="1"/>
  <c r="U402" i="4" s="1"/>
  <c r="U403" i="4" s="1"/>
  <c r="U404" i="4" s="1"/>
  <c r="U405" i="4" s="1"/>
  <c r="U406" i="4" s="1"/>
  <c r="U407" i="4" s="1"/>
  <c r="U408" i="4" s="1"/>
  <c r="U409" i="4" s="1"/>
  <c r="U410" i="4" s="1"/>
  <c r="U411" i="4" s="1"/>
  <c r="U412" i="4" s="1"/>
  <c r="U413" i="4" s="1"/>
  <c r="U414" i="4" s="1"/>
  <c r="U415" i="4" s="1"/>
  <c r="U416" i="4" s="1"/>
  <c r="U417" i="4" s="1"/>
  <c r="U418" i="4" s="1"/>
  <c r="U419" i="4" s="1"/>
  <c r="U420" i="4" s="1"/>
  <c r="U421" i="4" s="1"/>
  <c r="U422" i="4" s="1"/>
  <c r="U423" i="4" s="1"/>
  <c r="U424" i="4" s="1"/>
  <c r="U425" i="4" s="1"/>
  <c r="U426" i="4" s="1"/>
  <c r="U427" i="4" s="1"/>
  <c r="U428" i="4" s="1"/>
  <c r="U429" i="4" s="1"/>
  <c r="U430" i="4" s="1"/>
  <c r="U431" i="4" s="1"/>
  <c r="U432" i="4" s="1"/>
  <c r="U433" i="4" s="1"/>
  <c r="U434" i="4" s="1"/>
  <c r="U435" i="4" s="1"/>
  <c r="U436" i="4" s="1"/>
  <c r="U437" i="4" s="1"/>
  <c r="U438" i="4" s="1"/>
  <c r="U439" i="4" s="1"/>
  <c r="U440" i="4" s="1"/>
  <c r="U441" i="4" s="1"/>
  <c r="U442" i="4" s="1"/>
  <c r="U443" i="4" s="1"/>
  <c r="U444" i="4" s="1"/>
  <c r="U445" i="4" s="1"/>
  <c r="U446" i="4" s="1"/>
  <c r="U447" i="4" s="1"/>
  <c r="U448" i="4" s="1"/>
  <c r="U449" i="4" s="1"/>
  <c r="U450" i="4" s="1"/>
  <c r="U451" i="4" s="1"/>
  <c r="U452" i="4" s="1"/>
  <c r="U453" i="4" s="1"/>
  <c r="U454" i="4" s="1"/>
  <c r="U455" i="4" s="1"/>
  <c r="U456" i="4" s="1"/>
  <c r="U457" i="4" s="1"/>
  <c r="U458" i="4" s="1"/>
  <c r="U459" i="4" s="1"/>
  <c r="U460" i="4" s="1"/>
  <c r="U461" i="4" s="1"/>
  <c r="U462" i="4" s="1"/>
  <c r="U463" i="4" s="1"/>
  <c r="U464" i="4" s="1"/>
  <c r="U465" i="4" s="1"/>
  <c r="U466" i="4" s="1"/>
  <c r="U467" i="4" s="1"/>
  <c r="U468" i="4" s="1"/>
  <c r="U469" i="4" s="1"/>
  <c r="U470" i="4" s="1"/>
  <c r="U471" i="4" s="1"/>
  <c r="U472" i="4" s="1"/>
  <c r="U473" i="4" s="1"/>
  <c r="U474" i="4" s="1"/>
  <c r="U475" i="4" s="1"/>
  <c r="U476" i="4" s="1"/>
  <c r="U477" i="4" s="1"/>
  <c r="U478" i="4" s="1"/>
  <c r="U479" i="4" s="1"/>
  <c r="U480" i="4" s="1"/>
  <c r="U481" i="4" s="1"/>
  <c r="U482" i="4" s="1"/>
  <c r="U483" i="4" s="1"/>
  <c r="U484" i="4" s="1"/>
  <c r="U485" i="4" s="1"/>
  <c r="U486" i="4" s="1"/>
  <c r="U487" i="4" s="1"/>
  <c r="U488" i="4" s="1"/>
  <c r="U489" i="4" s="1"/>
  <c r="U490" i="4" s="1"/>
  <c r="U491" i="4" s="1"/>
  <c r="U492" i="4" s="1"/>
  <c r="U493" i="4" s="1"/>
  <c r="U494" i="4" s="1"/>
  <c r="U495" i="4" s="1"/>
  <c r="U496" i="4" s="1"/>
  <c r="U497" i="4" s="1"/>
  <c r="U498" i="4" s="1"/>
  <c r="U499" i="4" s="1"/>
  <c r="U500" i="4" s="1"/>
  <c r="U501" i="4" s="1"/>
  <c r="U502" i="4" s="1"/>
  <c r="U503" i="4" s="1"/>
  <c r="U504" i="4" s="1"/>
  <c r="U505" i="4" s="1"/>
  <c r="U506" i="4" s="1"/>
  <c r="U507" i="4" s="1"/>
  <c r="U508" i="4" s="1"/>
  <c r="U509" i="4" s="1"/>
  <c r="U510" i="4" s="1"/>
  <c r="U511" i="4" s="1"/>
  <c r="U512" i="4" s="1"/>
  <c r="U513" i="4" s="1"/>
  <c r="U514" i="4" s="1"/>
  <c r="U515" i="4" s="1"/>
  <c r="U516" i="4" s="1"/>
  <c r="U517" i="4" s="1"/>
  <c r="U518" i="4" s="1"/>
  <c r="U519" i="4" s="1"/>
  <c r="U520" i="4" s="1"/>
  <c r="U521" i="4" s="1"/>
  <c r="U522" i="4" s="1"/>
  <c r="U523" i="4" s="1"/>
  <c r="U524" i="4" s="1"/>
  <c r="U525" i="4" s="1"/>
  <c r="U526" i="4" s="1"/>
  <c r="U527" i="4" s="1"/>
  <c r="U528" i="4" s="1"/>
  <c r="U529" i="4" s="1"/>
  <c r="U530" i="4" s="1"/>
  <c r="U531" i="4" s="1"/>
  <c r="U532" i="4" s="1"/>
  <c r="U533" i="4" s="1"/>
  <c r="U534" i="4" s="1"/>
  <c r="U535" i="4" s="1"/>
  <c r="U536" i="4" s="1"/>
  <c r="U537" i="4" s="1"/>
  <c r="U538" i="4" s="1"/>
  <c r="U539" i="4" s="1"/>
  <c r="U540" i="4" s="1"/>
  <c r="U541" i="4" s="1"/>
  <c r="U542" i="4" s="1"/>
  <c r="U543" i="4" s="1"/>
  <c r="U544" i="4" s="1"/>
  <c r="U545" i="4" s="1"/>
  <c r="U546" i="4" s="1"/>
  <c r="U547" i="4" s="1"/>
  <c r="U548" i="4" s="1"/>
  <c r="U549" i="4" s="1"/>
  <c r="U550" i="4" s="1"/>
  <c r="U551" i="4" s="1"/>
  <c r="U552" i="4" s="1"/>
  <c r="U553" i="4" s="1"/>
  <c r="U554" i="4" s="1"/>
  <c r="U555" i="4" s="1"/>
  <c r="U556" i="4" s="1"/>
  <c r="U557" i="4" s="1"/>
  <c r="U558" i="4" s="1"/>
  <c r="U559" i="4" s="1"/>
  <c r="U560" i="4" s="1"/>
  <c r="U561" i="4" s="1"/>
  <c r="U562" i="4" s="1"/>
  <c r="U563" i="4" s="1"/>
  <c r="U564" i="4" s="1"/>
  <c r="U565" i="4" s="1"/>
  <c r="U566" i="4" s="1"/>
  <c r="U567" i="4" s="1"/>
  <c r="U568" i="4" s="1"/>
  <c r="U569" i="4" s="1"/>
  <c r="U570" i="4" s="1"/>
  <c r="U571" i="4" s="1"/>
  <c r="U572" i="4" s="1"/>
  <c r="U573" i="4" s="1"/>
  <c r="U574" i="4" s="1"/>
  <c r="U575" i="4" s="1"/>
  <c r="U576" i="4" s="1"/>
  <c r="U577" i="4" s="1"/>
  <c r="U578" i="4" s="1"/>
  <c r="U579" i="4" s="1"/>
  <c r="U580" i="4" s="1"/>
  <c r="U581" i="4" s="1"/>
  <c r="U582" i="4" s="1"/>
  <c r="U583" i="4" s="1"/>
  <c r="U584" i="4" s="1"/>
  <c r="U585" i="4" s="1"/>
  <c r="U586" i="4" s="1"/>
  <c r="U587" i="4" s="1"/>
  <c r="U588" i="4" s="1"/>
  <c r="U589" i="4" s="1"/>
  <c r="U590" i="4" s="1"/>
  <c r="U591" i="4" s="1"/>
  <c r="U592" i="4" s="1"/>
  <c r="U593" i="4" s="1"/>
  <c r="U594" i="4" s="1"/>
  <c r="U595" i="4" s="1"/>
  <c r="U596" i="4" s="1"/>
  <c r="U597" i="4" s="1"/>
  <c r="U598" i="4" s="1"/>
  <c r="U599" i="4" s="1"/>
  <c r="U600" i="4" s="1"/>
  <c r="U601" i="4" s="1"/>
  <c r="U602" i="4" s="1"/>
  <c r="U603" i="4" s="1"/>
  <c r="U604" i="4" s="1"/>
  <c r="U605" i="4" s="1"/>
  <c r="U606" i="4" s="1"/>
  <c r="U607" i="4" s="1"/>
  <c r="U608" i="4" s="1"/>
  <c r="U609" i="4" s="1"/>
  <c r="U610" i="4" s="1"/>
  <c r="U611" i="4" s="1"/>
  <c r="U612" i="4" s="1"/>
  <c r="U613" i="4" s="1"/>
  <c r="U614" i="4" s="1"/>
  <c r="U615" i="4" s="1"/>
  <c r="U616" i="4" s="1"/>
  <c r="U617" i="4" s="1"/>
  <c r="U618" i="4" s="1"/>
  <c r="U619" i="4" s="1"/>
  <c r="U620" i="4" s="1"/>
  <c r="U621" i="4" s="1"/>
  <c r="U622" i="4" s="1"/>
  <c r="U623" i="4" s="1"/>
  <c r="U624" i="4" s="1"/>
  <c r="U625" i="4" s="1"/>
  <c r="U626" i="4" s="1"/>
  <c r="U627" i="4" s="1"/>
  <c r="U628" i="4" s="1"/>
  <c r="U629" i="4" s="1"/>
  <c r="U630" i="4" s="1"/>
  <c r="U631" i="4" s="1"/>
  <c r="U632" i="4" s="1"/>
  <c r="U633" i="4" s="1"/>
  <c r="U634" i="4" s="1"/>
  <c r="U635" i="4" s="1"/>
  <c r="U636" i="4" s="1"/>
  <c r="U637" i="4" s="1"/>
  <c r="U638" i="4" s="1"/>
  <c r="U639" i="4" s="1"/>
  <c r="U640" i="4" s="1"/>
  <c r="U641" i="4" s="1"/>
  <c r="U642" i="4" s="1"/>
  <c r="U643" i="4" s="1"/>
  <c r="U644" i="4" s="1"/>
  <c r="U645" i="4" s="1"/>
  <c r="U646" i="4" s="1"/>
  <c r="U647" i="4" s="1"/>
  <c r="U648" i="4" s="1"/>
  <c r="U649" i="4" s="1"/>
  <c r="U650" i="4" s="1"/>
  <c r="U651" i="4" s="1"/>
  <c r="U652" i="4" s="1"/>
  <c r="U653" i="4" s="1"/>
  <c r="U654" i="4" s="1"/>
  <c r="U655" i="4" s="1"/>
  <c r="U656" i="4" s="1"/>
  <c r="U657" i="4" s="1"/>
  <c r="U658" i="4" s="1"/>
  <c r="U659" i="4" s="1"/>
  <c r="U660" i="4" s="1"/>
  <c r="U661" i="4" s="1"/>
  <c r="U662" i="4" s="1"/>
  <c r="U663" i="4" s="1"/>
  <c r="U664" i="4" s="1"/>
  <c r="U665" i="4" s="1"/>
  <c r="U666" i="4" s="1"/>
  <c r="U667" i="4" s="1"/>
  <c r="U668" i="4" s="1"/>
  <c r="U669" i="4" s="1"/>
  <c r="U670" i="4" s="1"/>
  <c r="U671" i="4" s="1"/>
  <c r="U672" i="4" s="1"/>
  <c r="U673" i="4" s="1"/>
  <c r="U674" i="4" s="1"/>
  <c r="U675" i="4" s="1"/>
  <c r="U676" i="4" s="1"/>
  <c r="U677" i="4" s="1"/>
  <c r="U678" i="4" s="1"/>
  <c r="U679" i="4" s="1"/>
  <c r="U680" i="4" s="1"/>
  <c r="U681" i="4" s="1"/>
  <c r="U682" i="4" s="1"/>
  <c r="U683" i="4" s="1"/>
  <c r="U684" i="4" s="1"/>
  <c r="U685" i="4" s="1"/>
  <c r="U686" i="4" s="1"/>
  <c r="U687" i="4" s="1"/>
  <c r="U688" i="4" s="1"/>
  <c r="U689" i="4" s="1"/>
  <c r="U690" i="4" s="1"/>
  <c r="U691" i="4" s="1"/>
  <c r="U692" i="4" s="1"/>
  <c r="U693" i="4" s="1"/>
  <c r="U694" i="4" s="1"/>
  <c r="U695" i="4" s="1"/>
  <c r="U696" i="4" s="1"/>
  <c r="U697" i="4" s="1"/>
  <c r="U698" i="4" s="1"/>
  <c r="U699" i="4" s="1"/>
  <c r="U700" i="4" s="1"/>
  <c r="U701" i="4" s="1"/>
  <c r="U702" i="4" s="1"/>
  <c r="U703" i="4" s="1"/>
  <c r="U704" i="4" s="1"/>
  <c r="U705" i="4" s="1"/>
  <c r="U706" i="4" s="1"/>
  <c r="U707" i="4" s="1"/>
  <c r="U708" i="4" s="1"/>
  <c r="U709" i="4" s="1"/>
  <c r="U710" i="4" s="1"/>
  <c r="U711" i="4" s="1"/>
  <c r="U712" i="4" s="1"/>
  <c r="U713" i="4" s="1"/>
  <c r="U714" i="4" s="1"/>
  <c r="U715" i="4" s="1"/>
  <c r="U716" i="4" s="1"/>
  <c r="U717" i="4" s="1"/>
  <c r="U718" i="4" s="1"/>
  <c r="U719" i="4" s="1"/>
  <c r="U720" i="4" s="1"/>
  <c r="U721" i="4" s="1"/>
  <c r="U722" i="4" s="1"/>
  <c r="U723" i="4" s="1"/>
  <c r="U724" i="4" s="1"/>
  <c r="U725" i="4" s="1"/>
  <c r="U726" i="4" s="1"/>
  <c r="U727" i="4" s="1"/>
  <c r="U728" i="4" s="1"/>
  <c r="U729" i="4" s="1"/>
  <c r="U730" i="4" s="1"/>
  <c r="U731" i="4" s="1"/>
  <c r="U732" i="4" s="1"/>
  <c r="U733" i="4" s="1"/>
  <c r="U734" i="4" s="1"/>
  <c r="U735" i="4" s="1"/>
  <c r="U736" i="4" s="1"/>
  <c r="U737" i="4" s="1"/>
  <c r="U738" i="4" s="1"/>
  <c r="U739" i="4" s="1"/>
  <c r="U740" i="4" s="1"/>
  <c r="U741" i="4" s="1"/>
  <c r="U742" i="4" s="1"/>
  <c r="U743" i="4" s="1"/>
  <c r="U744" i="4" s="1"/>
  <c r="U745" i="4" s="1"/>
  <c r="U746" i="4" s="1"/>
  <c r="U747" i="4" s="1"/>
  <c r="U748" i="4" s="1"/>
  <c r="U749" i="4" s="1"/>
  <c r="U750" i="4" s="1"/>
  <c r="U751" i="4" s="1"/>
  <c r="U752" i="4" s="1"/>
  <c r="U753" i="4" s="1"/>
  <c r="U754" i="4" s="1"/>
  <c r="U755" i="4" s="1"/>
  <c r="U756" i="4" s="1"/>
  <c r="U757" i="4" s="1"/>
  <c r="U758" i="4" s="1"/>
  <c r="U759" i="4" s="1"/>
  <c r="U760" i="4" s="1"/>
  <c r="U761" i="4" s="1"/>
  <c r="U762" i="4" s="1"/>
  <c r="U763" i="4" s="1"/>
  <c r="U764" i="4" s="1"/>
  <c r="U765" i="4" s="1"/>
  <c r="U766" i="4" s="1"/>
  <c r="U767" i="4" s="1"/>
  <c r="U768" i="4" s="1"/>
  <c r="U769" i="4" s="1"/>
  <c r="U770" i="4" s="1"/>
  <c r="U771" i="4" s="1"/>
  <c r="U772" i="4" s="1"/>
  <c r="U773" i="4" s="1"/>
  <c r="U774" i="4" s="1"/>
  <c r="U775" i="4" s="1"/>
  <c r="U776" i="4" s="1"/>
  <c r="U777" i="4" s="1"/>
  <c r="U778" i="4" s="1"/>
  <c r="U779" i="4" s="1"/>
  <c r="U780" i="4" s="1"/>
  <c r="U781" i="4" s="1"/>
  <c r="U782" i="4" s="1"/>
  <c r="U783" i="4" s="1"/>
  <c r="U784" i="4" s="1"/>
  <c r="U785" i="4" s="1"/>
  <c r="U786" i="4" s="1"/>
  <c r="U787" i="4" s="1"/>
  <c r="U788" i="4" s="1"/>
  <c r="U789" i="4" s="1"/>
  <c r="U790" i="4" s="1"/>
  <c r="U791" i="4" s="1"/>
  <c r="U792" i="4" s="1"/>
  <c r="U793" i="4" s="1"/>
  <c r="U794" i="4" s="1"/>
  <c r="U795" i="4" s="1"/>
  <c r="U796" i="4" s="1"/>
  <c r="U797" i="4" s="1"/>
  <c r="U798" i="4" s="1"/>
  <c r="U799" i="4" s="1"/>
  <c r="U800" i="4" s="1"/>
  <c r="U801" i="4" s="1"/>
  <c r="U802" i="4" s="1"/>
  <c r="U803" i="4" s="1"/>
  <c r="U804" i="4" s="1"/>
  <c r="U805" i="4" s="1"/>
  <c r="U806" i="4" s="1"/>
  <c r="U807" i="4" s="1"/>
  <c r="U808" i="4" s="1"/>
  <c r="U809" i="4" s="1"/>
  <c r="U810" i="4" s="1"/>
  <c r="U811" i="4" s="1"/>
  <c r="U812" i="4" s="1"/>
  <c r="U813" i="4" s="1"/>
  <c r="U814" i="4" s="1"/>
  <c r="U815" i="4" s="1"/>
  <c r="U816" i="4" s="1"/>
  <c r="U817" i="4" s="1"/>
  <c r="U818" i="4" s="1"/>
  <c r="U819" i="4" s="1"/>
  <c r="U820" i="4" s="1"/>
  <c r="U821" i="4" s="1"/>
  <c r="U822" i="4" s="1"/>
  <c r="U823" i="4" s="1"/>
  <c r="U824" i="4" s="1"/>
  <c r="U825" i="4" s="1"/>
  <c r="U826" i="4" s="1"/>
  <c r="U827" i="4" s="1"/>
  <c r="U828" i="4" s="1"/>
  <c r="U829" i="4" s="1"/>
  <c r="U830" i="4" s="1"/>
  <c r="U831" i="4" s="1"/>
  <c r="U832" i="4" s="1"/>
  <c r="U833" i="4" s="1"/>
  <c r="U834" i="4" s="1"/>
  <c r="U835" i="4" s="1"/>
  <c r="U836" i="4" s="1"/>
  <c r="U837" i="4" s="1"/>
  <c r="U838" i="4" s="1"/>
  <c r="U839" i="4" s="1"/>
  <c r="U840" i="4" s="1"/>
  <c r="U841" i="4" s="1"/>
  <c r="U842" i="4" s="1"/>
  <c r="U843" i="4" s="1"/>
  <c r="U844" i="4" s="1"/>
  <c r="U845" i="4" s="1"/>
  <c r="U846" i="4" s="1"/>
  <c r="U847" i="4" s="1"/>
  <c r="U848" i="4" s="1"/>
  <c r="U849" i="4" s="1"/>
  <c r="U850" i="4" s="1"/>
  <c r="U851" i="4" s="1"/>
  <c r="U852" i="4" s="1"/>
  <c r="U853" i="4" s="1"/>
  <c r="U854" i="4" s="1"/>
  <c r="U855" i="4" s="1"/>
  <c r="U856" i="4" s="1"/>
  <c r="U857" i="4" s="1"/>
  <c r="U858" i="4" s="1"/>
  <c r="U859" i="4" s="1"/>
  <c r="U860" i="4" s="1"/>
  <c r="U861" i="4" s="1"/>
  <c r="U862" i="4" s="1"/>
  <c r="U863" i="4" s="1"/>
  <c r="U864" i="4" s="1"/>
  <c r="U865" i="4" s="1"/>
  <c r="U866" i="4" s="1"/>
  <c r="U867" i="4" s="1"/>
  <c r="U868" i="4" s="1"/>
  <c r="U869" i="4" s="1"/>
  <c r="U870" i="4" s="1"/>
  <c r="U871" i="4" s="1"/>
  <c r="U872" i="4" s="1"/>
  <c r="U873" i="4" s="1"/>
  <c r="U874" i="4" s="1"/>
  <c r="U875" i="4" s="1"/>
  <c r="U876" i="4" s="1"/>
  <c r="U877" i="4" s="1"/>
  <c r="U878" i="4" s="1"/>
  <c r="U879" i="4" s="1"/>
  <c r="U880" i="4" s="1"/>
  <c r="U881" i="4" s="1"/>
  <c r="U882" i="4" s="1"/>
  <c r="U883" i="4" s="1"/>
  <c r="U884" i="4" s="1"/>
  <c r="U885" i="4" s="1"/>
  <c r="U886" i="4" s="1"/>
  <c r="U887" i="4" s="1"/>
  <c r="U888" i="4" s="1"/>
  <c r="U889" i="4" s="1"/>
  <c r="U890" i="4" s="1"/>
  <c r="U891" i="4" s="1"/>
  <c r="U892" i="4" s="1"/>
  <c r="U893" i="4" s="1"/>
  <c r="U894" i="4" s="1"/>
  <c r="U895" i="4" s="1"/>
  <c r="U896" i="4" s="1"/>
  <c r="U897" i="4" s="1"/>
  <c r="U898" i="4" s="1"/>
  <c r="U899" i="4" s="1"/>
  <c r="U900" i="4" s="1"/>
  <c r="U901" i="4" s="1"/>
  <c r="U902" i="4" s="1"/>
  <c r="U903" i="4" s="1"/>
  <c r="U904" i="4" s="1"/>
  <c r="U905" i="4" s="1"/>
  <c r="U906" i="4" s="1"/>
  <c r="U907" i="4" s="1"/>
  <c r="U908" i="4" s="1"/>
  <c r="U909" i="4" s="1"/>
  <c r="U910" i="4" s="1"/>
  <c r="U911" i="4" s="1"/>
  <c r="U912" i="4" s="1"/>
  <c r="U913" i="4" s="1"/>
  <c r="U914" i="4" s="1"/>
  <c r="U915" i="4" s="1"/>
  <c r="U916" i="4" s="1"/>
  <c r="U917" i="4" s="1"/>
  <c r="U918" i="4" s="1"/>
  <c r="U919" i="4" s="1"/>
  <c r="U920" i="4" s="1"/>
  <c r="U921" i="4" s="1"/>
  <c r="U922" i="4" s="1"/>
  <c r="U923" i="4" s="1"/>
  <c r="U924" i="4" s="1"/>
  <c r="U925" i="4" s="1"/>
  <c r="U926" i="4" s="1"/>
  <c r="U927" i="4" s="1"/>
  <c r="U928" i="4" s="1"/>
  <c r="U929" i="4" s="1"/>
  <c r="U930" i="4" s="1"/>
  <c r="U931" i="4" s="1"/>
  <c r="U932" i="4" s="1"/>
  <c r="U933" i="4" s="1"/>
  <c r="U934" i="4" s="1"/>
  <c r="U935" i="4" s="1"/>
  <c r="U936" i="4" s="1"/>
  <c r="U937" i="4" s="1"/>
  <c r="U938" i="4" s="1"/>
  <c r="U939" i="4" s="1"/>
  <c r="U940" i="4" s="1"/>
  <c r="U941" i="4" s="1"/>
  <c r="U942" i="4" s="1"/>
  <c r="U943" i="4" s="1"/>
  <c r="U944" i="4" s="1"/>
  <c r="U945" i="4" s="1"/>
  <c r="U946" i="4" s="1"/>
  <c r="U947" i="4" s="1"/>
  <c r="U948" i="4" s="1"/>
  <c r="U949" i="4" s="1"/>
  <c r="U950" i="4" s="1"/>
  <c r="U951" i="4" s="1"/>
  <c r="U952" i="4" s="1"/>
  <c r="U953" i="4" s="1"/>
  <c r="U954" i="4" s="1"/>
  <c r="U955" i="4" s="1"/>
  <c r="U956" i="4" s="1"/>
  <c r="U957" i="4" s="1"/>
  <c r="U958" i="4" s="1"/>
  <c r="U959" i="4" s="1"/>
  <c r="U960" i="4" s="1"/>
  <c r="U961" i="4" s="1"/>
  <c r="U962" i="4" s="1"/>
  <c r="U963" i="4" s="1"/>
  <c r="U964" i="4" s="1"/>
  <c r="U965" i="4" s="1"/>
  <c r="U966" i="4" s="1"/>
  <c r="U967" i="4" s="1"/>
  <c r="U968" i="4" s="1"/>
  <c r="U969" i="4" s="1"/>
  <c r="U970" i="4" s="1"/>
  <c r="U971" i="4" s="1"/>
  <c r="U972" i="4" s="1"/>
  <c r="U973" i="4" s="1"/>
  <c r="U974" i="4" s="1"/>
  <c r="U975" i="4" s="1"/>
  <c r="U976" i="4" s="1"/>
  <c r="U977" i="4" s="1"/>
  <c r="U978" i="4" s="1"/>
  <c r="U979" i="4" s="1"/>
  <c r="U980" i="4" s="1"/>
  <c r="U981" i="4" s="1"/>
  <c r="U982" i="4" s="1"/>
  <c r="U983" i="4" s="1"/>
  <c r="U984" i="4" s="1"/>
  <c r="U985" i="4" s="1"/>
  <c r="U986" i="4" s="1"/>
  <c r="U987" i="4" s="1"/>
  <c r="U988" i="4" s="1"/>
  <c r="U989" i="4" s="1"/>
  <c r="U990" i="4" s="1"/>
  <c r="U991" i="4" s="1"/>
  <c r="U992" i="4" s="1"/>
  <c r="U993" i="4" s="1"/>
  <c r="U994" i="4" s="1"/>
  <c r="U995" i="4" s="1"/>
  <c r="U996" i="4" s="1"/>
  <c r="U997" i="4" s="1"/>
  <c r="U998" i="4" s="1"/>
  <c r="U999" i="4" s="1"/>
  <c r="U1000" i="4" s="1"/>
  <c r="U1001" i="4" s="1"/>
  <c r="U1002" i="4" s="1"/>
  <c r="U1003" i="4" s="1"/>
  <c r="U1004" i="4" s="1"/>
  <c r="U1005" i="4" s="1"/>
  <c r="U1006" i="4" s="1"/>
  <c r="U1007" i="4" s="1"/>
  <c r="U1008" i="4" s="1"/>
  <c r="U1009" i="4" s="1"/>
  <c r="U1010" i="4" s="1"/>
  <c r="U1011" i="4" s="1"/>
  <c r="U1012" i="4" s="1"/>
  <c r="U1013" i="4" s="1"/>
  <c r="U1014" i="4" s="1"/>
  <c r="U1015" i="4" s="1"/>
  <c r="U1016" i="4" s="1"/>
  <c r="U1017" i="4" s="1"/>
  <c r="U1018" i="4" s="1"/>
  <c r="U1019" i="4" s="1"/>
  <c r="U1020" i="4" s="1"/>
  <c r="U1021" i="4" s="1"/>
  <c r="U1022" i="4" s="1"/>
  <c r="U1023" i="4" s="1"/>
  <c r="U1024" i="4" s="1"/>
  <c r="U1025" i="4" s="1"/>
  <c r="U1026" i="4" s="1"/>
  <c r="U1027" i="4" s="1"/>
  <c r="U1028" i="4" s="1"/>
  <c r="U1029" i="4" s="1"/>
  <c r="U1030" i="4" s="1"/>
  <c r="U1031" i="4" s="1"/>
  <c r="U1032" i="4" s="1"/>
  <c r="U1033" i="4" s="1"/>
  <c r="U1034" i="4" s="1"/>
  <c r="U1035" i="4" s="1"/>
  <c r="U1036" i="4" s="1"/>
  <c r="U1037" i="4" s="1"/>
  <c r="U1038" i="4" s="1"/>
  <c r="U1039" i="4" s="1"/>
  <c r="U1040" i="4" s="1"/>
  <c r="U1041" i="4" s="1"/>
  <c r="U1042" i="4" s="1"/>
  <c r="U1043" i="4" s="1"/>
  <c r="U1044" i="4" s="1"/>
  <c r="U1045" i="4" s="1"/>
  <c r="U1046" i="4" s="1"/>
  <c r="U1047" i="4" s="1"/>
  <c r="U1048" i="4" s="1"/>
  <c r="U1049" i="4" s="1"/>
  <c r="U1050" i="4" s="1"/>
  <c r="U1051" i="4" s="1"/>
  <c r="U1052" i="4" s="1"/>
  <c r="U1053" i="4" s="1"/>
  <c r="U1054" i="4" s="1"/>
  <c r="U1055" i="4" s="1"/>
  <c r="U1056" i="4" s="1"/>
  <c r="U1057" i="4" s="1"/>
  <c r="U1058" i="4" s="1"/>
  <c r="U1059" i="4" s="1"/>
  <c r="U1060" i="4" s="1"/>
  <c r="U1061" i="4" s="1"/>
  <c r="U1062" i="4" s="1"/>
  <c r="U1063" i="4" s="1"/>
  <c r="U1064" i="4" s="1"/>
  <c r="U1065" i="4" s="1"/>
  <c r="U1066" i="4" s="1"/>
  <c r="U1067" i="4" s="1"/>
  <c r="U1068" i="4" s="1"/>
  <c r="U1069" i="4" s="1"/>
  <c r="U1070" i="4" s="1"/>
  <c r="U1071" i="4" s="1"/>
  <c r="U1072" i="4" s="1"/>
  <c r="U1073" i="4" s="1"/>
  <c r="U1074" i="4" s="1"/>
  <c r="U1075" i="4" s="1"/>
  <c r="U1076" i="4" s="1"/>
  <c r="U1077" i="4" s="1"/>
  <c r="U1078" i="4" s="1"/>
  <c r="U1079" i="4" s="1"/>
  <c r="U1080" i="4" s="1"/>
  <c r="U1081" i="4" s="1"/>
  <c r="U1082" i="4" s="1"/>
  <c r="U1083" i="4" s="1"/>
  <c r="U1084" i="4" s="1"/>
  <c r="U1085" i="4" s="1"/>
  <c r="U1086" i="4" s="1"/>
  <c r="U1087" i="4" s="1"/>
  <c r="U1088" i="4" s="1"/>
  <c r="U1089" i="4" s="1"/>
  <c r="U1090" i="4" s="1"/>
  <c r="U1091" i="4" s="1"/>
  <c r="U1092" i="4" s="1"/>
  <c r="U1093" i="4" s="1"/>
  <c r="U1094" i="4" s="1"/>
  <c r="U1095" i="4" s="1"/>
  <c r="U1096" i="4" s="1"/>
  <c r="U1097" i="4" s="1"/>
  <c r="U1098" i="4" s="1"/>
  <c r="U1099" i="4" s="1"/>
  <c r="U1100" i="4" s="1"/>
  <c r="U1101" i="4" s="1"/>
  <c r="U1102" i="4" s="1"/>
  <c r="U1103" i="4" s="1"/>
  <c r="U1104" i="4" s="1"/>
  <c r="U1105" i="4" s="1"/>
  <c r="U1106" i="4" s="1"/>
  <c r="U1107" i="4" s="1"/>
  <c r="U1108" i="4" s="1"/>
  <c r="U1109" i="4" s="1"/>
  <c r="U1110" i="4" s="1"/>
  <c r="U1111" i="4" s="1"/>
  <c r="U1112" i="4" s="1"/>
  <c r="U1113" i="4" s="1"/>
  <c r="U1114" i="4" s="1"/>
  <c r="U1115" i="4" s="1"/>
  <c r="U1116" i="4" s="1"/>
  <c r="U1117" i="4" s="1"/>
  <c r="U1118" i="4" s="1"/>
  <c r="U1119" i="4" s="1"/>
  <c r="U1120" i="4" s="1"/>
  <c r="U1121" i="4" s="1"/>
  <c r="U1122" i="4" s="1"/>
  <c r="U1123" i="4" s="1"/>
  <c r="U1124" i="4" s="1"/>
  <c r="U1125" i="4" s="1"/>
  <c r="U1126" i="4" s="1"/>
  <c r="U1127" i="4" s="1"/>
  <c r="U1128" i="4" s="1"/>
  <c r="U1129" i="4" s="1"/>
  <c r="U1130" i="4" s="1"/>
  <c r="U1131" i="4" s="1"/>
  <c r="U1132" i="4" s="1"/>
  <c r="U1133" i="4" s="1"/>
  <c r="U1134" i="4" s="1"/>
  <c r="U1135" i="4" s="1"/>
  <c r="U1136" i="4" s="1"/>
  <c r="U1137" i="4" s="1"/>
  <c r="U1138" i="4" s="1"/>
  <c r="U1139" i="4" s="1"/>
  <c r="U1140" i="4" s="1"/>
  <c r="U1141" i="4" s="1"/>
  <c r="U1142" i="4" s="1"/>
  <c r="U1143" i="4" s="1"/>
  <c r="U1144" i="4" s="1"/>
  <c r="U1145" i="4" s="1"/>
  <c r="U1146" i="4" s="1"/>
  <c r="U1147" i="4" s="1"/>
  <c r="U1148" i="4" s="1"/>
  <c r="U1149" i="4" s="1"/>
  <c r="U1150" i="4" s="1"/>
  <c r="U1151" i="4" s="1"/>
  <c r="U1152" i="4" s="1"/>
  <c r="U1153" i="4" s="1"/>
  <c r="U1154" i="4" s="1"/>
  <c r="U1155" i="4" s="1"/>
  <c r="U1156" i="4" s="1"/>
  <c r="U1157" i="4" s="1"/>
  <c r="U1158" i="4" s="1"/>
  <c r="U1159" i="4" s="1"/>
  <c r="U1160" i="4" s="1"/>
  <c r="U1161" i="4" s="1"/>
  <c r="U1162" i="4" s="1"/>
  <c r="U1163" i="4" s="1"/>
  <c r="U1164" i="4" s="1"/>
  <c r="U1165" i="4" s="1"/>
  <c r="U1166" i="4" s="1"/>
  <c r="U1167" i="4" s="1"/>
  <c r="U1168" i="4" s="1"/>
  <c r="U1169" i="4" s="1"/>
  <c r="U1170" i="4" s="1"/>
  <c r="U1171" i="4" s="1"/>
  <c r="U1172" i="4" s="1"/>
  <c r="U1173" i="4" s="1"/>
  <c r="U1174" i="4" s="1"/>
  <c r="U1175" i="4" s="1"/>
  <c r="U1176" i="4" s="1"/>
  <c r="U1177" i="4" s="1"/>
  <c r="U1178" i="4" s="1"/>
  <c r="U1179" i="4" s="1"/>
  <c r="U1180" i="4" s="1"/>
  <c r="U1181" i="4" s="1"/>
  <c r="U1182" i="4" s="1"/>
  <c r="U1183" i="4" s="1"/>
  <c r="U1184" i="4" s="1"/>
  <c r="U1185" i="4" s="1"/>
  <c r="U1186" i="4" s="1"/>
  <c r="U1187" i="4" s="1"/>
  <c r="U1188" i="4" s="1"/>
  <c r="U1189" i="4" s="1"/>
  <c r="U1190" i="4" s="1"/>
  <c r="U1191" i="4" s="1"/>
  <c r="U1192" i="4" s="1"/>
  <c r="U1193" i="4" s="1"/>
  <c r="U1194" i="4" s="1"/>
  <c r="U1195" i="4" s="1"/>
  <c r="U1196" i="4" s="1"/>
  <c r="U1197" i="4" s="1"/>
  <c r="U1198" i="4" s="1"/>
  <c r="U1199" i="4" s="1"/>
  <c r="U1200" i="4" s="1"/>
  <c r="U1201" i="4" s="1"/>
  <c r="U1202" i="4" s="1"/>
  <c r="U1203" i="4" s="1"/>
  <c r="U1204" i="4" s="1"/>
  <c r="U1205" i="4" s="1"/>
  <c r="U1206" i="4" s="1"/>
  <c r="U1207" i="4" s="1"/>
  <c r="U1208" i="4" s="1"/>
  <c r="U1209" i="4" s="1"/>
  <c r="U1210" i="4" s="1"/>
  <c r="U1211" i="4" s="1"/>
  <c r="U1212" i="4" s="1"/>
  <c r="U1213" i="4" s="1"/>
  <c r="U1214" i="4" s="1"/>
  <c r="U1215" i="4" s="1"/>
  <c r="U1216" i="4" s="1"/>
  <c r="U1217" i="4" s="1"/>
  <c r="U1218" i="4" s="1"/>
  <c r="U1219" i="4" s="1"/>
  <c r="U1220" i="4" s="1"/>
  <c r="U1221" i="4" s="1"/>
  <c r="U1222" i="4" s="1"/>
  <c r="U1223" i="4" s="1"/>
  <c r="U1224" i="4" s="1"/>
  <c r="U1225" i="4" s="1"/>
  <c r="U1226" i="4" s="1"/>
  <c r="U1227" i="4" s="1"/>
  <c r="U1228" i="4" s="1"/>
  <c r="U1229" i="4" s="1"/>
  <c r="U1230" i="4" s="1"/>
  <c r="U1231" i="4" s="1"/>
  <c r="U1232" i="4" s="1"/>
  <c r="U1233" i="4" s="1"/>
  <c r="U1234" i="4" s="1"/>
  <c r="U1235" i="4" s="1"/>
  <c r="U1236" i="4" s="1"/>
  <c r="U1237" i="4" s="1"/>
  <c r="U1238" i="4" s="1"/>
  <c r="U1239" i="4" s="1"/>
  <c r="U1240" i="4" s="1"/>
  <c r="U1241" i="4" s="1"/>
  <c r="U1242" i="4" s="1"/>
  <c r="U1243" i="4" s="1"/>
  <c r="U1244" i="4" s="1"/>
  <c r="U1245" i="4" s="1"/>
  <c r="U1246" i="4" s="1"/>
  <c r="U1247" i="4" s="1"/>
  <c r="U1248" i="4" s="1"/>
  <c r="U1249" i="4" s="1"/>
  <c r="U1250" i="4" s="1"/>
  <c r="U1251" i="4" s="1"/>
  <c r="U1252" i="4" s="1"/>
  <c r="U1253" i="4" s="1"/>
  <c r="U1254" i="4" s="1"/>
  <c r="U1255" i="4" s="1"/>
  <c r="U1256" i="4" s="1"/>
  <c r="U1257" i="4" s="1"/>
  <c r="U1258" i="4" s="1"/>
  <c r="U1259" i="4" s="1"/>
  <c r="U1260" i="4" s="1"/>
  <c r="U1261" i="4" s="1"/>
  <c r="U1262" i="4" s="1"/>
  <c r="U1263" i="4" s="1"/>
  <c r="U1264" i="4" s="1"/>
  <c r="U1265" i="4" s="1"/>
  <c r="U1266" i="4" s="1"/>
  <c r="U1267" i="4" s="1"/>
  <c r="U1268" i="4" s="1"/>
  <c r="U1269" i="4" s="1"/>
  <c r="U1270" i="4" s="1"/>
  <c r="U1271" i="4" s="1"/>
  <c r="U1272" i="4" s="1"/>
  <c r="U1273" i="4" s="1"/>
  <c r="U1274" i="4" s="1"/>
  <c r="U1275" i="4" s="1"/>
  <c r="U1276" i="4" s="1"/>
  <c r="U1277" i="4" s="1"/>
  <c r="U1278" i="4" s="1"/>
  <c r="U1279" i="4" s="1"/>
  <c r="U1280" i="4" s="1"/>
  <c r="U1281" i="4" s="1"/>
  <c r="U1282" i="4" s="1"/>
  <c r="U1283" i="4" s="1"/>
  <c r="U1284" i="4" s="1"/>
  <c r="U1285" i="4" s="1"/>
  <c r="U1286" i="4" s="1"/>
  <c r="U1287" i="4" s="1"/>
  <c r="U1288" i="4" s="1"/>
  <c r="U1289" i="4" s="1"/>
  <c r="U1290" i="4" s="1"/>
  <c r="U1291" i="4" s="1"/>
  <c r="U1292" i="4" s="1"/>
  <c r="U1293" i="4" s="1"/>
  <c r="U1294" i="4" s="1"/>
  <c r="U1295" i="4" s="1"/>
  <c r="U1296" i="4" s="1"/>
  <c r="U1297" i="4" s="1"/>
  <c r="U1298" i="4" s="1"/>
  <c r="U1299" i="4" s="1"/>
  <c r="U1300" i="4" s="1"/>
  <c r="U1301" i="4" s="1"/>
  <c r="U1302" i="4" s="1"/>
  <c r="U1303" i="4" s="1"/>
  <c r="U1304" i="4" s="1"/>
  <c r="U1305" i="4" s="1"/>
  <c r="U1306" i="4" s="1"/>
  <c r="U1307" i="4" s="1"/>
  <c r="U1308" i="4" s="1"/>
  <c r="U1309" i="4" s="1"/>
  <c r="U1310" i="4" s="1"/>
  <c r="U1311" i="4" s="1"/>
  <c r="U1312" i="4" s="1"/>
  <c r="U1313" i="4" s="1"/>
  <c r="U1314" i="4" s="1"/>
  <c r="U1315" i="4" s="1"/>
  <c r="U1316" i="4" s="1"/>
  <c r="U1317" i="4" s="1"/>
  <c r="U1318" i="4" s="1"/>
  <c r="U1319" i="4" s="1"/>
  <c r="U1320" i="4" s="1"/>
  <c r="U1321" i="4" s="1"/>
  <c r="U1322" i="4" s="1"/>
  <c r="U1323" i="4" s="1"/>
  <c r="U1324" i="4" s="1"/>
  <c r="U1325" i="4" s="1"/>
  <c r="U1326" i="4" s="1"/>
  <c r="U1327" i="4" s="1"/>
  <c r="U1328" i="4" s="1"/>
  <c r="U1329" i="4" s="1"/>
  <c r="U1330" i="4" s="1"/>
  <c r="U1331" i="4" s="1"/>
  <c r="U1332" i="4" s="1"/>
  <c r="U1333" i="4" s="1"/>
  <c r="U1334" i="4" s="1"/>
  <c r="U1335" i="4" s="1"/>
  <c r="U1336" i="4" s="1"/>
  <c r="U1337" i="4" s="1"/>
  <c r="U1338" i="4" s="1"/>
  <c r="U1339" i="4" s="1"/>
  <c r="U1340" i="4" s="1"/>
  <c r="U1341" i="4" s="1"/>
  <c r="U1342" i="4" s="1"/>
  <c r="U1343" i="4" s="1"/>
  <c r="U1344" i="4" s="1"/>
  <c r="U1345" i="4" s="1"/>
  <c r="U1346" i="4" s="1"/>
  <c r="U1347" i="4" s="1"/>
  <c r="U1348" i="4" s="1"/>
  <c r="U1349" i="4" s="1"/>
  <c r="U1350" i="4" s="1"/>
  <c r="U1351" i="4" s="1"/>
  <c r="U1352" i="4" s="1"/>
  <c r="U1353" i="4" s="1"/>
  <c r="U1354" i="4" s="1"/>
  <c r="U1355" i="4" s="1"/>
  <c r="U1356" i="4" s="1"/>
  <c r="U1357" i="4" s="1"/>
  <c r="U1358" i="4" s="1"/>
  <c r="U1359" i="4" s="1"/>
  <c r="U1360" i="4" s="1"/>
  <c r="U1361" i="4" s="1"/>
  <c r="U1362" i="4" s="1"/>
  <c r="U1363" i="4" s="1"/>
  <c r="U1364" i="4" s="1"/>
  <c r="U1365" i="4" s="1"/>
  <c r="U1366" i="4" s="1"/>
  <c r="U1367" i="4" s="1"/>
  <c r="U1368" i="4" s="1"/>
  <c r="U1369" i="4" s="1"/>
  <c r="U1370" i="4" s="1"/>
  <c r="U1371" i="4" s="1"/>
  <c r="U1372" i="4" s="1"/>
  <c r="U1373" i="4" s="1"/>
  <c r="U1374" i="4" s="1"/>
  <c r="U1375" i="4" s="1"/>
  <c r="U1376" i="4" s="1"/>
  <c r="U1377" i="4" s="1"/>
  <c r="U1378" i="4" s="1"/>
  <c r="U1379" i="4" s="1"/>
  <c r="U1380" i="4" s="1"/>
  <c r="U1381" i="4" s="1"/>
  <c r="U1382" i="4" s="1"/>
  <c r="U1383" i="4" s="1"/>
  <c r="U1384" i="4" s="1"/>
  <c r="U1385" i="4" s="1"/>
  <c r="U1386" i="4" s="1"/>
  <c r="U1387" i="4" s="1"/>
  <c r="U1388" i="4" s="1"/>
  <c r="U1389" i="4" s="1"/>
  <c r="U1390" i="4" s="1"/>
  <c r="U1391" i="4" s="1"/>
  <c r="U1392" i="4" s="1"/>
  <c r="U1393" i="4" s="1"/>
  <c r="U1394" i="4" s="1"/>
  <c r="U1395" i="4" s="1"/>
  <c r="U1396" i="4" s="1"/>
  <c r="U1397" i="4" s="1"/>
  <c r="U1398" i="4" s="1"/>
  <c r="U1399" i="4" s="1"/>
  <c r="U1400" i="4" s="1"/>
  <c r="U1401" i="4" s="1"/>
  <c r="U1402" i="4" s="1"/>
  <c r="U1403" i="4" s="1"/>
  <c r="U1404" i="4" s="1"/>
  <c r="U1405" i="4" s="1"/>
  <c r="U1406" i="4" s="1"/>
  <c r="U1407" i="4" s="1"/>
  <c r="U1408" i="4" s="1"/>
  <c r="U1409" i="4" s="1"/>
  <c r="U1410" i="4" s="1"/>
  <c r="U1411" i="4" s="1"/>
  <c r="U1412" i="4" s="1"/>
  <c r="U1413" i="4" s="1"/>
  <c r="U1414" i="4" s="1"/>
  <c r="U1415" i="4" s="1"/>
  <c r="U1416" i="4" s="1"/>
  <c r="U1417" i="4" s="1"/>
  <c r="U1418" i="4" s="1"/>
  <c r="U1419" i="4" s="1"/>
  <c r="U1420" i="4" s="1"/>
  <c r="U1421" i="4" s="1"/>
  <c r="U1422" i="4" s="1"/>
  <c r="U1423" i="4" s="1"/>
  <c r="U1424" i="4" s="1"/>
  <c r="U1425" i="4" s="1"/>
  <c r="U1426" i="4" s="1"/>
  <c r="U1427" i="4" s="1"/>
  <c r="U1428" i="4" s="1"/>
  <c r="U1429" i="4" s="1"/>
  <c r="U1430" i="4" s="1"/>
  <c r="U1431" i="4" s="1"/>
  <c r="U1432" i="4" s="1"/>
  <c r="U1433" i="4" s="1"/>
  <c r="U1434" i="4" s="1"/>
  <c r="U1435" i="4" s="1"/>
  <c r="U1436" i="4" s="1"/>
  <c r="U1437" i="4" s="1"/>
  <c r="U1438" i="4" s="1"/>
  <c r="U1439" i="4" s="1"/>
  <c r="U1440" i="4" s="1"/>
  <c r="U1441" i="4" s="1"/>
  <c r="U1442" i="4" s="1"/>
  <c r="U1443" i="4" s="1"/>
  <c r="U1444" i="4" s="1"/>
  <c r="U1445" i="4" s="1"/>
  <c r="U1446" i="4" s="1"/>
  <c r="U1447" i="4" s="1"/>
  <c r="U1448" i="4" s="1"/>
  <c r="U1449" i="4" s="1"/>
  <c r="U1450" i="4" s="1"/>
  <c r="U1451" i="4" s="1"/>
  <c r="U1452" i="4" s="1"/>
  <c r="U1453" i="4" s="1"/>
  <c r="U1454" i="4" s="1"/>
  <c r="U1455" i="4" s="1"/>
  <c r="U1456" i="4" s="1"/>
  <c r="U1457" i="4" s="1"/>
  <c r="U1458" i="4" s="1"/>
  <c r="U1459" i="4" s="1"/>
  <c r="U1460" i="4" s="1"/>
  <c r="U1461" i="4" s="1"/>
  <c r="U1462" i="4" s="1"/>
  <c r="U1463" i="4" s="1"/>
  <c r="U1464" i="4" s="1"/>
  <c r="U1465" i="4" s="1"/>
  <c r="U1466" i="4" s="1"/>
  <c r="U1467" i="4" s="1"/>
  <c r="U1468" i="4" s="1"/>
  <c r="U1469" i="4" s="1"/>
  <c r="U1470" i="4" s="1"/>
  <c r="U1471" i="4" s="1"/>
  <c r="U1472" i="4" s="1"/>
  <c r="U1473" i="4" s="1"/>
  <c r="U1474" i="4" s="1"/>
  <c r="U1475" i="4" s="1"/>
  <c r="U1476" i="4" s="1"/>
  <c r="U1477" i="4" s="1"/>
  <c r="U1478" i="4" s="1"/>
  <c r="U1479" i="4" s="1"/>
  <c r="U1480" i="4" s="1"/>
  <c r="U1481" i="4" s="1"/>
  <c r="U1482" i="4" s="1"/>
  <c r="U1483" i="4" s="1"/>
  <c r="U1484" i="4" s="1"/>
  <c r="U1485" i="4" s="1"/>
  <c r="U1486" i="4" s="1"/>
  <c r="U1487" i="4" s="1"/>
  <c r="U1488" i="4" s="1"/>
  <c r="U1489" i="4" s="1"/>
  <c r="U1490" i="4" s="1"/>
  <c r="U1491" i="4" s="1"/>
  <c r="U1492" i="4" s="1"/>
  <c r="U1493" i="4" s="1"/>
  <c r="U1494" i="4" s="1"/>
  <c r="U1495" i="4" s="1"/>
  <c r="U1496" i="4" s="1"/>
  <c r="U1497" i="4" s="1"/>
  <c r="U1498" i="4" s="1"/>
  <c r="U1499" i="4" s="1"/>
  <c r="U1500" i="4" s="1"/>
  <c r="U1501" i="4" s="1"/>
  <c r="U1502" i="4" s="1"/>
  <c r="U1503" i="4" s="1"/>
  <c r="U1504" i="4" s="1"/>
  <c r="U1505" i="4" s="1"/>
  <c r="U1506" i="4" s="1"/>
  <c r="U1507" i="4" s="1"/>
  <c r="U1508" i="4" s="1"/>
  <c r="U1509" i="4" s="1"/>
  <c r="U1510" i="4" s="1"/>
  <c r="U1511" i="4" s="1"/>
  <c r="U1512" i="4" s="1"/>
  <c r="U1513" i="4" s="1"/>
  <c r="U1514" i="4" s="1"/>
  <c r="U1515" i="4" s="1"/>
  <c r="U1516" i="4" s="1"/>
  <c r="U1517" i="4" s="1"/>
  <c r="U1518" i="4" s="1"/>
  <c r="U1519" i="4" s="1"/>
  <c r="U1520" i="4" s="1"/>
  <c r="U1521" i="4" s="1"/>
  <c r="U1522" i="4" s="1"/>
  <c r="U1523" i="4" s="1"/>
  <c r="U1524" i="4" s="1"/>
  <c r="U1525" i="4" s="1"/>
  <c r="U1526" i="4" s="1"/>
  <c r="U1527" i="4" s="1"/>
  <c r="U1528" i="4" s="1"/>
  <c r="U1529" i="4" s="1"/>
  <c r="U1530" i="4" s="1"/>
  <c r="U1531" i="4" s="1"/>
  <c r="U1532" i="4" s="1"/>
  <c r="U1533" i="4" s="1"/>
  <c r="U1534" i="4" s="1"/>
  <c r="U1535" i="4" s="1"/>
  <c r="U1536" i="4" s="1"/>
  <c r="U1537" i="4" s="1"/>
  <c r="U1538" i="4" s="1"/>
  <c r="U1539" i="4" s="1"/>
  <c r="U1540" i="4" s="1"/>
  <c r="U1541" i="4" s="1"/>
  <c r="U1542" i="4" s="1"/>
  <c r="U1543" i="4" s="1"/>
  <c r="U1544" i="4" s="1"/>
  <c r="U1545" i="4" s="1"/>
  <c r="U1546" i="4" s="1"/>
  <c r="U1547" i="4" s="1"/>
  <c r="U1548" i="4" s="1"/>
  <c r="U1549" i="4" s="1"/>
  <c r="U1550" i="4" s="1"/>
  <c r="U1551" i="4" s="1"/>
  <c r="U1552" i="4" s="1"/>
  <c r="U1553" i="4" s="1"/>
  <c r="U1554" i="4" s="1"/>
  <c r="U1555" i="4" s="1"/>
  <c r="U1556" i="4" s="1"/>
  <c r="U1557" i="4" s="1"/>
  <c r="U1558" i="4" s="1"/>
  <c r="U1559" i="4" s="1"/>
  <c r="U1560" i="4" s="1"/>
  <c r="U1561" i="4" s="1"/>
  <c r="U1562" i="4" s="1"/>
  <c r="U1563" i="4" s="1"/>
  <c r="U1564" i="4" s="1"/>
  <c r="U1565" i="4" s="1"/>
  <c r="U1566" i="4" s="1"/>
  <c r="U1567" i="4" s="1"/>
  <c r="U1568" i="4" s="1"/>
  <c r="U1569" i="4" s="1"/>
  <c r="U1570" i="4" s="1"/>
  <c r="U1571" i="4" s="1"/>
  <c r="U1572" i="4" s="1"/>
  <c r="U1573" i="4" s="1"/>
  <c r="U1574" i="4" s="1"/>
  <c r="U1575" i="4" s="1"/>
  <c r="U1576" i="4" s="1"/>
  <c r="U1577" i="4" s="1"/>
  <c r="U1578" i="4" s="1"/>
  <c r="U1579" i="4" s="1"/>
  <c r="U1580" i="4" s="1"/>
  <c r="U1581" i="4" s="1"/>
  <c r="U1582" i="4" s="1"/>
  <c r="U1583" i="4" s="1"/>
  <c r="U1584" i="4" s="1"/>
  <c r="U1585" i="4" s="1"/>
  <c r="U1586" i="4" s="1"/>
  <c r="U1587" i="4" s="1"/>
  <c r="U1588" i="4" s="1"/>
  <c r="U1589" i="4" s="1"/>
  <c r="U1590" i="4" s="1"/>
  <c r="U1591" i="4" s="1"/>
  <c r="U1592" i="4" s="1"/>
  <c r="U1593" i="4" s="1"/>
  <c r="U1594" i="4" s="1"/>
  <c r="U1595" i="4" s="1"/>
  <c r="U1596" i="4" s="1"/>
  <c r="U1597" i="4" s="1"/>
  <c r="U1598" i="4" s="1"/>
  <c r="U1599" i="4" s="1"/>
  <c r="U1600" i="4" s="1"/>
  <c r="U1601" i="4" s="1"/>
  <c r="U1602" i="4" s="1"/>
  <c r="U1603" i="4" s="1"/>
  <c r="U1604" i="4" s="1"/>
  <c r="U1605" i="4" s="1"/>
  <c r="U1606" i="4" s="1"/>
  <c r="U1607" i="4" s="1"/>
  <c r="U1608" i="4" s="1"/>
  <c r="U1609" i="4" s="1"/>
  <c r="U1610" i="4" s="1"/>
  <c r="U1611" i="4" s="1"/>
  <c r="U1612" i="4" s="1"/>
  <c r="U1613" i="4" s="1"/>
  <c r="U1614" i="4" s="1"/>
  <c r="U1615" i="4" s="1"/>
  <c r="U1616" i="4" s="1"/>
  <c r="U1617" i="4" s="1"/>
  <c r="U1618" i="4" s="1"/>
  <c r="U1619" i="4" s="1"/>
  <c r="U1620" i="4" s="1"/>
  <c r="U1621" i="4" s="1"/>
  <c r="U1622" i="4" s="1"/>
  <c r="U1623" i="4" s="1"/>
  <c r="U1624" i="4" s="1"/>
  <c r="U1625" i="4" s="1"/>
  <c r="U1626" i="4" s="1"/>
  <c r="U1627" i="4" s="1"/>
  <c r="U1628" i="4" s="1"/>
  <c r="U1629" i="4" s="1"/>
  <c r="U1630" i="4" s="1"/>
  <c r="U1631" i="4" s="1"/>
  <c r="U1632" i="4" s="1"/>
  <c r="U1633" i="4" s="1"/>
  <c r="U1634" i="4" s="1"/>
  <c r="U1635" i="4" s="1"/>
  <c r="U1636" i="4" s="1"/>
  <c r="U1637" i="4" s="1"/>
  <c r="U1638" i="4" s="1"/>
  <c r="U1639" i="4" s="1"/>
  <c r="U1640" i="4" s="1"/>
  <c r="U1641" i="4" s="1"/>
  <c r="U1642" i="4" s="1"/>
  <c r="U1643" i="4" s="1"/>
  <c r="U1644" i="4" s="1"/>
  <c r="U1645" i="4" s="1"/>
  <c r="U1646" i="4" s="1"/>
  <c r="U1647" i="4" s="1"/>
  <c r="U1648" i="4" s="1"/>
  <c r="U1649" i="4" s="1"/>
  <c r="U1650" i="4" s="1"/>
  <c r="U1651" i="4" s="1"/>
  <c r="U1652" i="4" s="1"/>
  <c r="U1653" i="4" s="1"/>
  <c r="U1654" i="4" s="1"/>
  <c r="U1655" i="4" s="1"/>
  <c r="U1656" i="4" s="1"/>
  <c r="U1657" i="4" s="1"/>
  <c r="U1658" i="4" s="1"/>
  <c r="U1659" i="4" s="1"/>
  <c r="U1660" i="4" s="1"/>
  <c r="U1661" i="4" s="1"/>
  <c r="U1662" i="4" s="1"/>
  <c r="U1663" i="4" s="1"/>
  <c r="U1664" i="4" s="1"/>
  <c r="U1665" i="4" s="1"/>
  <c r="U1666" i="4" s="1"/>
  <c r="U1667" i="4" s="1"/>
  <c r="U1668" i="4" s="1"/>
  <c r="U1669" i="4" s="1"/>
  <c r="U1670" i="4" s="1"/>
  <c r="U1671" i="4" s="1"/>
  <c r="U1672" i="4" s="1"/>
  <c r="U1673" i="4" s="1"/>
  <c r="U1674" i="4" s="1"/>
  <c r="U1675" i="4" s="1"/>
  <c r="U1676" i="4" s="1"/>
  <c r="U1677" i="4" s="1"/>
  <c r="U1678" i="4" s="1"/>
  <c r="U1679" i="4" s="1"/>
  <c r="U1680" i="4" s="1"/>
  <c r="U1681" i="4" s="1"/>
  <c r="U1682" i="4" s="1"/>
  <c r="U1683" i="4" s="1"/>
  <c r="U1684" i="4" s="1"/>
  <c r="U1685" i="4" s="1"/>
  <c r="U1686" i="4" s="1"/>
  <c r="U1687" i="4" s="1"/>
  <c r="U1688" i="4" s="1"/>
  <c r="U1689" i="4" s="1"/>
  <c r="U1690" i="4" s="1"/>
  <c r="U1691" i="4" s="1"/>
  <c r="U1692" i="4" s="1"/>
  <c r="U1693" i="4" s="1"/>
  <c r="U1694" i="4" s="1"/>
  <c r="U1695" i="4" s="1"/>
  <c r="U1696" i="4" s="1"/>
  <c r="U1697" i="4" s="1"/>
  <c r="U1698" i="4" s="1"/>
  <c r="U1699" i="4" s="1"/>
  <c r="U1700" i="4" s="1"/>
  <c r="U1701" i="4" s="1"/>
  <c r="U1702" i="4" s="1"/>
  <c r="U1703" i="4" s="1"/>
  <c r="U1704" i="4" s="1"/>
  <c r="U1705" i="4" s="1"/>
  <c r="U1706" i="4" s="1"/>
  <c r="U1707" i="4" s="1"/>
  <c r="U1708" i="4" s="1"/>
  <c r="U1709" i="4" s="1"/>
  <c r="U1710" i="4" s="1"/>
  <c r="U1711" i="4" s="1"/>
  <c r="U1712" i="4" s="1"/>
  <c r="U1713" i="4" s="1"/>
  <c r="U1714" i="4" s="1"/>
  <c r="U1715" i="4" s="1"/>
  <c r="U1716" i="4" s="1"/>
  <c r="U1717" i="4" s="1"/>
  <c r="U1718" i="4" s="1"/>
  <c r="U1719" i="4" s="1"/>
  <c r="U1720" i="4" s="1"/>
  <c r="U1721" i="4" s="1"/>
  <c r="U1722" i="4" s="1"/>
  <c r="U1723" i="4" s="1"/>
  <c r="U1724" i="4" s="1"/>
  <c r="U1725" i="4" s="1"/>
  <c r="U1726" i="4" s="1"/>
  <c r="U1727" i="4" s="1"/>
  <c r="U1728" i="4" s="1"/>
  <c r="U1729" i="4" s="1"/>
  <c r="U1730" i="4" s="1"/>
  <c r="U1731" i="4" s="1"/>
  <c r="U1732" i="4" s="1"/>
  <c r="U1733" i="4" s="1"/>
  <c r="U1734" i="4" s="1"/>
  <c r="U1735" i="4" s="1"/>
  <c r="U1736" i="4" s="1"/>
  <c r="U1737" i="4" s="1"/>
  <c r="U1738" i="4" s="1"/>
  <c r="U1739" i="4" s="1"/>
  <c r="U1740" i="4" s="1"/>
  <c r="U1741" i="4" s="1"/>
  <c r="U1742" i="4" s="1"/>
  <c r="U1743" i="4" s="1"/>
  <c r="U1744" i="4" s="1"/>
  <c r="U1745" i="4" s="1"/>
  <c r="U1746" i="4" s="1"/>
  <c r="U1747" i="4" s="1"/>
  <c r="U1748" i="4" s="1"/>
  <c r="U1749" i="4" s="1"/>
  <c r="U1750" i="4" s="1"/>
  <c r="U1751" i="4" s="1"/>
  <c r="U1752" i="4" s="1"/>
  <c r="U1753" i="4" s="1"/>
  <c r="U1754" i="4" s="1"/>
  <c r="U1755" i="4" s="1"/>
  <c r="U1756" i="4" s="1"/>
  <c r="U1757" i="4" s="1"/>
  <c r="U1758" i="4" s="1"/>
  <c r="U1759" i="4" s="1"/>
  <c r="U1760" i="4" s="1"/>
  <c r="U1761" i="4" s="1"/>
  <c r="U1762" i="4" s="1"/>
  <c r="U1763" i="4" s="1"/>
  <c r="U1764" i="4" s="1"/>
  <c r="U1765" i="4" s="1"/>
  <c r="U1766" i="4" s="1"/>
  <c r="U1767" i="4" s="1"/>
  <c r="U1768" i="4" s="1"/>
  <c r="U1769" i="4" s="1"/>
  <c r="U1770" i="4" s="1"/>
  <c r="U1771" i="4" s="1"/>
  <c r="U1772" i="4" s="1"/>
  <c r="U1773" i="4" s="1"/>
  <c r="U1774" i="4" s="1"/>
  <c r="U1775" i="4" s="1"/>
  <c r="U1776" i="4" s="1"/>
  <c r="U1777" i="4" s="1"/>
  <c r="U1778" i="4" s="1"/>
  <c r="U1779" i="4" s="1"/>
  <c r="U1780" i="4" s="1"/>
  <c r="U1781" i="4" s="1"/>
  <c r="U1782" i="4" s="1"/>
  <c r="U1783" i="4" s="1"/>
  <c r="U1784" i="4" s="1"/>
  <c r="U1785" i="4" s="1"/>
  <c r="U1786" i="4" s="1"/>
  <c r="U1787" i="4" s="1"/>
  <c r="U1788" i="4" s="1"/>
  <c r="U1789" i="4" s="1"/>
  <c r="U1790" i="4" s="1"/>
  <c r="U1791" i="4" s="1"/>
  <c r="U1792" i="4" s="1"/>
  <c r="U1793" i="4" s="1"/>
  <c r="U1794" i="4" s="1"/>
  <c r="U1795" i="4" s="1"/>
  <c r="U1796" i="4" s="1"/>
  <c r="U1797" i="4" s="1"/>
  <c r="U1798" i="4" s="1"/>
  <c r="U1799" i="4" s="1"/>
  <c r="U1800" i="4" s="1"/>
  <c r="U1801" i="4" s="1"/>
  <c r="U1802" i="4" s="1"/>
  <c r="U1803" i="4" s="1"/>
  <c r="U1804" i="4" s="1"/>
  <c r="U1805" i="4" s="1"/>
  <c r="U1806" i="4" s="1"/>
  <c r="U1807" i="4" s="1"/>
  <c r="U1808" i="4" s="1"/>
  <c r="U1809" i="4" s="1"/>
  <c r="U1810" i="4" s="1"/>
  <c r="U1811" i="4" s="1"/>
  <c r="U1812" i="4" s="1"/>
  <c r="U1813" i="4" s="1"/>
  <c r="U1814" i="4" s="1"/>
  <c r="U1815" i="4" s="1"/>
  <c r="U1816" i="4" s="1"/>
  <c r="U1817" i="4" s="1"/>
  <c r="U1818" i="4" s="1"/>
  <c r="U1819" i="4" s="1"/>
  <c r="U1820" i="4" s="1"/>
  <c r="U1821" i="4" s="1"/>
  <c r="U1822" i="4" s="1"/>
  <c r="U1823" i="4" s="1"/>
  <c r="U1824" i="4" s="1"/>
  <c r="U1825" i="4" s="1"/>
  <c r="U1826" i="4" s="1"/>
  <c r="U1827" i="4" s="1"/>
  <c r="U1828" i="4" s="1"/>
  <c r="U1829" i="4" s="1"/>
  <c r="U1830" i="4" s="1"/>
  <c r="U1831" i="4" s="1"/>
  <c r="U1832" i="4" s="1"/>
  <c r="U1833" i="4" s="1"/>
  <c r="U1834" i="4" s="1"/>
  <c r="U1835" i="4" s="1"/>
  <c r="U1836" i="4" s="1"/>
  <c r="U1837" i="4" s="1"/>
  <c r="U1838" i="4" s="1"/>
  <c r="U1839" i="4" s="1"/>
  <c r="U1840" i="4" s="1"/>
  <c r="U1841" i="4" s="1"/>
  <c r="U1842" i="4" s="1"/>
  <c r="U1843" i="4" s="1"/>
  <c r="U1844" i="4" s="1"/>
  <c r="U1845" i="4" s="1"/>
  <c r="U1846" i="4" s="1"/>
  <c r="U1847" i="4" s="1"/>
  <c r="U1848" i="4" s="1"/>
  <c r="U1849" i="4" s="1"/>
  <c r="U1850" i="4" s="1"/>
  <c r="U1851" i="4" s="1"/>
  <c r="U1852" i="4" s="1"/>
  <c r="U1853" i="4" s="1"/>
  <c r="U1854" i="4" s="1"/>
  <c r="U1855" i="4" s="1"/>
  <c r="U1856" i="4" s="1"/>
  <c r="U1857" i="4" s="1"/>
  <c r="U1858" i="4" s="1"/>
  <c r="U1859" i="4" s="1"/>
  <c r="U1860" i="4" s="1"/>
  <c r="U1861" i="4" s="1"/>
  <c r="U1862" i="4" s="1"/>
  <c r="U1863" i="4" s="1"/>
  <c r="U1864" i="4" s="1"/>
  <c r="U1865" i="4" s="1"/>
  <c r="U1866" i="4" s="1"/>
  <c r="U1867" i="4" s="1"/>
  <c r="U1868" i="4" s="1"/>
  <c r="U1869" i="4" s="1"/>
  <c r="U1870" i="4" s="1"/>
  <c r="U1871" i="4" s="1"/>
  <c r="U1872" i="4" s="1"/>
  <c r="U1873" i="4" s="1"/>
  <c r="U1874" i="4" s="1"/>
  <c r="U1875" i="4" s="1"/>
  <c r="U1876" i="4" s="1"/>
  <c r="U1877" i="4" s="1"/>
  <c r="U1878" i="4" s="1"/>
  <c r="U1879" i="4" s="1"/>
  <c r="U1880" i="4" s="1"/>
  <c r="U1881" i="4" s="1"/>
  <c r="U1882" i="4" s="1"/>
  <c r="U1883" i="4" s="1"/>
  <c r="U1884" i="4" s="1"/>
  <c r="U1885" i="4" s="1"/>
  <c r="U1886" i="4" s="1"/>
  <c r="U1887" i="4" s="1"/>
  <c r="U1888" i="4" s="1"/>
  <c r="U1889" i="4" s="1"/>
  <c r="U1890" i="4" s="1"/>
  <c r="U1891" i="4" s="1"/>
  <c r="U1892" i="4" s="1"/>
  <c r="U1893" i="4" s="1"/>
  <c r="U1894" i="4" s="1"/>
  <c r="U1895" i="4" s="1"/>
  <c r="U1896" i="4" s="1"/>
  <c r="U1897" i="4" s="1"/>
  <c r="U1898" i="4" s="1"/>
  <c r="U1899" i="4" s="1"/>
  <c r="U1900" i="4" s="1"/>
  <c r="U1901" i="4" s="1"/>
  <c r="U1902" i="4" s="1"/>
  <c r="U1903" i="4" s="1"/>
  <c r="U1904" i="4" s="1"/>
  <c r="U1905" i="4" s="1"/>
  <c r="U1906" i="4" s="1"/>
  <c r="U1907" i="4" s="1"/>
  <c r="U1908" i="4" s="1"/>
  <c r="U1909" i="4" s="1"/>
  <c r="U1910" i="4" s="1"/>
  <c r="U1911" i="4" s="1"/>
  <c r="U1912" i="4" s="1"/>
  <c r="U1913" i="4" s="1"/>
  <c r="U1914" i="4" s="1"/>
  <c r="U1915" i="4" s="1"/>
  <c r="U1916" i="4" s="1"/>
  <c r="U1917" i="4" s="1"/>
  <c r="U1918" i="4" s="1"/>
  <c r="U1919" i="4" s="1"/>
  <c r="U1920" i="4" s="1"/>
  <c r="U1921" i="4" s="1"/>
  <c r="U1922" i="4" s="1"/>
  <c r="U1923" i="4" s="1"/>
  <c r="U1924" i="4" s="1"/>
  <c r="U1925" i="4" s="1"/>
  <c r="U1926" i="4" s="1"/>
  <c r="U1927" i="4" s="1"/>
  <c r="U1928" i="4" s="1"/>
  <c r="U1929" i="4" s="1"/>
  <c r="U1930" i="4" s="1"/>
  <c r="U1931" i="4" s="1"/>
  <c r="U1932" i="4" s="1"/>
  <c r="U1933" i="4" s="1"/>
  <c r="U1934" i="4" s="1"/>
  <c r="U1935" i="4" s="1"/>
  <c r="U1936" i="4" s="1"/>
  <c r="U1937" i="4" s="1"/>
  <c r="U1938" i="4" s="1"/>
  <c r="U1939" i="4" s="1"/>
  <c r="U1940" i="4" s="1"/>
  <c r="U1941" i="4" s="1"/>
  <c r="U1942" i="4" s="1"/>
  <c r="U1943" i="4" s="1"/>
  <c r="U1944" i="4" s="1"/>
  <c r="U1945" i="4" s="1"/>
  <c r="U1946" i="4" s="1"/>
  <c r="U1947" i="4" s="1"/>
  <c r="U1948" i="4" s="1"/>
  <c r="U1949" i="4" s="1"/>
  <c r="U1950" i="4" s="1"/>
  <c r="U1951" i="4" s="1"/>
  <c r="U1952" i="4" s="1"/>
  <c r="U1953" i="4" s="1"/>
  <c r="U1954" i="4" s="1"/>
  <c r="U1955" i="4" s="1"/>
  <c r="U1956" i="4" s="1"/>
  <c r="U1957" i="4" s="1"/>
  <c r="U1958" i="4" s="1"/>
  <c r="U1959" i="4" s="1"/>
  <c r="U1960" i="4" s="1"/>
  <c r="U1961" i="4" s="1"/>
  <c r="U1962" i="4" s="1"/>
  <c r="U1963" i="4" s="1"/>
  <c r="U1964" i="4" s="1"/>
  <c r="U1965" i="4" s="1"/>
  <c r="U1966" i="4" s="1"/>
  <c r="U1967" i="4" s="1"/>
  <c r="U1968" i="4" s="1"/>
  <c r="U1969" i="4" s="1"/>
  <c r="U1970" i="4" s="1"/>
  <c r="U1971" i="4" s="1"/>
  <c r="U1972" i="4" s="1"/>
  <c r="U1973" i="4" s="1"/>
  <c r="U1974" i="4" s="1"/>
  <c r="U1975" i="4" s="1"/>
  <c r="U1976" i="4" s="1"/>
  <c r="U1977" i="4" s="1"/>
  <c r="U1978" i="4" s="1"/>
  <c r="U1979" i="4" s="1"/>
  <c r="U1980" i="4" s="1"/>
  <c r="U1981" i="4" s="1"/>
  <c r="U1982" i="4" s="1"/>
  <c r="U1983" i="4" s="1"/>
  <c r="U1984" i="4" s="1"/>
  <c r="U1985" i="4" s="1"/>
  <c r="U1986" i="4" s="1"/>
  <c r="U1987" i="4" s="1"/>
  <c r="U1988" i="4" s="1"/>
  <c r="U1989" i="4" s="1"/>
  <c r="U1990" i="4" s="1"/>
  <c r="U1991" i="4" s="1"/>
  <c r="U1992" i="4" s="1"/>
  <c r="U1993" i="4" s="1"/>
  <c r="U1994" i="4" s="1"/>
  <c r="U1995" i="4" s="1"/>
  <c r="U1996" i="4" s="1"/>
  <c r="U1997" i="4" s="1"/>
  <c r="U1998" i="4" s="1"/>
  <c r="U1999" i="4" s="1"/>
  <c r="U2000" i="4" s="1"/>
  <c r="U2001" i="4" s="1"/>
  <c r="U2002" i="4" s="1"/>
  <c r="U2003" i="4" s="1"/>
  <c r="U2004" i="4" s="1"/>
  <c r="U2005" i="4" s="1"/>
  <c r="U2006" i="4" s="1"/>
  <c r="U2007" i="4" s="1"/>
  <c r="U2008" i="4" s="1"/>
  <c r="U2009" i="4" s="1"/>
  <c r="U2010" i="4" s="1"/>
  <c r="U2011" i="4" s="1"/>
  <c r="U2012" i="4" s="1"/>
  <c r="U2013" i="4" s="1"/>
  <c r="U2014" i="4" s="1"/>
  <c r="U2015" i="4" s="1"/>
  <c r="U2016" i="4" s="1"/>
  <c r="U2017" i="4" s="1"/>
  <c r="U2018" i="4" s="1"/>
  <c r="U2019" i="4" s="1"/>
  <c r="U2020" i="4" s="1"/>
  <c r="U2021" i="4" s="1"/>
  <c r="U2022" i="4" s="1"/>
  <c r="U2023" i="4" s="1"/>
  <c r="U2024" i="4" s="1"/>
  <c r="U2025" i="4" s="1"/>
  <c r="U2026" i="4" s="1"/>
  <c r="U2027" i="4" s="1"/>
  <c r="U2028" i="4" s="1"/>
  <c r="U2029" i="4" s="1"/>
  <c r="U2030" i="4" s="1"/>
  <c r="U2031" i="4" s="1"/>
  <c r="U2032" i="4" s="1"/>
  <c r="U2033" i="4" s="1"/>
  <c r="U2034" i="4" s="1"/>
  <c r="U2035" i="4" s="1"/>
  <c r="U2036" i="4" s="1"/>
  <c r="U2037" i="4" s="1"/>
  <c r="U2038" i="4" s="1"/>
  <c r="U2039" i="4" s="1"/>
  <c r="U2040" i="4" s="1"/>
  <c r="U2041" i="4" s="1"/>
  <c r="U2042" i="4" s="1"/>
  <c r="U2043" i="4" s="1"/>
  <c r="U2044" i="4" s="1"/>
  <c r="U2045" i="4" s="1"/>
  <c r="U2046" i="4" s="1"/>
  <c r="U2047" i="4" s="1"/>
  <c r="U2048" i="4" s="1"/>
  <c r="U2049" i="4" s="1"/>
  <c r="U2050" i="4" s="1"/>
  <c r="U2051" i="4" s="1"/>
  <c r="U2052" i="4" s="1"/>
  <c r="U2053" i="4" s="1"/>
  <c r="U2054" i="4" s="1"/>
  <c r="U2055" i="4" s="1"/>
  <c r="U2056" i="4" s="1"/>
  <c r="U2057" i="4" s="1"/>
  <c r="U2058" i="4" s="1"/>
  <c r="U2059" i="4" s="1"/>
  <c r="U2060" i="4" s="1"/>
  <c r="U2061" i="4" s="1"/>
  <c r="U2062" i="4" s="1"/>
  <c r="U2063" i="4" s="1"/>
  <c r="U2064" i="4" s="1"/>
  <c r="U2065" i="4" s="1"/>
  <c r="U2066" i="4" s="1"/>
  <c r="U2067" i="4" s="1"/>
  <c r="U2068" i="4" s="1"/>
  <c r="U2069" i="4" s="1"/>
  <c r="U2070" i="4" s="1"/>
  <c r="U2071" i="4" s="1"/>
  <c r="U2072" i="4" s="1"/>
  <c r="U2073" i="4" s="1"/>
  <c r="U2074" i="4" s="1"/>
  <c r="U2075" i="4" s="1"/>
  <c r="U2076" i="4" s="1"/>
  <c r="U2077" i="4" s="1"/>
  <c r="U2078" i="4" s="1"/>
  <c r="U2079" i="4" s="1"/>
  <c r="U2080" i="4" s="1"/>
  <c r="U2081" i="4" s="1"/>
  <c r="U2082" i="4" s="1"/>
  <c r="U2083" i="4" s="1"/>
  <c r="U2084" i="4" s="1"/>
  <c r="U2085" i="4" s="1"/>
  <c r="U2086" i="4" s="1"/>
  <c r="U2087" i="4" s="1"/>
  <c r="U2088" i="4" s="1"/>
  <c r="U2089" i="4" s="1"/>
  <c r="U2090" i="4" s="1"/>
  <c r="U2091" i="4" s="1"/>
  <c r="U2092" i="4" s="1"/>
  <c r="U2093" i="4" s="1"/>
  <c r="U2094" i="4" s="1"/>
  <c r="U2095" i="4" s="1"/>
  <c r="U2096" i="4" s="1"/>
  <c r="U2097" i="4" s="1"/>
  <c r="U2098" i="4" s="1"/>
  <c r="U2099" i="4" s="1"/>
  <c r="U2100" i="4" s="1"/>
  <c r="U2101" i="4" s="1"/>
  <c r="U2102" i="4" s="1"/>
  <c r="U2103" i="4" s="1"/>
  <c r="U2104" i="4" s="1"/>
  <c r="U2105" i="4" s="1"/>
  <c r="U2106" i="4" s="1"/>
  <c r="U2107" i="4" s="1"/>
  <c r="U2108" i="4" s="1"/>
  <c r="U2109" i="4" s="1"/>
  <c r="U2110" i="4" s="1"/>
  <c r="U2111" i="4" s="1"/>
  <c r="U2112" i="4" s="1"/>
  <c r="U2113" i="4" s="1"/>
  <c r="U2114" i="4" s="1"/>
  <c r="U2115" i="4" s="1"/>
  <c r="U2116" i="4" s="1"/>
  <c r="U2117" i="4" s="1"/>
  <c r="U2118" i="4" s="1"/>
  <c r="U2119" i="4" s="1"/>
  <c r="U2120" i="4" s="1"/>
  <c r="U2121" i="4" s="1"/>
  <c r="U2122" i="4" s="1"/>
  <c r="U2123" i="4" s="1"/>
  <c r="U2124" i="4" s="1"/>
  <c r="U2125" i="4" s="1"/>
  <c r="U2126" i="4" s="1"/>
  <c r="U2127" i="4" s="1"/>
  <c r="U2128" i="4" s="1"/>
  <c r="U2129" i="4" s="1"/>
  <c r="U2130" i="4" s="1"/>
  <c r="U2131" i="4" s="1"/>
  <c r="U2132" i="4" s="1"/>
  <c r="U2133" i="4" s="1"/>
  <c r="U2134" i="4" s="1"/>
  <c r="U2135" i="4" s="1"/>
  <c r="U2136" i="4" s="1"/>
  <c r="U2137" i="4" s="1"/>
  <c r="U2138" i="4" s="1"/>
  <c r="U2139" i="4" s="1"/>
  <c r="U2140" i="4" s="1"/>
  <c r="U2141" i="4" s="1"/>
  <c r="U2142" i="4" s="1"/>
  <c r="U2143" i="4" s="1"/>
  <c r="U2144" i="4" s="1"/>
  <c r="U2145" i="4" s="1"/>
  <c r="U2146" i="4" s="1"/>
  <c r="U2147" i="4" s="1"/>
  <c r="U2148" i="4" s="1"/>
  <c r="U2149" i="4" s="1"/>
  <c r="U2150" i="4" s="1"/>
  <c r="U2151" i="4" s="1"/>
  <c r="U2152" i="4" s="1"/>
  <c r="U2153" i="4" s="1"/>
  <c r="U2154" i="4" s="1"/>
  <c r="U2155" i="4" s="1"/>
  <c r="U2156" i="4" s="1"/>
  <c r="U2157" i="4" s="1"/>
  <c r="U2158" i="4" s="1"/>
  <c r="U2159" i="4" s="1"/>
  <c r="U2160" i="4" s="1"/>
  <c r="U2161" i="4" s="1"/>
  <c r="U2162" i="4" s="1"/>
  <c r="U2163" i="4" s="1"/>
  <c r="U2164" i="4" s="1"/>
  <c r="U2165" i="4" s="1"/>
  <c r="U2166" i="4" s="1"/>
  <c r="U2167" i="4" s="1"/>
  <c r="U2168" i="4" s="1"/>
  <c r="U2169" i="4" s="1"/>
  <c r="U2170" i="4" s="1"/>
  <c r="U2171" i="4" s="1"/>
  <c r="U2172" i="4" s="1"/>
  <c r="U2173" i="4" s="1"/>
  <c r="U2174" i="4" s="1"/>
  <c r="U2175" i="4" s="1"/>
  <c r="U2176" i="4" s="1"/>
  <c r="U2177" i="4" s="1"/>
  <c r="U2178" i="4" s="1"/>
  <c r="U2179" i="4" s="1"/>
  <c r="U2180" i="4" s="1"/>
  <c r="U2181" i="4" s="1"/>
  <c r="U2182" i="4" s="1"/>
  <c r="U2183" i="4" s="1"/>
  <c r="U2184" i="4" s="1"/>
  <c r="U2185" i="4" s="1"/>
  <c r="U2186" i="4" s="1"/>
  <c r="U2187" i="4" s="1"/>
  <c r="U2188" i="4" s="1"/>
  <c r="U2189" i="4" s="1"/>
  <c r="U2190" i="4" s="1"/>
  <c r="U2191" i="4" s="1"/>
  <c r="U2192" i="4" s="1"/>
  <c r="U2193" i="4" s="1"/>
  <c r="U2194" i="4" s="1"/>
  <c r="U2195" i="4" s="1"/>
  <c r="U2196" i="4" s="1"/>
  <c r="U2197" i="4" s="1"/>
  <c r="U2198" i="4" s="1"/>
  <c r="U2199" i="4" s="1"/>
  <c r="U2200" i="4" s="1"/>
  <c r="U2201" i="4" s="1"/>
  <c r="U2202" i="4" s="1"/>
  <c r="U2203" i="4" s="1"/>
  <c r="U2204" i="4" s="1"/>
  <c r="U2205" i="4" s="1"/>
  <c r="U2206" i="4" s="1"/>
  <c r="U2207" i="4" s="1"/>
  <c r="U2208" i="4" s="1"/>
  <c r="U2209" i="4" s="1"/>
  <c r="U2210" i="4" s="1"/>
  <c r="U2211" i="4" s="1"/>
  <c r="U2212" i="4" s="1"/>
  <c r="U2213" i="4" s="1"/>
  <c r="U2214" i="4" s="1"/>
  <c r="U2215" i="4" s="1"/>
  <c r="U2216" i="4" s="1"/>
  <c r="U2217" i="4" s="1"/>
  <c r="U2218" i="4" s="1"/>
  <c r="U2219" i="4" s="1"/>
  <c r="U2220" i="4" s="1"/>
  <c r="U2221" i="4" s="1"/>
  <c r="U2222" i="4" s="1"/>
  <c r="U2223" i="4" s="1"/>
  <c r="U2224" i="4" s="1"/>
  <c r="U2225" i="4" s="1"/>
  <c r="U2226" i="4" s="1"/>
  <c r="U2227" i="4" s="1"/>
  <c r="U2228" i="4" s="1"/>
  <c r="U2229" i="4" s="1"/>
  <c r="U2230" i="4" s="1"/>
  <c r="U2231" i="4" s="1"/>
  <c r="U2232" i="4" s="1"/>
  <c r="U2233" i="4" s="1"/>
  <c r="U2234" i="4" s="1"/>
  <c r="U2235" i="4" s="1"/>
  <c r="U2236" i="4" s="1"/>
  <c r="U2237" i="4" s="1"/>
  <c r="U2238" i="4" s="1"/>
  <c r="U2239" i="4" s="1"/>
  <c r="U2240" i="4" s="1"/>
  <c r="U2241" i="4" s="1"/>
  <c r="U2242" i="4" s="1"/>
  <c r="U2243" i="4" s="1"/>
  <c r="U2244" i="4" s="1"/>
  <c r="U2245" i="4" s="1"/>
  <c r="U2246" i="4" s="1"/>
  <c r="U2247" i="4" s="1"/>
  <c r="U2248" i="4" s="1"/>
  <c r="U2249" i="4" s="1"/>
  <c r="U2250" i="4" s="1"/>
  <c r="U2251" i="4" s="1"/>
  <c r="U2252" i="4" s="1"/>
  <c r="U2253" i="4" s="1"/>
  <c r="U2254" i="4" s="1"/>
  <c r="U2255" i="4" s="1"/>
  <c r="U2256" i="4" s="1"/>
  <c r="U2257" i="4" s="1"/>
  <c r="U2258" i="4" s="1"/>
  <c r="U2259" i="4" s="1"/>
  <c r="U2260" i="4" s="1"/>
  <c r="U2261" i="4" s="1"/>
  <c r="U2262" i="4" s="1"/>
  <c r="U2263" i="4" s="1"/>
  <c r="U2264" i="4" s="1"/>
  <c r="U2265" i="4" s="1"/>
  <c r="U2266" i="4" s="1"/>
  <c r="U2267" i="4" s="1"/>
  <c r="U2268" i="4" s="1"/>
  <c r="U2269" i="4" s="1"/>
  <c r="U2270" i="4" s="1"/>
  <c r="U2271" i="4" s="1"/>
  <c r="U2272" i="4" s="1"/>
  <c r="U2273" i="4" s="1"/>
  <c r="U2274" i="4" s="1"/>
  <c r="U2275" i="4" s="1"/>
  <c r="U2276" i="4" s="1"/>
  <c r="U2277" i="4" s="1"/>
  <c r="U2278" i="4" s="1"/>
  <c r="U2279" i="4" s="1"/>
  <c r="U2280" i="4" s="1"/>
  <c r="U2281" i="4" s="1"/>
  <c r="U2282" i="4" s="1"/>
  <c r="U2283" i="4" s="1"/>
  <c r="U2284" i="4" s="1"/>
  <c r="U2285" i="4" s="1"/>
  <c r="U2286" i="4" s="1"/>
  <c r="U2287" i="4" s="1"/>
  <c r="U2288" i="4" s="1"/>
  <c r="U2289" i="4" s="1"/>
  <c r="U2290" i="4" s="1"/>
  <c r="U2291" i="4" s="1"/>
  <c r="U2292" i="4" s="1"/>
  <c r="U2293" i="4" s="1"/>
  <c r="U2294" i="4" s="1"/>
  <c r="U2295" i="4" s="1"/>
  <c r="U2296" i="4" s="1"/>
  <c r="U2297" i="4" s="1"/>
  <c r="U2298" i="4" s="1"/>
  <c r="U2299" i="4" s="1"/>
  <c r="U2300" i="4" s="1"/>
  <c r="U2301" i="4" s="1"/>
  <c r="U2302" i="4" s="1"/>
  <c r="U2303" i="4" s="1"/>
  <c r="U2304" i="4" s="1"/>
  <c r="U2305" i="4" s="1"/>
  <c r="U2306" i="4" s="1"/>
  <c r="U2307" i="4" s="1"/>
  <c r="U2308" i="4" s="1"/>
  <c r="U2309" i="4" s="1"/>
  <c r="U2310" i="4" s="1"/>
  <c r="U2311" i="4" s="1"/>
  <c r="U2312" i="4" s="1"/>
  <c r="U2313" i="4" s="1"/>
  <c r="U2314" i="4" s="1"/>
  <c r="U2315" i="4" s="1"/>
  <c r="U2316" i="4" s="1"/>
  <c r="U2317" i="4" s="1"/>
  <c r="U2318" i="4" s="1"/>
  <c r="U2319" i="4" s="1"/>
  <c r="U2320" i="4" s="1"/>
  <c r="U2321" i="4" s="1"/>
  <c r="U2322" i="4" s="1"/>
  <c r="U2323" i="4" s="1"/>
  <c r="U2324" i="4" s="1"/>
  <c r="U2325" i="4" s="1"/>
  <c r="U2326" i="4" s="1"/>
  <c r="U2327" i="4" s="1"/>
  <c r="U2328" i="4" s="1"/>
  <c r="U2329" i="4" s="1"/>
  <c r="U2330" i="4" s="1"/>
  <c r="U2331" i="4" s="1"/>
  <c r="U2332" i="4" s="1"/>
  <c r="U2333" i="4" s="1"/>
  <c r="U2334" i="4" s="1"/>
  <c r="U2335" i="4" s="1"/>
  <c r="U2336" i="4" s="1"/>
  <c r="U2337" i="4" s="1"/>
  <c r="U2338" i="4" s="1"/>
  <c r="U2339" i="4" s="1"/>
  <c r="U2340" i="4" s="1"/>
  <c r="U2341" i="4" s="1"/>
  <c r="U2342" i="4" s="1"/>
  <c r="U2343" i="4" s="1"/>
  <c r="U2344" i="4" s="1"/>
  <c r="U2345" i="4" s="1"/>
  <c r="U2346" i="4" s="1"/>
  <c r="U2347" i="4" s="1"/>
  <c r="U2348" i="4" s="1"/>
  <c r="U2349" i="4" s="1"/>
  <c r="U2350" i="4" s="1"/>
  <c r="U2351" i="4" s="1"/>
  <c r="U2352" i="4" s="1"/>
  <c r="U2353" i="4" s="1"/>
  <c r="U2354" i="4" s="1"/>
  <c r="U2355" i="4" s="1"/>
  <c r="U2356" i="4" s="1"/>
  <c r="U2357" i="4" s="1"/>
  <c r="U2358" i="4" s="1"/>
  <c r="U2359" i="4" s="1"/>
  <c r="U2360" i="4" s="1"/>
  <c r="U2361" i="4" s="1"/>
  <c r="U2362" i="4" s="1"/>
  <c r="U2363" i="4" s="1"/>
  <c r="U2364" i="4" s="1"/>
  <c r="U2365" i="4" s="1"/>
  <c r="U2366" i="4" s="1"/>
  <c r="U2367" i="4" s="1"/>
  <c r="U2368" i="4" s="1"/>
  <c r="U2369" i="4" s="1"/>
  <c r="U2370" i="4" s="1"/>
  <c r="U2371" i="4" s="1"/>
  <c r="U2372" i="4" s="1"/>
  <c r="U2373" i="4" s="1"/>
  <c r="U2374" i="4" s="1"/>
  <c r="U2375" i="4" s="1"/>
  <c r="U2376" i="4" s="1"/>
  <c r="U2377" i="4" s="1"/>
  <c r="U2378" i="4" s="1"/>
  <c r="U2379" i="4" s="1"/>
  <c r="U2380" i="4" s="1"/>
  <c r="U2381" i="4" s="1"/>
  <c r="U2382" i="4" s="1"/>
  <c r="U2383" i="4" s="1"/>
  <c r="U2384" i="4" s="1"/>
  <c r="U2385" i="4" s="1"/>
  <c r="U2386" i="4" s="1"/>
  <c r="U2387" i="4" s="1"/>
  <c r="U2388" i="4" s="1"/>
  <c r="U2389" i="4" s="1"/>
  <c r="U2390" i="4" s="1"/>
  <c r="U2391" i="4" s="1"/>
  <c r="U2392" i="4" s="1"/>
  <c r="U2393" i="4" s="1"/>
  <c r="U2394" i="4" s="1"/>
  <c r="U2395" i="4" s="1"/>
  <c r="U2396" i="4" s="1"/>
  <c r="U2397" i="4" s="1"/>
  <c r="U2398" i="4" s="1"/>
  <c r="U2399" i="4" s="1"/>
  <c r="U2400" i="4" s="1"/>
  <c r="U2401" i="4" s="1"/>
  <c r="U2402" i="4" s="1"/>
  <c r="U2403" i="4" s="1"/>
  <c r="U2404" i="4" s="1"/>
  <c r="U2405" i="4" s="1"/>
  <c r="U2406" i="4" s="1"/>
  <c r="U2407" i="4" s="1"/>
  <c r="U2408" i="4" s="1"/>
  <c r="U2409" i="4" s="1"/>
  <c r="U2410" i="4" s="1"/>
  <c r="U2411" i="4" s="1"/>
  <c r="U2412" i="4" s="1"/>
  <c r="U2413" i="4" s="1"/>
  <c r="U2414" i="4" s="1"/>
  <c r="U2415" i="4" s="1"/>
  <c r="U2416" i="4" s="1"/>
  <c r="U2417" i="4" s="1"/>
  <c r="U2418" i="4" s="1"/>
  <c r="U2419" i="4" s="1"/>
  <c r="U2420" i="4" s="1"/>
  <c r="U2421" i="4" s="1"/>
  <c r="U2422" i="4" s="1"/>
  <c r="U2423" i="4" s="1"/>
  <c r="U2424" i="4" s="1"/>
  <c r="U2425" i="4" s="1"/>
  <c r="U2426" i="4" s="1"/>
  <c r="U2427" i="4" s="1"/>
  <c r="U2428" i="4" s="1"/>
  <c r="U2429" i="4" s="1"/>
  <c r="U2430" i="4" s="1"/>
  <c r="U2431" i="4" s="1"/>
  <c r="U2432" i="4" s="1"/>
  <c r="U2433" i="4" s="1"/>
  <c r="U2434" i="4" s="1"/>
  <c r="U2435" i="4" s="1"/>
  <c r="U2436" i="4" s="1"/>
  <c r="U2437" i="4" s="1"/>
  <c r="U2438" i="4" s="1"/>
  <c r="U2439" i="4" s="1"/>
  <c r="U2440" i="4" s="1"/>
  <c r="U2441" i="4" s="1"/>
  <c r="U2442" i="4" s="1"/>
  <c r="U2443" i="4" s="1"/>
  <c r="U2444" i="4" s="1"/>
  <c r="U2445" i="4" s="1"/>
  <c r="U2446" i="4" s="1"/>
  <c r="U2447" i="4" s="1"/>
  <c r="U2448" i="4" s="1"/>
  <c r="U2449" i="4" s="1"/>
  <c r="U2450" i="4" s="1"/>
  <c r="U2451" i="4" s="1"/>
  <c r="U2452" i="4" s="1"/>
  <c r="U2453" i="4" s="1"/>
  <c r="U2454" i="4" s="1"/>
  <c r="U2455" i="4" s="1"/>
  <c r="U2456" i="4" s="1"/>
  <c r="U2457" i="4" s="1"/>
  <c r="U2458" i="4" s="1"/>
  <c r="U2459" i="4" s="1"/>
  <c r="U2460" i="4" s="1"/>
  <c r="U2461" i="4" s="1"/>
  <c r="U2462" i="4" s="1"/>
  <c r="U2463" i="4" s="1"/>
  <c r="U2464" i="4" s="1"/>
  <c r="U2465" i="4" s="1"/>
  <c r="U2466" i="4" s="1"/>
  <c r="U2467" i="4" s="1"/>
  <c r="U2468" i="4" s="1"/>
  <c r="U2469" i="4" s="1"/>
  <c r="U2470" i="4" s="1"/>
  <c r="U2471" i="4" s="1"/>
  <c r="U2472" i="4" s="1"/>
  <c r="U2473" i="4" s="1"/>
  <c r="U2474" i="4" s="1"/>
  <c r="U2475" i="4" s="1"/>
  <c r="U2476" i="4" s="1"/>
  <c r="U2477" i="4" s="1"/>
  <c r="U2478" i="4" s="1"/>
  <c r="U2479" i="4" s="1"/>
  <c r="U2480" i="4" s="1"/>
  <c r="U2481" i="4" s="1"/>
  <c r="U2482" i="4" s="1"/>
  <c r="U2483" i="4" s="1"/>
  <c r="U2484" i="4" s="1"/>
  <c r="U2485" i="4" s="1"/>
  <c r="U2486" i="4" s="1"/>
  <c r="U2487" i="4" s="1"/>
  <c r="U2488" i="4" s="1"/>
  <c r="U2489" i="4" s="1"/>
  <c r="U2490" i="4" s="1"/>
  <c r="U2491" i="4" s="1"/>
  <c r="U2492" i="4" s="1"/>
  <c r="U2493" i="4" s="1"/>
  <c r="U2494" i="4" s="1"/>
  <c r="U2495" i="4" s="1"/>
  <c r="U2496" i="4" s="1"/>
  <c r="U2497" i="4" s="1"/>
  <c r="U2498" i="4" s="1"/>
  <c r="U2499" i="4" s="1"/>
  <c r="U2500" i="4" s="1"/>
  <c r="U2501" i="4" s="1"/>
  <c r="U2502" i="4" s="1"/>
  <c r="U2503" i="4" s="1"/>
  <c r="U2504" i="4" s="1"/>
  <c r="U2505" i="4" s="1"/>
  <c r="U2506" i="4" s="1"/>
  <c r="U2507" i="4" s="1"/>
  <c r="U2508" i="4" s="1"/>
  <c r="U2509" i="4" s="1"/>
  <c r="U2510" i="4" s="1"/>
  <c r="U2511" i="4" s="1"/>
  <c r="U2512" i="4" s="1"/>
  <c r="U2513" i="4" s="1"/>
  <c r="U2514" i="4" s="1"/>
  <c r="U2515" i="4" s="1"/>
  <c r="U2516" i="4" s="1"/>
  <c r="U2517" i="4" s="1"/>
  <c r="U2518" i="4" s="1"/>
  <c r="U2519" i="4" s="1"/>
  <c r="U2520" i="4" s="1"/>
  <c r="U2521" i="4" s="1"/>
  <c r="U2522" i="4" s="1"/>
  <c r="U2523" i="4" s="1"/>
  <c r="U2524" i="4" s="1"/>
  <c r="U2525" i="4" s="1"/>
  <c r="U2526" i="4" s="1"/>
  <c r="U2527" i="4" s="1"/>
  <c r="U2528" i="4" s="1"/>
  <c r="U2529" i="4" s="1"/>
  <c r="U2530" i="4" s="1"/>
  <c r="U2531" i="4" s="1"/>
  <c r="U2532" i="4" s="1"/>
  <c r="U2533" i="4" s="1"/>
  <c r="U2534" i="4" s="1"/>
  <c r="U2535" i="4" s="1"/>
  <c r="U2536" i="4" s="1"/>
  <c r="U2537" i="4" s="1"/>
  <c r="U2538" i="4" s="1"/>
  <c r="U2539" i="4" s="1"/>
  <c r="U2540" i="4" s="1"/>
  <c r="U2541" i="4" s="1"/>
  <c r="U2542" i="4" s="1"/>
  <c r="U2543" i="4" s="1"/>
  <c r="U2544" i="4" s="1"/>
  <c r="U2545" i="4" s="1"/>
  <c r="U2546" i="4" s="1"/>
  <c r="U2547" i="4" s="1"/>
  <c r="U2548" i="4" s="1"/>
  <c r="U2549" i="4" s="1"/>
  <c r="U2550" i="4" s="1"/>
  <c r="U2551" i="4" s="1"/>
  <c r="U2552" i="4" s="1"/>
  <c r="U2553" i="4" s="1"/>
  <c r="U2554" i="4" s="1"/>
  <c r="U2555" i="4" s="1"/>
  <c r="U2556" i="4" s="1"/>
  <c r="U2557" i="4" s="1"/>
  <c r="U2558" i="4" s="1"/>
  <c r="U2559" i="4" s="1"/>
  <c r="U2560" i="4" s="1"/>
  <c r="U2561" i="4" s="1"/>
  <c r="U2562" i="4" s="1"/>
  <c r="U2563" i="4" s="1"/>
  <c r="U2564" i="4" s="1"/>
  <c r="U2565" i="4" s="1"/>
  <c r="U2566" i="4" s="1"/>
  <c r="U2567" i="4" s="1"/>
  <c r="U2568" i="4" s="1"/>
  <c r="U2569" i="4" s="1"/>
  <c r="U2570" i="4" s="1"/>
  <c r="U2571" i="4" s="1"/>
  <c r="U2572" i="4" s="1"/>
  <c r="U2573" i="4" s="1"/>
  <c r="U2574" i="4" s="1"/>
  <c r="U2575" i="4" s="1"/>
  <c r="U2576" i="4" s="1"/>
  <c r="U2577" i="4" s="1"/>
  <c r="U2578" i="4" s="1"/>
  <c r="U2579" i="4" s="1"/>
  <c r="U2580" i="4" s="1"/>
  <c r="U2581" i="4" s="1"/>
  <c r="U2582" i="4" s="1"/>
  <c r="U2583" i="4" s="1"/>
  <c r="U2584" i="4" s="1"/>
  <c r="U2585" i="4" s="1"/>
  <c r="U2586" i="4" s="1"/>
  <c r="U2587" i="4" s="1"/>
  <c r="U2588" i="4" s="1"/>
  <c r="U2589" i="4" s="1"/>
  <c r="U2590" i="4" s="1"/>
  <c r="U2591" i="4" s="1"/>
  <c r="U2592" i="4" s="1"/>
  <c r="U2593" i="4" s="1"/>
  <c r="U2594" i="4" s="1"/>
  <c r="U2595" i="4" s="1"/>
  <c r="U2596" i="4" s="1"/>
  <c r="U2597" i="4" s="1"/>
  <c r="U2598" i="4" s="1"/>
  <c r="U2599" i="4" s="1"/>
  <c r="U2600" i="4" s="1"/>
  <c r="U2601" i="4" s="1"/>
  <c r="U2602" i="4" s="1"/>
  <c r="U2603" i="4" s="1"/>
  <c r="U2604" i="4" s="1"/>
  <c r="U2605" i="4" s="1"/>
  <c r="U2606" i="4" s="1"/>
  <c r="U2607" i="4" s="1"/>
  <c r="U2608" i="4" s="1"/>
  <c r="U2609" i="4" s="1"/>
  <c r="U2610" i="4" s="1"/>
  <c r="U2611" i="4" s="1"/>
  <c r="U2612" i="4" s="1"/>
  <c r="U2613" i="4" s="1"/>
  <c r="U2614" i="4" s="1"/>
  <c r="U2615" i="4" s="1"/>
  <c r="U2616" i="4" s="1"/>
  <c r="U2617" i="4" s="1"/>
  <c r="U2618" i="4" s="1"/>
  <c r="U2619" i="4" s="1"/>
  <c r="U2620" i="4" s="1"/>
  <c r="U2621" i="4" s="1"/>
  <c r="U2622" i="4" s="1"/>
  <c r="U2623" i="4" s="1"/>
  <c r="U2624" i="4" s="1"/>
  <c r="U2625" i="4" s="1"/>
  <c r="U2626" i="4" s="1"/>
  <c r="U2627" i="4" s="1"/>
  <c r="U2628" i="4" s="1"/>
  <c r="U2629" i="4" s="1"/>
  <c r="U2630" i="4" s="1"/>
  <c r="U2631" i="4" s="1"/>
  <c r="U2632" i="4" s="1"/>
  <c r="U2633" i="4" s="1"/>
  <c r="U2634" i="4" s="1"/>
  <c r="U2635" i="4" s="1"/>
  <c r="U2636" i="4" s="1"/>
  <c r="U2637" i="4" s="1"/>
  <c r="U2638" i="4" s="1"/>
  <c r="U2639" i="4" s="1"/>
  <c r="U2640" i="4" s="1"/>
  <c r="U2641" i="4" s="1"/>
  <c r="U2642" i="4" s="1"/>
  <c r="U2643" i="4" s="1"/>
  <c r="U2644" i="4" s="1"/>
  <c r="U2645" i="4" s="1"/>
  <c r="U2646" i="4" s="1"/>
  <c r="U2647" i="4" s="1"/>
  <c r="U2648" i="4" s="1"/>
  <c r="U2649" i="4" s="1"/>
  <c r="U2650" i="4" s="1"/>
  <c r="U2651" i="4" s="1"/>
  <c r="U2652" i="4" s="1"/>
  <c r="U2653" i="4" s="1"/>
  <c r="U2654" i="4" s="1"/>
  <c r="U2655" i="4" s="1"/>
  <c r="U2656" i="4" s="1"/>
  <c r="U2657" i="4" s="1"/>
  <c r="U2658" i="4" s="1"/>
  <c r="U2659" i="4" s="1"/>
  <c r="U2660" i="4" s="1"/>
  <c r="U2661" i="4" s="1"/>
  <c r="U2662" i="4" s="1"/>
  <c r="U2663" i="4" s="1"/>
  <c r="U2664" i="4" s="1"/>
  <c r="U2665" i="4" s="1"/>
  <c r="U2666" i="4" s="1"/>
  <c r="U2667" i="4" s="1"/>
  <c r="U2668" i="4" s="1"/>
  <c r="U2669" i="4" s="1"/>
  <c r="U2670" i="4" s="1"/>
  <c r="U2671" i="4" s="1"/>
  <c r="U2672" i="4" s="1"/>
  <c r="U2673" i="4" s="1"/>
  <c r="U2674" i="4" s="1"/>
  <c r="U2675" i="4" s="1"/>
  <c r="U2676" i="4" s="1"/>
  <c r="U2677" i="4" s="1"/>
  <c r="U2678" i="4" s="1"/>
  <c r="U2679" i="4" s="1"/>
  <c r="U2680" i="4" s="1"/>
  <c r="U2681" i="4" s="1"/>
  <c r="U2682" i="4" s="1"/>
  <c r="U2683" i="4" s="1"/>
  <c r="U2684" i="4" s="1"/>
  <c r="U2685" i="4" s="1"/>
  <c r="U2686" i="4" s="1"/>
  <c r="U2687" i="4" s="1"/>
  <c r="U2688" i="4" s="1"/>
  <c r="U2689" i="4" s="1"/>
  <c r="U2690" i="4" s="1"/>
  <c r="U2691" i="4" s="1"/>
  <c r="U2692" i="4" s="1"/>
  <c r="U2693" i="4" s="1"/>
  <c r="U2694" i="4" s="1"/>
  <c r="U2695" i="4" s="1"/>
  <c r="U2696" i="4" s="1"/>
  <c r="U2697" i="4" s="1"/>
  <c r="U2698" i="4" s="1"/>
  <c r="U2699" i="4" s="1"/>
  <c r="U2700" i="4" s="1"/>
  <c r="U2701" i="4" s="1"/>
  <c r="U2702" i="4" s="1"/>
  <c r="U2703" i="4" s="1"/>
  <c r="U2704" i="4" s="1"/>
  <c r="U2705" i="4" s="1"/>
  <c r="U2706" i="4" s="1"/>
  <c r="U2707" i="4" s="1"/>
  <c r="U2708" i="4" s="1"/>
  <c r="U2709" i="4" s="1"/>
  <c r="U2710" i="4" s="1"/>
  <c r="U2711" i="4" s="1"/>
  <c r="U2712" i="4" s="1"/>
  <c r="U2713" i="4" s="1"/>
  <c r="U2714" i="4" s="1"/>
  <c r="U2715" i="4" s="1"/>
  <c r="U2716" i="4" s="1"/>
  <c r="U2717" i="4" s="1"/>
  <c r="U2718" i="4" s="1"/>
  <c r="U2719" i="4" s="1"/>
  <c r="U2720" i="4" s="1"/>
  <c r="U2721" i="4" s="1"/>
  <c r="U2722" i="4" s="1"/>
  <c r="U2723" i="4" s="1"/>
  <c r="U2724" i="4" s="1"/>
  <c r="U2725" i="4" s="1"/>
  <c r="U2726" i="4" s="1"/>
  <c r="U2727" i="4" s="1"/>
  <c r="U2728" i="4" s="1"/>
  <c r="U2729" i="4" s="1"/>
  <c r="U2730" i="4" s="1"/>
  <c r="U2731" i="4" s="1"/>
  <c r="U2732" i="4" s="1"/>
  <c r="U2733" i="4" s="1"/>
  <c r="U2734" i="4" s="1"/>
  <c r="U2735" i="4" s="1"/>
  <c r="U2736" i="4" s="1"/>
  <c r="U2737" i="4" s="1"/>
  <c r="U2738" i="4" s="1"/>
  <c r="U2739" i="4" s="1"/>
  <c r="U2740" i="4" s="1"/>
  <c r="U2741" i="4" s="1"/>
  <c r="U2742" i="4" s="1"/>
  <c r="U2743" i="4" s="1"/>
  <c r="U2744" i="4" s="1"/>
  <c r="U2745" i="4" s="1"/>
  <c r="U2746" i="4" s="1"/>
  <c r="U2747" i="4" s="1"/>
  <c r="U2748" i="4" s="1"/>
  <c r="U2749" i="4" s="1"/>
  <c r="U2750" i="4" s="1"/>
  <c r="U2751" i="4" s="1"/>
  <c r="U2752" i="4" s="1"/>
  <c r="U2753" i="4" s="1"/>
  <c r="U2754" i="4" s="1"/>
  <c r="U2755" i="4" s="1"/>
  <c r="U2756" i="4" s="1"/>
  <c r="U2757" i="4" s="1"/>
  <c r="U2758" i="4" s="1"/>
  <c r="U2759" i="4" s="1"/>
  <c r="U2760" i="4" s="1"/>
  <c r="U2761" i="4" s="1"/>
  <c r="U2762" i="4" s="1"/>
  <c r="U2763" i="4" s="1"/>
  <c r="U2764" i="4" s="1"/>
  <c r="U2765" i="4" s="1"/>
  <c r="U2766" i="4" s="1"/>
  <c r="U2767" i="4" s="1"/>
  <c r="U2768" i="4" s="1"/>
  <c r="U2769" i="4" s="1"/>
  <c r="U2770" i="4" s="1"/>
  <c r="U2771" i="4" s="1"/>
  <c r="U2772" i="4" s="1"/>
  <c r="U2773" i="4" s="1"/>
  <c r="U2774" i="4" s="1"/>
  <c r="U2775" i="4" s="1"/>
  <c r="U2776" i="4" s="1"/>
  <c r="U2777" i="4" s="1"/>
  <c r="U2778" i="4" s="1"/>
  <c r="U2779" i="4" s="1"/>
  <c r="U2780" i="4" s="1"/>
  <c r="U2781" i="4" s="1"/>
  <c r="U2782" i="4" s="1"/>
  <c r="U2783" i="4" s="1"/>
  <c r="U2784" i="4" s="1"/>
  <c r="U2785" i="4" s="1"/>
  <c r="U2786" i="4" s="1"/>
  <c r="U2787" i="4" s="1"/>
  <c r="U2788" i="4" s="1"/>
  <c r="U2789" i="4" s="1"/>
  <c r="U2790" i="4" s="1"/>
  <c r="U2791" i="4" s="1"/>
  <c r="U2792" i="4" s="1"/>
  <c r="U2793" i="4" s="1"/>
  <c r="U2794" i="4" s="1"/>
  <c r="U2795" i="4" s="1"/>
  <c r="U2796" i="4" s="1"/>
  <c r="U2797" i="4" s="1"/>
  <c r="U2798" i="4" s="1"/>
  <c r="U2799" i="4" s="1"/>
  <c r="U2800" i="4" s="1"/>
  <c r="U2801" i="4" s="1"/>
  <c r="U2802" i="4" s="1"/>
  <c r="U2803" i="4" s="1"/>
  <c r="U2804" i="4" s="1"/>
  <c r="U2805" i="4" s="1"/>
  <c r="U2806" i="4" s="1"/>
  <c r="U2807" i="4" s="1"/>
  <c r="U2808" i="4" s="1"/>
  <c r="U2809" i="4" s="1"/>
  <c r="U2810" i="4" s="1"/>
  <c r="U2811" i="4" s="1"/>
  <c r="U2812" i="4" s="1"/>
  <c r="U2813" i="4" s="1"/>
  <c r="U2814" i="4" s="1"/>
  <c r="U2815" i="4" s="1"/>
  <c r="U2816" i="4" s="1"/>
  <c r="U2817" i="4" s="1"/>
  <c r="U2818" i="4" s="1"/>
  <c r="U2819" i="4" s="1"/>
  <c r="U2820" i="4" s="1"/>
  <c r="U2821" i="4" s="1"/>
  <c r="U2822" i="4" s="1"/>
  <c r="U2823" i="4" s="1"/>
  <c r="U2824" i="4" s="1"/>
  <c r="U2825" i="4" s="1"/>
  <c r="U2826" i="4" s="1"/>
  <c r="U2827" i="4" s="1"/>
  <c r="U2828" i="4" s="1"/>
  <c r="U2829" i="4" s="1"/>
  <c r="U2830" i="4" s="1"/>
  <c r="U2831" i="4" s="1"/>
  <c r="U2832" i="4" s="1"/>
  <c r="U2833" i="4" s="1"/>
  <c r="U2834" i="4" s="1"/>
  <c r="U2835" i="4" s="1"/>
  <c r="U2836" i="4" s="1"/>
  <c r="U2837" i="4" s="1"/>
  <c r="U2838" i="4" s="1"/>
  <c r="U2839" i="4" s="1"/>
  <c r="U2840" i="4" s="1"/>
  <c r="U2841" i="4" s="1"/>
  <c r="U2842" i="4" s="1"/>
  <c r="U2843" i="4" s="1"/>
  <c r="U2844" i="4" s="1"/>
  <c r="U2845" i="4" s="1"/>
  <c r="U2846" i="4" s="1"/>
  <c r="U2847" i="4" s="1"/>
  <c r="U2848" i="4" s="1"/>
  <c r="U2849" i="4" s="1"/>
  <c r="U2850" i="4" s="1"/>
  <c r="U2851" i="4" s="1"/>
  <c r="U2852" i="4" s="1"/>
  <c r="U2853" i="4" s="1"/>
  <c r="U2854" i="4" s="1"/>
  <c r="U2855" i="4" s="1"/>
  <c r="U2856" i="4" s="1"/>
  <c r="U2857" i="4" s="1"/>
  <c r="U2858" i="4" s="1"/>
  <c r="U2859" i="4" s="1"/>
  <c r="U2860" i="4" s="1"/>
  <c r="U2861" i="4" s="1"/>
  <c r="U2862" i="4" s="1"/>
  <c r="U2863" i="4" s="1"/>
  <c r="U2864" i="4" s="1"/>
  <c r="U2865" i="4" s="1"/>
  <c r="U2866" i="4" s="1"/>
  <c r="U2867" i="4" s="1"/>
  <c r="U2868" i="4" s="1"/>
  <c r="U2869" i="4" s="1"/>
  <c r="U2870" i="4" s="1"/>
  <c r="U2871" i="4" s="1"/>
  <c r="U2872" i="4" s="1"/>
  <c r="U2873" i="4" s="1"/>
  <c r="U2874" i="4" s="1"/>
  <c r="U2875" i="4" s="1"/>
  <c r="U2876" i="4" s="1"/>
  <c r="U2877" i="4" s="1"/>
  <c r="U2878" i="4" s="1"/>
  <c r="U2879" i="4" s="1"/>
  <c r="U2880" i="4" s="1"/>
  <c r="U2881" i="4" s="1"/>
  <c r="U2882" i="4" s="1"/>
  <c r="U2883" i="4" s="1"/>
  <c r="U2884" i="4" s="1"/>
  <c r="U2885" i="4" s="1"/>
  <c r="U2886" i="4" s="1"/>
  <c r="U2887" i="4" s="1"/>
  <c r="U2888" i="4" s="1"/>
  <c r="U2889" i="4" s="1"/>
  <c r="U2890" i="4" s="1"/>
  <c r="U2891" i="4" s="1"/>
  <c r="U2892" i="4" s="1"/>
  <c r="U2893" i="4" s="1"/>
  <c r="U2894" i="4" s="1"/>
  <c r="U2895" i="4" s="1"/>
  <c r="U2896" i="4" s="1"/>
  <c r="U2897" i="4" s="1"/>
  <c r="U2898" i="4" s="1"/>
  <c r="U2899" i="4" s="1"/>
  <c r="U2900" i="4" s="1"/>
  <c r="U2901" i="4" s="1"/>
  <c r="U2902" i="4" s="1"/>
  <c r="U2903" i="4" s="1"/>
  <c r="U2904" i="4" s="1"/>
  <c r="U2905" i="4" s="1"/>
  <c r="U2906" i="4" s="1"/>
  <c r="U2907" i="4" s="1"/>
  <c r="U2908" i="4" s="1"/>
  <c r="U2909" i="4" s="1"/>
  <c r="U2910" i="4" s="1"/>
  <c r="U2911" i="4" s="1"/>
  <c r="U2912" i="4" s="1"/>
  <c r="U2913" i="4" s="1"/>
  <c r="U2914" i="4" s="1"/>
  <c r="U2915" i="4" s="1"/>
  <c r="U2916" i="4" s="1"/>
  <c r="U2917" i="4" s="1"/>
  <c r="U2918" i="4" s="1"/>
  <c r="U2919" i="4" s="1"/>
  <c r="U2920" i="4" s="1"/>
  <c r="U2921" i="4" s="1"/>
  <c r="U2922" i="4" s="1"/>
  <c r="U2923" i="4" s="1"/>
  <c r="U2924" i="4" s="1"/>
  <c r="U2925" i="4" s="1"/>
  <c r="U2926" i="4" s="1"/>
  <c r="U2927" i="4" s="1"/>
  <c r="U2928" i="4" s="1"/>
  <c r="U2929" i="4" s="1"/>
  <c r="U2930" i="4" s="1"/>
  <c r="U2931" i="4" s="1"/>
  <c r="U2932" i="4" s="1"/>
  <c r="U2933" i="4" s="1"/>
  <c r="U2934" i="4" s="1"/>
  <c r="U2935" i="4" s="1"/>
  <c r="U2936" i="4" s="1"/>
  <c r="U2937" i="4" s="1"/>
  <c r="U2938" i="4" s="1"/>
  <c r="U2939" i="4" s="1"/>
  <c r="U2940" i="4" s="1"/>
  <c r="U2941" i="4" s="1"/>
  <c r="U2942" i="4" s="1"/>
  <c r="U2943" i="4" s="1"/>
  <c r="U2944" i="4" s="1"/>
  <c r="U2945" i="4" s="1"/>
  <c r="U2946" i="4" s="1"/>
  <c r="U2947" i="4" s="1"/>
  <c r="U2948" i="4" s="1"/>
  <c r="U2949" i="4" s="1"/>
  <c r="U2950" i="4" s="1"/>
  <c r="U2951" i="4" s="1"/>
  <c r="U2952" i="4" s="1"/>
  <c r="U2953" i="4" s="1"/>
  <c r="U2954" i="4" s="1"/>
  <c r="U2955" i="4" s="1"/>
  <c r="U2956" i="4" s="1"/>
  <c r="U2957" i="4" s="1"/>
  <c r="U2958" i="4" s="1"/>
  <c r="U2959" i="4" s="1"/>
  <c r="U2960" i="4" s="1"/>
  <c r="U2961" i="4" s="1"/>
  <c r="U2962" i="4" s="1"/>
  <c r="U2963" i="4" s="1"/>
  <c r="U2964" i="4" s="1"/>
  <c r="U2965" i="4" s="1"/>
  <c r="U2966" i="4" s="1"/>
  <c r="U2967" i="4" s="1"/>
  <c r="U2968" i="4" s="1"/>
  <c r="U2969" i="4" s="1"/>
  <c r="U2970" i="4" s="1"/>
  <c r="U2971" i="4" s="1"/>
  <c r="U2972" i="4" s="1"/>
  <c r="U2973" i="4" s="1"/>
  <c r="U2974" i="4" s="1"/>
  <c r="U2975" i="4" s="1"/>
  <c r="U2976" i="4" s="1"/>
  <c r="U2977" i="4" s="1"/>
  <c r="U2978" i="4" s="1"/>
  <c r="U2979" i="4" s="1"/>
  <c r="U2980" i="4" s="1"/>
  <c r="U2981" i="4" s="1"/>
  <c r="U2982" i="4" s="1"/>
  <c r="U2983" i="4" s="1"/>
  <c r="U2984" i="4" s="1"/>
  <c r="U2985" i="4" s="1"/>
  <c r="U2986" i="4" s="1"/>
  <c r="U2987" i="4" s="1"/>
  <c r="U2988" i="4" s="1"/>
  <c r="U2989" i="4" s="1"/>
  <c r="U2990" i="4" s="1"/>
  <c r="U2991" i="4" s="1"/>
  <c r="U2992" i="4" s="1"/>
  <c r="U2993" i="4" s="1"/>
  <c r="U2994" i="4" s="1"/>
  <c r="U2995" i="4" s="1"/>
  <c r="U2996" i="4" s="1"/>
  <c r="U2997" i="4" s="1"/>
  <c r="U2998" i="4" s="1"/>
  <c r="U2999" i="4" s="1"/>
  <c r="U3000" i="4" s="1"/>
  <c r="U3001" i="4" s="1"/>
  <c r="U3002" i="4" s="1"/>
  <c r="U3003" i="4" s="1"/>
  <c r="U3004" i="4" s="1"/>
  <c r="U3005" i="4" s="1"/>
  <c r="U3006" i="4" s="1"/>
  <c r="U3007" i="4" s="1"/>
  <c r="U3008" i="4" s="1"/>
  <c r="U3009" i="4" s="1"/>
  <c r="U3010" i="4" s="1"/>
  <c r="U3011" i="4" s="1"/>
  <c r="U3012" i="4" s="1"/>
  <c r="U3013" i="4" s="1"/>
  <c r="U3014" i="4" s="1"/>
  <c r="U3015" i="4" s="1"/>
  <c r="U3016" i="4" s="1"/>
  <c r="U3017" i="4" s="1"/>
  <c r="U3018" i="4" s="1"/>
  <c r="U3019" i="4" s="1"/>
  <c r="U3020" i="4" s="1"/>
  <c r="U3021" i="4" s="1"/>
  <c r="U3022" i="4" s="1"/>
  <c r="U3023" i="4" s="1"/>
  <c r="U3024" i="4" s="1"/>
  <c r="U3025" i="4" s="1"/>
  <c r="U3026" i="4" s="1"/>
  <c r="U3027" i="4" s="1"/>
  <c r="U3028" i="4" s="1"/>
  <c r="U3029" i="4" s="1"/>
  <c r="U3030" i="4" s="1"/>
  <c r="U3031" i="4" s="1"/>
  <c r="U3032" i="4" s="1"/>
  <c r="U3033" i="4" s="1"/>
  <c r="U3034" i="4" s="1"/>
  <c r="U3035" i="4" s="1"/>
  <c r="U3036" i="4" s="1"/>
  <c r="U3037" i="4" s="1"/>
  <c r="U3038" i="4" s="1"/>
  <c r="U3039" i="4" s="1"/>
  <c r="U3040" i="4" s="1"/>
  <c r="U3041" i="4" s="1"/>
  <c r="U3042" i="4" s="1"/>
  <c r="U3043" i="4" s="1"/>
  <c r="U3044" i="4" s="1"/>
  <c r="U3045" i="4" s="1"/>
  <c r="U3046" i="4" s="1"/>
  <c r="U3047" i="4" s="1"/>
  <c r="U3048" i="4" s="1"/>
  <c r="U3049" i="4" s="1"/>
  <c r="U3050" i="4" s="1"/>
  <c r="U3051" i="4" s="1"/>
  <c r="U3052" i="4" s="1"/>
  <c r="U3053" i="4" s="1"/>
  <c r="U3054" i="4" s="1"/>
  <c r="U3055" i="4" s="1"/>
  <c r="U3056" i="4" s="1"/>
  <c r="U3057" i="4" s="1"/>
  <c r="U3058" i="4" s="1"/>
  <c r="U3059" i="4" s="1"/>
  <c r="U3060" i="4" s="1"/>
  <c r="U3061" i="4" s="1"/>
  <c r="U3062" i="4" s="1"/>
  <c r="U3063" i="4" s="1"/>
  <c r="U3064" i="4" s="1"/>
  <c r="U3065" i="4" s="1"/>
  <c r="U3066" i="4" s="1"/>
  <c r="U3067" i="4" s="1"/>
  <c r="U3068" i="4" s="1"/>
  <c r="U3069" i="4" s="1"/>
  <c r="U3070" i="4" s="1"/>
  <c r="U3071" i="4" s="1"/>
  <c r="U3072" i="4" s="1"/>
  <c r="U3073" i="4" s="1"/>
  <c r="U3074" i="4" s="1"/>
  <c r="U3075" i="4" s="1"/>
  <c r="U3076" i="4" s="1"/>
  <c r="U3077" i="4" s="1"/>
  <c r="U3078" i="4" s="1"/>
  <c r="U3079" i="4" s="1"/>
  <c r="U3080" i="4" s="1"/>
  <c r="U3081" i="4" s="1"/>
  <c r="U3082" i="4" s="1"/>
  <c r="U3083" i="4" s="1"/>
  <c r="U3084" i="4" s="1"/>
  <c r="U3085" i="4" s="1"/>
  <c r="U3086" i="4" s="1"/>
  <c r="U3087" i="4" s="1"/>
  <c r="U3088" i="4" s="1"/>
  <c r="U3089" i="4" s="1"/>
  <c r="U3090" i="4" s="1"/>
  <c r="U3091" i="4" s="1"/>
  <c r="U3092" i="4" s="1"/>
  <c r="U3093" i="4" s="1"/>
  <c r="U3094" i="4" s="1"/>
  <c r="U3095" i="4" s="1"/>
  <c r="U3096" i="4" s="1"/>
  <c r="U3097" i="4" s="1"/>
  <c r="U3098" i="4" s="1"/>
  <c r="U3099" i="4" s="1"/>
  <c r="U3100" i="4" s="1"/>
  <c r="U3101" i="4" s="1"/>
  <c r="U3102" i="4" s="1"/>
  <c r="U3103" i="4" s="1"/>
  <c r="U3104" i="4" s="1"/>
  <c r="U3105" i="4" s="1"/>
  <c r="U3106" i="4" s="1"/>
  <c r="U3107" i="4" s="1"/>
  <c r="U3108" i="4" s="1"/>
  <c r="U3109" i="4" s="1"/>
  <c r="U3110" i="4" s="1"/>
  <c r="U3111" i="4" s="1"/>
  <c r="U3112" i="4" s="1"/>
  <c r="U3113" i="4" s="1"/>
  <c r="U3114" i="4" s="1"/>
  <c r="U3115" i="4" s="1"/>
  <c r="U3116" i="4" s="1"/>
  <c r="U3117" i="4" s="1"/>
  <c r="U3118" i="4" s="1"/>
  <c r="U3119" i="4" s="1"/>
  <c r="U3120" i="4" s="1"/>
  <c r="U3121" i="4" s="1"/>
  <c r="U3122" i="4" s="1"/>
  <c r="U3123" i="4" s="1"/>
  <c r="U3124" i="4" s="1"/>
  <c r="U3125" i="4" s="1"/>
  <c r="U3126" i="4" s="1"/>
  <c r="U3127" i="4" s="1"/>
  <c r="U3128" i="4" s="1"/>
  <c r="U3129" i="4" s="1"/>
  <c r="U3130" i="4" s="1"/>
  <c r="U3131" i="4" s="1"/>
  <c r="U3132" i="4" s="1"/>
  <c r="U3133" i="4" s="1"/>
  <c r="U3134" i="4" s="1"/>
  <c r="U3135" i="4" s="1"/>
  <c r="U3136" i="4" s="1"/>
  <c r="U3137" i="4" s="1"/>
  <c r="U3138" i="4" s="1"/>
  <c r="U3139" i="4" s="1"/>
  <c r="U3140" i="4" s="1"/>
  <c r="U3141" i="4" s="1"/>
  <c r="U3142" i="4" s="1"/>
  <c r="U3143" i="4" s="1"/>
  <c r="U3144" i="4" s="1"/>
  <c r="U3145" i="4" s="1"/>
  <c r="U3146" i="4" s="1"/>
  <c r="U3147" i="4" s="1"/>
  <c r="U3148" i="4" s="1"/>
  <c r="U3149" i="4" s="1"/>
  <c r="U3150" i="4" s="1"/>
  <c r="U3151" i="4" s="1"/>
  <c r="U3152" i="4" s="1"/>
  <c r="U3153" i="4" s="1"/>
  <c r="U3154" i="4" s="1"/>
  <c r="U3155" i="4" s="1"/>
  <c r="U3156" i="4" s="1"/>
  <c r="U3157" i="4" s="1"/>
  <c r="U3158" i="4" s="1"/>
  <c r="U3159" i="4" s="1"/>
  <c r="U3160" i="4" s="1"/>
  <c r="U3161" i="4" s="1"/>
  <c r="U3162" i="4" s="1"/>
  <c r="U3163" i="4" s="1"/>
  <c r="U3164" i="4" s="1"/>
  <c r="U3165" i="4" s="1"/>
  <c r="U3166" i="4" s="1"/>
  <c r="U3167" i="4" s="1"/>
  <c r="U3168" i="4" s="1"/>
  <c r="U3169" i="4" s="1"/>
  <c r="U3170" i="4" s="1"/>
  <c r="U3171" i="4" s="1"/>
  <c r="U3172" i="4" s="1"/>
  <c r="U3173" i="4" s="1"/>
  <c r="U3174" i="4" s="1"/>
  <c r="U3175" i="4" s="1"/>
  <c r="U3176" i="4" s="1"/>
  <c r="U3177" i="4" s="1"/>
  <c r="U3178" i="4" s="1"/>
  <c r="U3179" i="4" s="1"/>
  <c r="U3180" i="4" s="1"/>
  <c r="U3181" i="4" s="1"/>
  <c r="U3182" i="4" s="1"/>
  <c r="U3183" i="4" s="1"/>
  <c r="U3184" i="4" s="1"/>
  <c r="U3185" i="4" s="1"/>
  <c r="U3186" i="4" s="1"/>
  <c r="U3187" i="4" s="1"/>
  <c r="U3188" i="4" s="1"/>
  <c r="U3189" i="4" s="1"/>
  <c r="U3190" i="4" s="1"/>
  <c r="U3191" i="4" s="1"/>
  <c r="U3192" i="4" s="1"/>
  <c r="U3193" i="4" s="1"/>
  <c r="U3194" i="4" s="1"/>
  <c r="U3195" i="4" s="1"/>
  <c r="U3196" i="4" s="1"/>
  <c r="U3197" i="4" s="1"/>
  <c r="U3198" i="4" s="1"/>
  <c r="U3199" i="4" s="1"/>
  <c r="U3200" i="4" s="1"/>
  <c r="U3201" i="4" s="1"/>
  <c r="U3202" i="4" s="1"/>
  <c r="U3203" i="4" s="1"/>
  <c r="U3204" i="4" s="1"/>
  <c r="U3205" i="4" s="1"/>
  <c r="U3206" i="4" s="1"/>
  <c r="U3207" i="4" s="1"/>
  <c r="U3208" i="4" s="1"/>
  <c r="U3209" i="4" s="1"/>
  <c r="U3210" i="4" s="1"/>
  <c r="U3211" i="4" s="1"/>
  <c r="U3212" i="4" s="1"/>
  <c r="U3213" i="4" s="1"/>
  <c r="U3214" i="4" s="1"/>
  <c r="U3215" i="4" s="1"/>
  <c r="U3216" i="4" s="1"/>
  <c r="U3217" i="4" s="1"/>
  <c r="U3218" i="4" s="1"/>
  <c r="U3219" i="4" s="1"/>
  <c r="U3220" i="4" s="1"/>
  <c r="U3221" i="4" s="1"/>
  <c r="U3222" i="4" s="1"/>
  <c r="U3223" i="4" s="1"/>
  <c r="U3224" i="4" s="1"/>
  <c r="U3225" i="4" s="1"/>
  <c r="U3226" i="4" s="1"/>
  <c r="U3227" i="4" s="1"/>
  <c r="U3228" i="4" s="1"/>
  <c r="U3229" i="4" s="1"/>
  <c r="U3230" i="4" s="1"/>
  <c r="U3231" i="4" s="1"/>
  <c r="U3232" i="4" s="1"/>
  <c r="U3233" i="4" s="1"/>
  <c r="U3234" i="4" s="1"/>
  <c r="U3235" i="4" s="1"/>
  <c r="U3236" i="4" s="1"/>
  <c r="U3237" i="4" s="1"/>
  <c r="U3238" i="4" s="1"/>
  <c r="U3239" i="4" s="1"/>
  <c r="U3240" i="4" s="1"/>
  <c r="U3241" i="4" s="1"/>
  <c r="U3242" i="4" s="1"/>
  <c r="U3243" i="4" s="1"/>
  <c r="U3244" i="4" s="1"/>
  <c r="U3245" i="4" s="1"/>
  <c r="U3246" i="4" s="1"/>
  <c r="U3247" i="4" s="1"/>
  <c r="U3248" i="4" s="1"/>
  <c r="U3249" i="4" s="1"/>
  <c r="U3250" i="4" s="1"/>
  <c r="U3251" i="4" s="1"/>
  <c r="U3252" i="4" s="1"/>
  <c r="U3253" i="4" s="1"/>
  <c r="U3254" i="4" s="1"/>
  <c r="U3255" i="4" s="1"/>
  <c r="U3256" i="4" s="1"/>
  <c r="U3257" i="4" s="1"/>
  <c r="U3258" i="4" s="1"/>
  <c r="U3259" i="4" s="1"/>
  <c r="U3260" i="4" s="1"/>
  <c r="U3261" i="4" s="1"/>
  <c r="U3262" i="4" s="1"/>
  <c r="U3263" i="4" s="1"/>
  <c r="U3264" i="4" s="1"/>
  <c r="U3265" i="4" s="1"/>
  <c r="U3266" i="4" s="1"/>
  <c r="U3267" i="4" s="1"/>
  <c r="U3268" i="4" s="1"/>
  <c r="U3269" i="4" s="1"/>
  <c r="U3270" i="4" s="1"/>
  <c r="U3271" i="4" s="1"/>
  <c r="U3272" i="4" s="1"/>
  <c r="U3273" i="4" s="1"/>
  <c r="U3274" i="4" s="1"/>
  <c r="U3275" i="4" s="1"/>
  <c r="U3276" i="4" s="1"/>
  <c r="U3277" i="4" s="1"/>
  <c r="U3278" i="4" s="1"/>
  <c r="U3279" i="4" s="1"/>
  <c r="U3280" i="4" s="1"/>
  <c r="U3281" i="4" s="1"/>
  <c r="U3282" i="4" s="1"/>
  <c r="U3283" i="4" s="1"/>
  <c r="U3284" i="4" s="1"/>
  <c r="U3285" i="4" s="1"/>
  <c r="U3286" i="4" s="1"/>
  <c r="U3287" i="4" s="1"/>
  <c r="U3288" i="4" s="1"/>
  <c r="U3289" i="4" s="1"/>
  <c r="U3290" i="4" s="1"/>
  <c r="U3291" i="4" s="1"/>
  <c r="U3292" i="4" s="1"/>
  <c r="U3293" i="4" s="1"/>
  <c r="U3294" i="4" s="1"/>
  <c r="U3295" i="4" s="1"/>
  <c r="U3296" i="4" s="1"/>
  <c r="U3297" i="4" s="1"/>
  <c r="U3298" i="4" s="1"/>
  <c r="U3299" i="4" s="1"/>
  <c r="U3300" i="4" s="1"/>
  <c r="U3301" i="4" s="1"/>
  <c r="U3302" i="4" s="1"/>
  <c r="U3303" i="4" s="1"/>
  <c r="U3304" i="4" s="1"/>
  <c r="U3305" i="4" s="1"/>
  <c r="U3306" i="4" s="1"/>
  <c r="U3307" i="4" s="1"/>
  <c r="U3308" i="4" s="1"/>
  <c r="U3309" i="4" s="1"/>
  <c r="U3310" i="4" s="1"/>
  <c r="U3311" i="4" s="1"/>
  <c r="U3312" i="4" s="1"/>
  <c r="U3313" i="4" s="1"/>
  <c r="U3314" i="4" s="1"/>
  <c r="U3315" i="4" s="1"/>
  <c r="U3316" i="4" s="1"/>
  <c r="U3317" i="4" s="1"/>
  <c r="U3318" i="4" s="1"/>
  <c r="U3319" i="4" s="1"/>
  <c r="U3320" i="4" s="1"/>
  <c r="U3321" i="4" s="1"/>
  <c r="U3322" i="4" s="1"/>
  <c r="U3323" i="4" s="1"/>
  <c r="U3324" i="4" s="1"/>
  <c r="U3325" i="4" s="1"/>
  <c r="U3326" i="4" s="1"/>
  <c r="U3327" i="4" s="1"/>
  <c r="U3328" i="4" s="1"/>
  <c r="U3329" i="4" s="1"/>
  <c r="U3330" i="4" s="1"/>
  <c r="U3331" i="4" s="1"/>
  <c r="U3332" i="4" s="1"/>
  <c r="U3333" i="4" s="1"/>
  <c r="U3334" i="4" s="1"/>
  <c r="U3335" i="4" s="1"/>
  <c r="U3336" i="4" s="1"/>
  <c r="U3337" i="4" s="1"/>
  <c r="U3338" i="4" s="1"/>
  <c r="U3339" i="4" s="1"/>
  <c r="U3340" i="4" s="1"/>
  <c r="U3341" i="4" s="1"/>
  <c r="U3342" i="4" s="1"/>
  <c r="U3343" i="4" s="1"/>
  <c r="U3344" i="4" s="1"/>
  <c r="U3345" i="4" s="1"/>
  <c r="U3346" i="4" s="1"/>
  <c r="U3347" i="4" s="1"/>
  <c r="U3348" i="4" s="1"/>
  <c r="U3349" i="4" s="1"/>
  <c r="U3350" i="4" s="1"/>
  <c r="U3351" i="4" s="1"/>
  <c r="U3352" i="4" s="1"/>
  <c r="U3353" i="4" s="1"/>
  <c r="U3354" i="4" s="1"/>
  <c r="U3355" i="4" s="1"/>
  <c r="U3356" i="4" s="1"/>
  <c r="U3357" i="4" s="1"/>
  <c r="U3358" i="4" s="1"/>
  <c r="U3359" i="4" s="1"/>
  <c r="U3360" i="4" s="1"/>
  <c r="U3361" i="4" s="1"/>
  <c r="U3362" i="4" s="1"/>
  <c r="U3363" i="4" s="1"/>
  <c r="U3364" i="4" s="1"/>
  <c r="U3365" i="4" s="1"/>
  <c r="U3366" i="4" s="1"/>
  <c r="U3367" i="4" s="1"/>
  <c r="U3368" i="4" s="1"/>
  <c r="U3369" i="4" s="1"/>
  <c r="U3370" i="4" s="1"/>
  <c r="U3371" i="4" s="1"/>
  <c r="U3372" i="4" s="1"/>
  <c r="U3373" i="4" s="1"/>
  <c r="U3374" i="4" s="1"/>
  <c r="U3375" i="4" s="1"/>
  <c r="U3376" i="4" s="1"/>
  <c r="U3377" i="4" s="1"/>
  <c r="U3378" i="4" s="1"/>
  <c r="U3379" i="4" s="1"/>
  <c r="U3380" i="4" s="1"/>
  <c r="U3381" i="4" s="1"/>
  <c r="U3382" i="4" s="1"/>
  <c r="U3383" i="4" s="1"/>
  <c r="U3384" i="4" s="1"/>
  <c r="U3385" i="4" s="1"/>
  <c r="U3386" i="4" s="1"/>
  <c r="U3387" i="4" s="1"/>
  <c r="U3388" i="4" s="1"/>
  <c r="U3389" i="4" s="1"/>
  <c r="U3390" i="4" s="1"/>
  <c r="U3391" i="4" s="1"/>
  <c r="U3392" i="4" s="1"/>
  <c r="U3393" i="4" s="1"/>
  <c r="U3394" i="4" s="1"/>
  <c r="U3395" i="4" s="1"/>
  <c r="U3396" i="4" s="1"/>
  <c r="U3397" i="4" s="1"/>
  <c r="U3398" i="4" s="1"/>
  <c r="U3399" i="4" s="1"/>
  <c r="U3400" i="4" s="1"/>
  <c r="U3401" i="4" s="1"/>
  <c r="U3402" i="4" s="1"/>
  <c r="U3403" i="4" s="1"/>
  <c r="U3404" i="4" s="1"/>
  <c r="U3405" i="4" s="1"/>
  <c r="U3406" i="4" s="1"/>
  <c r="U3407" i="4" s="1"/>
  <c r="U3408" i="4" s="1"/>
  <c r="U3409" i="4" s="1"/>
  <c r="U3410" i="4" s="1"/>
  <c r="U3411" i="4" s="1"/>
  <c r="U3412" i="4" s="1"/>
  <c r="U3413" i="4" s="1"/>
  <c r="U3414" i="4" s="1"/>
  <c r="U3415" i="4" s="1"/>
  <c r="U3416" i="4" s="1"/>
  <c r="U3417" i="4" s="1"/>
  <c r="U3418" i="4" s="1"/>
  <c r="U3419" i="4" s="1"/>
  <c r="U3420" i="4" s="1"/>
  <c r="U3421" i="4" s="1"/>
  <c r="U3422" i="4" s="1"/>
  <c r="U3423" i="4" s="1"/>
  <c r="U3424" i="4" s="1"/>
  <c r="U3425" i="4" s="1"/>
  <c r="U3426" i="4" s="1"/>
  <c r="U3427" i="4" s="1"/>
  <c r="U3428" i="4" s="1"/>
  <c r="U3429" i="4" s="1"/>
  <c r="U3430" i="4" s="1"/>
  <c r="U3431" i="4" s="1"/>
  <c r="U3432" i="4" s="1"/>
  <c r="U3433" i="4" s="1"/>
  <c r="U3434" i="4" s="1"/>
  <c r="U3435" i="4" s="1"/>
  <c r="U3436" i="4" s="1"/>
  <c r="U3437" i="4" s="1"/>
  <c r="U3438" i="4" s="1"/>
  <c r="U3439" i="4" s="1"/>
  <c r="U3440" i="4" s="1"/>
  <c r="U3441" i="4" s="1"/>
  <c r="U3442" i="4" s="1"/>
  <c r="U3443" i="4" s="1"/>
  <c r="U3444" i="4" s="1"/>
  <c r="U3445" i="4" s="1"/>
  <c r="U3446" i="4" s="1"/>
  <c r="U3447" i="4" s="1"/>
  <c r="U3448" i="4" s="1"/>
  <c r="U3449" i="4" s="1"/>
  <c r="U3450" i="4" s="1"/>
  <c r="U3451" i="4" s="1"/>
  <c r="U3452" i="4" s="1"/>
  <c r="U3453" i="4" s="1"/>
  <c r="U3454" i="4" s="1"/>
  <c r="U3455" i="4" s="1"/>
  <c r="U3456" i="4" s="1"/>
  <c r="U3457" i="4" s="1"/>
  <c r="U3458" i="4" s="1"/>
  <c r="U3459" i="4" s="1"/>
  <c r="U3460" i="4" s="1"/>
  <c r="U3461" i="4" s="1"/>
  <c r="U3462" i="4" s="1"/>
  <c r="U3463" i="4" s="1"/>
  <c r="U3464" i="4" s="1"/>
  <c r="U3465" i="4" s="1"/>
  <c r="U3466" i="4" s="1"/>
  <c r="U3467" i="4" s="1"/>
  <c r="U3468" i="4" s="1"/>
  <c r="U3469" i="4" s="1"/>
  <c r="U3470" i="4" s="1"/>
  <c r="U3471" i="4" s="1"/>
  <c r="U3472" i="4" s="1"/>
  <c r="U3473" i="4" s="1"/>
  <c r="U3474" i="4" s="1"/>
  <c r="U3475" i="4" s="1"/>
  <c r="U3476" i="4" s="1"/>
  <c r="U3477" i="4" s="1"/>
  <c r="U3478" i="4" s="1"/>
  <c r="U3479" i="4" s="1"/>
  <c r="U3480" i="4" s="1"/>
  <c r="U3481" i="4" s="1"/>
  <c r="U3482" i="4" s="1"/>
  <c r="U3483" i="4" s="1"/>
  <c r="U3484" i="4" s="1"/>
  <c r="U3485" i="4" s="1"/>
  <c r="U3486" i="4" s="1"/>
  <c r="U3487" i="4" s="1"/>
  <c r="U3488" i="4" s="1"/>
  <c r="U3489" i="4" s="1"/>
  <c r="U3490" i="4" s="1"/>
  <c r="U3491" i="4" s="1"/>
  <c r="U3492" i="4" s="1"/>
  <c r="U3493" i="4" s="1"/>
  <c r="U3494" i="4" s="1"/>
  <c r="U3495" i="4" s="1"/>
  <c r="U3496" i="4" s="1"/>
  <c r="U3497" i="4" s="1"/>
  <c r="U3498" i="4" s="1"/>
  <c r="U3499" i="4" s="1"/>
  <c r="U3500" i="4" s="1"/>
  <c r="U3501" i="4" s="1"/>
  <c r="U3502" i="4" s="1"/>
  <c r="U3503" i="4" s="1"/>
  <c r="U3504" i="4" s="1"/>
  <c r="U3505" i="4" s="1"/>
  <c r="U3506" i="4" s="1"/>
  <c r="U3507" i="4" s="1"/>
  <c r="U3508" i="4" s="1"/>
  <c r="U3509" i="4" s="1"/>
  <c r="U3510" i="4" s="1"/>
  <c r="U3511" i="4" s="1"/>
  <c r="U3512" i="4" s="1"/>
  <c r="U3513" i="4" s="1"/>
  <c r="U3514" i="4" s="1"/>
  <c r="U3515" i="4" s="1"/>
  <c r="U3516" i="4" s="1"/>
  <c r="U3517" i="4" s="1"/>
  <c r="U3518" i="4" s="1"/>
  <c r="U3519" i="4" s="1"/>
  <c r="U3520" i="4" s="1"/>
  <c r="U3521" i="4" s="1"/>
  <c r="U3522" i="4" s="1"/>
  <c r="U3523" i="4" s="1"/>
  <c r="U3524" i="4" s="1"/>
  <c r="U3525" i="4" s="1"/>
  <c r="U3526" i="4" s="1"/>
  <c r="U3527" i="4" s="1"/>
  <c r="U3528" i="4" s="1"/>
  <c r="U3529" i="4" s="1"/>
  <c r="U3530" i="4" s="1"/>
  <c r="U3531" i="4" s="1"/>
  <c r="U3532" i="4" s="1"/>
  <c r="U3533" i="4" s="1"/>
  <c r="U3534" i="4" s="1"/>
  <c r="U3535" i="4" s="1"/>
  <c r="U3536" i="4" s="1"/>
  <c r="U3537" i="4" s="1"/>
  <c r="U3538" i="4" s="1"/>
  <c r="U3539" i="4" s="1"/>
  <c r="U3540" i="4" s="1"/>
  <c r="U3541" i="4" s="1"/>
  <c r="U3542" i="4" s="1"/>
  <c r="U3543" i="4" s="1"/>
  <c r="U3544" i="4" s="1"/>
  <c r="U3545" i="4" s="1"/>
  <c r="U3546" i="4" s="1"/>
  <c r="U3547" i="4" s="1"/>
  <c r="U3548" i="4" s="1"/>
  <c r="U3549" i="4" s="1"/>
  <c r="U3550" i="4" s="1"/>
  <c r="U3551" i="4" s="1"/>
  <c r="U3552" i="4" s="1"/>
  <c r="U3553" i="4" s="1"/>
  <c r="U3554" i="4" s="1"/>
  <c r="U3555" i="4" s="1"/>
  <c r="U3556" i="4" s="1"/>
  <c r="U3557" i="4" s="1"/>
  <c r="U3558" i="4" s="1"/>
  <c r="U3559" i="4" s="1"/>
  <c r="U3560" i="4" s="1"/>
  <c r="U3561" i="4" s="1"/>
  <c r="U3562" i="4" s="1"/>
  <c r="U3563" i="4" s="1"/>
  <c r="U3564" i="4" s="1"/>
  <c r="U3565" i="4" s="1"/>
  <c r="U3566" i="4" s="1"/>
  <c r="U3567" i="4" s="1"/>
  <c r="U3568" i="4" s="1"/>
  <c r="U3569" i="4" s="1"/>
  <c r="U3570" i="4" s="1"/>
  <c r="U3571" i="4" s="1"/>
  <c r="U3572" i="4" s="1"/>
  <c r="U3573" i="4" s="1"/>
  <c r="U3574" i="4" s="1"/>
  <c r="U3575" i="4" s="1"/>
  <c r="U3576" i="4" s="1"/>
  <c r="U3577" i="4" s="1"/>
  <c r="U3578" i="4" s="1"/>
  <c r="U3579" i="4" s="1"/>
  <c r="U3580" i="4" s="1"/>
  <c r="U3581" i="4" s="1"/>
  <c r="U3582" i="4" s="1"/>
  <c r="U3583" i="4" s="1"/>
  <c r="U3584" i="4" s="1"/>
  <c r="U3585" i="4" s="1"/>
  <c r="U3586" i="4" s="1"/>
  <c r="U3587" i="4" s="1"/>
  <c r="U3588" i="4" s="1"/>
  <c r="U3589" i="4" s="1"/>
  <c r="U3590" i="4" s="1"/>
  <c r="U3591" i="4" s="1"/>
  <c r="U3592" i="4" s="1"/>
  <c r="U3593" i="4" s="1"/>
  <c r="U3594" i="4" s="1"/>
  <c r="U3595" i="4" s="1"/>
  <c r="U3596" i="4" s="1"/>
  <c r="U3597" i="4" s="1"/>
  <c r="U3598" i="4" s="1"/>
  <c r="U3599" i="4" s="1"/>
  <c r="U3600" i="4" s="1"/>
  <c r="U3601" i="4" s="1"/>
  <c r="U3602" i="4" s="1"/>
  <c r="U3603" i="4" s="1"/>
  <c r="U3604" i="4" s="1"/>
  <c r="U3605" i="4" s="1"/>
  <c r="U3606" i="4" s="1"/>
  <c r="U3607" i="4" s="1"/>
  <c r="U3608" i="4" s="1"/>
  <c r="U3609" i="4" s="1"/>
  <c r="U3610" i="4" s="1"/>
  <c r="U3611" i="4" s="1"/>
  <c r="U3612" i="4" s="1"/>
  <c r="U3613" i="4" s="1"/>
  <c r="U3614" i="4" s="1"/>
  <c r="U3615" i="4" s="1"/>
  <c r="U3616" i="4" s="1"/>
  <c r="U3617" i="4" s="1"/>
  <c r="U3618" i="4" s="1"/>
  <c r="U3619" i="4" s="1"/>
  <c r="U3620" i="4" s="1"/>
  <c r="U3621" i="4" s="1"/>
  <c r="U3622" i="4" s="1"/>
  <c r="U3623" i="4" s="1"/>
  <c r="U3624" i="4" s="1"/>
  <c r="U3625" i="4" s="1"/>
  <c r="U3626" i="4" s="1"/>
  <c r="U3627" i="4" s="1"/>
  <c r="U3628" i="4" s="1"/>
  <c r="U3629" i="4" s="1"/>
  <c r="U3630" i="4" s="1"/>
  <c r="U3631" i="4" s="1"/>
  <c r="U3632" i="4" s="1"/>
  <c r="U3633" i="4" s="1"/>
  <c r="U3634" i="4" s="1"/>
  <c r="U3635" i="4" s="1"/>
  <c r="U3636" i="4" s="1"/>
  <c r="U3637" i="4" s="1"/>
  <c r="U3638" i="4" s="1"/>
  <c r="U3639" i="4" s="1"/>
  <c r="U3640" i="4" s="1"/>
  <c r="U3641" i="4" s="1"/>
  <c r="U3642" i="4" s="1"/>
  <c r="U3643" i="4" s="1"/>
  <c r="U3644" i="4" s="1"/>
  <c r="U3645" i="4" s="1"/>
  <c r="U3646" i="4" s="1"/>
  <c r="U3647" i="4" s="1"/>
  <c r="U3648" i="4" s="1"/>
  <c r="U3649" i="4" s="1"/>
  <c r="U3650" i="4" s="1"/>
  <c r="U3651" i="4" s="1"/>
  <c r="U3652" i="4" s="1"/>
  <c r="U3653" i="4" l="1"/>
  <c r="U3654" i="4" s="1"/>
  <c r="U3655" i="4" s="1"/>
  <c r="U3656" i="4" s="1"/>
  <c r="U3657" i="4" s="1"/>
  <c r="U3658" i="4" s="1"/>
  <c r="U3659" i="4" s="1"/>
  <c r="U3660" i="4" s="1"/>
  <c r="U3661" i="4" s="1"/>
  <c r="U3662" i="4" s="1"/>
  <c r="U3663" i="4" s="1"/>
  <c r="U3664" i="4" s="1"/>
  <c r="U3665" i="4" s="1"/>
  <c r="U3666" i="4" s="1"/>
  <c r="U3667" i="4" s="1"/>
  <c r="U3668" i="4" s="1"/>
  <c r="U3669" i="4" s="1"/>
  <c r="U3670" i="4" s="1"/>
  <c r="U3671" i="4" s="1"/>
  <c r="U3672" i="4" s="1"/>
  <c r="U3673" i="4" s="1"/>
  <c r="U3674" i="4" s="1"/>
  <c r="U3675" i="4" s="1"/>
  <c r="U3676" i="4" s="1"/>
  <c r="U3677" i="4" s="1"/>
  <c r="U3678" i="4" s="1"/>
  <c r="U3679" i="4" s="1"/>
  <c r="U3680" i="4" s="1"/>
  <c r="U3681" i="4" s="1"/>
  <c r="U3682" i="4" s="1"/>
  <c r="U3683" i="4" s="1"/>
  <c r="U3684" i="4" s="1"/>
  <c r="U3685" i="4" s="1"/>
  <c r="U3686" i="4" s="1"/>
  <c r="U3687" i="4" s="1"/>
  <c r="U3688" i="4" s="1"/>
  <c r="U3689" i="4" s="1"/>
  <c r="U3690" i="4" s="1"/>
  <c r="U3691" i="4" s="1"/>
  <c r="U3692" i="4" s="1"/>
  <c r="U3693" i="4" s="1"/>
  <c r="U3694" i="4" s="1"/>
  <c r="U3695" i="4" s="1"/>
  <c r="U3696" i="4" s="1"/>
  <c r="U3697" i="4" s="1"/>
  <c r="U3698" i="4" s="1"/>
  <c r="U3699" i="4" s="1"/>
  <c r="U3700" i="4" s="1"/>
  <c r="U3701" i="4" s="1"/>
  <c r="U3702" i="4" s="1"/>
  <c r="U3703" i="4" s="1"/>
  <c r="U3704" i="4" s="1"/>
  <c r="U3705" i="4" s="1"/>
  <c r="U3706" i="4" s="1"/>
  <c r="U3707" i="4" s="1"/>
  <c r="U3708" i="4" s="1"/>
  <c r="U3709" i="4" s="1"/>
  <c r="U3710" i="4" s="1"/>
  <c r="U3711" i="4" s="1"/>
  <c r="U3712" i="4" s="1"/>
  <c r="U3713" i="4" s="1"/>
  <c r="U3714" i="4" s="1"/>
  <c r="U3715" i="4" s="1"/>
  <c r="U3716" i="4" s="1"/>
  <c r="U3717" i="4" s="1"/>
  <c r="U3718" i="4" s="1"/>
  <c r="U3719" i="4" s="1"/>
  <c r="U3720" i="4" s="1"/>
  <c r="U3721" i="4" s="1"/>
  <c r="U3722" i="4" s="1"/>
  <c r="U3723" i="4" s="1"/>
  <c r="U3724" i="4" s="1"/>
  <c r="U3725" i="4" s="1"/>
  <c r="U3726" i="4" s="1"/>
  <c r="U3727" i="4" s="1"/>
  <c r="U3728" i="4" s="1"/>
  <c r="U3729" i="4" s="1"/>
  <c r="U3730" i="4" s="1"/>
  <c r="U3731" i="4" s="1"/>
  <c r="U3732" i="4" s="1"/>
  <c r="U3733" i="4" s="1"/>
  <c r="U3734" i="4" s="1"/>
  <c r="U3735" i="4" s="1"/>
  <c r="U3736" i="4" s="1"/>
  <c r="U3737" i="4" s="1"/>
  <c r="U3738" i="4" s="1"/>
  <c r="U3739" i="4" s="1"/>
  <c r="U3740" i="4" s="1"/>
  <c r="U3741" i="4" s="1"/>
  <c r="U3742" i="4" s="1"/>
  <c r="U3743" i="4" s="1"/>
  <c r="U3744" i="4" s="1"/>
  <c r="U3745" i="4" s="1"/>
  <c r="U3746" i="4" s="1"/>
  <c r="U3747" i="4" s="1"/>
  <c r="U3748" i="4" s="1"/>
  <c r="U3749" i="4" s="1"/>
  <c r="U3750" i="4" s="1"/>
  <c r="U3751" i="4" s="1"/>
  <c r="U3752" i="4" s="1"/>
  <c r="U3753" i="4" s="1"/>
  <c r="U3754" i="4" s="1"/>
  <c r="U3755" i="4" s="1"/>
  <c r="U3756" i="4" s="1"/>
  <c r="U3757" i="4" s="1"/>
  <c r="U3758" i="4" s="1"/>
  <c r="U3759" i="4" s="1"/>
  <c r="U3760" i="4" s="1"/>
  <c r="U3761" i="4" s="1"/>
  <c r="U3762" i="4" s="1"/>
  <c r="U3763" i="4" s="1"/>
  <c r="U3764" i="4" s="1"/>
  <c r="U3765" i="4" s="1"/>
  <c r="U3766" i="4" s="1"/>
  <c r="U3767" i="4" s="1"/>
  <c r="U3768" i="4" s="1"/>
  <c r="U3769" i="4" s="1"/>
  <c r="U3770" i="4" s="1"/>
  <c r="U3771" i="4" s="1"/>
  <c r="U3772" i="4" s="1"/>
  <c r="U3773" i="4" s="1"/>
  <c r="U3774" i="4" s="1"/>
  <c r="U3775" i="4" s="1"/>
  <c r="U3776" i="4" s="1"/>
  <c r="U3777" i="4" s="1"/>
  <c r="U3778" i="4" s="1"/>
  <c r="U3779" i="4" s="1"/>
  <c r="U3780" i="4" s="1"/>
  <c r="U3781" i="4" s="1"/>
  <c r="U3782" i="4" s="1"/>
  <c r="U3783" i="4" s="1"/>
  <c r="U3784" i="4" s="1"/>
  <c r="U3785" i="4" s="1"/>
  <c r="U3786" i="4" s="1"/>
  <c r="U3787" i="4" s="1"/>
  <c r="U3788" i="4" s="1"/>
  <c r="U3789" i="4" s="1"/>
  <c r="U3790" i="4" s="1"/>
  <c r="U3791" i="4" s="1"/>
  <c r="U3792" i="4" s="1"/>
  <c r="U3793" i="4" s="1"/>
  <c r="U3794" i="4" s="1"/>
  <c r="U3795" i="4" s="1"/>
  <c r="U3796" i="4" s="1"/>
  <c r="U3797" i="4" s="1"/>
  <c r="U3798" i="4" s="1"/>
  <c r="U3799" i="4" s="1"/>
  <c r="U3800" i="4" s="1"/>
  <c r="U3801" i="4" s="1"/>
  <c r="U3802" i="4" s="1"/>
  <c r="U3803" i="4" s="1"/>
  <c r="U3804" i="4" s="1"/>
  <c r="U3805" i="4" s="1"/>
  <c r="U3806" i="4" s="1"/>
  <c r="U3807" i="4" s="1"/>
  <c r="U3808" i="4" s="1"/>
  <c r="U3809" i="4" s="1"/>
  <c r="U3810" i="4" s="1"/>
  <c r="U3811" i="4" s="1"/>
  <c r="U3812" i="4" s="1"/>
  <c r="U3813" i="4" s="1"/>
  <c r="U3814" i="4" s="1"/>
  <c r="U3815" i="4" s="1"/>
  <c r="U3816" i="4" s="1"/>
  <c r="U3817" i="4" s="1"/>
  <c r="U3818" i="4" s="1"/>
  <c r="U3819" i="4" s="1"/>
  <c r="U3820" i="4" s="1"/>
  <c r="U3821" i="4" s="1"/>
  <c r="U3822" i="4" s="1"/>
  <c r="U3823" i="4" s="1"/>
  <c r="U3824" i="4" s="1"/>
  <c r="U3825" i="4" s="1"/>
  <c r="U3826" i="4" s="1"/>
  <c r="U3827" i="4" s="1"/>
  <c r="U3828" i="4" s="1"/>
  <c r="U3829" i="4" s="1"/>
  <c r="U3830" i="4" s="1"/>
  <c r="U3831" i="4" s="1"/>
  <c r="U3832" i="4" s="1"/>
  <c r="U3833" i="4" s="1"/>
  <c r="U3834" i="4" s="1"/>
  <c r="U3835" i="4" s="1"/>
  <c r="U3836" i="4" s="1"/>
  <c r="U3837" i="4" s="1"/>
  <c r="U3838" i="4" s="1"/>
  <c r="U3839" i="4" s="1"/>
  <c r="U3840" i="4" s="1"/>
  <c r="U3841" i="4" s="1"/>
  <c r="U3842" i="4" s="1"/>
  <c r="U3843" i="4" s="1"/>
  <c r="U3844" i="4" s="1"/>
  <c r="U3845" i="4" s="1"/>
  <c r="U3846" i="4" s="1"/>
  <c r="U3847" i="4" s="1"/>
  <c r="U3848" i="4" s="1"/>
  <c r="U3849" i="4" s="1"/>
  <c r="U3850" i="4" s="1"/>
  <c r="U3851" i="4" s="1"/>
  <c r="U3852" i="4" s="1"/>
  <c r="U3853" i="4" s="1"/>
  <c r="U3854" i="4" s="1"/>
  <c r="U3855" i="4" s="1"/>
  <c r="U3856" i="4" s="1"/>
  <c r="U3857" i="4" s="1"/>
  <c r="U3858" i="4" s="1"/>
  <c r="U3859" i="4" s="1"/>
  <c r="U3860" i="4" s="1"/>
  <c r="U3861" i="4" s="1"/>
  <c r="U3862" i="4" s="1"/>
  <c r="U3863" i="4" s="1"/>
  <c r="U3864" i="4" s="1"/>
  <c r="U3865" i="4" s="1"/>
  <c r="U3866" i="4" s="1"/>
  <c r="U3867" i="4" s="1"/>
  <c r="U3868" i="4" s="1"/>
  <c r="U3869" i="4" s="1"/>
  <c r="U3870" i="4" s="1"/>
  <c r="U3871" i="4" s="1"/>
  <c r="U3872" i="4" s="1"/>
  <c r="U3873" i="4" s="1"/>
  <c r="U3874" i="4" s="1"/>
  <c r="U3875" i="4" s="1"/>
  <c r="U3876" i="4" s="1"/>
  <c r="U3877" i="4" s="1"/>
  <c r="U3878" i="4" s="1"/>
  <c r="U3879" i="4" s="1"/>
  <c r="U3880" i="4" s="1"/>
  <c r="U3881" i="4" s="1"/>
  <c r="U3882" i="4" s="1"/>
  <c r="U3883" i="4" s="1"/>
  <c r="U3884" i="4" s="1"/>
  <c r="U3885" i="4" s="1"/>
  <c r="U3886" i="4" s="1"/>
  <c r="U3887" i="4" s="1"/>
  <c r="U3888" i="4" s="1"/>
  <c r="U3889" i="4" s="1"/>
  <c r="U3890" i="4" s="1"/>
  <c r="U3891" i="4" s="1"/>
  <c r="U3892" i="4" s="1"/>
  <c r="U3893" i="4" s="1"/>
  <c r="U3894" i="4" s="1"/>
  <c r="U3895" i="4" s="1"/>
  <c r="U3896" i="4" s="1"/>
  <c r="U3897" i="4" s="1"/>
  <c r="U3898" i="4" s="1"/>
  <c r="U3899" i="4" s="1"/>
  <c r="U3900" i="4" s="1"/>
  <c r="U3901" i="4" s="1"/>
  <c r="U3902" i="4" s="1"/>
  <c r="U3903" i="4" s="1"/>
  <c r="U3904" i="4" s="1"/>
  <c r="U3905" i="4" s="1"/>
  <c r="U3906" i="4" s="1"/>
  <c r="U3907" i="4" s="1"/>
  <c r="U3908" i="4" s="1"/>
  <c r="U3909" i="4" s="1"/>
  <c r="U3910" i="4" s="1"/>
  <c r="U3911" i="4" s="1"/>
  <c r="U3912" i="4" s="1"/>
  <c r="U3913" i="4" s="1"/>
  <c r="U3914" i="4" s="1"/>
  <c r="U3915" i="4" s="1"/>
  <c r="U3916" i="4" s="1"/>
  <c r="U3917" i="4" s="1"/>
  <c r="U3918" i="4" s="1"/>
  <c r="U3919" i="4" s="1"/>
  <c r="U3920" i="4" s="1"/>
  <c r="U3921" i="4" s="1"/>
  <c r="U3922" i="4" s="1"/>
  <c r="U3923" i="4" s="1"/>
  <c r="U3924" i="4" s="1"/>
  <c r="U3925" i="4" s="1"/>
  <c r="U3926" i="4" s="1"/>
  <c r="U3927" i="4" s="1"/>
  <c r="U3928" i="4" s="1"/>
  <c r="U3929" i="4" s="1"/>
  <c r="U3930" i="4" s="1"/>
  <c r="U3931" i="4" s="1"/>
  <c r="U3932" i="4" s="1"/>
  <c r="U3933" i="4" s="1"/>
  <c r="U3934" i="4" s="1"/>
  <c r="U3935" i="4" s="1"/>
  <c r="U3936" i="4" s="1"/>
  <c r="U3937" i="4" s="1"/>
  <c r="U3938" i="4" s="1"/>
  <c r="U3939" i="4" s="1"/>
  <c r="U3940" i="4" s="1"/>
  <c r="U3941" i="4" s="1"/>
  <c r="U3942" i="4" s="1"/>
  <c r="U3943" i="4" s="1"/>
  <c r="U3944" i="4" s="1"/>
  <c r="U3945" i="4" s="1"/>
  <c r="U3946" i="4" s="1"/>
  <c r="U3947" i="4" s="1"/>
  <c r="U3948" i="4" s="1"/>
  <c r="U3949" i="4" s="1"/>
  <c r="U3950" i="4" s="1"/>
  <c r="U3951" i="4" s="1"/>
  <c r="U3952" i="4" s="1"/>
  <c r="U3953" i="4" s="1"/>
  <c r="U3954" i="4" s="1"/>
  <c r="U3955" i="4" s="1"/>
  <c r="U3956" i="4" s="1"/>
  <c r="U3957" i="4" s="1"/>
  <c r="U3958" i="4" s="1"/>
  <c r="U3959" i="4" s="1"/>
  <c r="U3960" i="4" s="1"/>
  <c r="U3961" i="4" s="1"/>
  <c r="U3962" i="4" s="1"/>
  <c r="U3963" i="4" s="1"/>
  <c r="U3964" i="4" s="1"/>
  <c r="U3965" i="4" s="1"/>
  <c r="U3966" i="4" s="1"/>
  <c r="U3967" i="4" s="1"/>
  <c r="U3968" i="4" s="1"/>
  <c r="U3969" i="4" s="1"/>
  <c r="U3970" i="4" s="1"/>
  <c r="U3971" i="4" s="1"/>
  <c r="U3972" i="4" s="1"/>
  <c r="U3973" i="4" s="1"/>
  <c r="U3974" i="4" s="1"/>
  <c r="U3975" i="4" s="1"/>
  <c r="U3976" i="4" s="1"/>
  <c r="U3977" i="4" s="1"/>
  <c r="U3978" i="4" s="1"/>
  <c r="U3979" i="4" s="1"/>
  <c r="U3980" i="4" s="1"/>
  <c r="U3981" i="4" s="1"/>
  <c r="U3982" i="4" s="1"/>
  <c r="U3983" i="4" s="1"/>
  <c r="U3984" i="4" s="1"/>
  <c r="U3985" i="4" s="1"/>
  <c r="U3986" i="4" s="1"/>
  <c r="U3987" i="4" s="1"/>
  <c r="U3988" i="4" s="1"/>
  <c r="U3989" i="4" s="1"/>
  <c r="U3990" i="4" s="1"/>
  <c r="U3991" i="4" s="1"/>
  <c r="U3992" i="4" s="1"/>
  <c r="U3993" i="4" s="1"/>
  <c r="U3994" i="4" s="1"/>
  <c r="U3995" i="4" s="1"/>
  <c r="U3996" i="4" s="1"/>
  <c r="U3997" i="4" s="1"/>
  <c r="U3998" i="4" s="1"/>
  <c r="U3999" i="4" s="1"/>
  <c r="U4000" i="4" s="1"/>
  <c r="U4001" i="4" s="1"/>
  <c r="U4002" i="4" s="1"/>
  <c r="U4003" i="4" s="1"/>
  <c r="U4004" i="4" s="1"/>
  <c r="U4005" i="4" s="1"/>
  <c r="U4006" i="4" s="1"/>
  <c r="U4007" i="4" s="1"/>
  <c r="U4008" i="4" s="1"/>
  <c r="U4009" i="4" s="1"/>
  <c r="U4010" i="4" s="1"/>
  <c r="U4011" i="4" s="1"/>
  <c r="U4012" i="4" s="1"/>
  <c r="U4013" i="4" s="1"/>
  <c r="U4014" i="4" s="1"/>
  <c r="U4015" i="4" s="1"/>
  <c r="U4016" i="4" s="1"/>
  <c r="U4017" i="4" s="1"/>
  <c r="U4018" i="4" s="1"/>
  <c r="U4019" i="4" s="1"/>
  <c r="U4020" i="4" s="1"/>
  <c r="U4021" i="4" s="1"/>
  <c r="U4022" i="4" s="1"/>
  <c r="U4023" i="4" s="1"/>
  <c r="U4024" i="4" s="1"/>
  <c r="U4025" i="4" s="1"/>
  <c r="U4026" i="4" s="1"/>
  <c r="U4027" i="4" s="1"/>
  <c r="U4028" i="4" s="1"/>
  <c r="U4029" i="4" s="1"/>
  <c r="U4030" i="4" s="1"/>
  <c r="U4031" i="4" s="1"/>
  <c r="U4032" i="4" s="1"/>
  <c r="U4033" i="4" s="1"/>
  <c r="U4034" i="4" s="1"/>
  <c r="U4035" i="4" s="1"/>
  <c r="U4036" i="4" s="1"/>
  <c r="U4037" i="4" s="1"/>
  <c r="U4038" i="4" s="1"/>
  <c r="U4039" i="4" s="1"/>
  <c r="U4040" i="4" s="1"/>
  <c r="U4041" i="4" s="1"/>
  <c r="U4042" i="4" s="1"/>
  <c r="U4043" i="4" s="1"/>
  <c r="U4044" i="4" s="1"/>
  <c r="U4045" i="4" s="1"/>
  <c r="U4046" i="4" s="1"/>
  <c r="U4047" i="4" s="1"/>
  <c r="U4048" i="4" s="1"/>
  <c r="U4049" i="4" s="1"/>
  <c r="U4050" i="4" s="1"/>
  <c r="U4051" i="4" s="1"/>
  <c r="U4052" i="4" s="1"/>
  <c r="U4053" i="4" s="1"/>
  <c r="U4054" i="4" s="1"/>
  <c r="U4055" i="4" s="1"/>
  <c r="U4056" i="4" s="1"/>
  <c r="U4057" i="4" s="1"/>
  <c r="U4058" i="4" s="1"/>
  <c r="U4059" i="4" s="1"/>
  <c r="U4060" i="4" s="1"/>
  <c r="U4061" i="4" s="1"/>
  <c r="U4062" i="4" s="1"/>
  <c r="U4063" i="4" s="1"/>
  <c r="U4064" i="4" s="1"/>
  <c r="U4065" i="4" s="1"/>
  <c r="U4066" i="4" s="1"/>
  <c r="U4067" i="4" s="1"/>
  <c r="U4068" i="4" s="1"/>
  <c r="U4069" i="4" s="1"/>
  <c r="U4070" i="4" s="1"/>
  <c r="U4071" i="4" s="1"/>
  <c r="U4072" i="4" s="1"/>
  <c r="U4073" i="4" s="1"/>
  <c r="U4074" i="4" s="1"/>
  <c r="U4075" i="4" s="1"/>
  <c r="U4076" i="4" s="1"/>
  <c r="U4077" i="4" s="1"/>
  <c r="U4078" i="4" s="1"/>
  <c r="U4079" i="4" s="1"/>
  <c r="U4080" i="4" s="1"/>
  <c r="U4081" i="4" s="1"/>
  <c r="U4082" i="4" s="1"/>
  <c r="U4083" i="4" s="1"/>
  <c r="U4084" i="4" s="1"/>
  <c r="U4085" i="4" s="1"/>
  <c r="U4086" i="4" s="1"/>
  <c r="U4087" i="4" s="1"/>
  <c r="U4088" i="4" s="1"/>
  <c r="U4089" i="4" s="1"/>
  <c r="U4090" i="4" s="1"/>
  <c r="U4091" i="4" s="1"/>
  <c r="U4092" i="4" s="1"/>
  <c r="U4093" i="4" s="1"/>
  <c r="U4094" i="4" s="1"/>
  <c r="U4095" i="4" s="1"/>
  <c r="U4096" i="4" s="1"/>
  <c r="U4097" i="4" s="1"/>
  <c r="U4098" i="4" s="1"/>
  <c r="U4099" i="4" s="1"/>
  <c r="U4100" i="4" s="1"/>
  <c r="U4101" i="4" s="1"/>
  <c r="U4102" i="4" s="1"/>
  <c r="U4103" i="4" s="1"/>
  <c r="U4104" i="4" s="1"/>
  <c r="U4105" i="4" s="1"/>
  <c r="U4106" i="4" s="1"/>
  <c r="U4107" i="4" s="1"/>
  <c r="U4108" i="4" s="1"/>
  <c r="U4109" i="4" s="1"/>
  <c r="U4110" i="4" s="1"/>
  <c r="U4111" i="4" s="1"/>
  <c r="U4112" i="4" s="1"/>
  <c r="U4113" i="4" s="1"/>
  <c r="U4114" i="4" s="1"/>
  <c r="U4115" i="4" s="1"/>
  <c r="U4116" i="4" s="1"/>
  <c r="U4117" i="4" s="1"/>
  <c r="U4118" i="4" s="1"/>
  <c r="U4119" i="4" s="1"/>
  <c r="U4120" i="4" s="1"/>
  <c r="U4121" i="4" s="1"/>
  <c r="U4122" i="4" s="1"/>
  <c r="U4123" i="4" s="1"/>
  <c r="U4124" i="4" s="1"/>
  <c r="U4125" i="4" s="1"/>
  <c r="U4126" i="4" s="1"/>
  <c r="U4127" i="4" s="1"/>
  <c r="U4128" i="4" s="1"/>
  <c r="U4129" i="4" s="1"/>
  <c r="U4130" i="4" s="1"/>
  <c r="U4131" i="4" s="1"/>
  <c r="U4132" i="4" s="1"/>
  <c r="U4133" i="4" s="1"/>
  <c r="U4134" i="4" s="1"/>
  <c r="U4135" i="4" s="1"/>
  <c r="U4136" i="4" s="1"/>
  <c r="U4137" i="4" s="1"/>
  <c r="U4138" i="4" s="1"/>
  <c r="U4139" i="4" s="1"/>
  <c r="U4140" i="4" s="1"/>
  <c r="U4141" i="4" s="1"/>
  <c r="U4142" i="4" s="1"/>
  <c r="U4143" i="4" s="1"/>
  <c r="U4144" i="4" s="1"/>
  <c r="U4145" i="4" s="1"/>
  <c r="U4146" i="4" s="1"/>
  <c r="U4147" i="4" s="1"/>
  <c r="U4148" i="4" s="1"/>
  <c r="U4149" i="4" s="1"/>
  <c r="U4150" i="4" s="1"/>
  <c r="U4151" i="4" s="1"/>
  <c r="U4152" i="4" s="1"/>
  <c r="U4153" i="4" s="1"/>
  <c r="U4154" i="4" s="1"/>
  <c r="U4155" i="4" s="1"/>
  <c r="U4156" i="4" s="1"/>
  <c r="U4157" i="4" s="1"/>
  <c r="U4158" i="4" s="1"/>
  <c r="U4159" i="4" s="1"/>
  <c r="U4160" i="4" s="1"/>
  <c r="U4161" i="4" s="1"/>
  <c r="U4162" i="4" s="1"/>
  <c r="U4163" i="4" s="1"/>
  <c r="U4164" i="4" s="1"/>
  <c r="U4165" i="4" s="1"/>
  <c r="U4166" i="4" s="1"/>
  <c r="U4167" i="4" s="1"/>
  <c r="U4168" i="4" s="1"/>
  <c r="U4169" i="4" s="1"/>
  <c r="U4170" i="4" s="1"/>
  <c r="U4171" i="4" s="1"/>
  <c r="U4172" i="4" s="1"/>
  <c r="U4173" i="4" s="1"/>
  <c r="U4174" i="4" s="1"/>
  <c r="U4175" i="4" s="1"/>
  <c r="U4176" i="4" s="1"/>
  <c r="U4177" i="4" s="1"/>
  <c r="U4178" i="4" s="1"/>
  <c r="U4179" i="4" s="1"/>
  <c r="U4180" i="4" s="1"/>
  <c r="U4181" i="4" s="1"/>
  <c r="U4182" i="4" s="1"/>
  <c r="U4183" i="4" s="1"/>
  <c r="U4184" i="4" s="1"/>
  <c r="U4185" i="4" s="1"/>
  <c r="U4186" i="4" s="1"/>
  <c r="U4187" i="4" s="1"/>
  <c r="U4188" i="4" s="1"/>
  <c r="U4189" i="4" s="1"/>
  <c r="U4190" i="4" s="1"/>
  <c r="U4191" i="4" s="1"/>
  <c r="U4192" i="4" s="1"/>
  <c r="U4193" i="4" s="1"/>
  <c r="U4194" i="4" s="1"/>
  <c r="U4195" i="4" s="1"/>
  <c r="U4196" i="4" s="1"/>
  <c r="U4197" i="4" s="1"/>
  <c r="U4198" i="4" s="1"/>
  <c r="U4199" i="4" s="1"/>
  <c r="U4200" i="4" s="1"/>
  <c r="U4201" i="4" s="1"/>
  <c r="U4202" i="4" s="1"/>
  <c r="U4203" i="4" s="1"/>
  <c r="U4204" i="4" s="1"/>
  <c r="U4205" i="4" s="1"/>
  <c r="U4206" i="4" s="1"/>
  <c r="U4207" i="4" s="1"/>
  <c r="U4208" i="4" s="1"/>
  <c r="U4209" i="4" s="1"/>
  <c r="U4210" i="4" s="1"/>
  <c r="U4211" i="4" s="1"/>
  <c r="U4212" i="4" s="1"/>
  <c r="U4213" i="4" s="1"/>
  <c r="U4214" i="4" s="1"/>
  <c r="U4215" i="4" s="1"/>
  <c r="U4216" i="4" s="1"/>
  <c r="U4217" i="4" s="1"/>
  <c r="U4218" i="4" s="1"/>
  <c r="U4219" i="4" s="1"/>
  <c r="U4220" i="4" s="1"/>
  <c r="U4221" i="4" s="1"/>
  <c r="U4222" i="4" s="1"/>
  <c r="U4223" i="4" s="1"/>
  <c r="U4224" i="4" s="1"/>
  <c r="U4225" i="4" s="1"/>
  <c r="U4226" i="4" s="1"/>
  <c r="U4227" i="4" s="1"/>
  <c r="U4228" i="4" s="1"/>
  <c r="U4229" i="4" s="1"/>
  <c r="U4230" i="4" s="1"/>
  <c r="U4231" i="4" s="1"/>
  <c r="U4232" i="4" s="1"/>
  <c r="U4233" i="4" s="1"/>
  <c r="U4234" i="4" s="1"/>
  <c r="U4235" i="4" s="1"/>
  <c r="U4236" i="4" s="1"/>
  <c r="U4237" i="4" s="1"/>
  <c r="U4238" i="4" s="1"/>
  <c r="U4239" i="4" s="1"/>
  <c r="U4240" i="4" s="1"/>
  <c r="U4241" i="4" s="1"/>
  <c r="U4242" i="4" s="1"/>
  <c r="U4243" i="4" s="1"/>
  <c r="U4244" i="4" s="1"/>
  <c r="U4245" i="4" s="1"/>
  <c r="U4246" i="4" s="1"/>
  <c r="U4247" i="4" s="1"/>
  <c r="U4248" i="4" s="1"/>
  <c r="U4249" i="4" s="1"/>
  <c r="U4250" i="4" s="1"/>
  <c r="U4251" i="4" s="1"/>
  <c r="U4252" i="4" s="1"/>
  <c r="U4253" i="4" s="1"/>
  <c r="U4254" i="4" s="1"/>
  <c r="U4255" i="4" s="1"/>
  <c r="U4256" i="4" s="1"/>
  <c r="U4257" i="4" s="1"/>
  <c r="U4258" i="4" s="1"/>
  <c r="U4259" i="4" s="1"/>
  <c r="U4260" i="4" s="1"/>
  <c r="U4261" i="4" s="1"/>
  <c r="U4262" i="4" s="1"/>
  <c r="U4263" i="4" s="1"/>
  <c r="U4264" i="4" s="1"/>
  <c r="U4265" i="4" s="1"/>
  <c r="U4266" i="4" s="1"/>
  <c r="U4267" i="4" s="1"/>
  <c r="U4268" i="4" s="1"/>
  <c r="U4269" i="4" s="1"/>
  <c r="U4270" i="4" s="1"/>
  <c r="U4271" i="4" s="1"/>
  <c r="U4272" i="4" s="1"/>
  <c r="U4273" i="4" s="1"/>
  <c r="U4274" i="4" s="1"/>
  <c r="U4275" i="4" s="1"/>
  <c r="U4276" i="4" s="1"/>
  <c r="U4277" i="4" s="1"/>
  <c r="U4278" i="4" s="1"/>
  <c r="U4279" i="4" s="1"/>
  <c r="U4280" i="4" s="1"/>
  <c r="U4281" i="4" s="1"/>
  <c r="U4282" i="4" s="1"/>
  <c r="U4283" i="4" s="1"/>
  <c r="U4284" i="4" s="1"/>
  <c r="U4285" i="4" s="1"/>
  <c r="U4286" i="4" s="1"/>
  <c r="U4287" i="4" s="1"/>
  <c r="U4288" i="4" s="1"/>
  <c r="U4289" i="4" s="1"/>
  <c r="U4290" i="4" s="1"/>
  <c r="U4291" i="4" s="1"/>
  <c r="U4292" i="4" s="1"/>
  <c r="U4293" i="4" s="1"/>
  <c r="U4294" i="4" s="1"/>
  <c r="U4295" i="4" s="1"/>
  <c r="U4296" i="4" s="1"/>
  <c r="U4297" i="4" s="1"/>
  <c r="U4298" i="4" s="1"/>
  <c r="U4299" i="4" s="1"/>
  <c r="U4300" i="4" s="1"/>
  <c r="U4301" i="4" s="1"/>
  <c r="U4302" i="4" s="1"/>
  <c r="U4303" i="4" s="1"/>
  <c r="U4304" i="4" s="1"/>
  <c r="U4305" i="4" s="1"/>
  <c r="U4306" i="4" s="1"/>
  <c r="U4307" i="4" s="1"/>
  <c r="U4308" i="4" s="1"/>
  <c r="U4309" i="4" s="1"/>
  <c r="U4310" i="4" s="1"/>
  <c r="U4311" i="4" s="1"/>
  <c r="U4312" i="4" s="1"/>
  <c r="U4313" i="4" s="1"/>
  <c r="U4314" i="4" s="1"/>
  <c r="U4315" i="4" s="1"/>
  <c r="U4316" i="4" s="1"/>
  <c r="U4317" i="4" s="1"/>
  <c r="U4318" i="4" s="1"/>
  <c r="U4319" i="4" s="1"/>
  <c r="U4320" i="4" s="1"/>
  <c r="U4321" i="4" s="1"/>
  <c r="U4322" i="4" s="1"/>
  <c r="U4323" i="4" s="1"/>
  <c r="U4324" i="4" s="1"/>
  <c r="U4325" i="4" s="1"/>
  <c r="U4326" i="4" s="1"/>
  <c r="U4327" i="4" s="1"/>
  <c r="U4328" i="4" s="1"/>
  <c r="U4329" i="4" s="1"/>
  <c r="U4330" i="4" s="1"/>
  <c r="U4331" i="4" s="1"/>
  <c r="U4332" i="4" s="1"/>
  <c r="U4333" i="4" s="1"/>
  <c r="U4334" i="4" s="1"/>
  <c r="U4335" i="4" s="1"/>
  <c r="U4336" i="4" s="1"/>
  <c r="U4337" i="4" s="1"/>
  <c r="U4338" i="4" s="1"/>
  <c r="U4339" i="4" s="1"/>
  <c r="U4340" i="4" s="1"/>
  <c r="U4341" i="4" s="1"/>
  <c r="U4342" i="4" s="1"/>
  <c r="U4343" i="4" s="1"/>
  <c r="U4344" i="4" s="1"/>
  <c r="U4345" i="4" s="1"/>
  <c r="U4346" i="4" s="1"/>
  <c r="U4347" i="4" s="1"/>
  <c r="U4348" i="4" s="1"/>
  <c r="U4349" i="4" s="1"/>
  <c r="U4350" i="4" s="1"/>
  <c r="U4351" i="4" s="1"/>
  <c r="U4352" i="4" s="1"/>
  <c r="U4353" i="4" s="1"/>
  <c r="U4354" i="4" s="1"/>
  <c r="U4355" i="4" s="1"/>
  <c r="U4356" i="4" s="1"/>
  <c r="U4357" i="4" s="1"/>
  <c r="U4358" i="4" s="1"/>
  <c r="U4359" i="4" s="1"/>
  <c r="U4360" i="4" s="1"/>
  <c r="U4361" i="4" s="1"/>
  <c r="U4362" i="4" s="1"/>
  <c r="U4363" i="4" s="1"/>
  <c r="U4364" i="4" s="1"/>
  <c r="U4365" i="4" s="1"/>
  <c r="U4366" i="4" s="1"/>
  <c r="U4367" i="4" s="1"/>
  <c r="U4368" i="4" s="1"/>
  <c r="U4369" i="4" s="1"/>
  <c r="U4370" i="4" s="1"/>
  <c r="U4371" i="4" s="1"/>
  <c r="U4372" i="4" s="1"/>
  <c r="U4373" i="4" s="1"/>
  <c r="U4374" i="4" s="1"/>
  <c r="U4375" i="4" s="1"/>
  <c r="U4376" i="4" s="1"/>
  <c r="U4377" i="4" s="1"/>
  <c r="U4378" i="4" s="1"/>
  <c r="U4379" i="4" s="1"/>
  <c r="U4380" i="4" s="1"/>
  <c r="U4381" i="4" s="1"/>
  <c r="U4382" i="4" s="1"/>
  <c r="U4383" i="4" s="1"/>
  <c r="U4384" i="4" s="1"/>
  <c r="U4385" i="4" s="1"/>
  <c r="U4386" i="4" s="1"/>
  <c r="U4387" i="4" s="1"/>
  <c r="U4388" i="4" s="1"/>
  <c r="U4389" i="4" s="1"/>
  <c r="U4390" i="4" s="1"/>
  <c r="U4391" i="4" s="1"/>
  <c r="U4392" i="4" s="1"/>
  <c r="U4393" i="4" s="1"/>
  <c r="U4394" i="4" s="1"/>
  <c r="U4395" i="4" s="1"/>
  <c r="U4396" i="4" s="1"/>
  <c r="U4397" i="4" s="1"/>
  <c r="U4398" i="4" s="1"/>
  <c r="U4399" i="4" s="1"/>
  <c r="U4400" i="4" s="1"/>
  <c r="U4401" i="4" s="1"/>
  <c r="U4402" i="4" s="1"/>
  <c r="U4403" i="4" s="1"/>
  <c r="U4404" i="4" s="1"/>
  <c r="U4405" i="4" s="1"/>
  <c r="U4406" i="4" s="1"/>
  <c r="U4407" i="4" s="1"/>
  <c r="U4408" i="4" s="1"/>
  <c r="U4409" i="4" s="1"/>
  <c r="U4410" i="4" s="1"/>
  <c r="U4411" i="4" s="1"/>
  <c r="U4412" i="4" s="1"/>
  <c r="U4413" i="4" s="1"/>
  <c r="U4414" i="4" s="1"/>
  <c r="U4415" i="4" s="1"/>
  <c r="U4416" i="4" s="1"/>
  <c r="U4417" i="4" s="1"/>
  <c r="U4418" i="4" s="1"/>
  <c r="U4419" i="4" s="1"/>
  <c r="U4420" i="4" s="1"/>
  <c r="U4421" i="4" s="1"/>
  <c r="U4422" i="4" s="1"/>
  <c r="U4423" i="4" s="1"/>
  <c r="U4424" i="4" s="1"/>
  <c r="U4425" i="4" s="1"/>
  <c r="U4426" i="4" s="1"/>
  <c r="U4427" i="4" s="1"/>
  <c r="U4428" i="4" s="1"/>
  <c r="U4429" i="4" s="1"/>
  <c r="U4430" i="4" s="1"/>
  <c r="U4431" i="4" s="1"/>
  <c r="U4432" i="4" s="1"/>
  <c r="U4433" i="4" s="1"/>
  <c r="U4434" i="4" s="1"/>
  <c r="U4435" i="4" s="1"/>
  <c r="U4436" i="4" s="1"/>
  <c r="U4437" i="4" s="1"/>
  <c r="U4438" i="4" s="1"/>
  <c r="U4439" i="4" s="1"/>
  <c r="U4440" i="4" s="1"/>
  <c r="U4441" i="4" s="1"/>
  <c r="U4442" i="4" s="1"/>
  <c r="U4443" i="4" s="1"/>
  <c r="U4444" i="4" s="1"/>
  <c r="U4445" i="4" s="1"/>
  <c r="U4446" i="4" s="1"/>
  <c r="U4447" i="4" s="1"/>
  <c r="U4448" i="4" s="1"/>
  <c r="U4449" i="4" s="1"/>
  <c r="U4450" i="4" s="1"/>
  <c r="U4451" i="4" s="1"/>
  <c r="U4452" i="4" s="1"/>
  <c r="U4453" i="4" s="1"/>
  <c r="U4454" i="4" s="1"/>
  <c r="U4455" i="4" s="1"/>
  <c r="U4456" i="4" s="1"/>
  <c r="U4457" i="4" s="1"/>
  <c r="U4458" i="4" s="1"/>
  <c r="U4459" i="4" s="1"/>
  <c r="U4460" i="4" s="1"/>
  <c r="U4461" i="4" s="1"/>
  <c r="U4462" i="4" s="1"/>
  <c r="U4463" i="4" s="1"/>
  <c r="U4464" i="4" s="1"/>
  <c r="U4465" i="4" s="1"/>
  <c r="U4466" i="4" s="1"/>
  <c r="U4467" i="4" s="1"/>
  <c r="U4468" i="4" s="1"/>
  <c r="U4469" i="4" s="1"/>
  <c r="U4470" i="4" s="1"/>
  <c r="U4471" i="4" s="1"/>
  <c r="U4472" i="4" s="1"/>
  <c r="U4473" i="4" s="1"/>
  <c r="U4474" i="4" s="1"/>
  <c r="U4475" i="4" s="1"/>
  <c r="U4476" i="4" s="1"/>
  <c r="U4477" i="4" s="1"/>
  <c r="U4478" i="4" s="1"/>
  <c r="U4479" i="4" s="1"/>
  <c r="U4480" i="4" s="1"/>
  <c r="U4481" i="4" s="1"/>
  <c r="U4482" i="4" s="1"/>
  <c r="U4483" i="4" s="1"/>
  <c r="U4484" i="4" s="1"/>
  <c r="U4485" i="4" s="1"/>
  <c r="U4486" i="4" s="1"/>
  <c r="U4487" i="4" s="1"/>
  <c r="U4488" i="4" s="1"/>
  <c r="U4489" i="4" s="1"/>
  <c r="U4490" i="4" s="1"/>
  <c r="U4491" i="4" s="1"/>
  <c r="U4492" i="4" s="1"/>
  <c r="U4493" i="4" s="1"/>
  <c r="U4494" i="4" s="1"/>
  <c r="U4495" i="4" s="1"/>
  <c r="U4496" i="4" s="1"/>
  <c r="U4497" i="4" s="1"/>
  <c r="U4498" i="4" s="1"/>
  <c r="U4499" i="4" s="1"/>
  <c r="U4500" i="4" s="1"/>
  <c r="U4501" i="4" s="1"/>
  <c r="U4502" i="4" s="1"/>
  <c r="U4503" i="4" s="1"/>
  <c r="U4504" i="4" s="1"/>
  <c r="U4505" i="4" s="1"/>
  <c r="U4506" i="4" s="1"/>
  <c r="U4507" i="4" s="1"/>
  <c r="U4508" i="4" s="1"/>
  <c r="U4509" i="4" s="1"/>
  <c r="U4510" i="4" s="1"/>
  <c r="U4511" i="4" s="1"/>
  <c r="U4512" i="4" s="1"/>
  <c r="U4513" i="4" s="1"/>
  <c r="U4514" i="4" s="1"/>
  <c r="U4515" i="4" s="1"/>
  <c r="U4516" i="4" s="1"/>
  <c r="U4517" i="4" s="1"/>
  <c r="U4518" i="4" s="1"/>
  <c r="U4519" i="4" s="1"/>
  <c r="U4520" i="4" s="1"/>
  <c r="U4521" i="4" s="1"/>
  <c r="U4522" i="4" s="1"/>
  <c r="U4523" i="4" s="1"/>
  <c r="U4524" i="4" s="1"/>
  <c r="U4525" i="4" s="1"/>
  <c r="U4526" i="4" s="1"/>
  <c r="U4527" i="4" s="1"/>
  <c r="U4528" i="4" s="1"/>
  <c r="U4529" i="4" s="1"/>
  <c r="U4530" i="4" s="1"/>
  <c r="U4531" i="4" s="1"/>
  <c r="U4532" i="4" s="1"/>
  <c r="U4533" i="4" s="1"/>
  <c r="U4534" i="4" s="1"/>
  <c r="U4535" i="4" s="1"/>
  <c r="U4536" i="4" s="1"/>
  <c r="U4537" i="4" s="1"/>
  <c r="U4538" i="4" s="1"/>
  <c r="U4539" i="4" s="1"/>
  <c r="U4540" i="4" s="1"/>
  <c r="U4541" i="4" s="1"/>
  <c r="U4542" i="4" s="1"/>
  <c r="U4543" i="4" s="1"/>
  <c r="U4544" i="4" s="1"/>
  <c r="U4545" i="4" s="1"/>
  <c r="U4546" i="4" s="1"/>
  <c r="U4547" i="4" s="1"/>
  <c r="U4548" i="4" s="1"/>
  <c r="U4549" i="4" s="1"/>
  <c r="U4550" i="4" s="1"/>
  <c r="U4551" i="4" s="1"/>
  <c r="U4552" i="4" s="1"/>
  <c r="U4553" i="4" s="1"/>
  <c r="U4554" i="4" s="1"/>
  <c r="U4555" i="4" s="1"/>
  <c r="U4556" i="4" s="1"/>
  <c r="U4557" i="4" s="1"/>
  <c r="U4558" i="4" s="1"/>
  <c r="U4559" i="4" s="1"/>
  <c r="U4560" i="4" s="1"/>
  <c r="U4561" i="4" s="1"/>
  <c r="U4562" i="4" s="1"/>
  <c r="U4563" i="4" s="1"/>
  <c r="U4564" i="4" s="1"/>
  <c r="U4565" i="4" s="1"/>
  <c r="U4566" i="4" s="1"/>
  <c r="U4567" i="4" s="1"/>
  <c r="U4568" i="4" s="1"/>
  <c r="U4569" i="4" s="1"/>
  <c r="U4570" i="4" s="1"/>
  <c r="U4571" i="4" s="1"/>
  <c r="U4572" i="4" s="1"/>
  <c r="U4573" i="4" s="1"/>
  <c r="U4574" i="4" s="1"/>
  <c r="U4575" i="4" s="1"/>
  <c r="U4576" i="4" s="1"/>
  <c r="U4577" i="4" s="1"/>
  <c r="U4578" i="4" s="1"/>
  <c r="U4579" i="4" s="1"/>
  <c r="U4580" i="4" s="1"/>
  <c r="U4581" i="4" s="1"/>
  <c r="U4582" i="4" s="1"/>
  <c r="U4583" i="4" s="1"/>
  <c r="U4584" i="4" s="1"/>
  <c r="U4585" i="4" s="1"/>
  <c r="U4586" i="4" s="1"/>
  <c r="U4587" i="4" s="1"/>
  <c r="U4588" i="4" s="1"/>
  <c r="U4589" i="4" s="1"/>
  <c r="U4590" i="4" s="1"/>
  <c r="U4591" i="4" s="1"/>
  <c r="U4592" i="4" s="1"/>
  <c r="U4593" i="4" s="1"/>
  <c r="U4594" i="4" s="1"/>
  <c r="U4595" i="4" s="1"/>
  <c r="U4596" i="4" s="1"/>
  <c r="U4597" i="4" s="1"/>
  <c r="U4598" i="4" s="1"/>
  <c r="U4599" i="4" s="1"/>
  <c r="U4600" i="4" s="1"/>
  <c r="U4601" i="4" s="1"/>
  <c r="U4602" i="4" s="1"/>
  <c r="U4603" i="4" s="1"/>
  <c r="U4604" i="4" s="1"/>
  <c r="U4605" i="4" s="1"/>
  <c r="U4606" i="4" s="1"/>
  <c r="U4607" i="4" s="1"/>
  <c r="U4608" i="4" s="1"/>
  <c r="U4609" i="4" s="1"/>
  <c r="U4610" i="4" s="1"/>
  <c r="U4611" i="4" s="1"/>
  <c r="U4612" i="4" s="1"/>
  <c r="U4613" i="4" s="1"/>
  <c r="U4614" i="4" s="1"/>
  <c r="U4615" i="4" s="1"/>
  <c r="U4616" i="4" s="1"/>
  <c r="U4617" i="4" s="1"/>
  <c r="U4618" i="4" s="1"/>
  <c r="U4619" i="4" s="1"/>
  <c r="U4620" i="4" s="1"/>
  <c r="U4621" i="4" s="1"/>
  <c r="U4622" i="4" s="1"/>
  <c r="U4623" i="4" s="1"/>
  <c r="U4624" i="4" s="1"/>
  <c r="U4625" i="4" s="1"/>
  <c r="U4626" i="4" s="1"/>
  <c r="U4627" i="4" s="1"/>
  <c r="U4628" i="4" s="1"/>
  <c r="U4629" i="4" s="1"/>
  <c r="U4630" i="4" s="1"/>
  <c r="U4631" i="4" s="1"/>
  <c r="U4632" i="4" s="1"/>
  <c r="U4633" i="4" s="1"/>
  <c r="U4634" i="4" s="1"/>
  <c r="U4635" i="4" s="1"/>
  <c r="U4636" i="4" s="1"/>
  <c r="U4637" i="4" s="1"/>
  <c r="U4638" i="4" s="1"/>
  <c r="U4639" i="4" s="1"/>
  <c r="U4640" i="4" s="1"/>
  <c r="U4641" i="4" s="1"/>
  <c r="U4642" i="4" s="1"/>
  <c r="U4643" i="4" s="1"/>
  <c r="U4644" i="4" s="1"/>
  <c r="U4645" i="4" s="1"/>
  <c r="U4646" i="4" s="1"/>
  <c r="U4647" i="4" s="1"/>
  <c r="U4648" i="4" s="1"/>
  <c r="U4649" i="4" s="1"/>
  <c r="U4650" i="4" s="1"/>
  <c r="U4651" i="4" s="1"/>
  <c r="U4652" i="4" s="1"/>
  <c r="U4653" i="4" s="1"/>
  <c r="U4654" i="4" s="1"/>
  <c r="U4655" i="4" s="1"/>
  <c r="U4656" i="4" s="1"/>
  <c r="U4657" i="4" s="1"/>
  <c r="U4658" i="4" s="1"/>
  <c r="U4659" i="4" s="1"/>
  <c r="U4660" i="4" s="1"/>
  <c r="U4661" i="4" s="1"/>
  <c r="U4662" i="4" s="1"/>
  <c r="U4663" i="4" s="1"/>
  <c r="U4664" i="4" s="1"/>
  <c r="U4665" i="4" s="1"/>
  <c r="U4666" i="4" s="1"/>
  <c r="U4667" i="4" s="1"/>
  <c r="U4668" i="4" s="1"/>
  <c r="U4669" i="4" s="1"/>
  <c r="U4670" i="4" s="1"/>
  <c r="U4671" i="4" s="1"/>
  <c r="U4672" i="4" s="1"/>
  <c r="U4673" i="4" s="1"/>
  <c r="U4674" i="4" s="1"/>
  <c r="U4675" i="4" s="1"/>
  <c r="U4676" i="4" s="1"/>
  <c r="U4677" i="4" s="1"/>
  <c r="U4678" i="4" s="1"/>
  <c r="U4679" i="4" s="1"/>
  <c r="U4680" i="4" s="1"/>
  <c r="U4681" i="4" s="1"/>
  <c r="U4682" i="4" s="1"/>
  <c r="U4683" i="4" s="1"/>
  <c r="U4684" i="4" s="1"/>
  <c r="U4685" i="4" s="1"/>
  <c r="U4686" i="4" s="1"/>
  <c r="U4687" i="4" s="1"/>
  <c r="U4688" i="4" s="1"/>
  <c r="U4689" i="4" s="1"/>
  <c r="U4690" i="4" s="1"/>
  <c r="U4691" i="4" s="1"/>
  <c r="U4692" i="4" s="1"/>
  <c r="U4693" i="4" s="1"/>
  <c r="U4694" i="4" s="1"/>
  <c r="U4695" i="4" s="1"/>
  <c r="U4696" i="4" s="1"/>
  <c r="U4697" i="4" s="1"/>
  <c r="U4698" i="4" s="1"/>
  <c r="U4699" i="4" s="1"/>
  <c r="U4700" i="4" s="1"/>
  <c r="U4701" i="4" s="1"/>
  <c r="U4702" i="4" s="1"/>
  <c r="U4703" i="4" s="1"/>
  <c r="U4704" i="4" s="1"/>
  <c r="U4705" i="4" s="1"/>
  <c r="U4706" i="4" s="1"/>
  <c r="U4707" i="4" s="1"/>
  <c r="U4708" i="4" s="1"/>
  <c r="U4709" i="4" s="1"/>
  <c r="U4710" i="4" s="1"/>
  <c r="U4711" i="4" s="1"/>
  <c r="U4712" i="4" s="1"/>
  <c r="U4713" i="4" s="1"/>
  <c r="U4714" i="4" s="1"/>
  <c r="U4715" i="4" s="1"/>
  <c r="U4716" i="4" s="1"/>
  <c r="U4717" i="4" s="1"/>
  <c r="U4718" i="4" s="1"/>
  <c r="U4719" i="4" s="1"/>
  <c r="U4720" i="4" s="1"/>
  <c r="U4721" i="4" s="1"/>
  <c r="U4722" i="4" s="1"/>
  <c r="U4723" i="4" s="1"/>
  <c r="U4724" i="4" s="1"/>
  <c r="U4725" i="4" s="1"/>
  <c r="U4726" i="4" s="1"/>
  <c r="U4727" i="4" s="1"/>
  <c r="U4728" i="4" s="1"/>
  <c r="U4729" i="4" s="1"/>
  <c r="U4730" i="4" s="1"/>
  <c r="U4731" i="4" s="1"/>
  <c r="U4732" i="4" s="1"/>
  <c r="U4733" i="4" s="1"/>
  <c r="U4734" i="4" s="1"/>
  <c r="U4735" i="4" s="1"/>
  <c r="U4736" i="4" s="1"/>
  <c r="U4737" i="4" s="1"/>
  <c r="U4738" i="4" s="1"/>
  <c r="U4739" i="4" s="1"/>
  <c r="U4740" i="4" s="1"/>
  <c r="U4741" i="4" s="1"/>
  <c r="U4742" i="4" s="1"/>
  <c r="U4743" i="4" s="1"/>
  <c r="U4744" i="4" s="1"/>
  <c r="U4745" i="4" s="1"/>
  <c r="U4746" i="4" s="1"/>
  <c r="U4747" i="4" s="1"/>
  <c r="U4748" i="4" s="1"/>
  <c r="U4749" i="4" s="1"/>
  <c r="U4750" i="4" s="1"/>
  <c r="U4751" i="4" s="1"/>
  <c r="U4752" i="4" s="1"/>
  <c r="U4753" i="4" s="1"/>
  <c r="U4754" i="4" s="1"/>
  <c r="U4755" i="4" s="1"/>
  <c r="U4756" i="4" s="1"/>
  <c r="U4757" i="4" s="1"/>
  <c r="U4758" i="4" s="1"/>
  <c r="U4759" i="4" s="1"/>
  <c r="U4760" i="4" s="1"/>
  <c r="U4761" i="4" s="1"/>
  <c r="U4762" i="4" s="1"/>
  <c r="U4763" i="4" s="1"/>
  <c r="U4764" i="4" s="1"/>
  <c r="U4765" i="4" s="1"/>
  <c r="U4766" i="4" s="1"/>
  <c r="U4767" i="4" s="1"/>
  <c r="U4768" i="4" s="1"/>
  <c r="U4769" i="4" s="1"/>
  <c r="U4770" i="4" s="1"/>
  <c r="U4771" i="4" s="1"/>
  <c r="U4772" i="4" s="1"/>
  <c r="U4773" i="4" s="1"/>
  <c r="U4774" i="4" s="1"/>
  <c r="U4775" i="4" s="1"/>
  <c r="U4776" i="4" s="1"/>
  <c r="U4777" i="4" s="1"/>
  <c r="U4778" i="4" s="1"/>
  <c r="U4779" i="4" s="1"/>
  <c r="U4780" i="4" s="1"/>
  <c r="U4781" i="4" s="1"/>
  <c r="U4782" i="4" s="1"/>
  <c r="U4783" i="4" s="1"/>
  <c r="U4784" i="4" s="1"/>
  <c r="U4785" i="4" s="1"/>
  <c r="U4786" i="4" s="1"/>
  <c r="U4787" i="4" s="1"/>
  <c r="U4788" i="4" s="1"/>
  <c r="U4789" i="4" s="1"/>
  <c r="U4790" i="4" s="1"/>
  <c r="U4791" i="4" s="1"/>
  <c r="U4792" i="4" s="1"/>
  <c r="U4793" i="4" s="1"/>
  <c r="U4794" i="4" s="1"/>
  <c r="U4795" i="4" s="1"/>
  <c r="U4796" i="4" s="1"/>
  <c r="U4797" i="4" s="1"/>
  <c r="U4798" i="4" s="1"/>
  <c r="U4799" i="4" s="1"/>
  <c r="U4800" i="4" s="1"/>
  <c r="U4801" i="4" s="1"/>
  <c r="U4802" i="4" s="1"/>
  <c r="U4803" i="4" s="1"/>
  <c r="U4804" i="4" s="1"/>
  <c r="U4805" i="4" s="1"/>
  <c r="U4806" i="4" s="1"/>
  <c r="U4807" i="4" s="1"/>
  <c r="U4808" i="4" s="1"/>
  <c r="U4809" i="4" s="1"/>
  <c r="U4810" i="4" s="1"/>
  <c r="U4811" i="4" s="1"/>
  <c r="U4812" i="4" s="1"/>
  <c r="U4813" i="4" s="1"/>
  <c r="U4814" i="4" s="1"/>
  <c r="U4815" i="4" s="1"/>
  <c r="U4816" i="4" s="1"/>
  <c r="U4817" i="4" s="1"/>
  <c r="U4818" i="4" s="1"/>
  <c r="U4819" i="4" s="1"/>
  <c r="U4820" i="4" s="1"/>
  <c r="U4821" i="4" s="1"/>
  <c r="U4822" i="4" s="1"/>
  <c r="U4823" i="4" s="1"/>
  <c r="U4824" i="4" s="1"/>
  <c r="U4825" i="4" s="1"/>
  <c r="U4826" i="4" s="1"/>
  <c r="U4827" i="4" s="1"/>
  <c r="U4828" i="4" s="1"/>
  <c r="U4829" i="4" s="1"/>
  <c r="U4830" i="4" s="1"/>
  <c r="U4831" i="4" s="1"/>
  <c r="U4832" i="4" s="1"/>
  <c r="U4833" i="4" s="1"/>
  <c r="U4834" i="4" s="1"/>
  <c r="U4835" i="4" s="1"/>
  <c r="U4836" i="4" s="1"/>
  <c r="U4837" i="4" s="1"/>
  <c r="U4838" i="4" s="1"/>
  <c r="U4839" i="4" s="1"/>
  <c r="U4840" i="4" s="1"/>
  <c r="U4841" i="4" s="1"/>
  <c r="U4842" i="4" s="1"/>
  <c r="U4843" i="4" s="1"/>
  <c r="U4844" i="4" s="1"/>
  <c r="U4845" i="4" s="1"/>
  <c r="U4846" i="4" s="1"/>
  <c r="U4847" i="4" s="1"/>
  <c r="U4848" i="4" s="1"/>
  <c r="U4849" i="4" s="1"/>
  <c r="U4850" i="4" s="1"/>
  <c r="U4851" i="4" s="1"/>
  <c r="U4852" i="4" s="1"/>
  <c r="U4853" i="4" s="1"/>
  <c r="U4854" i="4" s="1"/>
  <c r="U4855" i="4" s="1"/>
  <c r="U4856" i="4" s="1"/>
  <c r="U4857" i="4" s="1"/>
  <c r="U4858" i="4" s="1"/>
  <c r="U4859" i="4" s="1"/>
  <c r="U4860" i="4" s="1"/>
  <c r="U4861" i="4" s="1"/>
  <c r="U4862" i="4" s="1"/>
  <c r="U4863" i="4" s="1"/>
  <c r="U4864" i="4" s="1"/>
  <c r="U4865" i="4" s="1"/>
  <c r="U4866" i="4" s="1"/>
  <c r="U4867" i="4" s="1"/>
  <c r="U4868" i="4" s="1"/>
  <c r="U4869" i="4" s="1"/>
  <c r="U4870" i="4" s="1"/>
  <c r="U4871" i="4" s="1"/>
  <c r="U4872" i="4" s="1"/>
  <c r="U4873" i="4" s="1"/>
  <c r="U4874" i="4" s="1"/>
  <c r="U4875" i="4" s="1"/>
  <c r="U4876" i="4" s="1"/>
  <c r="U4877" i="4" s="1"/>
  <c r="U4878" i="4" s="1"/>
  <c r="U4879" i="4" s="1"/>
  <c r="U4880" i="4" s="1"/>
  <c r="U4881" i="4" s="1"/>
  <c r="U4882" i="4" s="1"/>
  <c r="U4883" i="4" s="1"/>
  <c r="U4884" i="4" s="1"/>
  <c r="U4885" i="4" s="1"/>
  <c r="U4886" i="4" s="1"/>
  <c r="U4887" i="4" s="1"/>
  <c r="U4888" i="4" s="1"/>
  <c r="U4889" i="4" s="1"/>
  <c r="U4890" i="4" s="1"/>
  <c r="U4891" i="4" s="1"/>
  <c r="U4892" i="4" s="1"/>
  <c r="U4893" i="4" s="1"/>
  <c r="U4894" i="4" s="1"/>
  <c r="U4895" i="4" s="1"/>
  <c r="U4896" i="4" s="1"/>
  <c r="U4897" i="4" s="1"/>
  <c r="U4898" i="4" s="1"/>
  <c r="U4899" i="4" s="1"/>
  <c r="U4900" i="4" s="1"/>
  <c r="U4901" i="4" s="1"/>
  <c r="U4902" i="4" s="1"/>
  <c r="U4903" i="4" s="1"/>
  <c r="U4904" i="4" s="1"/>
  <c r="U4905" i="4" s="1"/>
  <c r="U4906" i="4" s="1"/>
  <c r="U4907" i="4" s="1"/>
  <c r="U4908" i="4" s="1"/>
  <c r="U4909" i="4" s="1"/>
  <c r="U4910" i="4" s="1"/>
  <c r="U4911" i="4" s="1"/>
  <c r="U4912" i="4" s="1"/>
  <c r="U4913" i="4" s="1"/>
  <c r="U4914" i="4" s="1"/>
  <c r="U4915" i="4" s="1"/>
  <c r="U4916" i="4" s="1"/>
  <c r="U4917" i="4" s="1"/>
  <c r="U4918" i="4" s="1"/>
  <c r="U4919" i="4" s="1"/>
  <c r="U4920" i="4" s="1"/>
  <c r="U4921" i="4" s="1"/>
  <c r="U4922" i="4" s="1"/>
  <c r="U4923" i="4" s="1"/>
  <c r="U4924" i="4" s="1"/>
  <c r="U4925" i="4" s="1"/>
  <c r="U4926" i="4" s="1"/>
  <c r="U4927" i="4" s="1"/>
  <c r="U4928" i="4" s="1"/>
  <c r="U4929" i="4" s="1"/>
  <c r="U4930" i="4" s="1"/>
  <c r="U4931" i="4" s="1"/>
  <c r="U4932" i="4" s="1"/>
  <c r="U4933" i="4" s="1"/>
  <c r="U4934" i="4" s="1"/>
  <c r="U4935" i="4" s="1"/>
  <c r="U4936" i="4" s="1"/>
  <c r="U4937" i="4" s="1"/>
  <c r="U4938" i="4" s="1"/>
  <c r="U4939" i="4" s="1"/>
  <c r="U4940" i="4" s="1"/>
  <c r="U4941" i="4" s="1"/>
  <c r="U4942" i="4" s="1"/>
  <c r="U4943" i="4" s="1"/>
  <c r="U4944" i="4" s="1"/>
  <c r="U4945" i="4" s="1"/>
  <c r="U4946" i="4" s="1"/>
  <c r="U4947" i="4" s="1"/>
  <c r="U4948" i="4" s="1"/>
  <c r="U4949" i="4" s="1"/>
  <c r="U4950" i="4" s="1"/>
  <c r="U4951" i="4" s="1"/>
  <c r="U4952" i="4" s="1"/>
  <c r="U4953" i="4" s="1"/>
  <c r="U4954" i="4" s="1"/>
  <c r="U4955" i="4" s="1"/>
  <c r="U4956" i="4" s="1"/>
  <c r="U4957" i="4" s="1"/>
  <c r="U4958" i="4" s="1"/>
  <c r="U4959" i="4" s="1"/>
  <c r="U4960" i="4" s="1"/>
  <c r="U4961" i="4" s="1"/>
  <c r="U4962" i="4" s="1"/>
  <c r="U4963" i="4" s="1"/>
  <c r="U4964" i="4" s="1"/>
  <c r="U4965" i="4" s="1"/>
  <c r="U4966" i="4" s="1"/>
  <c r="U4967" i="4" s="1"/>
  <c r="U4968" i="4" s="1"/>
  <c r="U4969" i="4" s="1"/>
  <c r="U4970" i="4" s="1"/>
  <c r="U4971" i="4" s="1"/>
  <c r="U4972" i="4" s="1"/>
  <c r="U4973" i="4" s="1"/>
  <c r="U4974" i="4" s="1"/>
  <c r="U4975" i="4" s="1"/>
  <c r="U4976" i="4" s="1"/>
  <c r="U4977" i="4" s="1"/>
  <c r="U4978" i="4" s="1"/>
  <c r="U4979" i="4" s="1"/>
  <c r="U4980" i="4" s="1"/>
  <c r="U4981" i="4" s="1"/>
  <c r="U4982" i="4" s="1"/>
  <c r="U4983" i="4" s="1"/>
  <c r="U4984" i="4" s="1"/>
  <c r="U4985" i="4" s="1"/>
  <c r="U4986" i="4" s="1"/>
  <c r="U4987" i="4" s="1"/>
  <c r="U4988" i="4" s="1"/>
  <c r="U4989" i="4" s="1"/>
  <c r="U4990" i="4" s="1"/>
  <c r="U4991" i="4" s="1"/>
  <c r="U4992" i="4" s="1"/>
  <c r="U4993" i="4" s="1"/>
  <c r="U4994" i="4" s="1"/>
  <c r="U4995" i="4" s="1"/>
  <c r="U4996" i="4" s="1"/>
  <c r="U4997" i="4" s="1"/>
  <c r="U4998" i="4" s="1"/>
  <c r="U4999" i="4" s="1"/>
  <c r="U5000" i="4" s="1"/>
  <c r="U5001" i="4" s="1"/>
  <c r="U5002" i="4" s="1"/>
  <c r="U5003" i="4" s="1"/>
  <c r="U5004" i="4" s="1"/>
  <c r="U5005" i="4" s="1"/>
  <c r="U5006" i="4" s="1"/>
  <c r="U5007" i="4" s="1"/>
  <c r="U5008" i="4" s="1"/>
  <c r="U5009" i="4" s="1"/>
  <c r="U5010" i="4" s="1"/>
  <c r="U5011" i="4" s="1"/>
  <c r="U5012" i="4" s="1"/>
  <c r="U5013" i="4" s="1"/>
  <c r="U5014" i="4" s="1"/>
  <c r="U5015" i="4" s="1"/>
  <c r="U5016" i="4" s="1"/>
  <c r="U5017" i="4" s="1"/>
  <c r="U5018" i="4" s="1"/>
  <c r="U5019" i="4" s="1"/>
  <c r="U5020" i="4" s="1"/>
  <c r="U5021" i="4" s="1"/>
  <c r="U5022" i="4" s="1"/>
  <c r="U5023" i="4" s="1"/>
  <c r="U5024" i="4" s="1"/>
  <c r="U5025" i="4" s="1"/>
  <c r="U5026" i="4" s="1"/>
  <c r="U5027" i="4" s="1"/>
  <c r="U5028" i="4" s="1"/>
  <c r="U5029" i="4" s="1"/>
  <c r="U5030" i="4" s="1"/>
  <c r="U5031" i="4" s="1"/>
  <c r="U5032" i="4" s="1"/>
  <c r="U5033" i="4" s="1"/>
  <c r="U5034" i="4" s="1"/>
  <c r="U5035" i="4" s="1"/>
  <c r="U5036" i="4" s="1"/>
  <c r="U5037" i="4" s="1"/>
  <c r="U5038" i="4" s="1"/>
  <c r="U5039" i="4" s="1"/>
  <c r="U5040" i="4" s="1"/>
  <c r="U5041" i="4" s="1"/>
  <c r="U5042" i="4" s="1"/>
  <c r="U5043" i="4" s="1"/>
  <c r="U5044" i="4" s="1"/>
  <c r="U5045" i="4" s="1"/>
  <c r="U5046" i="4" s="1"/>
  <c r="U5047" i="4" s="1"/>
  <c r="U5048" i="4" s="1"/>
  <c r="U5049" i="4" s="1"/>
  <c r="U5050" i="4" s="1"/>
  <c r="U5051" i="4" s="1"/>
  <c r="U5052" i="4" s="1"/>
  <c r="U5053" i="4" s="1"/>
  <c r="U5054" i="4" s="1"/>
  <c r="U5055" i="4" s="1"/>
  <c r="U5056" i="4" s="1"/>
  <c r="U5057" i="4" s="1"/>
  <c r="U5058" i="4" s="1"/>
  <c r="U5059" i="4" s="1"/>
  <c r="U5060" i="4" s="1"/>
  <c r="U5061" i="4" s="1"/>
  <c r="U5062" i="4" s="1"/>
  <c r="U5063" i="4" s="1"/>
  <c r="U5064" i="4" s="1"/>
  <c r="U5065" i="4" s="1"/>
  <c r="U5066" i="4" s="1"/>
  <c r="U5067" i="4" s="1"/>
  <c r="U5068" i="4" s="1"/>
  <c r="U5069" i="4" s="1"/>
  <c r="U5070" i="4" s="1"/>
  <c r="U5071" i="4" s="1"/>
  <c r="U5072" i="4" s="1"/>
  <c r="U5073" i="4" s="1"/>
  <c r="U5074" i="4" s="1"/>
  <c r="U5075" i="4" s="1"/>
  <c r="U5076" i="4" s="1"/>
  <c r="U5077" i="4" s="1"/>
  <c r="U5078" i="4" s="1"/>
  <c r="U5079" i="4" s="1"/>
  <c r="U5080" i="4" s="1"/>
  <c r="U5081" i="4" s="1"/>
  <c r="U5082" i="4" s="1"/>
  <c r="U5083" i="4" s="1"/>
  <c r="U5084" i="4" s="1"/>
  <c r="U5085" i="4" s="1"/>
  <c r="U5086" i="4" s="1"/>
  <c r="U5087" i="4" s="1"/>
  <c r="U5088" i="4" s="1"/>
  <c r="U5089" i="4" s="1"/>
  <c r="U5090" i="4" s="1"/>
  <c r="U5091" i="4" s="1"/>
  <c r="U5092" i="4" s="1"/>
  <c r="U5093" i="4" s="1"/>
  <c r="U5094" i="4" s="1"/>
  <c r="U5095" i="4" s="1"/>
  <c r="U5096" i="4" s="1"/>
  <c r="U5097" i="4" s="1"/>
  <c r="U5098" i="4" s="1"/>
  <c r="U5099" i="4" s="1"/>
  <c r="U5100" i="4" s="1"/>
  <c r="U5101" i="4" s="1"/>
  <c r="U5102" i="4" s="1"/>
  <c r="U5103" i="4" s="1"/>
  <c r="U5104" i="4" s="1"/>
  <c r="U5105" i="4" s="1"/>
  <c r="U5106" i="4" s="1"/>
  <c r="U5107" i="4" s="1"/>
  <c r="U5108" i="4" s="1"/>
  <c r="U5109" i="4" s="1"/>
  <c r="U5110" i="4" s="1"/>
  <c r="U5111" i="4" s="1"/>
  <c r="U5112" i="4" s="1"/>
  <c r="U5113" i="4" s="1"/>
  <c r="U5114" i="4" s="1"/>
  <c r="U5115" i="4" s="1"/>
  <c r="U5116" i="4" s="1"/>
  <c r="U5117" i="4" s="1"/>
  <c r="U5118" i="4" s="1"/>
  <c r="U5119" i="4" s="1"/>
  <c r="U5120" i="4" s="1"/>
  <c r="U5121" i="4" s="1"/>
  <c r="U5122" i="4" s="1"/>
  <c r="U5123" i="4" s="1"/>
  <c r="U5124" i="4" s="1"/>
  <c r="U5125" i="4" s="1"/>
  <c r="U5126" i="4" s="1"/>
  <c r="U5127" i="4" s="1"/>
  <c r="U5128" i="4" s="1"/>
  <c r="U5129" i="4" s="1"/>
  <c r="U5130" i="4" s="1"/>
  <c r="U5131" i="4" s="1"/>
  <c r="U5132" i="4" s="1"/>
  <c r="U5133" i="4" s="1"/>
  <c r="U5134" i="4" s="1"/>
  <c r="U5135" i="4" s="1"/>
  <c r="U5136" i="4" s="1"/>
  <c r="U5137" i="4" s="1"/>
  <c r="U5138" i="4" s="1"/>
  <c r="U5139" i="4" s="1"/>
  <c r="U5140" i="4" s="1"/>
  <c r="U5141" i="4" s="1"/>
  <c r="U5142" i="4" s="1"/>
  <c r="U5143" i="4" s="1"/>
  <c r="U5144" i="4" s="1"/>
  <c r="U5145" i="4" s="1"/>
  <c r="U5146" i="4" s="1"/>
  <c r="U5147" i="4" s="1"/>
  <c r="U5148" i="4" s="1"/>
  <c r="U5149" i="4" s="1"/>
  <c r="U5150" i="4" s="1"/>
  <c r="U5151" i="4" s="1"/>
  <c r="U5152" i="4" s="1"/>
  <c r="U5153" i="4" s="1"/>
  <c r="U5154" i="4" s="1"/>
  <c r="U5155" i="4" s="1"/>
  <c r="U5156" i="4" s="1"/>
  <c r="U5157" i="4" s="1"/>
  <c r="U5158" i="4" s="1"/>
  <c r="U5159" i="4" s="1"/>
  <c r="U5160" i="4" s="1"/>
  <c r="U5161" i="4" s="1"/>
  <c r="U5162" i="4" s="1"/>
  <c r="U5163" i="4" s="1"/>
  <c r="U5164" i="4" s="1"/>
  <c r="U5165" i="4" s="1"/>
  <c r="U5166" i="4" s="1"/>
  <c r="U5167" i="4" s="1"/>
  <c r="U5168" i="4" s="1"/>
  <c r="U5169" i="4" s="1"/>
  <c r="U5170" i="4" s="1"/>
  <c r="U5171" i="4" s="1"/>
  <c r="U5172" i="4" s="1"/>
  <c r="U5173" i="4" s="1"/>
  <c r="U5174" i="4" s="1"/>
  <c r="U5175" i="4" s="1"/>
  <c r="U5176" i="4" s="1"/>
  <c r="U5177" i="4" s="1"/>
  <c r="U5178" i="4" s="1"/>
  <c r="U5179" i="4" s="1"/>
  <c r="U5180" i="4" s="1"/>
  <c r="U5181" i="4" s="1"/>
  <c r="U5182" i="4" s="1"/>
  <c r="U5183" i="4" s="1"/>
  <c r="U5184" i="4" s="1"/>
  <c r="U5185" i="4" s="1"/>
  <c r="U5186" i="4" s="1"/>
  <c r="U5187" i="4" s="1"/>
  <c r="U5188" i="4" s="1"/>
  <c r="U5189" i="4" s="1"/>
  <c r="U5190" i="4" s="1"/>
  <c r="U5191" i="4" s="1"/>
  <c r="U5192" i="4" s="1"/>
  <c r="U5193" i="4" s="1"/>
  <c r="U5194" i="4" s="1"/>
  <c r="U5195" i="4" s="1"/>
  <c r="U5196" i="4" s="1"/>
  <c r="U5197" i="4" s="1"/>
  <c r="U5198" i="4" s="1"/>
  <c r="U5199" i="4" s="1"/>
  <c r="U5200" i="4" s="1"/>
  <c r="U5201" i="4" s="1"/>
  <c r="U5202" i="4" s="1"/>
  <c r="U5203" i="4" s="1"/>
  <c r="U5204" i="4" s="1"/>
  <c r="U5205" i="4" s="1"/>
  <c r="U5206" i="4" s="1"/>
  <c r="U5207" i="4" s="1"/>
  <c r="U5208" i="4" s="1"/>
  <c r="U5209" i="4" s="1"/>
  <c r="U5210" i="4" s="1"/>
  <c r="U5211" i="4" s="1"/>
  <c r="U5212" i="4" s="1"/>
  <c r="U5213" i="4" s="1"/>
  <c r="U5214" i="4" s="1"/>
  <c r="U5215" i="4" s="1"/>
  <c r="U5216" i="4" s="1"/>
  <c r="U5217" i="4" s="1"/>
  <c r="U5218" i="4" s="1"/>
  <c r="U5219" i="4" s="1"/>
  <c r="U5220" i="4" s="1"/>
  <c r="U5221" i="4" s="1"/>
  <c r="U5222" i="4" s="1"/>
  <c r="U5223" i="4" s="1"/>
  <c r="U5224" i="4" s="1"/>
  <c r="U5225" i="4" s="1"/>
  <c r="U5226" i="4" s="1"/>
  <c r="U5227" i="4" s="1"/>
  <c r="U5228" i="4" s="1"/>
  <c r="U5229" i="4" s="1"/>
  <c r="U5230" i="4" s="1"/>
  <c r="U5231" i="4" s="1"/>
  <c r="U5232" i="4" s="1"/>
  <c r="U5233" i="4" s="1"/>
  <c r="U5234" i="4" s="1"/>
  <c r="U5235" i="4" s="1"/>
  <c r="U5236" i="4" s="1"/>
  <c r="U5237" i="4" s="1"/>
  <c r="U5238" i="4" s="1"/>
  <c r="U5239" i="4" s="1"/>
  <c r="U5240" i="4" s="1"/>
  <c r="U5241" i="4" s="1"/>
  <c r="U5242" i="4" s="1"/>
  <c r="U5243" i="4" s="1"/>
  <c r="U5244" i="4" s="1"/>
  <c r="U5245" i="4" s="1"/>
  <c r="U5246" i="4" s="1"/>
  <c r="U5247" i="4" s="1"/>
  <c r="U5248" i="4" s="1"/>
  <c r="U5249" i="4" s="1"/>
  <c r="U5250" i="4" s="1"/>
  <c r="U5251" i="4" s="1"/>
  <c r="U5252" i="4" s="1"/>
  <c r="U5253" i="4" s="1"/>
  <c r="U5254" i="4" s="1"/>
  <c r="U5255" i="4" s="1"/>
  <c r="U5256" i="4" s="1"/>
  <c r="U5257" i="4" s="1"/>
  <c r="U5258" i="4" s="1"/>
  <c r="U5259" i="4" s="1"/>
  <c r="U5260" i="4" s="1"/>
  <c r="U5261" i="4" s="1"/>
  <c r="U5262" i="4" s="1"/>
  <c r="U5263" i="4" s="1"/>
  <c r="U5264" i="4" s="1"/>
  <c r="U5265" i="4" s="1"/>
  <c r="U5266" i="4" s="1"/>
  <c r="U5267" i="4" s="1"/>
  <c r="U5268" i="4" s="1"/>
  <c r="U5269" i="4" s="1"/>
  <c r="U5270" i="4" s="1"/>
  <c r="U5271" i="4" s="1"/>
  <c r="U5272" i="4" s="1"/>
  <c r="U5273" i="4" s="1"/>
  <c r="U5274" i="4" s="1"/>
  <c r="U5275" i="4" s="1"/>
  <c r="U5276" i="4" s="1"/>
  <c r="U5277" i="4" s="1"/>
  <c r="U5278" i="4" s="1"/>
  <c r="U5279" i="4" s="1"/>
  <c r="U5280" i="4" s="1"/>
  <c r="U5281" i="4" s="1"/>
  <c r="U5282" i="4" s="1"/>
  <c r="U5283" i="4" s="1"/>
  <c r="U5284" i="4" s="1"/>
  <c r="U5285" i="4" s="1"/>
  <c r="U5286" i="4" s="1"/>
  <c r="U5287" i="4" s="1"/>
  <c r="U5288" i="4" s="1"/>
  <c r="U5289" i="4" s="1"/>
  <c r="U5290" i="4" s="1"/>
  <c r="U5291" i="4" s="1"/>
  <c r="U5292" i="4" s="1"/>
  <c r="U5293" i="4" s="1"/>
  <c r="U5294" i="4" s="1"/>
  <c r="U5295" i="4" s="1"/>
  <c r="U5296" i="4" s="1"/>
  <c r="U5297" i="4" s="1"/>
  <c r="U5298" i="4" s="1"/>
  <c r="U5299" i="4" s="1"/>
  <c r="U5300" i="4" s="1"/>
  <c r="U5301" i="4" s="1"/>
  <c r="U5302" i="4" s="1"/>
  <c r="U5303" i="4" s="1"/>
  <c r="U5304" i="4" s="1"/>
  <c r="U5305" i="4" s="1"/>
  <c r="U5306" i="4" s="1"/>
  <c r="U5307" i="4" s="1"/>
  <c r="U5308" i="4" s="1"/>
  <c r="U5309" i="4" s="1"/>
  <c r="U5310" i="4" s="1"/>
  <c r="U5311" i="4" s="1"/>
  <c r="U5312" i="4" s="1"/>
  <c r="U5313" i="4" s="1"/>
  <c r="U5314" i="4" s="1"/>
  <c r="U5315" i="4" s="1"/>
  <c r="U5316" i="4" s="1"/>
  <c r="U5317" i="4" s="1"/>
  <c r="U5318" i="4" s="1"/>
  <c r="U5319" i="4" s="1"/>
  <c r="U5320" i="4" s="1"/>
  <c r="U5321" i="4" s="1"/>
  <c r="U5322" i="4" s="1"/>
  <c r="U5323" i="4" s="1"/>
  <c r="U5324" i="4" s="1"/>
  <c r="U5325" i="4" s="1"/>
  <c r="U5326" i="4" s="1"/>
  <c r="U5327" i="4" s="1"/>
  <c r="U5328" i="4" s="1"/>
  <c r="U5329" i="4" s="1"/>
  <c r="U5330" i="4" s="1"/>
  <c r="U5331" i="4" s="1"/>
  <c r="U5332" i="4" s="1"/>
  <c r="U5333" i="4" s="1"/>
  <c r="U5334" i="4" s="1"/>
  <c r="U5335" i="4" s="1"/>
  <c r="U5336" i="4" s="1"/>
  <c r="U5337" i="4" s="1"/>
  <c r="U5338" i="4" s="1"/>
  <c r="U5339" i="4" s="1"/>
  <c r="U5340" i="4" s="1"/>
  <c r="U5341" i="4" s="1"/>
  <c r="U5342" i="4" s="1"/>
  <c r="U5343" i="4" s="1"/>
  <c r="U5344" i="4" s="1"/>
  <c r="U5345" i="4" s="1"/>
  <c r="U5346" i="4" s="1"/>
  <c r="U5347" i="4" s="1"/>
  <c r="U5348" i="4" s="1"/>
  <c r="U5349" i="4" s="1"/>
  <c r="U5350" i="4" s="1"/>
  <c r="U5351" i="4" s="1"/>
  <c r="U5352" i="4" s="1"/>
  <c r="U5353" i="4" s="1"/>
  <c r="U5354" i="4" s="1"/>
  <c r="U5355" i="4" s="1"/>
  <c r="U5356" i="4" s="1"/>
  <c r="U5357" i="4" s="1"/>
  <c r="U5358" i="4" s="1"/>
  <c r="U5359" i="4" s="1"/>
  <c r="U5360" i="4" s="1"/>
  <c r="U5361" i="4" s="1"/>
  <c r="U5362" i="4" s="1"/>
  <c r="U5363" i="4" s="1"/>
  <c r="U5364" i="4" s="1"/>
  <c r="U5365" i="4" s="1"/>
  <c r="U5366" i="4" s="1"/>
  <c r="U5367" i="4" s="1"/>
  <c r="U5368" i="4" s="1"/>
  <c r="U5369" i="4" s="1"/>
  <c r="U5370" i="4" s="1"/>
  <c r="U5371" i="4" s="1"/>
  <c r="U5372" i="4" s="1"/>
  <c r="U5373" i="4" s="1"/>
  <c r="U5374" i="4" s="1"/>
  <c r="U5375" i="4" s="1"/>
  <c r="U5376" i="4" s="1"/>
  <c r="U5377" i="4" s="1"/>
  <c r="U5378" i="4" s="1"/>
  <c r="U5379" i="4" s="1"/>
  <c r="U5380" i="4" s="1"/>
  <c r="U5381" i="4" s="1"/>
  <c r="U5382" i="4" s="1"/>
  <c r="U5383" i="4" s="1"/>
  <c r="U5384" i="4" s="1"/>
  <c r="U5385" i="4" s="1"/>
  <c r="U5386" i="4" s="1"/>
  <c r="U5387" i="4" s="1"/>
  <c r="U5388" i="4" s="1"/>
  <c r="U5389" i="4" s="1"/>
  <c r="U5390" i="4" s="1"/>
  <c r="U5391" i="4" s="1"/>
  <c r="U5392" i="4" s="1"/>
  <c r="U5393" i="4" s="1"/>
  <c r="U5394" i="4" s="1"/>
</calcChain>
</file>

<file path=xl/sharedStrings.xml><?xml version="1.0" encoding="utf-8"?>
<sst xmlns="http://schemas.openxmlformats.org/spreadsheetml/2006/main" count="24580" uniqueCount="5473">
  <si>
    <t>Date</t>
  </si>
  <si>
    <t>lon</t>
  </si>
  <si>
    <t>lat</t>
  </si>
  <si>
    <t>srcl</t>
  </si>
  <si>
    <t>region</t>
  </si>
  <si>
    <t>mwu</t>
  </si>
  <si>
    <t>mw</t>
  </si>
  <si>
    <t>mwsrc</t>
  </si>
  <si>
    <t>mb</t>
  </si>
  <si>
    <t>mbsrc</t>
  </si>
  <si>
    <t>ms</t>
  </si>
  <si>
    <t>mssrc</t>
  </si>
  <si>
    <t>ml</t>
  </si>
  <si>
    <t>mlsrc</t>
  </si>
  <si>
    <t>md</t>
  </si>
  <si>
    <t>mdsrc</t>
  </si>
  <si>
    <t>date1</t>
  </si>
  <si>
    <t>M0 cum</t>
  </si>
  <si>
    <t>M0</t>
  </si>
  <si>
    <t>Dist YTMZ</t>
  </si>
  <si>
    <t>&lt;== YTMZ</t>
  </si>
  <si>
    <t>Ambraseys Adams (1991)</t>
  </si>
  <si>
    <t>Tanzania</t>
  </si>
  <si>
    <t>Ambraseys Adams 1991</t>
  </si>
  <si>
    <t>Mozambique channel - South</t>
  </si>
  <si>
    <t>PAS</t>
  </si>
  <si>
    <t>Comoros - Grande Comore</t>
  </si>
  <si>
    <t>Bath (1975)</t>
  </si>
  <si>
    <t>Bath 1975</t>
  </si>
  <si>
    <t>ISS</t>
  </si>
  <si>
    <t>Kenya</t>
  </si>
  <si>
    <t>Comoros - Mayotte West</t>
  </si>
  <si>
    <t>GUTE</t>
  </si>
  <si>
    <t>Mozambique Channel - North</t>
  </si>
  <si>
    <t>Madagascar - Centre</t>
  </si>
  <si>
    <t>ISC</t>
  </si>
  <si>
    <t>BCIS</t>
  </si>
  <si>
    <t>Mozambique</t>
  </si>
  <si>
    <t>Comoros Basin</t>
  </si>
  <si>
    <t>Boulanger (1953)</t>
  </si>
  <si>
    <t>Malawi</t>
  </si>
  <si>
    <t>CGS</t>
  </si>
  <si>
    <t>Sykes Landisman (1964)</t>
  </si>
  <si>
    <t>LWI</t>
  </si>
  <si>
    <t>BUL</t>
  </si>
  <si>
    <t>6.26.5</t>
  </si>
  <si>
    <t>Indian Ocean</t>
  </si>
  <si>
    <t>Comoros - Mayotte Jumelles</t>
  </si>
  <si>
    <t>hypothese</t>
  </si>
  <si>
    <t>JOH</t>
  </si>
  <si>
    <t>MOS</t>
  </si>
  <si>
    <t>Grimison &amp; Chen (1988)</t>
  </si>
  <si>
    <t>CNG</t>
  </si>
  <si>
    <t>Lake Victoria region</t>
  </si>
  <si>
    <t>Somalia basin</t>
  </si>
  <si>
    <t>TANZ</t>
  </si>
  <si>
    <t>USCG</t>
  </si>
  <si>
    <t>NAI</t>
  </si>
  <si>
    <t>EAF</t>
  </si>
  <si>
    <t>Madagascar - South</t>
  </si>
  <si>
    <t>NEIC</t>
  </si>
  <si>
    <t>GFZ</t>
  </si>
  <si>
    <t>Comoros - Moheli</t>
  </si>
  <si>
    <t>Comoros - Mayotte swarm 2018-2020</t>
  </si>
  <si>
    <t>NEIS</t>
  </si>
  <si>
    <t>PRE</t>
  </si>
  <si>
    <t>Rakotondrainibe (1977)</t>
  </si>
  <si>
    <t>Comoros - Geyser Bank</t>
  </si>
  <si>
    <t>Madagascar - North</t>
  </si>
  <si>
    <t>Comoros - Leven Bank</t>
  </si>
  <si>
    <t>PDE_USGS</t>
  </si>
  <si>
    <t>LAT;</t>
  </si>
  <si>
    <t>Bertil Regnoult (1998)</t>
  </si>
  <si>
    <t>IOGA</t>
  </si>
  <si>
    <t>Comoros - Anjouan</t>
  </si>
  <si>
    <t>GCMT</t>
  </si>
  <si>
    <t>LSZ;</t>
  </si>
  <si>
    <t>LSZ</t>
  </si>
  <si>
    <t>HFS</t>
  </si>
  <si>
    <t>Comoros - Mayotte South</t>
  </si>
  <si>
    <t>Comoros - Mayotte Centre</t>
  </si>
  <si>
    <t>TZN</t>
  </si>
  <si>
    <t>Barth et al (2007)</t>
  </si>
  <si>
    <t>EIDC</t>
  </si>
  <si>
    <t>IDC</t>
  </si>
  <si>
    <t>BJI</t>
  </si>
  <si>
    <t>rakotondraibe (2020)</t>
  </si>
  <si>
    <t>SFS</t>
  </si>
  <si>
    <t>brgm2016quiu</t>
  </si>
  <si>
    <t>BRGM</t>
  </si>
  <si>
    <t>Mlv brgm</t>
  </si>
  <si>
    <t>brgm2016somh</t>
  </si>
  <si>
    <t>brgm2016sqdv</t>
  </si>
  <si>
    <t>Comoros - Mayotte North</t>
  </si>
  <si>
    <t>brgm2016vcox</t>
  </si>
  <si>
    <t>brgm2016vqxc</t>
  </si>
  <si>
    <t>brgm2016xoqq</t>
  </si>
  <si>
    <t>brgm2017gogm</t>
  </si>
  <si>
    <t>brgm2017hqvw</t>
  </si>
  <si>
    <t>brgm2017idie</t>
  </si>
  <si>
    <t>brgm2017mnyu</t>
  </si>
  <si>
    <t>brgm2017peri</t>
  </si>
  <si>
    <t>brgm2017rymz</t>
  </si>
  <si>
    <t>brgm2017zdwm</t>
  </si>
  <si>
    <t>brgm2018bzbv</t>
  </si>
  <si>
    <t>brgm2018dnhk</t>
  </si>
  <si>
    <t>brgm2018goby</t>
  </si>
  <si>
    <t>brgm2018hnee</t>
  </si>
  <si>
    <t>brgm2018jdmb</t>
  </si>
  <si>
    <t>brgm2018jdyc</t>
  </si>
  <si>
    <t>brgm2018jede</t>
  </si>
  <si>
    <t>brgm2018jemn</t>
  </si>
  <si>
    <t>brgm2018jfrs</t>
  </si>
  <si>
    <t>brgm2018jhng</t>
  </si>
  <si>
    <t>brgm2018jjif</t>
  </si>
  <si>
    <t>brgm2018jjsc</t>
  </si>
  <si>
    <t>brgm2018jkcz</t>
  </si>
  <si>
    <t>brgm2018jkpj</t>
  </si>
  <si>
    <t>brgm2018jlsb</t>
  </si>
  <si>
    <t>brgm2018jmas</t>
  </si>
  <si>
    <t>brgm2018jmjv</t>
  </si>
  <si>
    <t>brgm2018jmps</t>
  </si>
  <si>
    <t>brgm2018jnbf</t>
  </si>
  <si>
    <t>brgm2018jodp</t>
  </si>
  <si>
    <t>brgm2018jolp</t>
  </si>
  <si>
    <t>brgm2018jqtt</t>
  </si>
  <si>
    <t>brgm2018jtft</t>
  </si>
  <si>
    <t>brgm2018jtsu</t>
  </si>
  <si>
    <t>brgm2018jtsz</t>
  </si>
  <si>
    <t>brgm2018juou</t>
  </si>
  <si>
    <t>brgm2018jvvz</t>
  </si>
  <si>
    <t>brgm2018jvwg</t>
  </si>
  <si>
    <t>brgm2018jvwo</t>
  </si>
  <si>
    <t>brgm2018jxdk</t>
  </si>
  <si>
    <t>brgm2018jxwv</t>
  </si>
  <si>
    <t>brgm2018jyox</t>
  </si>
  <si>
    <t>brgm2018jzqq</t>
  </si>
  <si>
    <t>brgm2018kabo</t>
  </si>
  <si>
    <t>brgm2018kasl</t>
  </si>
  <si>
    <t>brgm2018kaso</t>
  </si>
  <si>
    <t>brgm2018kasw</t>
  </si>
  <si>
    <t>brgm2018kbhj</t>
  </si>
  <si>
    <t>brgm2018kbpq</t>
  </si>
  <si>
    <t>brgm2018kdmy</t>
  </si>
  <si>
    <t>brgm2018kdnu</t>
  </si>
  <si>
    <t>brgm2018kdpn</t>
  </si>
  <si>
    <t>brgm2018kdvi</t>
  </si>
  <si>
    <t>brgm2018kelb</t>
  </si>
  <si>
    <t>brgm2018keza</t>
  </si>
  <si>
    <t>brgm2018kffy</t>
  </si>
  <si>
    <t>brgm2018kgop</t>
  </si>
  <si>
    <t>brgm2018khvy</t>
  </si>
  <si>
    <t>brgm2018khww</t>
  </si>
  <si>
    <t>brgm2018kjqn</t>
  </si>
  <si>
    <t>brgm2018kjwx</t>
  </si>
  <si>
    <t>brgm2018kkgx</t>
  </si>
  <si>
    <t>brgm2018klpx</t>
  </si>
  <si>
    <t>brgm2018kmrq</t>
  </si>
  <si>
    <t>brgm2018knda</t>
  </si>
  <si>
    <t>brgm2018kndd</t>
  </si>
  <si>
    <t>brgm2018kndm</t>
  </si>
  <si>
    <t>brgm2018knmi</t>
  </si>
  <si>
    <t>brgm2018knmo</t>
  </si>
  <si>
    <t>brgm2018knry</t>
  </si>
  <si>
    <t>brgm2018knwo</t>
  </si>
  <si>
    <t>brgm2018kodp</t>
  </si>
  <si>
    <t>brgm2018kodu</t>
  </si>
  <si>
    <t>brgm2018kost</t>
  </si>
  <si>
    <t>brgm2018kotj</t>
  </si>
  <si>
    <t>brgm2018kpmw</t>
  </si>
  <si>
    <t>brgm2018kpnm</t>
  </si>
  <si>
    <t>brgm2018kqds</t>
  </si>
  <si>
    <t>brgm2018kqdw</t>
  </si>
  <si>
    <t>brgm2018kqdy</t>
  </si>
  <si>
    <t>brgm2018kqec</t>
  </si>
  <si>
    <t>brgm2018kqej</t>
  </si>
  <si>
    <t>brgm2018kqep</t>
  </si>
  <si>
    <t>brgm2018kqex</t>
  </si>
  <si>
    <t>brgm2018kqfa</t>
  </si>
  <si>
    <t>brgm2018kqfr</t>
  </si>
  <si>
    <t>brgm2018kqhh</t>
  </si>
  <si>
    <t>brgm2018kqhn</t>
  </si>
  <si>
    <t>brgm2018kqhs</t>
  </si>
  <si>
    <t>brgm2018kqhu</t>
  </si>
  <si>
    <t>brgm2018kqhx</t>
  </si>
  <si>
    <t>brgm2018kqii</t>
  </si>
  <si>
    <t>brgm2018kqjj</t>
  </si>
  <si>
    <t>brgm2018kqkd</t>
  </si>
  <si>
    <t>brgm2018kqlh</t>
  </si>
  <si>
    <t>brgm2018kqlt</t>
  </si>
  <si>
    <t>brgm2018kqnt</t>
  </si>
  <si>
    <t>brgm2018kqof</t>
  </si>
  <si>
    <t>brgm2018kqos</t>
  </si>
  <si>
    <t>brgm2018kqox</t>
  </si>
  <si>
    <t>brgm2018kqpe</t>
  </si>
  <si>
    <t>brgm2018kqqx</t>
  </si>
  <si>
    <t>brgm2018kqre</t>
  </si>
  <si>
    <t>brgm2018kqrj</t>
  </si>
  <si>
    <t>brgm2018krby</t>
  </si>
  <si>
    <t>brgm2018krpc</t>
  </si>
  <si>
    <t>brgm2018krpf</t>
  </si>
  <si>
    <t>brgm2018krye</t>
  </si>
  <si>
    <t>brgm2018krym</t>
  </si>
  <si>
    <t>brgm2018ksew</t>
  </si>
  <si>
    <t>brgm2018kshs</t>
  </si>
  <si>
    <t>brgm2018ktbd</t>
  </si>
  <si>
    <t>brgm2018ktbk</t>
  </si>
  <si>
    <t>brgm2018ktda</t>
  </si>
  <si>
    <t>brgm2018ktrw</t>
  </si>
  <si>
    <t>brgm2018kttd</t>
  </si>
  <si>
    <t>brgm2018kttn</t>
  </si>
  <si>
    <t>brgm2018ktua</t>
  </si>
  <si>
    <t>brgm2018ktut</t>
  </si>
  <si>
    <t>brgm2018kuah</t>
  </si>
  <si>
    <t>brgm2018kubb</t>
  </si>
  <si>
    <t>brgm2018kukg</t>
  </si>
  <si>
    <t>brgm2018kukr</t>
  </si>
  <si>
    <t>brgm2018kulj</t>
  </si>
  <si>
    <t>brgm2018kuqm</t>
  </si>
  <si>
    <t>brgm2018kuvr</t>
  </si>
  <si>
    <t>brgm2018kvjp</t>
  </si>
  <si>
    <t>brgm2018kwbl</t>
  </si>
  <si>
    <t>brgm2018kwcb</t>
  </si>
  <si>
    <t>brgm2018kwuv</t>
  </si>
  <si>
    <t>brgm2018kwwv</t>
  </si>
  <si>
    <t>brgm2018kwzs</t>
  </si>
  <si>
    <t>brgm2018kxks</t>
  </si>
  <si>
    <t>brgm2018kyxh</t>
  </si>
  <si>
    <t>brgm2018kyyj</t>
  </si>
  <si>
    <t>brgm2018kyyp</t>
  </si>
  <si>
    <t>brgm2018kztn</t>
  </si>
  <si>
    <t>brgm2018kztq</t>
  </si>
  <si>
    <t>brgm2018lact</t>
  </si>
  <si>
    <t>brgm2018lanh</t>
  </si>
  <si>
    <t>brgm2018laof</t>
  </si>
  <si>
    <t>brgm2018lawi</t>
  </si>
  <si>
    <t>brgm2018lbay</t>
  </si>
  <si>
    <t>brgm2018lbes</t>
  </si>
  <si>
    <t>brgm2018lbqp</t>
  </si>
  <si>
    <t>brgm2018lbvy</t>
  </si>
  <si>
    <t>brgm2018lcjq</t>
  </si>
  <si>
    <t>brgm2018lcsh</t>
  </si>
  <si>
    <t>brgm2018lctj</t>
  </si>
  <si>
    <t>brgm2018lcyl</t>
  </si>
  <si>
    <t>brgm2018ldai</t>
  </si>
  <si>
    <t>brgm2018ldck</t>
  </si>
  <si>
    <t>brgm2018ldoa</t>
  </si>
  <si>
    <t>brgm2018ldpj</t>
  </si>
  <si>
    <t>brgm2018leke</t>
  </si>
  <si>
    <t>brgm2018leus</t>
  </si>
  <si>
    <t>brgm2018lgft</t>
  </si>
  <si>
    <t>brgm2018lgqs</t>
  </si>
  <si>
    <t>brgm2018lgsx</t>
  </si>
  <si>
    <t>brgm2018lgve</t>
  </si>
  <si>
    <t>brgm2018lhgs</t>
  </si>
  <si>
    <t>brgm2018lhij</t>
  </si>
  <si>
    <t>brgm2018lhxv</t>
  </si>
  <si>
    <t>brgm2018likg</t>
  </si>
  <si>
    <t>brgm2018lkdj</t>
  </si>
  <si>
    <t>brgm2018llhs</t>
  </si>
  <si>
    <t>brgm2018llpb</t>
  </si>
  <si>
    <t>brgm2018llpd</t>
  </si>
  <si>
    <t>brgm2018llwb</t>
  </si>
  <si>
    <t>brgm2018lply</t>
  </si>
  <si>
    <t>brgm2018lrtl</t>
  </si>
  <si>
    <t>brgm2018lvzr</t>
  </si>
  <si>
    <t>brgm2018lykt</t>
  </si>
  <si>
    <t>brgm2018lylo</t>
  </si>
  <si>
    <t>brgm2018lymi</t>
  </si>
  <si>
    <t>brgm2018lymz</t>
  </si>
  <si>
    <t>brgm2018lynl</t>
  </si>
  <si>
    <t>brgm2018maqq</t>
  </si>
  <si>
    <t>brgm2018mdfy</t>
  </si>
  <si>
    <t>brgm2018mfpa</t>
  </si>
  <si>
    <t>brgm2018mfpd</t>
  </si>
  <si>
    <t>brgm2018mfxy</t>
  </si>
  <si>
    <t>brgm2018mgjr</t>
  </si>
  <si>
    <t>brgm2018mjcb</t>
  </si>
  <si>
    <t>brgm2018mjme</t>
  </si>
  <si>
    <t>brgm2018mjqu</t>
  </si>
  <si>
    <t>brgm2018mkmg</t>
  </si>
  <si>
    <t>brgm2018mkpg</t>
  </si>
  <si>
    <t>brgm2018mlxg</t>
  </si>
  <si>
    <t>brgm2018mmqt</t>
  </si>
  <si>
    <t>brgm2018mmug</t>
  </si>
  <si>
    <t>brgm2018mmus</t>
  </si>
  <si>
    <t>brgm2018mmuw</t>
  </si>
  <si>
    <t>brgm2018mokh</t>
  </si>
  <si>
    <t>brgm2018mpfw</t>
  </si>
  <si>
    <t>brgm2018mqak</t>
  </si>
  <si>
    <t>brgm2018mqbd</t>
  </si>
  <si>
    <t>brgm2018mqmm</t>
  </si>
  <si>
    <t>brgm2018mqmx</t>
  </si>
  <si>
    <t>brgm2018mqpl</t>
  </si>
  <si>
    <t>brgm2018mqsz</t>
  </si>
  <si>
    <t>brgm2018mqul</t>
  </si>
  <si>
    <t>brgm2018mqwb</t>
  </si>
  <si>
    <t>brgm2018mrii</t>
  </si>
  <si>
    <t>brgm2018mrjg</t>
  </si>
  <si>
    <t>brgm2018mshg</t>
  </si>
  <si>
    <t>brgm2018mtha</t>
  </si>
  <si>
    <t>brgm2018mthe</t>
  </si>
  <si>
    <t>brgm2018mtnh</t>
  </si>
  <si>
    <t>brgm2018mtnk</t>
  </si>
  <si>
    <t>brgm2018mtod</t>
  </si>
  <si>
    <t>brgm2018mtxv</t>
  </si>
  <si>
    <t>brgm2018muvk</t>
  </si>
  <si>
    <t>brgm2018mvrf</t>
  </si>
  <si>
    <t>brgm2018mvtx</t>
  </si>
  <si>
    <t>brgm2018mwcd</t>
  </si>
  <si>
    <t>brgm2018mwlj</t>
  </si>
  <si>
    <t>brgm2018mxhx</t>
  </si>
  <si>
    <t>brgm2018mxlu</t>
  </si>
  <si>
    <t>brgm2018mxni</t>
  </si>
  <si>
    <t>brgm2018mxve</t>
  </si>
  <si>
    <t>brgm2018mxzg</t>
  </si>
  <si>
    <t>brgm2018mxzi</t>
  </si>
  <si>
    <t>brgm2018mxzk</t>
  </si>
  <si>
    <t>brgm2018mxzm</t>
  </si>
  <si>
    <t>brgm2018mxzp</t>
  </si>
  <si>
    <t>brgm2018mxzs</t>
  </si>
  <si>
    <t>brgm2018mxzw</t>
  </si>
  <si>
    <t>brgm2018myac</t>
  </si>
  <si>
    <t>brgm2018myak</t>
  </si>
  <si>
    <t>brgm2018mzih</t>
  </si>
  <si>
    <t>brgm2018nafv</t>
  </si>
  <si>
    <t>brgm2018nbbv</t>
  </si>
  <si>
    <t>brgm2018nbqb</t>
  </si>
  <si>
    <t>brgm2018nbxf</t>
  </si>
  <si>
    <t>brgm2018ncjf</t>
  </si>
  <si>
    <t>brgm2018nefu</t>
  </si>
  <si>
    <t>brgm2018ngzh</t>
  </si>
  <si>
    <t>brgm2018nidy</t>
  </si>
  <si>
    <t>brgm2018nkaw</t>
  </si>
  <si>
    <t>brgm2018nlwz</t>
  </si>
  <si>
    <t>brgm2018nmmj</t>
  </si>
  <si>
    <t>brgm2018nmso</t>
  </si>
  <si>
    <t>brgm2018nocy</t>
  </si>
  <si>
    <t>brgm2018nqwf</t>
  </si>
  <si>
    <t>Mozambique Channel - South</t>
  </si>
  <si>
    <t>brgm2018nuxu</t>
  </si>
  <si>
    <t>brgm2018nvkx</t>
  </si>
  <si>
    <t>brgm2018nwea</t>
  </si>
  <si>
    <t>brgm2018odko</t>
  </si>
  <si>
    <t>brgm2018oibq</t>
  </si>
  <si>
    <t>brgm2018oiwe</t>
  </si>
  <si>
    <t>brgm2018okpk</t>
  </si>
  <si>
    <t>brgm2018okyp</t>
  </si>
  <si>
    <t>brgm2018oqmf</t>
  </si>
  <si>
    <t>brgm2018osnx</t>
  </si>
  <si>
    <t>brgm2018osuz</t>
  </si>
  <si>
    <t>brgm2018ovuv</t>
  </si>
  <si>
    <t>brgm2018owir</t>
  </si>
  <si>
    <t>brgm2018oyiq</t>
  </si>
  <si>
    <t>brgm2018oywn</t>
  </si>
  <si>
    <t>brgm2018pbqb</t>
  </si>
  <si>
    <t>brgm2018pfah</t>
  </si>
  <si>
    <t>brgm2018pghs</t>
  </si>
  <si>
    <t>brgm2018prtf</t>
  </si>
  <si>
    <t>brgm2018ptlh</t>
  </si>
  <si>
    <t>brgm2018pvrb</t>
  </si>
  <si>
    <t>brgm2018pvxa</t>
  </si>
  <si>
    <t>brgm2018qedc</t>
  </si>
  <si>
    <t>brgm2018qesf</t>
  </si>
  <si>
    <t>brgm2018qetw</t>
  </si>
  <si>
    <t>brgm2018qiie</t>
  </si>
  <si>
    <t>brgm2018qnnj</t>
  </si>
  <si>
    <t>brgm2018qrlg</t>
  </si>
  <si>
    <t>brgm2018qrtk</t>
  </si>
  <si>
    <t>brgm2018qscf</t>
  </si>
  <si>
    <t>brgm2018qsfh</t>
  </si>
  <si>
    <t>brgm2018qshk</t>
  </si>
  <si>
    <t>brgm2018qsig</t>
  </si>
  <si>
    <t>brgm2018qsim</t>
  </si>
  <si>
    <t>brgm2018qsja</t>
  </si>
  <si>
    <t>brgm2018qsjf</t>
  </si>
  <si>
    <t>brgm2018qsjo</t>
  </si>
  <si>
    <t>brgm2018qskw</t>
  </si>
  <si>
    <t>brgm2018qsmb</t>
  </si>
  <si>
    <t>brgm2018qsnx</t>
  </si>
  <si>
    <t>brgm2018qsol</t>
  </si>
  <si>
    <t>brgm2018qssg</t>
  </si>
  <si>
    <t>brgm2018qswi</t>
  </si>
  <si>
    <t>brgm2018qtbe</t>
  </si>
  <si>
    <t>brgm2018qtjl</t>
  </si>
  <si>
    <t>brgm2018qukc</t>
  </si>
  <si>
    <t>brgm2018quqt</t>
  </si>
  <si>
    <t>brgm2018qvfv</t>
  </si>
  <si>
    <t>brgm2018qvpr</t>
  </si>
  <si>
    <t>brgm2018qwyp</t>
  </si>
  <si>
    <t>brgm2018qxos</t>
  </si>
  <si>
    <t>brgm2018qyox</t>
  </si>
  <si>
    <t>brgm2018qzgv</t>
  </si>
  <si>
    <t>brgm2018radi</t>
  </si>
  <si>
    <t>brgm2018raqq</t>
  </si>
  <si>
    <t>brgm2018remd</t>
  </si>
  <si>
    <t>Lemoine et al. (2020)</t>
  </si>
  <si>
    <t>brgm2018rgay</t>
  </si>
  <si>
    <t>brgm2018rgpm</t>
  </si>
  <si>
    <t>brgm2018rhiq</t>
  </si>
  <si>
    <t>brgm2018rhyt</t>
  </si>
  <si>
    <t>brgm2018rjac</t>
  </si>
  <si>
    <t>brgm2018rjvo</t>
  </si>
  <si>
    <t>brgm2018rkgw</t>
  </si>
  <si>
    <t>brgm2018rkso</t>
  </si>
  <si>
    <t>brgm2018rlfn</t>
  </si>
  <si>
    <t>brgm2018rmcd</t>
  </si>
  <si>
    <t>brgm2018rngr</t>
  </si>
  <si>
    <t>brgm2018rnvc</t>
  </si>
  <si>
    <t>brgm2018rogs</t>
  </si>
  <si>
    <t>brgm2018roro</t>
  </si>
  <si>
    <t>brgm2018rpbc</t>
  </si>
  <si>
    <t>brgm2018rpys</t>
  </si>
  <si>
    <t>brgm2018rqdp</t>
  </si>
  <si>
    <t>brgm2018rqst</t>
  </si>
  <si>
    <t>brgm2018rrgu</t>
  </si>
  <si>
    <t>brgm2018rrrg</t>
  </si>
  <si>
    <t>brgm2018rtha</t>
  </si>
  <si>
    <t>brgm2018rtmi</t>
  </si>
  <si>
    <t>brgm2018rulh</t>
  </si>
  <si>
    <t>brgm2018rvkv</t>
  </si>
  <si>
    <t>brgm2018rvll</t>
  </si>
  <si>
    <t>brgm2018rvyh</t>
  </si>
  <si>
    <t>brgm2018rvyo</t>
  </si>
  <si>
    <t>brgm2018rvyz</t>
  </si>
  <si>
    <t>brgm2018rwmz</t>
  </si>
  <si>
    <t>brgm2018rxdd</t>
  </si>
  <si>
    <t>brgm2018rxyg</t>
  </si>
  <si>
    <t>brgm2018ryas</t>
  </si>
  <si>
    <t>brgm2018ryqi</t>
  </si>
  <si>
    <t>brgm2018ryrx</t>
  </si>
  <si>
    <t>brgm2018saec</t>
  </si>
  <si>
    <t>brgm2018sahp</t>
  </si>
  <si>
    <t>brgm2018sbkb</t>
  </si>
  <si>
    <t>brgm2018scaw</t>
  </si>
  <si>
    <t>brgm2018sccx</t>
  </si>
  <si>
    <t>brgm2018segn</t>
  </si>
  <si>
    <t>brgm2018serk</t>
  </si>
  <si>
    <t>brgm2018sewy</t>
  </si>
  <si>
    <t>brgm2018sfcf</t>
  </si>
  <si>
    <t>brgm2018sfei</t>
  </si>
  <si>
    <t>brgm2018sfge</t>
  </si>
  <si>
    <t>brgm2018sfhi</t>
  </si>
  <si>
    <t>brgm2018sfhs</t>
  </si>
  <si>
    <t>brgm2018sfhw</t>
  </si>
  <si>
    <t>brgm2018sfia</t>
  </si>
  <si>
    <t>brgm2018sfip</t>
  </si>
  <si>
    <t>brgm2018sfjc</t>
  </si>
  <si>
    <t>brgm2018sfjo</t>
  </si>
  <si>
    <t>brgm2018sfkr</t>
  </si>
  <si>
    <t>brgm2018sflt</t>
  </si>
  <si>
    <t>brgm2018sfmy</t>
  </si>
  <si>
    <t>brgm2018sfop</t>
  </si>
  <si>
    <t>brgm2018sfov</t>
  </si>
  <si>
    <t>brgm2018sfoz</t>
  </si>
  <si>
    <t>brgm2018sfvj</t>
  </si>
  <si>
    <t>brgm2018sfwn</t>
  </si>
  <si>
    <t>brgm2018sgoj</t>
  </si>
  <si>
    <t>brgm2018sgsl</t>
  </si>
  <si>
    <t>brgm2018sguq</t>
  </si>
  <si>
    <t>brgm2018shfn</t>
  </si>
  <si>
    <t>brgm2018shfy</t>
  </si>
  <si>
    <t>brgm2018shkd</t>
  </si>
  <si>
    <t>brgm2018show</t>
  </si>
  <si>
    <t>brgm2018shtp</t>
  </si>
  <si>
    <t>brgm2018shwu</t>
  </si>
  <si>
    <t>brgm2018sibg</t>
  </si>
  <si>
    <t>brgm2018sijh</t>
  </si>
  <si>
    <t>brgm2018simf</t>
  </si>
  <si>
    <t>brgm2018sinw</t>
  </si>
  <si>
    <t>brgm2018siri</t>
  </si>
  <si>
    <t>brgm2018sivn</t>
  </si>
  <si>
    <t>brgm2018sjbc</t>
  </si>
  <si>
    <t>brgm2018sjha</t>
  </si>
  <si>
    <t>brgm2018skef</t>
  </si>
  <si>
    <t>brgm2018skfr</t>
  </si>
  <si>
    <t>brgm2018skqi</t>
  </si>
  <si>
    <t>brgm2018slcd</t>
  </si>
  <si>
    <t>brgm2018slch</t>
  </si>
  <si>
    <t>brgm2018sldj</t>
  </si>
  <si>
    <t>brgm2018sljj</t>
  </si>
  <si>
    <t>brgm2018slmj</t>
  </si>
  <si>
    <t>brgm2018slvx</t>
  </si>
  <si>
    <t>brgm2018smym</t>
  </si>
  <si>
    <t>brgm2018sndt</t>
  </si>
  <si>
    <t>brgm2018snpb</t>
  </si>
  <si>
    <t>brgm2018snsb</t>
  </si>
  <si>
    <t>brgm2018snxk</t>
  </si>
  <si>
    <t>brgm2018soar</t>
  </si>
  <si>
    <t>brgm2018sony</t>
  </si>
  <si>
    <t>brgm2018soqr</t>
  </si>
  <si>
    <t>brgm2018soyy</t>
  </si>
  <si>
    <t>brgm2018spgg</t>
  </si>
  <si>
    <t>brgm2018spgs</t>
  </si>
  <si>
    <t>brgm2018spli</t>
  </si>
  <si>
    <t>brgm2018splo</t>
  </si>
  <si>
    <t>brgm2018sqca</t>
  </si>
  <si>
    <t>brgm2018sqen</t>
  </si>
  <si>
    <t>brgm2018sqjb</t>
  </si>
  <si>
    <t>brgm2018sqms</t>
  </si>
  <si>
    <t>brgm2018sqqa</t>
  </si>
  <si>
    <t>brgm2018sqwx</t>
  </si>
  <si>
    <t>brgm2018sscc</t>
  </si>
  <si>
    <t>brgm2018ssfh</t>
  </si>
  <si>
    <t>brgm2018ssfu</t>
  </si>
  <si>
    <t>brgm2018ssio</t>
  </si>
  <si>
    <t>brgm2018sslp</t>
  </si>
  <si>
    <t>brgm2018sspc</t>
  </si>
  <si>
    <t>brgm2018sstj</t>
  </si>
  <si>
    <t>brgm2018svkl</t>
  </si>
  <si>
    <t>brgm2018svnz</t>
  </si>
  <si>
    <t>brgm2018swcc</t>
  </si>
  <si>
    <t>brgm2018swpw</t>
  </si>
  <si>
    <t>brgm2018swrb</t>
  </si>
  <si>
    <t>brgm2018swvs</t>
  </si>
  <si>
    <t>brgm2018swxp</t>
  </si>
  <si>
    <t>brgm2018sxbg</t>
  </si>
  <si>
    <t>brgm2018sxgo</t>
  </si>
  <si>
    <t>brgm2018sxkx</t>
  </si>
  <si>
    <t>brgm2018sxlb</t>
  </si>
  <si>
    <t>brgm2018sxne</t>
  </si>
  <si>
    <t>brgm2018syds</t>
  </si>
  <si>
    <t>brgm2018syny</t>
  </si>
  <si>
    <t>brgm2018syuv</t>
  </si>
  <si>
    <t>brgm2018szhq</t>
  </si>
  <si>
    <t>brgm2018szmx</t>
  </si>
  <si>
    <t>brgm2018tayo</t>
  </si>
  <si>
    <t>brgm2018tbde</t>
  </si>
  <si>
    <t>brgm2018tcnw</t>
  </si>
  <si>
    <t>brgm2018tdwa</t>
  </si>
  <si>
    <t>brgm2018teps</t>
  </si>
  <si>
    <t>brgm2018tfff</t>
  </si>
  <si>
    <t>brgm2018tfpi</t>
  </si>
  <si>
    <t>brgm2018tfqj</t>
  </si>
  <si>
    <t>brgm2018tgdx</t>
  </si>
  <si>
    <t>brgm2018tiaz</t>
  </si>
  <si>
    <t>brgm2018tibg</t>
  </si>
  <si>
    <t>brgm2018tlfh</t>
  </si>
  <si>
    <t>brgm2018tnxf</t>
  </si>
  <si>
    <t>brgm2018tphn</t>
  </si>
  <si>
    <t>brgm2018tpxf</t>
  </si>
  <si>
    <t>brgm2018tqps</t>
  </si>
  <si>
    <t>brgm2018tsil</t>
  </si>
  <si>
    <t>brgm2018tulz</t>
  </si>
  <si>
    <t>brgm2018twqv</t>
  </si>
  <si>
    <t>brgm2018twvr</t>
  </si>
  <si>
    <t>brgm2018tyoj</t>
  </si>
  <si>
    <t>brgm2018tzju</t>
  </si>
  <si>
    <t>brgm2018ubfw</t>
  </si>
  <si>
    <t>brgm2018ucch</t>
  </si>
  <si>
    <t>brgm2018ucta</t>
  </si>
  <si>
    <t>brgm2018udpt</t>
  </si>
  <si>
    <t>brgm2018uebo</t>
  </si>
  <si>
    <t>brgm2018ufaa</t>
  </si>
  <si>
    <t>brgm2018ufdd</t>
  </si>
  <si>
    <t>brgm2018ugam</t>
  </si>
  <si>
    <t>brgm2018ugcn</t>
  </si>
  <si>
    <t>brgm2018ugie</t>
  </si>
  <si>
    <t>brgm2018ugze</t>
  </si>
  <si>
    <t>brgm2018uhlw</t>
  </si>
  <si>
    <t>brgm2018ujrr</t>
  </si>
  <si>
    <t>brgm2018ujst</t>
  </si>
  <si>
    <t>brgm2018ujyv</t>
  </si>
  <si>
    <t>brgm2018ulbr</t>
  </si>
  <si>
    <t>brgm2018ulph</t>
  </si>
  <si>
    <t>brgm2018unce</t>
  </si>
  <si>
    <t>brgm2018uobb</t>
  </si>
  <si>
    <t>brgm2018uofg</t>
  </si>
  <si>
    <t>brgm2018uosn</t>
  </si>
  <si>
    <t>brgm2018uoto</t>
  </si>
  <si>
    <t>brgm2018upma</t>
  </si>
  <si>
    <t>brgm2018uqql</t>
  </si>
  <si>
    <t>brgm2018uslw</t>
  </si>
  <si>
    <t>brgm2018uspf</t>
  </si>
  <si>
    <t>brgm2018ussz</t>
  </si>
  <si>
    <t>brgm2018utcv</t>
  </si>
  <si>
    <t>brgm2018utlm</t>
  </si>
  <si>
    <t>brgm2018utpq</t>
  </si>
  <si>
    <t>brgm2018utsq</t>
  </si>
  <si>
    <t>brgm2018uuju</t>
  </si>
  <si>
    <t>brgm2018uvbl</t>
  </si>
  <si>
    <t>brgm2018uvph</t>
  </si>
  <si>
    <t>brgm2018uvrs</t>
  </si>
  <si>
    <t>brgm2018uvxt</t>
  </si>
  <si>
    <t>brgm2018uwfh</t>
  </si>
  <si>
    <t>brgm2018uwyc</t>
  </si>
  <si>
    <t>brgm2018uxbg</t>
  </si>
  <si>
    <t>brgm2018uxdn</t>
  </si>
  <si>
    <t>brgm2018uxhb</t>
  </si>
  <si>
    <t>brgm2018uxhg</t>
  </si>
  <si>
    <t>brgm2018uxjv</t>
  </si>
  <si>
    <t>brgm2018uxop</t>
  </si>
  <si>
    <t>brgm2018uxpn</t>
  </si>
  <si>
    <t>brgm2018uxrs</t>
  </si>
  <si>
    <t>brgm2018uxxc</t>
  </si>
  <si>
    <t>brgm2018uysf</t>
  </si>
  <si>
    <t>brgm2018uyvx</t>
  </si>
  <si>
    <t>brgm2018uzbm</t>
  </si>
  <si>
    <t>brgm2018uzhy</t>
  </si>
  <si>
    <t>brgm2018vahz</t>
  </si>
  <si>
    <t>brgm2018vbbf</t>
  </si>
  <si>
    <t>brgm2018vbht</t>
  </si>
  <si>
    <t>brgm2018vbry</t>
  </si>
  <si>
    <t>brgm2018vbvk</t>
  </si>
  <si>
    <t>brgm2018vclh</t>
  </si>
  <si>
    <t>brgm2018vcuc</t>
  </si>
  <si>
    <t>brgm2018vdkk</t>
  </si>
  <si>
    <t>brgm2018vdwn</t>
  </si>
  <si>
    <t>brgm2018vefy</t>
  </si>
  <si>
    <t>brgm2018vemz</t>
  </si>
  <si>
    <t>brgm2018veur</t>
  </si>
  <si>
    <t>brgm2018vfzg</t>
  </si>
  <si>
    <t>brgm2018vgby</t>
  </si>
  <si>
    <t>brgm2018vgpv</t>
  </si>
  <si>
    <t>brgm2018vgvw</t>
  </si>
  <si>
    <t>brgm2018vhij</t>
  </si>
  <si>
    <t>brgm2018vhlj</t>
  </si>
  <si>
    <t>brgm2018vjdh</t>
  </si>
  <si>
    <t>brgm2018vjhl</t>
  </si>
  <si>
    <t>brgm2018vjnr</t>
  </si>
  <si>
    <t>brgm2018vjoi</t>
  </si>
  <si>
    <t>brgm2018vkcr</t>
  </si>
  <si>
    <t>brgm2018vkko</t>
  </si>
  <si>
    <t>brgm2018vkyn</t>
  </si>
  <si>
    <t>brgm2018vlfj</t>
  </si>
  <si>
    <t>brgm2018vmav</t>
  </si>
  <si>
    <t>brgm2018vmio</t>
  </si>
  <si>
    <t>brgm2018vmlu</t>
  </si>
  <si>
    <t>brgm2018vnci</t>
  </si>
  <si>
    <t>brgm2018vnes</t>
  </si>
  <si>
    <t>brgm2018vnja</t>
  </si>
  <si>
    <t>brgm2018vnyn</t>
  </si>
  <si>
    <t>brgm2018vojm</t>
  </si>
  <si>
    <t>brgm2018voog</t>
  </si>
  <si>
    <t>brgm2018vpjf</t>
  </si>
  <si>
    <t>brgm2018vpjn</t>
  </si>
  <si>
    <t>brgm2018vqbr</t>
  </si>
  <si>
    <t>brgm2018vqej</t>
  </si>
  <si>
    <t>brgm2018vqgm</t>
  </si>
  <si>
    <t>brgm2018vquh</t>
  </si>
  <si>
    <t>brgm2018vqzq</t>
  </si>
  <si>
    <t>brgm2018vrcl</t>
  </si>
  <si>
    <t>brgm2018vryv</t>
  </si>
  <si>
    <t>brgm2018vsom</t>
  </si>
  <si>
    <t>brgm2018vtfz</t>
  </si>
  <si>
    <t>brgm2018vuda</t>
  </si>
  <si>
    <t>brgm2018vujl</t>
  </si>
  <si>
    <t>brgm2018vulq</t>
  </si>
  <si>
    <t>brgm2018vuqw</t>
  </si>
  <si>
    <t>brgm2018vuvz</t>
  </si>
  <si>
    <t>brgm2018vvpc</t>
  </si>
  <si>
    <t>brgm2018vxjz</t>
  </si>
  <si>
    <t>brgm2018vxpf</t>
  </si>
  <si>
    <t>brgm2018vxyl</t>
  </si>
  <si>
    <t>brgm2018vzti</t>
  </si>
  <si>
    <t>brgm2018wajk</t>
  </si>
  <si>
    <t>brgm2018waqz</t>
  </si>
  <si>
    <t>brgm2018wath</t>
  </si>
  <si>
    <t>brgm2018wbje</t>
  </si>
  <si>
    <t>brgm2018wciq</t>
  </si>
  <si>
    <t>brgm2018wcjo</t>
  </si>
  <si>
    <t>brgm2018wcks</t>
  </si>
  <si>
    <t>brgm2018wckt</t>
  </si>
  <si>
    <t>brgm2018wcvf</t>
  </si>
  <si>
    <t>brgm2018wdir</t>
  </si>
  <si>
    <t>brgm2018wdrt</t>
  </si>
  <si>
    <t>brgm2018wdtj</t>
  </si>
  <si>
    <t>brgm2018wdtv</t>
  </si>
  <si>
    <t>brgm2018weap</t>
  </si>
  <si>
    <t>brgm2018wedi</t>
  </si>
  <si>
    <t>brgm2018wenm</t>
  </si>
  <si>
    <t>brgm2018weoj</t>
  </si>
  <si>
    <t>brgm2018wfcc</t>
  </si>
  <si>
    <t>brgm2018wfqv</t>
  </si>
  <si>
    <t>brgm2018wfxj</t>
  </si>
  <si>
    <t>brgm2018wfyp</t>
  </si>
  <si>
    <t>brgm2018wggo</t>
  </si>
  <si>
    <t>brgm2018wggp</t>
  </si>
  <si>
    <t>brgm2018wgod</t>
  </si>
  <si>
    <t>brgm2018wguq</t>
  </si>
  <si>
    <t>brgm2018whbu</t>
  </si>
  <si>
    <t>brgm2018whfi</t>
  </si>
  <si>
    <t>brgm2018whic</t>
  </si>
  <si>
    <t>brgm2018whma</t>
  </si>
  <si>
    <t>brgm2018whtq</t>
  </si>
  <si>
    <t>brgm2018whuc</t>
  </si>
  <si>
    <t>brgm2018wilv</t>
  </si>
  <si>
    <t>brgm2018wjaw</t>
  </si>
  <si>
    <t>brgm2018wjcc</t>
  </si>
  <si>
    <t>brgm2018wjhx</t>
  </si>
  <si>
    <t>brgm2018wjpt</t>
  </si>
  <si>
    <t>brgm2018wkbn</t>
  </si>
  <si>
    <t>brgm2018wkcd</t>
  </si>
  <si>
    <t>brgm2018wkna</t>
  </si>
  <si>
    <t>brgm2018wkno</t>
  </si>
  <si>
    <t>brgm2018wlsr</t>
  </si>
  <si>
    <t>brgm2018wmap</t>
  </si>
  <si>
    <t>brgm2018wmrr</t>
  </si>
  <si>
    <t>brgm2018wnbw</t>
  </si>
  <si>
    <t>brgm2018wnse</t>
  </si>
  <si>
    <t>brgm2018wnvm</t>
  </si>
  <si>
    <t>brgm2018wnxv</t>
  </si>
  <si>
    <t>brgm2018wnyn</t>
  </si>
  <si>
    <t>brgm2018wnzv</t>
  </si>
  <si>
    <t>brgm2018wodx</t>
  </si>
  <si>
    <t>brgm2018woef</t>
  </si>
  <si>
    <t>brgm2018wpez</t>
  </si>
  <si>
    <t>brgm2018wphq</t>
  </si>
  <si>
    <t>brgm2018wpll</t>
  </si>
  <si>
    <t>brgm2018wpou</t>
  </si>
  <si>
    <t>brgm2018wqbe</t>
  </si>
  <si>
    <t>brgm2018wqpe</t>
  </si>
  <si>
    <t>brgm2018wqsy</t>
  </si>
  <si>
    <t>brgm2018wqto</t>
  </si>
  <si>
    <t>brgm2018wrib</t>
  </si>
  <si>
    <t>brgm2018wrip</t>
  </si>
  <si>
    <t>brgm2018wrjl</t>
  </si>
  <si>
    <t>brgm2018wryi</t>
  </si>
  <si>
    <t>brgm2018wsbe</t>
  </si>
  <si>
    <t>brgm2018wsip</t>
  </si>
  <si>
    <t>brgm2018wsja</t>
  </si>
  <si>
    <t>brgm2018wsuo</t>
  </si>
  <si>
    <t>brgm2018wtat</t>
  </si>
  <si>
    <t>brgm2018wtig</t>
  </si>
  <si>
    <t>brgm2018wtkl</t>
  </si>
  <si>
    <t>brgm2018wttt</t>
  </si>
  <si>
    <t>brgm2018wuiv</t>
  </si>
  <si>
    <t>brgm2018wvar</t>
  </si>
  <si>
    <t>brgm2018wvyy</t>
  </si>
  <si>
    <t>brgm2018wvzc</t>
  </si>
  <si>
    <t>brgm2018wvzz</t>
  </si>
  <si>
    <t>brgm2018wwcs</t>
  </si>
  <si>
    <t>brgm2018wwfi</t>
  </si>
  <si>
    <t>brgm2018wwnh</t>
  </si>
  <si>
    <t>brgm2018wwyf</t>
  </si>
  <si>
    <t>brgm2018wxaq</t>
  </si>
  <si>
    <t>brgm2018wxay</t>
  </si>
  <si>
    <t>brgm2018wxmi</t>
  </si>
  <si>
    <t>brgm2018wywl</t>
  </si>
  <si>
    <t>brgm2018wyze</t>
  </si>
  <si>
    <t>brgm2018wznq</t>
  </si>
  <si>
    <t>brgm2018wzvu</t>
  </si>
  <si>
    <t>brgm2018xabk</t>
  </si>
  <si>
    <t>brgm2018xacg</t>
  </si>
  <si>
    <t>brgm2018xauu</t>
  </si>
  <si>
    <t>brgm2018xbje</t>
  </si>
  <si>
    <t>brgm2018xbjv</t>
  </si>
  <si>
    <t>brgm2018xblw</t>
  </si>
  <si>
    <t>brgm2018xbng</t>
  </si>
  <si>
    <t>brgm2018xbro</t>
  </si>
  <si>
    <t>brgm2018xcao</t>
  </si>
  <si>
    <t>brgm2018xcfo</t>
  </si>
  <si>
    <t>brgm2018xcxw</t>
  </si>
  <si>
    <t>brgm2018xdep</t>
  </si>
  <si>
    <t>brgm2018xdgr</t>
  </si>
  <si>
    <t>brgm2018xdnr</t>
  </si>
  <si>
    <t>brgm2018xdtw</t>
  </si>
  <si>
    <t>brgm2018xegh</t>
  </si>
  <si>
    <t>brgm2018xehd</t>
  </si>
  <si>
    <t>brgm2018xfih</t>
  </si>
  <si>
    <t>brgm2018xfrc</t>
  </si>
  <si>
    <t>brgm2018xgqu</t>
  </si>
  <si>
    <t>brgm2018xgrf</t>
  </si>
  <si>
    <t>brgm2018xgun</t>
  </si>
  <si>
    <t>brgm2018xgws</t>
  </si>
  <si>
    <t>brgm2018xhfh</t>
  </si>
  <si>
    <t>brgm2018xhhu</t>
  </si>
  <si>
    <t>brgm2018xhwq</t>
  </si>
  <si>
    <t>brgm2018ximr</t>
  </si>
  <si>
    <t>brgm2018xipx</t>
  </si>
  <si>
    <t>brgm2018xjhn</t>
  </si>
  <si>
    <t>brgm2018xjlb</t>
  </si>
  <si>
    <t>brgm2018xjng</t>
  </si>
  <si>
    <t>brgm2018xkke</t>
  </si>
  <si>
    <t>brgm2018xkmu</t>
  </si>
  <si>
    <t>brgm2018xlio</t>
  </si>
  <si>
    <t>brgm2018xlyc</t>
  </si>
  <si>
    <t>brgm2018xmdc</t>
  </si>
  <si>
    <t>brgm2018xmfx</t>
  </si>
  <si>
    <t>brgm2018xmns</t>
  </si>
  <si>
    <t>brgm2018xmrf</t>
  </si>
  <si>
    <t>brgm2018xmse</t>
  </si>
  <si>
    <t>brgm2018xmsm</t>
  </si>
  <si>
    <t>brgm2018xnjw</t>
  </si>
  <si>
    <t>brgm2018xnps</t>
  </si>
  <si>
    <t>brgm2018xnvw</t>
  </si>
  <si>
    <t>brgm2018xoir</t>
  </si>
  <si>
    <t>brgm2018xpse</t>
  </si>
  <si>
    <t>brgm2018xpyl</t>
  </si>
  <si>
    <t>brgm2018xqcg</t>
  </si>
  <si>
    <t>brgm2018xqqd</t>
  </si>
  <si>
    <t>brgm2018xqri</t>
  </si>
  <si>
    <t>brgm2018xrkn</t>
  </si>
  <si>
    <t>brgm2018xrwt</t>
  </si>
  <si>
    <t>brgm2018xrym</t>
  </si>
  <si>
    <t>brgm2018xscb</t>
  </si>
  <si>
    <t>brgm2018xseb</t>
  </si>
  <si>
    <t>brgm2018xsha</t>
  </si>
  <si>
    <t>brgm2018xsmg</t>
  </si>
  <si>
    <t>brgm2018xsnd</t>
  </si>
  <si>
    <t>brgm2018xstu</t>
  </si>
  <si>
    <t>brgm2018xsxh</t>
  </si>
  <si>
    <t>brgm2018xtfb</t>
  </si>
  <si>
    <t>brgm2018xtqe</t>
  </si>
  <si>
    <t>brgm2018xtui</t>
  </si>
  <si>
    <t>brgm2018xtyi</t>
  </si>
  <si>
    <t>brgm2018xtzr</t>
  </si>
  <si>
    <t>brgm2018xupe</t>
  </si>
  <si>
    <t>brgm2018xusy</t>
  </si>
  <si>
    <t>brgm2018xuzp</t>
  </si>
  <si>
    <t>brgm2018xvff</t>
  </si>
  <si>
    <t>brgm2018xvmc</t>
  </si>
  <si>
    <t>brgm2018xvqw</t>
  </si>
  <si>
    <t>brgm2018xvta</t>
  </si>
  <si>
    <t>brgm2018xwoq</t>
  </si>
  <si>
    <t>brgm2018xwpr</t>
  </si>
  <si>
    <t>brgm2018xwra</t>
  </si>
  <si>
    <t>brgm2018xxbh</t>
  </si>
  <si>
    <t>brgm2018xxje</t>
  </si>
  <si>
    <t>brgm2018xxjv</t>
  </si>
  <si>
    <t>brgm2018xxrt</t>
  </si>
  <si>
    <t>brgm2018xxxf</t>
  </si>
  <si>
    <t>brgm2018xydp</t>
  </si>
  <si>
    <t>brgm2018xysx</t>
  </si>
  <si>
    <t>brgm2018xzak</t>
  </si>
  <si>
    <t>brgm2018xzcd</t>
  </si>
  <si>
    <t>brgm2018xzlt</t>
  </si>
  <si>
    <t>brgm2018xzpu</t>
  </si>
  <si>
    <t>brgm2018xzwg</t>
  </si>
  <si>
    <t>brgm2018yacl</t>
  </si>
  <si>
    <t>brgm2018yaeu</t>
  </si>
  <si>
    <t>brgm2018yafp</t>
  </si>
  <si>
    <t>brgm2018yafv</t>
  </si>
  <si>
    <t>brgm2018yaou</t>
  </si>
  <si>
    <t>brgm2018yapk</t>
  </si>
  <si>
    <t>brgm2018yaxr</t>
  </si>
  <si>
    <t>brgm2018yazd</t>
  </si>
  <si>
    <t>brgm2018ybft</t>
  </si>
  <si>
    <t>brgm2018ybnr</t>
  </si>
  <si>
    <t>brgm2018ycmq</t>
  </si>
  <si>
    <t>brgm2018ycnw</t>
  </si>
  <si>
    <t>brgm2018ydia</t>
  </si>
  <si>
    <t>brgm2018ydik</t>
  </si>
  <si>
    <t>brgm2018ydtp</t>
  </si>
  <si>
    <t>brgm2018ydxc</t>
  </si>
  <si>
    <t>brgm2018yegf</t>
  </si>
  <si>
    <t>brgm2018yeoz</t>
  </si>
  <si>
    <t>brgm2018yeuv</t>
  </si>
  <si>
    <t>brgm2018yfoq</t>
  </si>
  <si>
    <t>brgm2018yfvj</t>
  </si>
  <si>
    <t>brgm2018yfzt</t>
  </si>
  <si>
    <t>brgm2018ygkq</t>
  </si>
  <si>
    <t>brgm2018ygpj</t>
  </si>
  <si>
    <t>brgm2018yhaf</t>
  </si>
  <si>
    <t>brgm2018yhfp</t>
  </si>
  <si>
    <t>brgm2018yhrz</t>
  </si>
  <si>
    <t>brgm2018yhun</t>
  </si>
  <si>
    <t>brgm2018yime</t>
  </si>
  <si>
    <t>brgm2018yjcs</t>
  </si>
  <si>
    <t>brgm2018yjha</t>
  </si>
  <si>
    <t>brgm2018yjix</t>
  </si>
  <si>
    <t>brgm2018yjmn</t>
  </si>
  <si>
    <t>brgm2018yjpj</t>
  </si>
  <si>
    <t>brgm2018yjqo</t>
  </si>
  <si>
    <t>brgm2018yjsv</t>
  </si>
  <si>
    <t>brgm2018yjvl</t>
  </si>
  <si>
    <t>brgm2018yjyw</t>
  </si>
  <si>
    <t>brgm2018ykcd</t>
  </si>
  <si>
    <t>brgm2018ykge</t>
  </si>
  <si>
    <t>brgm2018ykmp</t>
  </si>
  <si>
    <t>brgm2018ykmq</t>
  </si>
  <si>
    <t>brgm2018ykol</t>
  </si>
  <si>
    <t>brgm2018ykqn</t>
  </si>
  <si>
    <t>brgm2018yktv</t>
  </si>
  <si>
    <t>brgm2018ykvu</t>
  </si>
  <si>
    <t>brgm2018ykxl</t>
  </si>
  <si>
    <t>brgm2018yldt</t>
  </si>
  <si>
    <t>brgm2018yleu</t>
  </si>
  <si>
    <t>brgm2018yljd</t>
  </si>
  <si>
    <t>brgm2018ylsn</t>
  </si>
  <si>
    <t>brgm2018ylws</t>
  </si>
  <si>
    <t>brgm2018ymcf</t>
  </si>
  <si>
    <t>brgm2018ymgd</t>
  </si>
  <si>
    <t>brgm2018ymnj</t>
  </si>
  <si>
    <t>brgm2018ymrs</t>
  </si>
  <si>
    <t>brgm2018ynse</t>
  </si>
  <si>
    <t>brgm2018ynys</t>
  </si>
  <si>
    <t>brgm2018yoeu</t>
  </si>
  <si>
    <t>brgm2018yoqp</t>
  </si>
  <si>
    <t>brgm2018yosj</t>
  </si>
  <si>
    <t>brgm2018yosp</t>
  </si>
  <si>
    <t>brgm2018ypbt</t>
  </si>
  <si>
    <t>brgm2018ypgo</t>
  </si>
  <si>
    <t>brgm2018ypgq</t>
  </si>
  <si>
    <t>brgm2018yprb</t>
  </si>
  <si>
    <t>brgm2018ypxt</t>
  </si>
  <si>
    <t>brgm2018ypxz</t>
  </si>
  <si>
    <t>brgm2018ypyz</t>
  </si>
  <si>
    <t>brgm2018yqdw</t>
  </si>
  <si>
    <t>brgm2018yqug</t>
  </si>
  <si>
    <t>brgm2018yqxk</t>
  </si>
  <si>
    <t>brgm2018yrep</t>
  </si>
  <si>
    <t>brgm2018yrnt</t>
  </si>
  <si>
    <t>brgm2018yrrh</t>
  </si>
  <si>
    <t>brgm2018yrsa</t>
  </si>
  <si>
    <t>brgm2018yrtn</t>
  </si>
  <si>
    <t>brgm2018ysbr</t>
  </si>
  <si>
    <t>brgm2018ysiz</t>
  </si>
  <si>
    <t>brgm2018ysja</t>
  </si>
  <si>
    <t>brgm2018yskn</t>
  </si>
  <si>
    <t>brgm2018ysmq</t>
  </si>
  <si>
    <t>brgm2018ysny</t>
  </si>
  <si>
    <t>brgm2018ytbi</t>
  </si>
  <si>
    <t>brgm2018ytcl</t>
  </si>
  <si>
    <t>brgm2018ytiy</t>
  </si>
  <si>
    <t>brgm2018ytkg</t>
  </si>
  <si>
    <t>brgm2018yuee</t>
  </si>
  <si>
    <t>brgm2018yujd</t>
  </si>
  <si>
    <t>brgm2018yvtu</t>
  </si>
  <si>
    <t>brgm2018yvze</t>
  </si>
  <si>
    <t>brgm2018ywcx</t>
  </si>
  <si>
    <t>brgm2018ywjr</t>
  </si>
  <si>
    <t>brgm2018ywwg</t>
  </si>
  <si>
    <t>brgm2018ywyu</t>
  </si>
  <si>
    <t>brgm2018yxju</t>
  </si>
  <si>
    <t>brgm2018yxny</t>
  </si>
  <si>
    <t>brgm2018yxqn</t>
  </si>
  <si>
    <t>brgm2018yxqw</t>
  </si>
  <si>
    <t>brgm2018yyel</t>
  </si>
  <si>
    <t>brgm2018yyhd</t>
  </si>
  <si>
    <t>brgm2018yytl</t>
  </si>
  <si>
    <t>brgm2018yyzo</t>
  </si>
  <si>
    <t>brgm2018yzbb</t>
  </si>
  <si>
    <t>brgm2018yzsp</t>
  </si>
  <si>
    <t>brgm2018yzxa</t>
  </si>
  <si>
    <t>brgm2018zadx</t>
  </si>
  <si>
    <t>brgm2018zapz</t>
  </si>
  <si>
    <t>brgm2018zaqx</t>
  </si>
  <si>
    <t>brgm2018zavc</t>
  </si>
  <si>
    <t>brgm2018zblk</t>
  </si>
  <si>
    <t>brgm2018zbtr</t>
  </si>
  <si>
    <t>brgm2018zbzw</t>
  </si>
  <si>
    <t>brgm2018zcfq</t>
  </si>
  <si>
    <t>brgm2018zcni</t>
  </si>
  <si>
    <t>brgm2018zcwv</t>
  </si>
  <si>
    <t>brgm2018zdcb</t>
  </si>
  <si>
    <t>brgm2018zdjv</t>
  </si>
  <si>
    <t>brgm2018zdpg</t>
  </si>
  <si>
    <t>brgm2018zduc</t>
  </si>
  <si>
    <t>brgm2018zebg</t>
  </si>
  <si>
    <t>brgm2018zehi</t>
  </si>
  <si>
    <t>brgm2018zeil</t>
  </si>
  <si>
    <t>brgm2018zemf</t>
  </si>
  <si>
    <t>brgm2018zemk</t>
  </si>
  <si>
    <t>brgm2018zenx</t>
  </si>
  <si>
    <t>brgm2018zfbc</t>
  </si>
  <si>
    <t>brgm2018zfcb</t>
  </si>
  <si>
    <t>brgm2018zfnt</t>
  </si>
  <si>
    <t>brgm2018zfqf</t>
  </si>
  <si>
    <t>brgm2018zfvc</t>
  </si>
  <si>
    <t>brgm2018zfxq</t>
  </si>
  <si>
    <t>brgm2018zgat</t>
  </si>
  <si>
    <t>brgm2018zgdr</t>
  </si>
  <si>
    <t>brgm2018zgkj</t>
  </si>
  <si>
    <t>brgm2018zgzv</t>
  </si>
  <si>
    <t>brgm2018zhhh</t>
  </si>
  <si>
    <t>brgm2018zhut</t>
  </si>
  <si>
    <t>brgm2018ziev</t>
  </si>
  <si>
    <t>brgm2018zifz</t>
  </si>
  <si>
    <t>brgm2018zigy</t>
  </si>
  <si>
    <t>brgm2018ziix</t>
  </si>
  <si>
    <t>brgm2018ziwl</t>
  </si>
  <si>
    <t>brgm2018zjjx</t>
  </si>
  <si>
    <t>brgm2018zjkk</t>
  </si>
  <si>
    <t>brgm2018zjqb</t>
  </si>
  <si>
    <t>brgm2018zjqy</t>
  </si>
  <si>
    <t>brgm2018zkas</t>
  </si>
  <si>
    <t>brgm2018zkqn</t>
  </si>
  <si>
    <t>brgm2018zlhl</t>
  </si>
  <si>
    <t>brgm2018zlkm</t>
  </si>
  <si>
    <t>brgm2018zlyk</t>
  </si>
  <si>
    <t>brgm2018zmbb</t>
  </si>
  <si>
    <t>brgm2018zmbi</t>
  </si>
  <si>
    <t>brgm2018zmbx</t>
  </si>
  <si>
    <t>brgm2018zmhh</t>
  </si>
  <si>
    <t>brgm2018zmym</t>
  </si>
  <si>
    <t>brgm2018znej</t>
  </si>
  <si>
    <t>brgm2018zocq</t>
  </si>
  <si>
    <t>brgm2018zojb</t>
  </si>
  <si>
    <t>brgm2018zphi</t>
  </si>
  <si>
    <t>brgm2018zpre</t>
  </si>
  <si>
    <t>brgm2018zpyd</t>
  </si>
  <si>
    <t>brgm2018zqaj</t>
  </si>
  <si>
    <t>brgm2018zqkz</t>
  </si>
  <si>
    <t>brgm2018zqom</t>
  </si>
  <si>
    <t>brgm2019aabo</t>
  </si>
  <si>
    <t>brgm2019aade</t>
  </si>
  <si>
    <t>brgm2019aaoj</t>
  </si>
  <si>
    <t>brgm2019aavm</t>
  </si>
  <si>
    <t>brgm2019abhm</t>
  </si>
  <si>
    <t>brgm2019abmq</t>
  </si>
  <si>
    <t>brgm2019abmy</t>
  </si>
  <si>
    <t>brgm2019absl</t>
  </si>
  <si>
    <t>brgm2019acek</t>
  </si>
  <si>
    <t>brgm2019ador</t>
  </si>
  <si>
    <t>brgm2019aebm</t>
  </si>
  <si>
    <t>brgm2019aebr</t>
  </si>
  <si>
    <t>brgm2019aegq</t>
  </si>
  <si>
    <t>brgm2019aegw</t>
  </si>
  <si>
    <t>brgm2019aelk</t>
  </si>
  <si>
    <t>brgm2019aemq</t>
  </si>
  <si>
    <t>brgm2019aeyr</t>
  </si>
  <si>
    <t>brgm2019afca</t>
  </si>
  <si>
    <t>brgm2019affw</t>
  </si>
  <si>
    <t>brgm2019afsz</t>
  </si>
  <si>
    <t>brgm2019aftp</t>
  </si>
  <si>
    <t>brgm2019afzb</t>
  </si>
  <si>
    <t>brgm2019agab</t>
  </si>
  <si>
    <t>brgm2019agjl</t>
  </si>
  <si>
    <t>brgm2019aglq</t>
  </si>
  <si>
    <t>brgm2019agly</t>
  </si>
  <si>
    <t>brgm2019agoo</t>
  </si>
  <si>
    <t>brgm2019ahej</t>
  </si>
  <si>
    <t>brgm2019ahln</t>
  </si>
  <si>
    <t>brgm2019ahlp</t>
  </si>
  <si>
    <t>brgm2019ahpy</t>
  </si>
  <si>
    <t>brgm2019aiai</t>
  </si>
  <si>
    <t>brgm2019aibn</t>
  </si>
  <si>
    <t>brgm2019aijy</t>
  </si>
  <si>
    <t>brgm2019ajdx</t>
  </si>
  <si>
    <t>brgm2019akay</t>
  </si>
  <si>
    <t>brgm2019akew</t>
  </si>
  <si>
    <t>brgm2019akjo</t>
  </si>
  <si>
    <t>brgm2019alon</t>
  </si>
  <si>
    <t>brgm2019alvd</t>
  </si>
  <si>
    <t>brgm2019amna</t>
  </si>
  <si>
    <t>brgm2019amns</t>
  </si>
  <si>
    <t>brgm2019amzr</t>
  </si>
  <si>
    <t>brgm2019aofj</t>
  </si>
  <si>
    <t>brgm2019aosh</t>
  </si>
  <si>
    <t>brgm2019aozw</t>
  </si>
  <si>
    <t>brgm2019apgq</t>
  </si>
  <si>
    <t>brgm2019aphn</t>
  </si>
  <si>
    <t>brgm2019apmi</t>
  </si>
  <si>
    <t>brgm2019apra</t>
  </si>
  <si>
    <t>brgm2019apsc</t>
  </si>
  <si>
    <t>brgm2019apwa</t>
  </si>
  <si>
    <t>brgm2019apzc</t>
  </si>
  <si>
    <t>brgm2019aqkd</t>
  </si>
  <si>
    <t>brgm2019aqlu</t>
  </si>
  <si>
    <t>brgm2019aqml</t>
  </si>
  <si>
    <t>brgm2019aqss</t>
  </si>
  <si>
    <t>brgm2019aqwp</t>
  </si>
  <si>
    <t>brgm2019aqxa</t>
  </si>
  <si>
    <t>brgm2019aryy</t>
  </si>
  <si>
    <t>brgm2019ascp</t>
  </si>
  <si>
    <t>brgm2019asvh</t>
  </si>
  <si>
    <t>brgm2019atdb</t>
  </si>
  <si>
    <t>brgm2019atdd</t>
  </si>
  <si>
    <t>brgm2019athd</t>
  </si>
  <si>
    <t>brgm2019atml</t>
  </si>
  <si>
    <t>brgm2019atnp</t>
  </si>
  <si>
    <t>brgm2019avev</t>
  </si>
  <si>
    <t>brgm2019avqd</t>
  </si>
  <si>
    <t>brgm2019avvw</t>
  </si>
  <si>
    <t>brgm2019avzr</t>
  </si>
  <si>
    <t>brgm2019awgn</t>
  </si>
  <si>
    <t>brgm2019awht</t>
  </si>
  <si>
    <t>brgm2019awil</t>
  </si>
  <si>
    <t>brgm2019awjs</t>
  </si>
  <si>
    <t>brgm2019awzp</t>
  </si>
  <si>
    <t>brgm2019axbn</t>
  </si>
  <si>
    <t>brgm2019axem</t>
  </si>
  <si>
    <t>brgm2019axoa</t>
  </si>
  <si>
    <t>brgm2019axuy</t>
  </si>
  <si>
    <t>brgm2019axzk</t>
  </si>
  <si>
    <t>brgm2019aylo</t>
  </si>
  <si>
    <t>brgm2019ayom</t>
  </si>
  <si>
    <t>brgm2019ayuw</t>
  </si>
  <si>
    <t>brgm2019ayxs</t>
  </si>
  <si>
    <t>brgm2019azff</t>
  </si>
  <si>
    <t>brgm2019azlw</t>
  </si>
  <si>
    <t>brgm2019azno</t>
  </si>
  <si>
    <t>brgm2019azto</t>
  </si>
  <si>
    <t>brgm2019azxl</t>
  </si>
  <si>
    <t>brgm2019azzn</t>
  </si>
  <si>
    <t>brgm2019bado</t>
  </si>
  <si>
    <t>brgm2019banr</t>
  </si>
  <si>
    <t>brgm2019bawn</t>
  </si>
  <si>
    <t>brgm2019bbno</t>
  </si>
  <si>
    <t>brgm2019bbwt</t>
  </si>
  <si>
    <t>brgm2019bcgk</t>
  </si>
  <si>
    <t>brgm2019bcst</t>
  </si>
  <si>
    <t>brgm2019bcvg</t>
  </si>
  <si>
    <t>brgm2019bddu</t>
  </si>
  <si>
    <t>brgm2019bdfy</t>
  </si>
  <si>
    <t>brgm2019bdjk</t>
  </si>
  <si>
    <t>brgm2019bear</t>
  </si>
  <si>
    <t>brgm2019bekq</t>
  </si>
  <si>
    <t>brgm2019bent</t>
  </si>
  <si>
    <t>brgm2019bepm</t>
  </si>
  <si>
    <t>brgm2019bfbd</t>
  </si>
  <si>
    <t>brgm2019bffa</t>
  </si>
  <si>
    <t>brgm2019bflt</t>
  </si>
  <si>
    <t>brgm2019bfpr</t>
  </si>
  <si>
    <t>brgm2019bgei</t>
  </si>
  <si>
    <t>brgm2019bggq</t>
  </si>
  <si>
    <t>brgm2019bgmp</t>
  </si>
  <si>
    <t>brgm2019bgrw</t>
  </si>
  <si>
    <t>brgm2019bgwc</t>
  </si>
  <si>
    <t>brgm2019bhdy</t>
  </si>
  <si>
    <t>brgm2019bhij</t>
  </si>
  <si>
    <t>brgm2019bhmo</t>
  </si>
  <si>
    <t>brgm2019bhtc</t>
  </si>
  <si>
    <t>brgm2019bhvv</t>
  </si>
  <si>
    <t>brgm2019bhws</t>
  </si>
  <si>
    <t>brgm2019bibb</t>
  </si>
  <si>
    <t>brgm2019bimc</t>
  </si>
  <si>
    <t>brgm2019bina</t>
  </si>
  <si>
    <t>brgm2019bitr</t>
  </si>
  <si>
    <t>brgm2019bjee</t>
  </si>
  <si>
    <t>brgm2019bjfy</t>
  </si>
  <si>
    <t>brgm2019bjme</t>
  </si>
  <si>
    <t>brgm2019bjnq</t>
  </si>
  <si>
    <t>brgm2019bjsp</t>
  </si>
  <si>
    <t>brgm2019bjuh</t>
  </si>
  <si>
    <t>brgm2019bjul</t>
  </si>
  <si>
    <t>brgm2019bkfn</t>
  </si>
  <si>
    <t>brgm2019blae</t>
  </si>
  <si>
    <t>brgm2019blap</t>
  </si>
  <si>
    <t>brgm2019blfy</t>
  </si>
  <si>
    <t>brgm2019blgv</t>
  </si>
  <si>
    <t>brgm2019blmu</t>
  </si>
  <si>
    <t>brgm2019blsr</t>
  </si>
  <si>
    <t>brgm2019blsu</t>
  </si>
  <si>
    <t>brgm2019blul</t>
  </si>
  <si>
    <t>brgm2019bmcc</t>
  </si>
  <si>
    <t>brgm2019bmsd</t>
  </si>
  <si>
    <t>brgm2019bmvx</t>
  </si>
  <si>
    <t>brgm2019bnbz</t>
  </si>
  <si>
    <t>brgm2019bncl</t>
  </si>
  <si>
    <t>brgm2019bnkx</t>
  </si>
  <si>
    <t>brgm2019bobr</t>
  </si>
  <si>
    <t>brgm2019bogp</t>
  </si>
  <si>
    <t>brgm2019bond</t>
  </si>
  <si>
    <t>brgm2019boos</t>
  </si>
  <si>
    <t>brgm2019borl</t>
  </si>
  <si>
    <t>brgm2019bozp</t>
  </si>
  <si>
    <t>brgm2019bpbh</t>
  </si>
  <si>
    <t>brgm2019bpfs</t>
  </si>
  <si>
    <t>brgm2019bplq</t>
  </si>
  <si>
    <t>brgm2019bpsl</t>
  </si>
  <si>
    <t>brgm2019bpti</t>
  </si>
  <si>
    <t>brgm2019bqbt</t>
  </si>
  <si>
    <t>brgm2019bqdi</t>
  </si>
  <si>
    <t>brgm2019bqho</t>
  </si>
  <si>
    <t>brgm2019bqic</t>
  </si>
  <si>
    <t>brgm2019bqkv</t>
  </si>
  <si>
    <t>brgm2019bqqz</t>
  </si>
  <si>
    <t>brgm2019bqva</t>
  </si>
  <si>
    <t>brgm2019bsfy</t>
  </si>
  <si>
    <t>brgm2019bsgl</t>
  </si>
  <si>
    <t>brgm2019bsnr</t>
  </si>
  <si>
    <t>brgm2019bucu</t>
  </si>
  <si>
    <t>brgm2019buhv</t>
  </si>
  <si>
    <t>brgm2019bulu</t>
  </si>
  <si>
    <t>brgm2019buuk</t>
  </si>
  <si>
    <t>brgm2019buyd</t>
  </si>
  <si>
    <t>brgm2019buzd</t>
  </si>
  <si>
    <t>brgm2019bvlg</t>
  </si>
  <si>
    <t>brgm2019bvrv</t>
  </si>
  <si>
    <t>brgm2019bwkt</t>
  </si>
  <si>
    <t>brgm2019bwoz</t>
  </si>
  <si>
    <t>brgm2019bwrs</t>
  </si>
  <si>
    <t>brgm2019bwvp</t>
  </si>
  <si>
    <t>brgm2019bxbh</t>
  </si>
  <si>
    <t>brgm2019bxoy</t>
  </si>
  <si>
    <t>brgm2019bxud</t>
  </si>
  <si>
    <t>brgm2019byfh</t>
  </si>
  <si>
    <t>brgm2019byjz</t>
  </si>
  <si>
    <t>brgm2019byps</t>
  </si>
  <si>
    <t>brgm2019bysv</t>
  </si>
  <si>
    <t>brgm2019bzgy</t>
  </si>
  <si>
    <t>brgm2019bzqn</t>
  </si>
  <si>
    <t>brgm2019bzue</t>
  </si>
  <si>
    <t>brgm2019cabc</t>
  </si>
  <si>
    <t>brgm2019cahc</t>
  </si>
  <si>
    <t>brgm2019caoh</t>
  </si>
  <si>
    <t>brgm2019cbcv</t>
  </si>
  <si>
    <t>brgm2019cbfq</t>
  </si>
  <si>
    <t>brgm2019cbjo</t>
  </si>
  <si>
    <t>brgm2019cbwa</t>
  </si>
  <si>
    <t>brgm2019cbwu</t>
  </si>
  <si>
    <t>brgm2019cbyu</t>
  </si>
  <si>
    <t>brgm2019ccfr</t>
  </si>
  <si>
    <t>brgm2019cdpb</t>
  </si>
  <si>
    <t>brgm2019cdsa</t>
  </si>
  <si>
    <t>brgm2019cdwe</t>
  </si>
  <si>
    <t>brgm2019cdyt</t>
  </si>
  <si>
    <t>brgm2019cdzx</t>
  </si>
  <si>
    <t>brgm2019cebm</t>
  </si>
  <si>
    <t>brgm2019cemx</t>
  </si>
  <si>
    <t>brgm2019ceuw</t>
  </si>
  <si>
    <t>brgm2019ceuy</t>
  </si>
  <si>
    <t>brgm2019ceux</t>
  </si>
  <si>
    <t>brgm2019ceuz</t>
  </si>
  <si>
    <t>brgm2019cewp</t>
  </si>
  <si>
    <t>brgm2019ceyk</t>
  </si>
  <si>
    <t>brgm2019cezv</t>
  </si>
  <si>
    <t>brgm2019cffm</t>
  </si>
  <si>
    <t>brgm2019cfmc</t>
  </si>
  <si>
    <t>brgm2019cfnn</t>
  </si>
  <si>
    <t>brgm2019cfso</t>
  </si>
  <si>
    <t>brgm2019cgmp</t>
  </si>
  <si>
    <t>brgm2019chbs</t>
  </si>
  <si>
    <t>brgm2019chbx</t>
  </si>
  <si>
    <t>brgm2019chom</t>
  </si>
  <si>
    <t>brgm2019chuc</t>
  </si>
  <si>
    <t>brgm2019cicg</t>
  </si>
  <si>
    <t>brgm2019ciei</t>
  </si>
  <si>
    <t>brgm2019cifc</t>
  </si>
  <si>
    <t>brgm2019cift</t>
  </si>
  <si>
    <t>brgm2019ciho</t>
  </si>
  <si>
    <t>brgm2019cimu</t>
  </si>
  <si>
    <t>brgm2019cjbk</t>
  </si>
  <si>
    <t>brgm2019cjpy</t>
  </si>
  <si>
    <t>brgm2019cjqo</t>
  </si>
  <si>
    <t>brgm2019cjvs</t>
  </si>
  <si>
    <t>brgm2019cjwp</t>
  </si>
  <si>
    <t>brgm2019cjzt</t>
  </si>
  <si>
    <t>brgm2019cjzw</t>
  </si>
  <si>
    <t>brgm2019ckvd</t>
  </si>
  <si>
    <t>brgm2019ckwd</t>
  </si>
  <si>
    <t>brgm2019clfn</t>
  </si>
  <si>
    <t>brgm2019clfy</t>
  </si>
  <si>
    <t>brgm2019clmu</t>
  </si>
  <si>
    <t>brgm2019clts</t>
  </si>
  <si>
    <t>brgm2019cmis</t>
  </si>
  <si>
    <t>brgm2019cmmn</t>
  </si>
  <si>
    <t>brgm2019cmue</t>
  </si>
  <si>
    <t>brgm2019cnbx</t>
  </si>
  <si>
    <t>brgm2019cnen</t>
  </si>
  <si>
    <t>brgm2019cniu</t>
  </si>
  <si>
    <t>brgm2019cniz</t>
  </si>
  <si>
    <t>brgm2019cnvx</t>
  </si>
  <si>
    <t>brgm2019cnwu</t>
  </si>
  <si>
    <t>brgm2019cogv</t>
  </si>
  <si>
    <t>brgm2019cpnn</t>
  </si>
  <si>
    <t>brgm2019cqko</t>
  </si>
  <si>
    <t>brgm2019cqlc</t>
  </si>
  <si>
    <t>brgm2019cqnl</t>
  </si>
  <si>
    <t>brgm2019cqua</t>
  </si>
  <si>
    <t>brgm2019cqzx</t>
  </si>
  <si>
    <t>brgm2019crjz</t>
  </si>
  <si>
    <t>brgm2019crki</t>
  </si>
  <si>
    <t>brgm2019crlj</t>
  </si>
  <si>
    <t>brgm2019crtd</t>
  </si>
  <si>
    <t>brgm2019csas</t>
  </si>
  <si>
    <t>brgm2019csik</t>
  </si>
  <si>
    <t>brgm2019csir</t>
  </si>
  <si>
    <t>brgm2019csqb</t>
  </si>
  <si>
    <t>brgm2019csqh</t>
  </si>
  <si>
    <t>brgm2019csql</t>
  </si>
  <si>
    <t>brgm2019ctat</t>
  </si>
  <si>
    <t>brgm2019ctdf</t>
  </si>
  <si>
    <t>brgm2019ctfz</t>
  </si>
  <si>
    <t>brgm2019cthn</t>
  </si>
  <si>
    <t>brgm2019ctpg</t>
  </si>
  <si>
    <t>brgm2019ctud</t>
  </si>
  <si>
    <t>brgm2019ctuy</t>
  </si>
  <si>
    <t>brgm2019ctzl</t>
  </si>
  <si>
    <t>brgm2019cuaj</t>
  </si>
  <si>
    <t>brgm2019cubl</t>
  </si>
  <si>
    <t>brgm2019cuia</t>
  </si>
  <si>
    <t>brgm2019culv</t>
  </si>
  <si>
    <t>brgm2019cunq</t>
  </si>
  <si>
    <t>brgm2019cura</t>
  </si>
  <si>
    <t>brgm2019cuxo</t>
  </si>
  <si>
    <t>brgm2019cvnz</t>
  </si>
  <si>
    <t>brgm2019cwhk</t>
  </si>
  <si>
    <t>brgm2019cwnt</t>
  </si>
  <si>
    <t>brgm2019cwxy</t>
  </si>
  <si>
    <t>brgm2019cxcs</t>
  </si>
  <si>
    <t>brgm2019cxdw</t>
  </si>
  <si>
    <t>brgm2019cxeb</t>
  </si>
  <si>
    <t>brgm2019cxem</t>
  </si>
  <si>
    <t>brgm2019cxfz</t>
  </si>
  <si>
    <t>brgm2019cxhy</t>
  </si>
  <si>
    <t>brgm2019cxje</t>
  </si>
  <si>
    <t>brgm2019cxqu</t>
  </si>
  <si>
    <t>brgm2019cxrp</t>
  </si>
  <si>
    <t>brgm2019cyfy</t>
  </si>
  <si>
    <t>brgm2019cyhx</t>
  </si>
  <si>
    <t>brgm2019cyia</t>
  </si>
  <si>
    <t>brgm2019cysl</t>
  </si>
  <si>
    <t>brgm2019cytb</t>
  </si>
  <si>
    <t>brgm2019cznb</t>
  </si>
  <si>
    <t>brgm2019czsa</t>
  </si>
  <si>
    <t>brgm2019czue</t>
  </si>
  <si>
    <t>brgm2019czwk</t>
  </si>
  <si>
    <t>brgm2019dafd</t>
  </si>
  <si>
    <t>brgm2019dajg</t>
  </si>
  <si>
    <t>brgm2019dalz</t>
  </si>
  <si>
    <t>brgm2019daml</t>
  </si>
  <si>
    <t>brgm2019daqv</t>
  </si>
  <si>
    <t>brgm2019dasc</t>
  </si>
  <si>
    <t>brgm2019dave</t>
  </si>
  <si>
    <t>brgm2019dayy</t>
  </si>
  <si>
    <t>brgm2019dbam</t>
  </si>
  <si>
    <t>brgm2019dbtm</t>
  </si>
  <si>
    <t>brgm2019dbwc</t>
  </si>
  <si>
    <t>brgm2019dchd</t>
  </si>
  <si>
    <t>brgm2019dcmi</t>
  </si>
  <si>
    <t>brgm2019dcqt</t>
  </si>
  <si>
    <t>brgm2019dcrb</t>
  </si>
  <si>
    <t>brgm2019ddch</t>
  </si>
  <si>
    <t>brgm2019ddgn</t>
  </si>
  <si>
    <t>brgm2019ddvp</t>
  </si>
  <si>
    <t>brgm2019deit</t>
  </si>
  <si>
    <t>brgm2019dekj</t>
  </si>
  <si>
    <t>brgm2019dekv</t>
  </si>
  <si>
    <t>brgm2019dfbi</t>
  </si>
  <si>
    <t>brgm2019dfbm</t>
  </si>
  <si>
    <t>brgm2019dfcm</t>
  </si>
  <si>
    <t>brgm2019dfkv</t>
  </si>
  <si>
    <t>brgm2019dfmc</t>
  </si>
  <si>
    <t>brgm2019dfrh</t>
  </si>
  <si>
    <t>brgm2019dfrl</t>
  </si>
  <si>
    <t>brgm2019dfrn</t>
  </si>
  <si>
    <t>brgm2019dfvt</t>
  </si>
  <si>
    <t>brgm2019dged</t>
  </si>
  <si>
    <t>brgm2019dgqg</t>
  </si>
  <si>
    <t>brgm2019dgqk</t>
  </si>
  <si>
    <t>brgm2019dgvk</t>
  </si>
  <si>
    <t>brgm2019dhct</t>
  </si>
  <si>
    <t>brgm2019djaf</t>
  </si>
  <si>
    <t>brgm2019djfq</t>
  </si>
  <si>
    <t>brgm2019djgl</t>
  </si>
  <si>
    <t>brgm2019djvo</t>
  </si>
  <si>
    <t>brgm2019djwy</t>
  </si>
  <si>
    <t>brgm2019dkif</t>
  </si>
  <si>
    <t>brgm2019dkjh</t>
  </si>
  <si>
    <t>brgm2019dkor</t>
  </si>
  <si>
    <t>brgm2019dkzu</t>
  </si>
  <si>
    <t>brgm2019dlaf</t>
  </si>
  <si>
    <t>brgm2019dlft</t>
  </si>
  <si>
    <t>brgm2019dmhg</t>
  </si>
  <si>
    <t>brgm2019dmwv</t>
  </si>
  <si>
    <t>brgm2019dmyp</t>
  </si>
  <si>
    <t>brgm2019dngm</t>
  </si>
  <si>
    <t>brgm2019dnsl</t>
  </si>
  <si>
    <t>brgm2019dorn</t>
  </si>
  <si>
    <t>brgm2019dpdg</t>
  </si>
  <si>
    <t>brgm2019dpdu</t>
  </si>
  <si>
    <t>brgm2019dpfp</t>
  </si>
  <si>
    <t>brgm2019dpjd</t>
  </si>
  <si>
    <t>brgm2019dpyp</t>
  </si>
  <si>
    <t>brgm2019drjn</t>
  </si>
  <si>
    <t>brgm2019drjq</t>
  </si>
  <si>
    <t>brgm2019drpd</t>
  </si>
  <si>
    <t>brgm2019drvq</t>
  </si>
  <si>
    <t>brgm2019drwt</t>
  </si>
  <si>
    <t>brgm2019dsxe</t>
  </si>
  <si>
    <t>brgm2019dtck</t>
  </si>
  <si>
    <t>brgm2019dtna</t>
  </si>
  <si>
    <t>brgm2019dtpz</t>
  </si>
  <si>
    <t>brgm2019dtue</t>
  </si>
  <si>
    <t>brgm2019duuo</t>
  </si>
  <si>
    <t>brgm2019dvme</t>
  </si>
  <si>
    <t>brgm2019dvpx</t>
  </si>
  <si>
    <t>brgm2019dvqh</t>
  </si>
  <si>
    <t>brgm2019dvsm</t>
  </si>
  <si>
    <t>brgm2019dvvk</t>
  </si>
  <si>
    <t>brgm2019dwkz</t>
  </si>
  <si>
    <t>brgm2019dwmf</t>
  </si>
  <si>
    <t>brgm2019jxpu</t>
  </si>
  <si>
    <t>brgm2019jyah</t>
  </si>
  <si>
    <t>brgm2019jzyi</t>
  </si>
  <si>
    <t>brgm2019kbfr</t>
  </si>
  <si>
    <t>brgm2019kblc</t>
  </si>
  <si>
    <t>brgm2019kjbf</t>
  </si>
  <si>
    <t>brgm2019miuk</t>
  </si>
  <si>
    <t>brgm2019mixj</t>
  </si>
  <si>
    <t>brgm2019mjih</t>
  </si>
  <si>
    <t>brgm2019mjjd</t>
  </si>
  <si>
    <t>brgm2019pdhv</t>
  </si>
  <si>
    <t>brgm2019pitn</t>
  </si>
  <si>
    <t>brgm2019qhzn</t>
  </si>
  <si>
    <t>brgm2019qryo</t>
  </si>
  <si>
    <t>BGSI</t>
  </si>
  <si>
    <t>brgm2019rvqu</t>
  </si>
  <si>
    <t>brgm2019sokq</t>
  </si>
  <si>
    <t>brgm2019ttcd</t>
  </si>
  <si>
    <t>brgm2019ttgc</t>
  </si>
  <si>
    <t>brgm2019vgma</t>
  </si>
  <si>
    <t>brgm2019wjsr</t>
  </si>
  <si>
    <t>brgm2019xact</t>
  </si>
  <si>
    <t>brgm2019xxbp</t>
  </si>
  <si>
    <t>brgm2019yaru</t>
  </si>
  <si>
    <t>brgm2020ahuc</t>
  </si>
  <si>
    <t>brgm2020bfjp</t>
  </si>
  <si>
    <t>brgm2020bkug</t>
  </si>
  <si>
    <t>brgm2020blso</t>
  </si>
  <si>
    <t>brgm2020dzjv</t>
  </si>
  <si>
    <t>brgm2020emmx</t>
  </si>
  <si>
    <t>brgm2020eqfj</t>
  </si>
  <si>
    <t>brgm2020fmjn</t>
  </si>
  <si>
    <t>brgm2020fqrn</t>
  </si>
  <si>
    <t>brgm2020fuay</t>
  </si>
  <si>
    <t>brgm2020gdmw</t>
  </si>
  <si>
    <t>brgm2020gigx</t>
  </si>
  <si>
    <t>brgm2020glyy</t>
  </si>
  <si>
    <t>brgm2020gyod</t>
  </si>
  <si>
    <t>brgm2020gyps</t>
  </si>
  <si>
    <t>brgm2020ihcp</t>
  </si>
  <si>
    <t>brgm2020jbwt</t>
  </si>
  <si>
    <t>brgm2020jdwb</t>
  </si>
  <si>
    <t>brgm2020jgnb</t>
  </si>
  <si>
    <t>brgm2020jjxd</t>
  </si>
  <si>
    <t>brgm2020jklp</t>
  </si>
  <si>
    <t xml:space="preserve">brgm2020jwdj </t>
  </si>
  <si>
    <t>brgm2020kvlf</t>
  </si>
  <si>
    <t>brgm2020lcpv</t>
  </si>
  <si>
    <t>brgm2020lyxk</t>
  </si>
  <si>
    <t>brgm2020mgrg</t>
  </si>
  <si>
    <t>brgm2020mrdv</t>
  </si>
  <si>
    <t>brgm2020nbft</t>
  </si>
  <si>
    <t>brgm2020ooms</t>
  </si>
  <si>
    <t>brgm2020pgse</t>
  </si>
  <si>
    <t>brgm2020prfv</t>
  </si>
  <si>
    <t/>
  </si>
  <si>
    <t>brgm2020puov</t>
  </si>
  <si>
    <t>brgm2020puqj</t>
  </si>
  <si>
    <t>brgm2020pwft</t>
  </si>
  <si>
    <t>brgm2020qiol</t>
  </si>
  <si>
    <t>brgm2020qpyo</t>
  </si>
  <si>
    <t>brgm2020rffr</t>
  </si>
  <si>
    <t>brgm2020rstx</t>
  </si>
  <si>
    <t>brgm2020svjt</t>
  </si>
  <si>
    <t>brgm2020svtn</t>
  </si>
  <si>
    <t>brgm2020svxr</t>
  </si>
  <si>
    <t>brgm2020syuh</t>
  </si>
  <si>
    <t>brgm2020tbfk</t>
  </si>
  <si>
    <t>Mozambique channel - North</t>
  </si>
  <si>
    <t>brgm2018pgbl</t>
  </si>
  <si>
    <t>brgm2018qnxv</t>
  </si>
  <si>
    <t>brgm2018qoow</t>
  </si>
  <si>
    <t>brgm2018ragb</t>
  </si>
  <si>
    <t>brgm2019dwyg</t>
  </si>
  <si>
    <t>brgm2019dxfb</t>
  </si>
  <si>
    <t>brgm2019dxfh</t>
  </si>
  <si>
    <t>brgm2019dybg</t>
  </si>
  <si>
    <t>brgm2019dyhg</t>
  </si>
  <si>
    <t>brgm2019dynp</t>
  </si>
  <si>
    <t>brgm2019dyvm</t>
  </si>
  <si>
    <t>brgm2019dywv</t>
  </si>
  <si>
    <t>brgm2019dzdg</t>
  </si>
  <si>
    <t>brgm2019dzju</t>
  </si>
  <si>
    <t>brgm2019dzqx</t>
  </si>
  <si>
    <t>brgm2019dzrv</t>
  </si>
  <si>
    <t>brgm2019dzsn</t>
  </si>
  <si>
    <t>brgm2019dzuv</t>
  </si>
  <si>
    <t>brgm2019eaup</t>
  </si>
  <si>
    <t>brgm2019eayf</t>
  </si>
  <si>
    <t>brgm2019ebcw</t>
  </si>
  <si>
    <t>brgm2019ebrn</t>
  </si>
  <si>
    <t>brgm2019ecde</t>
  </si>
  <si>
    <t>brgm2019ecnl</t>
  </si>
  <si>
    <t>brgm2019ecow</t>
  </si>
  <si>
    <t>brgm2019ecwy</t>
  </si>
  <si>
    <t>brgm2019ecxn</t>
  </si>
  <si>
    <t>brgm2019edae</t>
  </si>
  <si>
    <t>brgm2019edcw</t>
  </si>
  <si>
    <t>brgm2019edmz</t>
  </si>
  <si>
    <t>brgm2019edzf</t>
  </si>
  <si>
    <t>brgm2019eedb</t>
  </si>
  <si>
    <t>brgm2019eegl</t>
  </si>
  <si>
    <t>brgm2019eejf</t>
  </si>
  <si>
    <t>brgm2019eekc</t>
  </si>
  <si>
    <t>brgm2019eemj</t>
  </si>
  <si>
    <t>brgm2019eezl</t>
  </si>
  <si>
    <t>brgm2019efja</t>
  </si>
  <si>
    <t>brgm2019eflk</t>
  </si>
  <si>
    <t>brgm2019efpy</t>
  </si>
  <si>
    <t>brgm2019egge</t>
  </si>
  <si>
    <t>brgm2019eglt</t>
  </si>
  <si>
    <t>brgm2019egnr</t>
  </si>
  <si>
    <t>brgm2019egsp</t>
  </si>
  <si>
    <t>brgm2019ehrq</t>
  </si>
  <si>
    <t>brgm2019ehud</t>
  </si>
  <si>
    <t>brgm2019ehvr</t>
  </si>
  <si>
    <t>brgm2019eicw</t>
  </si>
  <si>
    <t>brgm2019eiek</t>
  </si>
  <si>
    <t>brgm2019eisj</t>
  </si>
  <si>
    <t>brgm2019eiwl</t>
  </si>
  <si>
    <t>brgm2019eiyz</t>
  </si>
  <si>
    <t>brgm2019ejbt</t>
  </si>
  <si>
    <t>brgm2019ejiu</t>
  </si>
  <si>
    <t>brgm2019ejqf</t>
  </si>
  <si>
    <t>brgm2019ejrw</t>
  </si>
  <si>
    <t>brgm2019ejzr</t>
  </si>
  <si>
    <t>brgm2019ekfy</t>
  </si>
  <si>
    <t>brgm2019ekgg</t>
  </si>
  <si>
    <t>brgm2019ellk</t>
  </si>
  <si>
    <t>brgm2019elmf</t>
  </si>
  <si>
    <t>brgm2019elrl</t>
  </si>
  <si>
    <t>brgm2019elti</t>
  </si>
  <si>
    <t>brgm2019emdg</t>
  </si>
  <si>
    <t>brgm2019emdy</t>
  </si>
  <si>
    <t>brgm2019emef</t>
  </si>
  <si>
    <t>brgm2019emnj</t>
  </si>
  <si>
    <t>brgm2019emtg</t>
  </si>
  <si>
    <t>brgm2019emup</t>
  </si>
  <si>
    <t>brgm2019emzk</t>
  </si>
  <si>
    <t>brgm2019enak</t>
  </si>
  <si>
    <t>brgm2019enaz</t>
  </si>
  <si>
    <t>brgm2019endc</t>
  </si>
  <si>
    <t>brgm2019endo</t>
  </si>
  <si>
    <t>brgm2019enrw</t>
  </si>
  <si>
    <t>brgm2019envd</t>
  </si>
  <si>
    <t>brgm2019envp</t>
  </si>
  <si>
    <t>brgm2019enwk</t>
  </si>
  <si>
    <t>brgm2019eodl</t>
  </si>
  <si>
    <t>brgm2019eoge</t>
  </si>
  <si>
    <t>brgm2019eomr</t>
  </si>
  <si>
    <t>brgm2019eoox</t>
  </si>
  <si>
    <t>brgm2019eorn</t>
  </si>
  <si>
    <t>brgm2019eovl</t>
  </si>
  <si>
    <t>brgm2019eozq</t>
  </si>
  <si>
    <t>brgm2019epad</t>
  </si>
  <si>
    <t>brgm2019epbe</t>
  </si>
  <si>
    <t>brgm2019epdv</t>
  </si>
  <si>
    <t>brgm2019epkm</t>
  </si>
  <si>
    <t>brgm2019eppq</t>
  </si>
  <si>
    <t>brgm2019epve</t>
  </si>
  <si>
    <t>brgm2019eqct</t>
  </si>
  <si>
    <t>brgm2019eqev</t>
  </si>
  <si>
    <t>brgm2019eqmm</t>
  </si>
  <si>
    <t>brgm2019eqxc</t>
  </si>
  <si>
    <t>brgm2019ergg</t>
  </si>
  <si>
    <t>brgm2019erix</t>
  </si>
  <si>
    <t>brgm2019erpc</t>
  </si>
  <si>
    <t>brgm2019erqe</t>
  </si>
  <si>
    <t>brgm2019esmi</t>
  </si>
  <si>
    <t>brgm2019esvz</t>
  </si>
  <si>
    <t>brgm2019etfo</t>
  </si>
  <si>
    <t>brgm2019etis</t>
  </si>
  <si>
    <t>brgm2019eugb</t>
  </si>
  <si>
    <t>brgm2019eulz</t>
  </si>
  <si>
    <t>brgm2019euvg</t>
  </si>
  <si>
    <t>brgm2019euzz</t>
  </si>
  <si>
    <t>brgm2019evcb</t>
  </si>
  <si>
    <t>brgm2019evit</t>
  </si>
  <si>
    <t>brgm2019evqj</t>
  </si>
  <si>
    <t>brgm2019evwn</t>
  </si>
  <si>
    <t>brgm2019evxx</t>
  </si>
  <si>
    <t>brgm2019evya</t>
  </si>
  <si>
    <t>brgm2019ewje</t>
  </si>
  <si>
    <t>brgm2019ewkh</t>
  </si>
  <si>
    <t>brgm2019ewpm</t>
  </si>
  <si>
    <t>brgm2019exrb</t>
  </si>
  <si>
    <t>brgm2019eyat</t>
  </si>
  <si>
    <t>brgm2019eyay</t>
  </si>
  <si>
    <t>brgm2019eyea</t>
  </si>
  <si>
    <t>brgm2019eyra</t>
  </si>
  <si>
    <t>brgm2019eyrd</t>
  </si>
  <si>
    <t>brgm2019eyzz</t>
  </si>
  <si>
    <t>brgm2019ezea</t>
  </si>
  <si>
    <t>brgm2019ezex</t>
  </si>
  <si>
    <t>brgm2019ezla</t>
  </si>
  <si>
    <t>brgm2019ezlh</t>
  </si>
  <si>
    <t>brgm2019ezvv</t>
  </si>
  <si>
    <t>brgm2019fabo</t>
  </si>
  <si>
    <t>brgm2019fbcs</t>
  </si>
  <si>
    <t>brgm2019fbfr</t>
  </si>
  <si>
    <t>brgm2019fbhm</t>
  </si>
  <si>
    <t>brgm2019fbmt</t>
  </si>
  <si>
    <t>brgm2019fbpz</t>
  </si>
  <si>
    <t>brgm2019fbxq</t>
  </si>
  <si>
    <t>brgm2019fbzf</t>
  </si>
  <si>
    <t>brgm2019fcci</t>
  </si>
  <si>
    <t>brgm2019fccx</t>
  </si>
  <si>
    <t>brgm2019fcfw</t>
  </si>
  <si>
    <t>brgm2019fcjs</t>
  </si>
  <si>
    <t>brgm2019fdaz</t>
  </si>
  <si>
    <t>brgm2019fdhe</t>
  </si>
  <si>
    <t>brgm2019fdpi</t>
  </si>
  <si>
    <t>brgm2019fdud</t>
  </si>
  <si>
    <t>brgm2019fduy</t>
  </si>
  <si>
    <t>brgm2019febn</t>
  </si>
  <si>
    <t>brgm2019fegk</t>
  </si>
  <si>
    <t>brgm2019fejm</t>
  </si>
  <si>
    <t>brgm2019feot</t>
  </si>
  <si>
    <t>brgm2019feyy</t>
  </si>
  <si>
    <t>brgm2019fezr</t>
  </si>
  <si>
    <t>brgm2019ffbr</t>
  </si>
  <si>
    <t>brgm2019fffq</t>
  </si>
  <si>
    <t>brgm2019ffgk</t>
  </si>
  <si>
    <t>brgm2019ffik</t>
  </si>
  <si>
    <t>brgm2019fftu</t>
  </si>
  <si>
    <t>brgm2019ffvn</t>
  </si>
  <si>
    <t>brgm2019ffww</t>
  </si>
  <si>
    <t>brgm2019ffxq</t>
  </si>
  <si>
    <t>brgm2019fgdf</t>
  </si>
  <si>
    <t>brgm2019fgmj</t>
  </si>
  <si>
    <t>brgm2019fgrv</t>
  </si>
  <si>
    <t>brgm2019fgzu</t>
  </si>
  <si>
    <t>brgm2019fhwg</t>
  </si>
  <si>
    <t>brgm2019fhyn</t>
  </si>
  <si>
    <t>brgm2019fijn</t>
  </si>
  <si>
    <t>brgm2019fikh</t>
  </si>
  <si>
    <t>brgm2019fiso</t>
  </si>
  <si>
    <t>brgm2019fiwt</t>
  </si>
  <si>
    <t>brgm2019fjav</t>
  </si>
  <si>
    <t>brgm2019fjbs</t>
  </si>
  <si>
    <t>brgm2019fjbw</t>
  </si>
  <si>
    <t>brgm2019fjel</t>
  </si>
  <si>
    <t>brgm2019fjnt</t>
  </si>
  <si>
    <t>brgm2019fjrf</t>
  </si>
  <si>
    <t>brgm2019fjve</t>
  </si>
  <si>
    <t>brgm2019fjzl</t>
  </si>
  <si>
    <t>brgm2019fkdw</t>
  </si>
  <si>
    <t>brgm2019fkee</t>
  </si>
  <si>
    <t>brgm2019fkiz</t>
  </si>
  <si>
    <t>brgm2019fkxz</t>
  </si>
  <si>
    <t>brgm2019fldv</t>
  </si>
  <si>
    <t>brgm2019flgt</t>
  </si>
  <si>
    <t>brgm2019flot</t>
  </si>
  <si>
    <t>brgm2019flro</t>
  </si>
  <si>
    <t>brgm2019flur</t>
  </si>
  <si>
    <t>brgm2019fmbv</t>
  </si>
  <si>
    <t>brgm2019fmmi</t>
  </si>
  <si>
    <t>brgm2019fmyb</t>
  </si>
  <si>
    <t>brgm2019fnfx</t>
  </si>
  <si>
    <t>brgm2019fnha</t>
  </si>
  <si>
    <t>brgm2019fnuh</t>
  </si>
  <si>
    <t>brgm2019fnzo</t>
  </si>
  <si>
    <t>brgm2019fnzr</t>
  </si>
  <si>
    <t>brgm2019fobo</t>
  </si>
  <si>
    <t>brgm2019folo</t>
  </si>
  <si>
    <t>brgm2019foso</t>
  </si>
  <si>
    <t>brgm2019foxn</t>
  </si>
  <si>
    <t>brgm2019fphd</t>
  </si>
  <si>
    <t>brgm2019fpoc</t>
  </si>
  <si>
    <t>brgm2019fqew</t>
  </si>
  <si>
    <t>brgm2019fqgw</t>
  </si>
  <si>
    <t>brgm2019frav</t>
  </si>
  <si>
    <t>brgm2019frei</t>
  </si>
  <si>
    <t>brgm2019freq</t>
  </si>
  <si>
    <t>brgm2019fset</t>
  </si>
  <si>
    <t>brgm2019fsez</t>
  </si>
  <si>
    <t>brgm2019fsff</t>
  </si>
  <si>
    <t>brgm2019fsuu</t>
  </si>
  <si>
    <t>brgm2019ftfd</t>
  </si>
  <si>
    <t>brgm2019ftkr</t>
  </si>
  <si>
    <t>brgm2019ftoa</t>
  </si>
  <si>
    <t>brgm2019ftzl</t>
  </si>
  <si>
    <t>brgm2019fubs</t>
  </si>
  <si>
    <t>brgm2019fvlo</t>
  </si>
  <si>
    <t>brgm2019fvln</t>
  </si>
  <si>
    <t>brgm2019fvog</t>
  </si>
  <si>
    <t>brgm2019fwcw</t>
  </si>
  <si>
    <t>brgm2019fwle</t>
  </si>
  <si>
    <t>brgm2019fxbf</t>
  </si>
  <si>
    <t>brgm2019fxfz</t>
  </si>
  <si>
    <t>brgm2019fxhu</t>
  </si>
  <si>
    <t>brgm2019fxjm</t>
  </si>
  <si>
    <t>brgm2019fyqp</t>
  </si>
  <si>
    <t>brgm2019fyqw</t>
  </si>
  <si>
    <t>brgm2019fyxf</t>
  </si>
  <si>
    <t>brgm2019fzbu</t>
  </si>
  <si>
    <t>brgm2019fzcu</t>
  </si>
  <si>
    <t>brgm2019fzeg</t>
  </si>
  <si>
    <t>brgm2019fzmx</t>
  </si>
  <si>
    <t>brgm2019fznz</t>
  </si>
  <si>
    <t>brgm2019gaub</t>
  </si>
  <si>
    <t>brgm2019gbgo</t>
  </si>
  <si>
    <t>brgm2019gblb</t>
  </si>
  <si>
    <t>brgm2019gbqp</t>
  </si>
  <si>
    <t>brgm2019gcbk</t>
  </si>
  <si>
    <t>brgm2019gdhe</t>
  </si>
  <si>
    <t>brgm2019gdop</t>
  </si>
  <si>
    <t>brgm2019gdre</t>
  </si>
  <si>
    <t>brgm2019gdux</t>
  </si>
  <si>
    <t>brgm2019genc</t>
  </si>
  <si>
    <t>brgm2019geou</t>
  </si>
  <si>
    <t>brgm2019gevd</t>
  </si>
  <si>
    <t>brgm2019geyd</t>
  </si>
  <si>
    <t>brgm2019gfcb</t>
  </si>
  <si>
    <t>brgm2019gfuf</t>
  </si>
  <si>
    <t>brgm2019gfvu</t>
  </si>
  <si>
    <t>brgm2019ggbm</t>
  </si>
  <si>
    <t>brgm2019gghv</t>
  </si>
  <si>
    <t>brgm2019ggok</t>
  </si>
  <si>
    <t>brgm2019ggqa</t>
  </si>
  <si>
    <t>brgm2019ghbh</t>
  </si>
  <si>
    <t>brgm2019ghih</t>
  </si>
  <si>
    <t>brgm2019ghpy</t>
  </si>
  <si>
    <t>brgm2019ghrw</t>
  </si>
  <si>
    <t>brgm2019ghyj</t>
  </si>
  <si>
    <t>brgm2019gixt</t>
  </si>
  <si>
    <t>brgm2019gizg</t>
  </si>
  <si>
    <t>brgm2019gjft</t>
  </si>
  <si>
    <t>brgm2019gjrp</t>
  </si>
  <si>
    <t>brgm2019gkcy</t>
  </si>
  <si>
    <t>brgm2019gkkp</t>
  </si>
  <si>
    <t>brgm2019gkte</t>
  </si>
  <si>
    <t>brgm2019gkzi</t>
  </si>
  <si>
    <t>brgm2019gldn</t>
  </si>
  <si>
    <t>brgm2019glfg</t>
  </si>
  <si>
    <t>brgm2019gmtx</t>
  </si>
  <si>
    <t>brgm2019gmxn</t>
  </si>
  <si>
    <t>brgm2019gnoz</t>
  </si>
  <si>
    <t>brgm2019gnqj</t>
  </si>
  <si>
    <t>brgm2019gnqk</t>
  </si>
  <si>
    <t>brgm2019golw</t>
  </si>
  <si>
    <t>brgm2019gpbw</t>
  </si>
  <si>
    <t>brgm2019gqlv</t>
  </si>
  <si>
    <t>brgm2019gqmt</t>
  </si>
  <si>
    <t>brgm2019gqoa</t>
  </si>
  <si>
    <t>brgm2019gqpc</t>
  </si>
  <si>
    <t>brgm2019gqql</t>
  </si>
  <si>
    <t>brgm2019grxc</t>
  </si>
  <si>
    <t>brgm2019grzm</t>
  </si>
  <si>
    <t>brgm2019gsgg</t>
  </si>
  <si>
    <t>brgm2019gspy</t>
  </si>
  <si>
    <t>brgm2019gtah</t>
  </si>
  <si>
    <t>brgm2019gvdb</t>
  </si>
  <si>
    <t>brgm2019gwac</t>
  </si>
  <si>
    <t>brgm2019gwoj</t>
  </si>
  <si>
    <t>brgm2019gxgc</t>
  </si>
  <si>
    <t>brgm2019gxoi</t>
  </si>
  <si>
    <t>brgm2019gxpv</t>
  </si>
  <si>
    <t>brgm2019gxvw</t>
  </si>
  <si>
    <t>brgm2019gyei</t>
  </si>
  <si>
    <t>brgm2019gyen</t>
  </si>
  <si>
    <t>brgm2019gyxl</t>
  </si>
  <si>
    <t>brgm2019gznt</t>
  </si>
  <si>
    <t>brgm2019gzpi</t>
  </si>
  <si>
    <t>brgm2019gzuz</t>
  </si>
  <si>
    <t>brgm2019hael</t>
  </si>
  <si>
    <t>brgm2019haft</t>
  </si>
  <si>
    <t>brgm2019hbgj</t>
  </si>
  <si>
    <t>brgm2019hbhu</t>
  </si>
  <si>
    <t>brgm2019hbla</t>
  </si>
  <si>
    <t>brgm2019hbsd</t>
  </si>
  <si>
    <t>brgm2019hbvt</t>
  </si>
  <si>
    <t>brgm2019hbxc</t>
  </si>
  <si>
    <t>brgm2019hclm</t>
  </si>
  <si>
    <t>brgm2019hder</t>
  </si>
  <si>
    <t>brgm2019hdwm</t>
  </si>
  <si>
    <t>brgm2019hedl</t>
  </si>
  <si>
    <t>brgm2019hefn</t>
  </si>
  <si>
    <t>brgm2019heji</t>
  </si>
  <si>
    <t>brgm2019hfil</t>
  </si>
  <si>
    <t>brgm2019hfjy</t>
  </si>
  <si>
    <t>brgm2019hfpy</t>
  </si>
  <si>
    <t>brgm2019hgdd</t>
  </si>
  <si>
    <t>brgm2019hgey</t>
  </si>
  <si>
    <t>brgm2019hhje</t>
  </si>
  <si>
    <t>brgm2019hhqs</t>
  </si>
  <si>
    <t>brgm2019hijl</t>
  </si>
  <si>
    <t>brgm2019hinz</t>
  </si>
  <si>
    <t>brgm2019hjec</t>
  </si>
  <si>
    <t>brgm2019hjsh</t>
  </si>
  <si>
    <t>brgm2019hkau</t>
  </si>
  <si>
    <t>brgm2019hkcf</t>
  </si>
  <si>
    <t>brgm2019hkgd</t>
  </si>
  <si>
    <t>brgm2019hkpy</t>
  </si>
  <si>
    <t>brgm2019hkzr</t>
  </si>
  <si>
    <t>brgm2019hlrs</t>
  </si>
  <si>
    <t>brgm2019hmdh</t>
  </si>
  <si>
    <t>brgm2019hmpt</t>
  </si>
  <si>
    <t>brgm2019hmrq</t>
  </si>
  <si>
    <t>brgm2019hmzq</t>
  </si>
  <si>
    <t>brgm2019hnph</t>
  </si>
  <si>
    <t>brgm2019hoqg</t>
  </si>
  <si>
    <t>brgm2019hppi</t>
  </si>
  <si>
    <t>brgm2019hqru</t>
  </si>
  <si>
    <t>brgm2019hsac</t>
  </si>
  <si>
    <t>brgm2019hsdz</t>
  </si>
  <si>
    <t>brgm2019hslc</t>
  </si>
  <si>
    <t>brgm2019hsnz</t>
  </si>
  <si>
    <t>brgm2019hszk</t>
  </si>
  <si>
    <t>brgm2019htem</t>
  </si>
  <si>
    <t>brgm2019htlt</t>
  </si>
  <si>
    <t>brgm2019hulk</t>
  </si>
  <si>
    <t>brgm2019hurz</t>
  </si>
  <si>
    <t>brgm2019hvdr</t>
  </si>
  <si>
    <t>brgm2019hvuk</t>
  </si>
  <si>
    <t>brgm2019hwgm</t>
  </si>
  <si>
    <t>brgm2019hwnj</t>
  </si>
  <si>
    <t>brgm2019hwro</t>
  </si>
  <si>
    <t>brgm2019hwyj</t>
  </si>
  <si>
    <t>brgm2019hxgf</t>
  </si>
  <si>
    <t>brgm2019hybl</t>
  </si>
  <si>
    <t>brgm2019hyjb</t>
  </si>
  <si>
    <t>brgm2019hzfb</t>
  </si>
  <si>
    <t>brgm2019hzke</t>
  </si>
  <si>
    <t>brgm2019iank</t>
  </si>
  <si>
    <t>brgm2019iasj</t>
  </si>
  <si>
    <t>brgm2019iawt</t>
  </si>
  <si>
    <t>brgm2019ibkn</t>
  </si>
  <si>
    <t>brgm2019icqp</t>
  </si>
  <si>
    <t>brgm2019icyh</t>
  </si>
  <si>
    <t>brgm2019idrd</t>
  </si>
  <si>
    <t>brgm2019iegn</t>
  </si>
  <si>
    <t>brgm2019ietc</t>
  </si>
  <si>
    <t>brgm2019ifcd</t>
  </si>
  <si>
    <t>brgm2019ifkc</t>
  </si>
  <si>
    <t>brgm2019iflv</t>
  </si>
  <si>
    <t>brgm2019ifuz</t>
  </si>
  <si>
    <t>brgm2019igqc</t>
  </si>
  <si>
    <t>brgm2019ihat</t>
  </si>
  <si>
    <t>brgm2019ihby</t>
  </si>
  <si>
    <t>brgm2019iiqn</t>
  </si>
  <si>
    <t>brgm2019iiuh</t>
  </si>
  <si>
    <t>brgm2019ijry</t>
  </si>
  <si>
    <t>brgm2019ijtf</t>
  </si>
  <si>
    <t>brgm2019ikbh</t>
  </si>
  <si>
    <t>brgm2019ikrk</t>
  </si>
  <si>
    <t>brgm2019iljh</t>
  </si>
  <si>
    <t>brgm2019imhj</t>
  </si>
  <si>
    <t>brgm2019imxs</t>
  </si>
  <si>
    <t>brgm2019ineh</t>
  </si>
  <si>
    <t>brgm2019ingr</t>
  </si>
  <si>
    <t>brgm2019iniy</t>
  </si>
  <si>
    <t>brgm2019inml</t>
  </si>
  <si>
    <t>brgm2019iohc</t>
  </si>
  <si>
    <t>brgm2019iorf</t>
  </si>
  <si>
    <t>brgm2019iplw</t>
  </si>
  <si>
    <t>brgm2019irqx</t>
  </si>
  <si>
    <t>brgm2019irvw</t>
  </si>
  <si>
    <t>brgm2019isav</t>
  </si>
  <si>
    <t>brgm2019isbc</t>
  </si>
  <si>
    <t>brgm2019isdv</t>
  </si>
  <si>
    <t>brgm2019iswq</t>
  </si>
  <si>
    <t>brgm2019itao</t>
  </si>
  <si>
    <t>brgm2019iteu</t>
  </si>
  <si>
    <t>brgm2019itho</t>
  </si>
  <si>
    <t>brgm2019itrb</t>
  </si>
  <si>
    <t>brgm2019ivdq</t>
  </si>
  <si>
    <t>brgm2019ivpc</t>
  </si>
  <si>
    <t>brgm2019iwdo</t>
  </si>
  <si>
    <t>brgm2019iwnd</t>
  </si>
  <si>
    <t>brgm2019iwoj</t>
  </si>
  <si>
    <t>brgm2019iwpx</t>
  </si>
  <si>
    <t>brgm2019iwvf</t>
  </si>
  <si>
    <t>brgm2019iwzv</t>
  </si>
  <si>
    <t>brgm2019ixjs</t>
  </si>
  <si>
    <t>brgm2019ixuw</t>
  </si>
  <si>
    <t>brgm2019iyyq</t>
  </si>
  <si>
    <t>brgm2019iztp</t>
  </si>
  <si>
    <t>brgm2019izuv</t>
  </si>
  <si>
    <t>brgm2019izxm</t>
  </si>
  <si>
    <t>brgm2019jask</t>
  </si>
  <si>
    <t>brgm2019jbyh</t>
  </si>
  <si>
    <t>brgm2019jcoi</t>
  </si>
  <si>
    <t>brgm2019jdit</t>
  </si>
  <si>
    <t>brgm2019jeij</t>
  </si>
  <si>
    <t>brgm2019jeva</t>
  </si>
  <si>
    <t>brgm2019jfwi</t>
  </si>
  <si>
    <t>brgm2019jgqx</t>
  </si>
  <si>
    <t>brgm2019jgtd</t>
  </si>
  <si>
    <t>brgm2019jgyg</t>
  </si>
  <si>
    <t>brgm2019jjap</t>
  </si>
  <si>
    <t>brgm2019jnqp</t>
  </si>
  <si>
    <t>brgm2019jpby</t>
  </si>
  <si>
    <t>brgm2019jpmt</t>
  </si>
  <si>
    <t>brgm2019jrfm</t>
  </si>
  <si>
    <t>brgm2019jsje</t>
  </si>
  <si>
    <t>brgm2019jtpg</t>
  </si>
  <si>
    <t>brgm2019jtvn</t>
  </si>
  <si>
    <t>brgm2019jtyc</t>
  </si>
  <si>
    <t>brgm2019jvff</t>
  </si>
  <si>
    <t>brgm2019jvwb</t>
  </si>
  <si>
    <t>brgm2019jwfu</t>
  </si>
  <si>
    <t>brgm2019jwja</t>
  </si>
  <si>
    <t>brgm2019jxlu</t>
  </si>
  <si>
    <t>brgm2019jxxg</t>
  </si>
  <si>
    <t>brgm2019jznw</t>
  </si>
  <si>
    <t>brgm2019kagr</t>
  </si>
  <si>
    <t>brgm2019kajy</t>
  </si>
  <si>
    <t>brgm2019kaxv</t>
  </si>
  <si>
    <t>brgm2019kcov</t>
  </si>
  <si>
    <t>brgm2019kecl</t>
  </si>
  <si>
    <t>brgm2019kfqw</t>
  </si>
  <si>
    <t>brgm2019khpy</t>
  </si>
  <si>
    <t>brgm2019khrk</t>
  </si>
  <si>
    <t>brgm2019kjkn</t>
  </si>
  <si>
    <t>brgm2019kkgn</t>
  </si>
  <si>
    <t>brgm2019kknx</t>
  </si>
  <si>
    <t>brgm2019klmm</t>
  </si>
  <si>
    <t>brgm2019kmfr</t>
  </si>
  <si>
    <t>brgm2019kmwh</t>
  </si>
  <si>
    <t>brgm2019kndo</t>
  </si>
  <si>
    <t>brgm2019koei</t>
  </si>
  <si>
    <t>brgm2019koon</t>
  </si>
  <si>
    <t>brgm2019kork</t>
  </si>
  <si>
    <t>brgm2019kpfl</t>
  </si>
  <si>
    <t>brgm2019kqmt</t>
  </si>
  <si>
    <t>brgm2019kqpz</t>
  </si>
  <si>
    <t>brgm2019kruy</t>
  </si>
  <si>
    <t>brgm2019kskb</t>
  </si>
  <si>
    <t>brgm2019ksmz</t>
  </si>
  <si>
    <t>brgm2019ktzm</t>
  </si>
  <si>
    <t>brgm2019kuma</t>
  </si>
  <si>
    <t>brgm2019kvep</t>
  </si>
  <si>
    <t>brgm2019kwcd</t>
  </si>
  <si>
    <t>brgm2019kwfs</t>
  </si>
  <si>
    <t>brgm2019kzck</t>
  </si>
  <si>
    <t>brgm2019kzfu</t>
  </si>
  <si>
    <t>brgm2019kzgx</t>
  </si>
  <si>
    <t>brgm2019lady</t>
  </si>
  <si>
    <t>brgm2019lbyc</t>
  </si>
  <si>
    <t>brgm2019lctx</t>
  </si>
  <si>
    <t>brgm2019ldkm</t>
  </si>
  <si>
    <t>brgm2019ldmz</t>
  </si>
  <si>
    <t>brgm2019lfms</t>
  </si>
  <si>
    <t>brgm2019lfxq</t>
  </si>
  <si>
    <t>brgm2019lgnc</t>
  </si>
  <si>
    <t>brgm2019lhej</t>
  </si>
  <si>
    <t>brgm2019lhgb</t>
  </si>
  <si>
    <t>brgm2019lhoz</t>
  </si>
  <si>
    <t>brgm2019lhyz</t>
  </si>
  <si>
    <t>brgm2019lick</t>
  </si>
  <si>
    <t>brgm2019lipu</t>
  </si>
  <si>
    <t>brgm2019lkmo</t>
  </si>
  <si>
    <t>brgm2019lkmu</t>
  </si>
  <si>
    <t>brgm2019llkt</t>
  </si>
  <si>
    <t>brgm2019lnmh</t>
  </si>
  <si>
    <t>brgm2019lnuq</t>
  </si>
  <si>
    <t>brgm2019loce</t>
  </si>
  <si>
    <t>brgm2019lolw</t>
  </si>
  <si>
    <t>brgm2019lptl</t>
  </si>
  <si>
    <t>brgm2019lpvz</t>
  </si>
  <si>
    <t>brgm2019lrwk</t>
  </si>
  <si>
    <t>brgm2019ltdu</t>
  </si>
  <si>
    <t>brgm2019luct</t>
  </si>
  <si>
    <t>brgm2019lwgb</t>
  </si>
  <si>
    <t>brgm2019mbfb</t>
  </si>
  <si>
    <t>brgm2019mcbi</t>
  </si>
  <si>
    <t>brgm2019mdkt</t>
  </si>
  <si>
    <t>brgm2019mfvp</t>
  </si>
  <si>
    <t>brgm2019mjei</t>
  </si>
  <si>
    <t>brgm2019mlds</t>
  </si>
  <si>
    <t>brgm2019mlqx</t>
  </si>
  <si>
    <t>brgm2019mmjp</t>
  </si>
  <si>
    <t>brgm2019mmju</t>
  </si>
  <si>
    <t>brgm2019mnjn</t>
  </si>
  <si>
    <t>brgm2019modt</t>
  </si>
  <si>
    <t>brgm2019mpdo</t>
  </si>
  <si>
    <t>brgm2019mpky</t>
  </si>
  <si>
    <t>brgm2019mqjz</t>
  </si>
  <si>
    <t>brgm2019msti</t>
  </si>
  <si>
    <t>brgm2019mtsj</t>
  </si>
  <si>
    <t>brgm2019mupa</t>
  </si>
  <si>
    <t>brgm2019mvkf</t>
  </si>
  <si>
    <t>brgm2019mxjo</t>
  </si>
  <si>
    <t>brgm2019mxri</t>
  </si>
  <si>
    <t>brgm2019naes</t>
  </si>
  <si>
    <t>brgm2019navp</t>
  </si>
  <si>
    <t>brgm2019nbhr</t>
  </si>
  <si>
    <t>brgm2019nfst</t>
  </si>
  <si>
    <t>brgm2019nhqa</t>
  </si>
  <si>
    <t>brgm2019ninm</t>
  </si>
  <si>
    <t>brgm2019njag</t>
  </si>
  <si>
    <t>brgm2019njfx</t>
  </si>
  <si>
    <t>brgm2019njgr</t>
  </si>
  <si>
    <t>brgm2019nnfh</t>
  </si>
  <si>
    <t>brgm2019nnsi</t>
  </si>
  <si>
    <t>brgm2019nntl</t>
  </si>
  <si>
    <t>brgm2019nqsn</t>
  </si>
  <si>
    <t>brgm2019ntsk</t>
  </si>
  <si>
    <t>brgm2019nttb</t>
  </si>
  <si>
    <t>brgm2019ntub</t>
  </si>
  <si>
    <t>brgm2019nvua</t>
  </si>
  <si>
    <t>brgm2019nyxq</t>
  </si>
  <si>
    <t>brgm2019oaof</t>
  </si>
  <si>
    <t>brgm2019oaxg</t>
  </si>
  <si>
    <t>brgm2019oaxi</t>
  </si>
  <si>
    <t>brgm2019obve</t>
  </si>
  <si>
    <t>brgm2019ocar</t>
  </si>
  <si>
    <t>brgm2019ocmj</t>
  </si>
  <si>
    <t>brgm2019odsz</t>
  </si>
  <si>
    <t>brgm2019oduh</t>
  </si>
  <si>
    <t>brgm2019ofpj</t>
  </si>
  <si>
    <t>brgm2019ohlq</t>
  </si>
  <si>
    <t>brgm2019oicb</t>
  </si>
  <si>
    <t>brgm2019okan</t>
  </si>
  <si>
    <t>brgm2019okgi</t>
  </si>
  <si>
    <t>brgm2019olzn</t>
  </si>
  <si>
    <t>brgm2019omcg</t>
  </si>
  <si>
    <t>brgm2019omem</t>
  </si>
  <si>
    <t>brgm2019omyh</t>
  </si>
  <si>
    <t>brgm2019omzh</t>
  </si>
  <si>
    <t>brgm2019onqm</t>
  </si>
  <si>
    <t>brgm2019ooec</t>
  </si>
  <si>
    <t>brgm2019opby</t>
  </si>
  <si>
    <t>brgm2019oqrd</t>
  </si>
  <si>
    <t>brgm2019otho</t>
  </si>
  <si>
    <t>brgm2019ovss</t>
  </si>
  <si>
    <t>brgm2019ovzh</t>
  </si>
  <si>
    <t>brgm2019owwb</t>
  </si>
  <si>
    <t>brgm2019oxqg</t>
  </si>
  <si>
    <t>brgm2019oydt</t>
  </si>
  <si>
    <t>brgm2019oyki</t>
  </si>
  <si>
    <t>brgm2019pcbh</t>
  </si>
  <si>
    <t>brgm2019pjvx</t>
  </si>
  <si>
    <t>brgm2019poeh</t>
  </si>
  <si>
    <t>brgm2019pogk</t>
  </si>
  <si>
    <t>brgm2019psdh</t>
  </si>
  <si>
    <t>brgm2019pudz</t>
  </si>
  <si>
    <t>brgm2019purc</t>
  </si>
  <si>
    <t>brgm2019qbph</t>
  </si>
  <si>
    <t>brgm2019qbrw</t>
  </si>
  <si>
    <t>brgm2019qfta</t>
  </si>
  <si>
    <t>brgm2019qftk</t>
  </si>
  <si>
    <t>brgm2019qidk</t>
  </si>
  <si>
    <t>brgm2019qmvc</t>
  </si>
  <si>
    <t>brgm2019qsht</t>
  </si>
  <si>
    <t>brgm2019qtng</t>
  </si>
  <si>
    <t>brgm2019quij</t>
  </si>
  <si>
    <t>brgm2019qwti</t>
  </si>
  <si>
    <t>brgm2019qyji</t>
  </si>
  <si>
    <t>brgm2019qyvr</t>
  </si>
  <si>
    <t>brgm2019raog</t>
  </si>
  <si>
    <t>brgm2019rdfs</t>
  </si>
  <si>
    <t>brgm2019rhxa</t>
  </si>
  <si>
    <t>brgm2019rijs</t>
  </si>
  <si>
    <t>brgm2019rjah</t>
  </si>
  <si>
    <t>brgm2019rphv</t>
  </si>
  <si>
    <t>brgm2019ruqn</t>
  </si>
  <si>
    <t>brgm2019rvfw</t>
  </si>
  <si>
    <t>brgm2019rwkd</t>
  </si>
  <si>
    <t>brgm2019ryms</t>
  </si>
  <si>
    <t>brgm2019sekg</t>
  </si>
  <si>
    <t>brgm2019sfha</t>
  </si>
  <si>
    <t>brgm2019sozd</t>
  </si>
  <si>
    <t>brgm2019spmo</t>
  </si>
  <si>
    <t>brgm2019tdhe</t>
  </si>
  <si>
    <t>brgm2019tgmn</t>
  </si>
  <si>
    <t>brgm2019tgue</t>
  </si>
  <si>
    <t>brgm2019thjn</t>
  </si>
  <si>
    <t>brgm2019tkep</t>
  </si>
  <si>
    <t>brgm2019tlqb</t>
  </si>
  <si>
    <t>brgm2019tpor</t>
  </si>
  <si>
    <t>brgm2019tqkj</t>
  </si>
  <si>
    <t>brgm2019ttba</t>
  </si>
  <si>
    <t>brgm2019ttmy</t>
  </si>
  <si>
    <t>brgm2019ujyl</t>
  </si>
  <si>
    <t>brgm2019unqg</t>
  </si>
  <si>
    <t>brgm2019uqln</t>
  </si>
  <si>
    <t>brgm2019uufs</t>
  </si>
  <si>
    <t>brgm2019uusk</t>
  </si>
  <si>
    <t>brgm2019uxje</t>
  </si>
  <si>
    <t>brgm2019uyfj</t>
  </si>
  <si>
    <t>brgm2019uyvi</t>
  </si>
  <si>
    <t>brgm2019vceu</t>
  </si>
  <si>
    <t>brgm2019veld</t>
  </si>
  <si>
    <t>brgm2019vfzr</t>
  </si>
  <si>
    <t>brgm2019vkid</t>
  </si>
  <si>
    <t>brgm2019vlor</t>
  </si>
  <si>
    <t>brgm2019voiq</t>
  </si>
  <si>
    <t>brgm2019vvsp</t>
  </si>
  <si>
    <t>brgm2019vzmv</t>
  </si>
  <si>
    <t>brgm2019wcac</t>
  </si>
  <si>
    <t>brgm2019wpcx</t>
  </si>
  <si>
    <t>brgm2019wsbo</t>
  </si>
  <si>
    <t>brgm2019wvgc</t>
  </si>
  <si>
    <t>brgm2019xblj</t>
  </si>
  <si>
    <t>brgm2019xjqc</t>
  </si>
  <si>
    <t>brgm2019xpfn</t>
  </si>
  <si>
    <t>brgm2019xpsc</t>
  </si>
  <si>
    <t>brgm2019xtpm</t>
  </si>
  <si>
    <t>brgm2019ylbf</t>
  </si>
  <si>
    <t>brgm2019ynhd</t>
  </si>
  <si>
    <t>brgm2019ynyy</t>
  </si>
  <si>
    <t>brgm2019yxaf</t>
  </si>
  <si>
    <t>brgm2019zeba</t>
  </si>
  <si>
    <t>brgm2019znqz</t>
  </si>
  <si>
    <t>brgm2019znra</t>
  </si>
  <si>
    <t>brgm2020abaj</t>
  </si>
  <si>
    <t>brgm2020abgz</t>
  </si>
  <si>
    <t>brgm2020adbe</t>
  </si>
  <si>
    <t>brgm2020agfx</t>
  </si>
  <si>
    <t>brgm2020ajds</t>
  </si>
  <si>
    <t>brgm2020alpw</t>
  </si>
  <si>
    <t>brgm2020anep</t>
  </si>
  <si>
    <t>brgm2020apnj</t>
  </si>
  <si>
    <t>brgm2020bkzr</t>
  </si>
  <si>
    <t>brgm2020blqn</t>
  </si>
  <si>
    <t>brgm2020boys</t>
  </si>
  <si>
    <t>brgm2020bucw</t>
  </si>
  <si>
    <t>brgm2020cfag</t>
  </si>
  <si>
    <t>brgm2020daaq</t>
  </si>
  <si>
    <t>brgm2020djpv</t>
  </si>
  <si>
    <t>brgm2020dmtf</t>
  </si>
  <si>
    <t>brgm2020frai</t>
  </si>
  <si>
    <t>brgm2020fsuc</t>
  </si>
  <si>
    <t>brgm2020gavt</t>
  </si>
  <si>
    <t>brgm2020gzms</t>
  </si>
  <si>
    <t xml:space="preserve">brgm2020hbie </t>
  </si>
  <si>
    <t xml:space="preserve">brgm2020igkx </t>
  </si>
  <si>
    <t xml:space="preserve">brgm2020iksu </t>
  </si>
  <si>
    <t xml:space="preserve">brgm2020iqnb </t>
  </si>
  <si>
    <t xml:space="preserve">brgm2020itmr </t>
  </si>
  <si>
    <t xml:space="preserve">brgm2020jcjr </t>
  </si>
  <si>
    <t xml:space="preserve">brgm2020jcsy </t>
  </si>
  <si>
    <t xml:space="preserve">brgm2020ktnn </t>
  </si>
  <si>
    <t>brgm2020kyfm</t>
  </si>
  <si>
    <t>brgm2020lcep</t>
  </si>
  <si>
    <t>brgm2020lvss</t>
  </si>
  <si>
    <t>brgm2020nkgj</t>
  </si>
  <si>
    <t>brgm2020npgp</t>
  </si>
  <si>
    <t>brgm2020octm</t>
  </si>
  <si>
    <t>brgm2020oshe</t>
  </si>
  <si>
    <t>brgm2020otyz</t>
  </si>
  <si>
    <t>brgm2020pgvo</t>
  </si>
  <si>
    <t>brgm2020psri</t>
  </si>
  <si>
    <t>brgm2020pwhb</t>
  </si>
  <si>
    <t>brgm2020qsoa</t>
  </si>
  <si>
    <t>brgm2020qvga</t>
  </si>
  <si>
    <t>brgm2020rocy</t>
  </si>
  <si>
    <t>brgm2020sfdh</t>
  </si>
  <si>
    <t>brgm2020sikf</t>
  </si>
  <si>
    <t>Comoros - Mayotte swarm zone</t>
  </si>
  <si>
    <t>Id</t>
  </si>
  <si>
    <t>Bath_1</t>
  </si>
  <si>
    <t>Bath_2</t>
  </si>
  <si>
    <t>Bath_9</t>
  </si>
  <si>
    <t>Bath_6</t>
  </si>
  <si>
    <t>Bath_3</t>
  </si>
  <si>
    <t>Bath_4</t>
  </si>
  <si>
    <t>Bath_5</t>
  </si>
  <si>
    <t>Bath_7</t>
  </si>
  <si>
    <t>Bath_8</t>
  </si>
  <si>
    <t>Bath_10</t>
  </si>
  <si>
    <t>Bath_11</t>
  </si>
  <si>
    <t>Bath_12</t>
  </si>
  <si>
    <t>Bath_13</t>
  </si>
  <si>
    <t>Bath_14</t>
  </si>
  <si>
    <t>Ra77_1</t>
  </si>
  <si>
    <t>Ra77_2</t>
  </si>
  <si>
    <t>Ra77_3</t>
  </si>
  <si>
    <t>Ra77_5</t>
  </si>
  <si>
    <t>Ra77_4</t>
  </si>
  <si>
    <t>Ra77_6</t>
  </si>
  <si>
    <t>Ra77_7</t>
  </si>
  <si>
    <t>Ra77_8</t>
  </si>
  <si>
    <t>Ra20_1</t>
  </si>
  <si>
    <t>Ra20_2</t>
  </si>
  <si>
    <t>Ra20_3</t>
  </si>
  <si>
    <t>Ra20_4</t>
  </si>
  <si>
    <t>Ra20_5</t>
  </si>
  <si>
    <t>Ra20_6</t>
  </si>
  <si>
    <t>Ra20_7</t>
  </si>
  <si>
    <t>Ra20_8</t>
  </si>
  <si>
    <t>Ra20_9</t>
  </si>
  <si>
    <t>Ra20_10</t>
  </si>
  <si>
    <t>Ra20_11</t>
  </si>
  <si>
    <t>Ra20_12</t>
  </si>
  <si>
    <t>Ra20_13</t>
  </si>
  <si>
    <t>Ra20_14</t>
  </si>
  <si>
    <t>Ra20_15</t>
  </si>
  <si>
    <t>Ra20_16</t>
  </si>
  <si>
    <t>Ra20_17</t>
  </si>
  <si>
    <t>Ra20_18</t>
  </si>
  <si>
    <t>Ra20_19</t>
  </si>
  <si>
    <t>Ra20_20</t>
  </si>
  <si>
    <t>Ra20_21</t>
  </si>
  <si>
    <t>Ra20_22</t>
  </si>
  <si>
    <t>Ra20_23</t>
  </si>
  <si>
    <t>Ra20_24</t>
  </si>
  <si>
    <t>Ra20_25</t>
  </si>
  <si>
    <t>Ra20_26</t>
  </si>
  <si>
    <t>Ra20_27</t>
  </si>
  <si>
    <t>Ra20_28</t>
  </si>
  <si>
    <t>Ra20_29</t>
  </si>
  <si>
    <t>Ra20_30</t>
  </si>
  <si>
    <t>Ra20_31</t>
  </si>
  <si>
    <t>Ra20_32</t>
  </si>
  <si>
    <t>Ra20_33</t>
  </si>
  <si>
    <t>Ra20_34</t>
  </si>
  <si>
    <t>Ra20_35</t>
  </si>
  <si>
    <t>Ra20_36</t>
  </si>
  <si>
    <t>Ra20_37</t>
  </si>
  <si>
    <t>Ra20_38</t>
  </si>
  <si>
    <t>Ra20_39</t>
  </si>
  <si>
    <t>Ra20_40</t>
  </si>
  <si>
    <t>Ra20_41</t>
  </si>
  <si>
    <t>Ra20_42</t>
  </si>
  <si>
    <t>Ra20_43</t>
  </si>
  <si>
    <t>Ra20_44</t>
  </si>
  <si>
    <t>Ra20_45</t>
  </si>
  <si>
    <t>Ra20_46</t>
  </si>
  <si>
    <t>Ra20_47</t>
  </si>
  <si>
    <t>Ra20_48</t>
  </si>
  <si>
    <t>Ra20_49</t>
  </si>
  <si>
    <t>Ra20_50</t>
  </si>
  <si>
    <t>Ra20_51</t>
  </si>
  <si>
    <t>Ra20_52</t>
  </si>
  <si>
    <t>Ra20_53</t>
  </si>
  <si>
    <t>Ra20_54</t>
  </si>
  <si>
    <t>Ra20_55</t>
  </si>
  <si>
    <t>Ra20_56</t>
  </si>
  <si>
    <t>Ra20_57</t>
  </si>
  <si>
    <t>Ra20_58</t>
  </si>
  <si>
    <t>Ra20_59</t>
  </si>
  <si>
    <t>Ra20_60</t>
  </si>
  <si>
    <t>Ra20_61</t>
  </si>
  <si>
    <t>Ra20_62</t>
  </si>
  <si>
    <t>Ra20_63</t>
  </si>
  <si>
    <t>Ra20_64</t>
  </si>
  <si>
    <t>Ra20_65</t>
  </si>
  <si>
    <t>Ra20_66</t>
  </si>
  <si>
    <t>Ra20_67</t>
  </si>
  <si>
    <t>Ra20_68</t>
  </si>
  <si>
    <t>Ra20_69</t>
  </si>
  <si>
    <t>Ra20_70</t>
  </si>
  <si>
    <t>Ra20_71</t>
  </si>
  <si>
    <t>Ra20_72</t>
  </si>
  <si>
    <t>Ra20_73</t>
  </si>
  <si>
    <t>Ra20_74</t>
  </si>
  <si>
    <t>Ra20_75</t>
  </si>
  <si>
    <t>Ra20_76</t>
  </si>
  <si>
    <t>Ra20_77</t>
  </si>
  <si>
    <t>Ra20_78</t>
  </si>
  <si>
    <t>Ra20_79</t>
  </si>
  <si>
    <t>Ra20_80</t>
  </si>
  <si>
    <t>Ra20_81</t>
  </si>
  <si>
    <t>Ra20_82</t>
  </si>
  <si>
    <t>Ra20_83</t>
  </si>
  <si>
    <t>Ra20_84</t>
  </si>
  <si>
    <t>Ra20_85</t>
  </si>
  <si>
    <t>Ra20_86</t>
  </si>
  <si>
    <t>Ra20_87</t>
  </si>
  <si>
    <t>Ra20_88</t>
  </si>
  <si>
    <t>Ra20_89</t>
  </si>
  <si>
    <t>Ra20_90</t>
  </si>
  <si>
    <t>Ra20_91</t>
  </si>
  <si>
    <t>Ra20_92</t>
  </si>
  <si>
    <t>Ra20_93</t>
  </si>
  <si>
    <t>Ra20_94</t>
  </si>
  <si>
    <t>Ra20_95</t>
  </si>
  <si>
    <t>Ra20_96</t>
  </si>
  <si>
    <t>Ra20_97</t>
  </si>
  <si>
    <t>Ra20_98</t>
  </si>
  <si>
    <t>Ra20_99</t>
  </si>
  <si>
    <t>Ra20_100</t>
  </si>
  <si>
    <t>Ra20_101</t>
  </si>
  <si>
    <t>Ra20_102</t>
  </si>
  <si>
    <t>Ra20_103</t>
  </si>
  <si>
    <t>Ra20_104</t>
  </si>
  <si>
    <t>Ra20_105</t>
  </si>
  <si>
    <t>Ra20_106</t>
  </si>
  <si>
    <t>Ra20_107</t>
  </si>
  <si>
    <t>Ra20_108</t>
  </si>
  <si>
    <t>Ra20_109</t>
  </si>
  <si>
    <t>Ra20_110</t>
  </si>
  <si>
    <t>Ra20_111</t>
  </si>
  <si>
    <t>Ra20_112</t>
  </si>
  <si>
    <t>Ra20_113</t>
  </si>
  <si>
    <t>Ra20_114</t>
  </si>
  <si>
    <t>Ra20_115</t>
  </si>
  <si>
    <t>Ra20_116</t>
  </si>
  <si>
    <t>Ra20_117</t>
  </si>
  <si>
    <t>Ra20_118</t>
  </si>
  <si>
    <t>Ra20_119</t>
  </si>
  <si>
    <t>Ra20_120</t>
  </si>
  <si>
    <t>Ra20_121</t>
  </si>
  <si>
    <t>Ra20_122</t>
  </si>
  <si>
    <t>Ra20_123</t>
  </si>
  <si>
    <t>Ra20_124</t>
  </si>
  <si>
    <t>Ra20_125</t>
  </si>
  <si>
    <t>Ra20_126</t>
  </si>
  <si>
    <t>Ra20_127</t>
  </si>
  <si>
    <t>Ra20_128</t>
  </si>
  <si>
    <t>Ra20_129</t>
  </si>
  <si>
    <t>Ra20_130</t>
  </si>
  <si>
    <t>Ra20_131</t>
  </si>
  <si>
    <t>Ra20_132</t>
  </si>
  <si>
    <t>Ra20_133</t>
  </si>
  <si>
    <t>Ra20_134</t>
  </si>
  <si>
    <t>Ra20_135</t>
  </si>
  <si>
    <t>Ra20_136</t>
  </si>
  <si>
    <t>Ra20_137</t>
  </si>
  <si>
    <t>Ra20_138</t>
  </si>
  <si>
    <t>Ra20_139</t>
  </si>
  <si>
    <t>Ra20_140</t>
  </si>
  <si>
    <t>Ra20_141</t>
  </si>
  <si>
    <t>Ra20_142</t>
  </si>
  <si>
    <t>Ra20_143</t>
  </si>
  <si>
    <t>Ra20_144</t>
  </si>
  <si>
    <t>Ra20_145</t>
  </si>
  <si>
    <t>Ra20_146</t>
  </si>
  <si>
    <t>Ra20_147</t>
  </si>
  <si>
    <t>Ra20_148</t>
  </si>
  <si>
    <t>Ra20_149</t>
  </si>
  <si>
    <t>Ra20_150</t>
  </si>
  <si>
    <t>Ra20_151</t>
  </si>
  <si>
    <t>Ra20_152</t>
  </si>
  <si>
    <t>Ra20_153</t>
  </si>
  <si>
    <t>Ra20_154</t>
  </si>
  <si>
    <t>Ra20_155</t>
  </si>
  <si>
    <t>Ra20_156</t>
  </si>
  <si>
    <t>Ra20_157</t>
  </si>
  <si>
    <t>Ra20_158</t>
  </si>
  <si>
    <t>Ra20_159</t>
  </si>
  <si>
    <t>Ra20_160</t>
  </si>
  <si>
    <t>Ra20_161</t>
  </si>
  <si>
    <t>Ra20_162</t>
  </si>
  <si>
    <t>Ra20_163</t>
  </si>
  <si>
    <t>Ra20_164</t>
  </si>
  <si>
    <t>Ra20_165</t>
  </si>
  <si>
    <t>Sis_1</t>
  </si>
  <si>
    <t>noid_1</t>
  </si>
  <si>
    <t>noid_2</t>
  </si>
  <si>
    <t>noid_4</t>
  </si>
  <si>
    <t>noid_5</t>
  </si>
  <si>
    <t>noid_3</t>
  </si>
  <si>
    <t>noid_6</t>
  </si>
  <si>
    <t>noid_14</t>
  </si>
  <si>
    <t>noid_23</t>
  </si>
  <si>
    <t>noid_56</t>
  </si>
  <si>
    <t>BR98_4</t>
  </si>
  <si>
    <t>BR98_5</t>
  </si>
  <si>
    <t>BR98_6</t>
  </si>
  <si>
    <t>BR98_7</t>
  </si>
  <si>
    <t>BR98_8</t>
  </si>
  <si>
    <t>BR98_9</t>
  </si>
  <si>
    <t>BR98_10</t>
  </si>
  <si>
    <t>BR98_11</t>
  </si>
  <si>
    <t>BR98_12</t>
  </si>
  <si>
    <t>BR98_13</t>
  </si>
  <si>
    <t>BR98_14</t>
  </si>
  <si>
    <t>BR98_15</t>
  </si>
  <si>
    <t>BR98_16</t>
  </si>
  <si>
    <t>BR98_17</t>
  </si>
  <si>
    <t>BR98_18</t>
  </si>
  <si>
    <t>BR98_19</t>
  </si>
  <si>
    <t>BR98_21</t>
  </si>
  <si>
    <t>BR98_22</t>
  </si>
  <si>
    <t>BR98_25</t>
  </si>
  <si>
    <t>BR98_26</t>
  </si>
  <si>
    <t>BR98_30</t>
  </si>
  <si>
    <t>BR98_31</t>
  </si>
  <si>
    <t>BR98_32</t>
  </si>
  <si>
    <t>BR98_33</t>
  </si>
  <si>
    <t>BR98_34</t>
  </si>
  <si>
    <t>BR98_35</t>
  </si>
  <si>
    <t>BR98_40</t>
  </si>
  <si>
    <t>BR98_41</t>
  </si>
  <si>
    <t>BR98_42</t>
  </si>
  <si>
    <t>BR98_43</t>
  </si>
  <si>
    <t>BR98_45</t>
  </si>
  <si>
    <t>BR98_46</t>
  </si>
  <si>
    <t>BR98_47</t>
  </si>
  <si>
    <t>BR98_48</t>
  </si>
  <si>
    <t>BR98_49</t>
  </si>
  <si>
    <t>BR98_50</t>
  </si>
  <si>
    <t>BR98_51</t>
  </si>
  <si>
    <t>BR98_52</t>
  </si>
  <si>
    <t>BR98_53</t>
  </si>
  <si>
    <t>BR98_56</t>
  </si>
  <si>
    <t>BR98_57</t>
  </si>
  <si>
    <t>BR98_59</t>
  </si>
  <si>
    <t>BR98_61</t>
  </si>
  <si>
    <t>BR98_63</t>
  </si>
  <si>
    <t>BR98_64</t>
  </si>
  <si>
    <t>BR98_67</t>
  </si>
  <si>
    <t>BR98_68</t>
  </si>
  <si>
    <t>BR98_71</t>
  </si>
  <si>
    <t>BR98_72</t>
  </si>
  <si>
    <t>BR98_73</t>
  </si>
  <si>
    <t>BR98_75</t>
  </si>
  <si>
    <t>BR98_77</t>
  </si>
  <si>
    <t>BR98_78</t>
  </si>
  <si>
    <t>BR98_79</t>
  </si>
  <si>
    <t>BR98_80</t>
  </si>
  <si>
    <t>BR98_81</t>
  </si>
  <si>
    <t>BR98_82</t>
  </si>
  <si>
    <t>BR98_83</t>
  </si>
  <si>
    <t>BR98_84</t>
  </si>
  <si>
    <t>BR98_85</t>
  </si>
  <si>
    <t>BR98_88</t>
  </si>
  <si>
    <t>BR98_89</t>
  </si>
  <si>
    <t>BR98_91</t>
  </si>
  <si>
    <t>BR98_94</t>
  </si>
  <si>
    <t>BR98_97</t>
  </si>
  <si>
    <t>BR98_98</t>
  </si>
  <si>
    <t>BR98_99</t>
  </si>
  <si>
    <t>BR98_100</t>
  </si>
  <si>
    <t>BR98_101</t>
  </si>
  <si>
    <t>BR98_102</t>
  </si>
  <si>
    <t>BR98_105</t>
  </si>
  <si>
    <t>BR98_106</t>
  </si>
  <si>
    <t>BR98_112</t>
  </si>
  <si>
    <t>BR98_114</t>
  </si>
  <si>
    <t>BR98_116</t>
  </si>
  <si>
    <t>BR98_117</t>
  </si>
  <si>
    <t>BR98_119</t>
  </si>
  <si>
    <t>BR98_122</t>
  </si>
  <si>
    <t>BR98_123</t>
  </si>
  <si>
    <t>BR98_124</t>
  </si>
  <si>
    <t>BR98_125</t>
  </si>
  <si>
    <t>BR98_126</t>
  </si>
  <si>
    <t>BR98_127</t>
  </si>
  <si>
    <t>BR98_129</t>
  </si>
  <si>
    <t>BR98_130</t>
  </si>
  <si>
    <t>BR98_132</t>
  </si>
  <si>
    <t>BR98_134</t>
  </si>
  <si>
    <t>BR98_135</t>
  </si>
  <si>
    <t>BR98_138</t>
  </si>
  <si>
    <t>BR98_139</t>
  </si>
  <si>
    <t>BR98_142</t>
  </si>
  <si>
    <t>BR98_146</t>
  </si>
  <si>
    <t>BR98_147</t>
  </si>
  <si>
    <t>BR98_149</t>
  </si>
  <si>
    <t>BR98_150</t>
  </si>
  <si>
    <t>BR98_151</t>
  </si>
  <si>
    <t>BR98_152</t>
  </si>
  <si>
    <t>BR98_153</t>
  </si>
  <si>
    <t>BR98_154</t>
  </si>
  <si>
    <t>BR98_156</t>
  </si>
  <si>
    <t>BR98_157</t>
  </si>
  <si>
    <t>BR98_160</t>
  </si>
  <si>
    <t>BR98_161</t>
  </si>
  <si>
    <t>BR98_162</t>
  </si>
  <si>
    <t>BR98_163</t>
  </si>
  <si>
    <t>BR98_164</t>
  </si>
  <si>
    <t>BR98_165</t>
  </si>
  <si>
    <t>BR98_168</t>
  </si>
  <si>
    <t>BR98_169</t>
  </si>
  <si>
    <t>BR98_170</t>
  </si>
  <si>
    <t>BR98_171</t>
  </si>
  <si>
    <t>BR98_172</t>
  </si>
  <si>
    <t>BR98_173</t>
  </si>
  <si>
    <t>BR98_175</t>
  </si>
  <si>
    <t>BR98_176</t>
  </si>
  <si>
    <t>BR98_177</t>
  </si>
  <si>
    <t>BR98_178</t>
  </si>
  <si>
    <t>BR98_179</t>
  </si>
  <si>
    <t>BR98_181</t>
  </si>
  <si>
    <t>BR98_182</t>
  </si>
  <si>
    <t>BR98_183</t>
  </si>
  <si>
    <t>BR98_184</t>
  </si>
  <si>
    <t>BR98_185</t>
  </si>
  <si>
    <t>BR98_186</t>
  </si>
  <si>
    <t>BR98_187</t>
  </si>
  <si>
    <t>BR98_188</t>
  </si>
  <si>
    <t>BR98_189</t>
  </si>
  <si>
    <t>BR98_190</t>
  </si>
  <si>
    <t>BR98_191</t>
  </si>
  <si>
    <t>BR98_193</t>
  </si>
  <si>
    <t>BR98_194</t>
  </si>
  <si>
    <t>BR98_195</t>
  </si>
  <si>
    <t>BR98_196</t>
  </si>
  <si>
    <t>BR98_198</t>
  </si>
  <si>
    <t>BR98_199</t>
  </si>
  <si>
    <t>BR98_201</t>
  </si>
  <si>
    <t>BR98_202</t>
  </si>
  <si>
    <t>BR98_204</t>
  </si>
  <si>
    <t>BR98_203</t>
  </si>
  <si>
    <t>BR98_205</t>
  </si>
  <si>
    <t>BR98_206</t>
  </si>
  <si>
    <t>BR98_207</t>
  </si>
  <si>
    <t>BR98_208</t>
  </si>
  <si>
    <t>BR98_209</t>
  </si>
  <si>
    <t>BR98_210</t>
  </si>
  <si>
    <t>BR98_211</t>
  </si>
  <si>
    <t>BR98_212</t>
  </si>
  <si>
    <t>BR98_213</t>
  </si>
  <si>
    <t>BR98_215</t>
  </si>
  <si>
    <t>BR98_214</t>
  </si>
  <si>
    <t>BR98_216</t>
  </si>
  <si>
    <t>BR98_217</t>
  </si>
  <si>
    <t>BR98_218</t>
  </si>
  <si>
    <t>BR98_219</t>
  </si>
  <si>
    <t>BR98_220</t>
  </si>
  <si>
    <t>BR98_221</t>
  </si>
  <si>
    <t>BR98_222</t>
  </si>
  <si>
    <t>BR98_223</t>
  </si>
  <si>
    <t>BR98_224</t>
  </si>
  <si>
    <t>BR98_225</t>
  </si>
  <si>
    <t>BR98_226</t>
  </si>
  <si>
    <t>BR98_227</t>
  </si>
  <si>
    <t>BR98_228</t>
  </si>
  <si>
    <t>BR98_229</t>
  </si>
  <si>
    <t>BR98_230</t>
  </si>
  <si>
    <t>BR98_231</t>
  </si>
  <si>
    <t>BR98_232</t>
  </si>
  <si>
    <t>BR98_233</t>
  </si>
  <si>
    <t>BR98_234</t>
  </si>
  <si>
    <t>BR98_235</t>
  </si>
  <si>
    <t>BR98_236</t>
  </si>
  <si>
    <t>BR98_237</t>
  </si>
  <si>
    <t>BR98_238</t>
  </si>
  <si>
    <t>BR98_240</t>
  </si>
  <si>
    <t>BR98_242</t>
  </si>
  <si>
    <t>BR98_245</t>
  </si>
  <si>
    <t>BR98_250</t>
  </si>
  <si>
    <t>BR98_258</t>
  </si>
  <si>
    <t>BR98_260</t>
  </si>
  <si>
    <t>BR98_261</t>
  </si>
  <si>
    <t>BR98_262</t>
  </si>
  <si>
    <t>BR98_265</t>
  </si>
  <si>
    <t>BR98_267</t>
  </si>
  <si>
    <t>BR98_268</t>
  </si>
  <si>
    <t>BR98_269</t>
  </si>
  <si>
    <t>BR98_270</t>
  </si>
  <si>
    <t>BR98_271</t>
  </si>
  <si>
    <t>BR98_274</t>
  </si>
  <si>
    <t>BR98_275</t>
  </si>
  <si>
    <t>BR98_277</t>
  </si>
  <si>
    <t>BR98_278</t>
  </si>
  <si>
    <t>BR98_279</t>
  </si>
  <si>
    <t>BR98_281</t>
  </si>
  <si>
    <t>BR98_282</t>
  </si>
  <si>
    <t>BR98_283</t>
  </si>
  <si>
    <t>BR98_284</t>
  </si>
  <si>
    <t>BR98_285</t>
  </si>
  <si>
    <t>BR98_286</t>
  </si>
  <si>
    <t>BR98_288</t>
  </si>
  <si>
    <t>BR98_289</t>
  </si>
  <si>
    <t>BR98_290</t>
  </si>
  <si>
    <t>BR98_291</t>
  </si>
  <si>
    <t>BR98_292</t>
  </si>
  <si>
    <t>BR98_295</t>
  </si>
  <si>
    <t>BR98_296</t>
  </si>
  <si>
    <t>Isc_16957729</t>
  </si>
  <si>
    <t>Isc_913904</t>
  </si>
  <si>
    <t>Isc_913245</t>
  </si>
  <si>
    <t>Isc_912986</t>
  </si>
  <si>
    <t>Isc_902595</t>
  </si>
  <si>
    <t>Isc_902728</t>
  </si>
  <si>
    <t>Isc_900496</t>
  </si>
  <si>
    <t>Isc_899780</t>
  </si>
  <si>
    <t>Isc_895421</t>
  </si>
  <si>
    <t>Isc_895830</t>
  </si>
  <si>
    <t>Isc_894045</t>
  </si>
  <si>
    <t>Isc_894872</t>
  </si>
  <si>
    <t>Isc_892521</t>
  </si>
  <si>
    <t>Isc_892843</t>
  </si>
  <si>
    <t>Isc_890256</t>
  </si>
  <si>
    <t>Isc_890771</t>
  </si>
  <si>
    <t>Isc_891261</t>
  </si>
  <si>
    <t>Isc_889272</t>
  </si>
  <si>
    <t>Isc_889881</t>
  </si>
  <si>
    <t>Isc_890069</t>
  </si>
  <si>
    <t>Isc_888136</t>
  </si>
  <si>
    <t>Isc_885219</t>
  </si>
  <si>
    <t>Isc_882717</t>
  </si>
  <si>
    <t>Isc_883165</t>
  </si>
  <si>
    <t>Isc_879812</t>
  </si>
  <si>
    <t>Isc_879877</t>
  </si>
  <si>
    <t>Isc_874794</t>
  </si>
  <si>
    <t>Isc_875804</t>
  </si>
  <si>
    <t>Isc_872821</t>
  </si>
  <si>
    <t>Isc_870905</t>
  </si>
  <si>
    <t>Isc_868963</t>
  </si>
  <si>
    <t>Isc_867524</t>
  </si>
  <si>
    <t>Isc_861804</t>
  </si>
  <si>
    <t>Isc_861853</t>
  </si>
  <si>
    <t>Isc_856807</t>
  </si>
  <si>
    <t>Isc_856930</t>
  </si>
  <si>
    <t>Isc_856308</t>
  </si>
  <si>
    <t>Isc_855552</t>
  </si>
  <si>
    <t>Isc_853336</t>
  </si>
  <si>
    <t>Isc_851440</t>
  </si>
  <si>
    <t>Isc_851442</t>
  </si>
  <si>
    <t>Isc_851525</t>
  </si>
  <si>
    <t>Isc_850574</t>
  </si>
  <si>
    <t>Isc_850766</t>
  </si>
  <si>
    <t>Isc_850939</t>
  </si>
  <si>
    <t>Isc_850978</t>
  </si>
  <si>
    <t>Isc_850981</t>
  </si>
  <si>
    <t>Isc_851063</t>
  </si>
  <si>
    <t>Isc_850068</t>
  </si>
  <si>
    <t>Isc_850195</t>
  </si>
  <si>
    <t>Isc_850412</t>
  </si>
  <si>
    <t>Isc_850485</t>
  </si>
  <si>
    <t>Isc_848875</t>
  </si>
  <si>
    <t>Isc_848996</t>
  </si>
  <si>
    <t>Isc_849112</t>
  </si>
  <si>
    <t>Isc_849372</t>
  </si>
  <si>
    <t>Isc_849455</t>
  </si>
  <si>
    <t>Isc_848271</t>
  </si>
  <si>
    <t>Isc_848734</t>
  </si>
  <si>
    <t>Isc_847543</t>
  </si>
  <si>
    <t>Isc_847573</t>
  </si>
  <si>
    <t>Isc_847595</t>
  </si>
  <si>
    <t>Isc_847937</t>
  </si>
  <si>
    <t>Isc_847939</t>
  </si>
  <si>
    <t>Isc_846153</t>
  </si>
  <si>
    <t>Isc_846314</t>
  </si>
  <si>
    <t>Isc_845342</t>
  </si>
  <si>
    <t>Isc_845344</t>
  </si>
  <si>
    <t>Isc_845380</t>
  </si>
  <si>
    <t>Isc_845398</t>
  </si>
  <si>
    <t>Isc_845421</t>
  </si>
  <si>
    <t>Isc_845427</t>
  </si>
  <si>
    <t>Isc_845432</t>
  </si>
  <si>
    <t>Isc_845460</t>
  </si>
  <si>
    <t>Isc_845483</t>
  </si>
  <si>
    <t>Isc_845490</t>
  </si>
  <si>
    <t>Isc_845500</t>
  </si>
  <si>
    <t>Isc_845516</t>
  </si>
  <si>
    <t>Isc_845545</t>
  </si>
  <si>
    <t>Isc_845548</t>
  </si>
  <si>
    <t>Isc_845677</t>
  </si>
  <si>
    <t>Isc_845700</t>
  </si>
  <si>
    <t>Isc_845707</t>
  </si>
  <si>
    <t>Isc_845764</t>
  </si>
  <si>
    <t>Isc_845785</t>
  </si>
  <si>
    <t>Isc_845929</t>
  </si>
  <si>
    <t>Isc_845957</t>
  </si>
  <si>
    <t>Isc_845980</t>
  </si>
  <si>
    <t>Isc_844276</t>
  </si>
  <si>
    <t>Isc_844287</t>
  </si>
  <si>
    <t>Isc_844333</t>
  </si>
  <si>
    <t>Isc_844983</t>
  </si>
  <si>
    <t>Isc_843210</t>
  </si>
  <si>
    <t>Isc_843212</t>
  </si>
  <si>
    <t>Isc_843234</t>
  </si>
  <si>
    <t>Isc_843283</t>
  </si>
  <si>
    <t>Isc_843290</t>
  </si>
  <si>
    <t>Isc_842127</t>
  </si>
  <si>
    <t>Isc_842295</t>
  </si>
  <si>
    <t>Isc_842367</t>
  </si>
  <si>
    <t>Isc_842500</t>
  </si>
  <si>
    <t>Isc_842541</t>
  </si>
  <si>
    <t>Isc_841584</t>
  </si>
  <si>
    <t>Isc_841596</t>
  </si>
  <si>
    <t>Isc_841752</t>
  </si>
  <si>
    <t>Isc_841773</t>
  </si>
  <si>
    <t>Isc_841791</t>
  </si>
  <si>
    <t>Isc_841796</t>
  </si>
  <si>
    <t>Isc_841905</t>
  </si>
  <si>
    <t>Isc_841908</t>
  </si>
  <si>
    <t>Isc_842060</t>
  </si>
  <si>
    <t>Isc_840431</t>
  </si>
  <si>
    <t>Isc_840443</t>
  </si>
  <si>
    <t>Isc_840527</t>
  </si>
  <si>
    <t>Isc_840575</t>
  </si>
  <si>
    <t>Isc_840665</t>
  </si>
  <si>
    <t>Isc_840793</t>
  </si>
  <si>
    <t>Isc_840953</t>
  </si>
  <si>
    <t>Isc_841174</t>
  </si>
  <si>
    <t>Isc_839682</t>
  </si>
  <si>
    <t>Isc_839858</t>
  </si>
  <si>
    <t>Isc_840116</t>
  </si>
  <si>
    <t>Isc_838507</t>
  </si>
  <si>
    <t>Isc_838806</t>
  </si>
  <si>
    <t>Isc_838840</t>
  </si>
  <si>
    <t>Isc_838848</t>
  </si>
  <si>
    <t>Isc_839126</t>
  </si>
  <si>
    <t>Isc_837327</t>
  </si>
  <si>
    <t>Isc_837605</t>
  </si>
  <si>
    <t>Isc_836342</t>
  </si>
  <si>
    <t>Isc_836588</t>
  </si>
  <si>
    <t>Isc_836792</t>
  </si>
  <si>
    <t>Isc_837160</t>
  </si>
  <si>
    <t>Isc_837170</t>
  </si>
  <si>
    <t>Isc_837172</t>
  </si>
  <si>
    <t>Isc_837174</t>
  </si>
  <si>
    <t>Isc_835426</t>
  </si>
  <si>
    <t>Isc_835938</t>
  </si>
  <si>
    <t>Isc_836129</t>
  </si>
  <si>
    <t>Isc_834711</t>
  </si>
  <si>
    <t>Isc_834813</t>
  </si>
  <si>
    <t>Isc_834862</t>
  </si>
  <si>
    <t>Isc_835015</t>
  </si>
  <si>
    <t>Isc_835080</t>
  </si>
  <si>
    <t>Isc_832845</t>
  </si>
  <si>
    <t>Isc_832961</t>
  </si>
  <si>
    <t>Isc_833119</t>
  </si>
  <si>
    <t>Isc_833275</t>
  </si>
  <si>
    <t>Isc_833898</t>
  </si>
  <si>
    <t>Isc_832046</t>
  </si>
  <si>
    <t>Isc_832522</t>
  </si>
  <si>
    <t>Isc_832546</t>
  </si>
  <si>
    <t>Isc_830952</t>
  </si>
  <si>
    <t>Isc_830954</t>
  </si>
  <si>
    <t>Isc_830969</t>
  </si>
  <si>
    <t>Isc_831252</t>
  </si>
  <si>
    <t>Isc_831289</t>
  </si>
  <si>
    <t>Isc_831317</t>
  </si>
  <si>
    <t>Isc_831797</t>
  </si>
  <si>
    <t>Isc_830162</t>
  </si>
  <si>
    <t>Isc_830169</t>
  </si>
  <si>
    <t>Isc_830203</t>
  </si>
  <si>
    <t>Isc_830319</t>
  </si>
  <si>
    <t>Isc_830653</t>
  </si>
  <si>
    <t>Isc_829338</t>
  </si>
  <si>
    <t>Isc_829457</t>
  </si>
  <si>
    <t>Isc_829714</t>
  </si>
  <si>
    <t>Isc_828021</t>
  </si>
  <si>
    <t>Isc_828149</t>
  </si>
  <si>
    <t>Isc_828188</t>
  </si>
  <si>
    <t>Isc_828666</t>
  </si>
  <si>
    <t>Isc_826880</t>
  </si>
  <si>
    <t>Isc_827318</t>
  </si>
  <si>
    <t>Isc_827626</t>
  </si>
  <si>
    <t>Isc_826259</t>
  </si>
  <si>
    <t>Isc_826260</t>
  </si>
  <si>
    <t>Isc_826261</t>
  </si>
  <si>
    <t>Isc_826270</t>
  </si>
  <si>
    <t>Isc_826278</t>
  </si>
  <si>
    <t>Isc_824988</t>
  </si>
  <si>
    <t>Isc_825033</t>
  </si>
  <si>
    <t>Isc_825336</t>
  </si>
  <si>
    <t>Isc_825421</t>
  </si>
  <si>
    <t>Isc_823953</t>
  </si>
  <si>
    <t>Isc_824051</t>
  </si>
  <si>
    <t>Isc_824141</t>
  </si>
  <si>
    <t>Isc_824143</t>
  </si>
  <si>
    <t>Isc_824290</t>
  </si>
  <si>
    <t>Isc_824303</t>
  </si>
  <si>
    <t>Isc_821892</t>
  </si>
  <si>
    <t>Isc_821901</t>
  </si>
  <si>
    <t>Isc_822400</t>
  </si>
  <si>
    <t>Isc_822550</t>
  </si>
  <si>
    <t>Isc_823033</t>
  </si>
  <si>
    <t>Isc_819906</t>
  </si>
  <si>
    <t>Isc_819955</t>
  </si>
  <si>
    <t>Isc_820116</t>
  </si>
  <si>
    <t>Isc_820419</t>
  </si>
  <si>
    <t>Isc_821009</t>
  </si>
  <si>
    <t>Isc_818541</t>
  </si>
  <si>
    <t>Isc_818703</t>
  </si>
  <si>
    <t>Isc_818769</t>
  </si>
  <si>
    <t>Isc_818770</t>
  </si>
  <si>
    <t>Isc_817768</t>
  </si>
  <si>
    <t>Isc_817865</t>
  </si>
  <si>
    <t>Isc_818160</t>
  </si>
  <si>
    <t>Isc_816769</t>
  </si>
  <si>
    <t>Isc_816824</t>
  </si>
  <si>
    <t>Isc_817496</t>
  </si>
  <si>
    <t>Isc_817503</t>
  </si>
  <si>
    <t>Isc_815879</t>
  </si>
  <si>
    <t>Isc_816078</t>
  </si>
  <si>
    <t>Isc_814771</t>
  </si>
  <si>
    <t>Isc_814774</t>
  </si>
  <si>
    <t>Isc_814924</t>
  </si>
  <si>
    <t>Isc_813907</t>
  </si>
  <si>
    <t>Isc_813516</t>
  </si>
  <si>
    <t>Isc_813524</t>
  </si>
  <si>
    <t>Isc_813527</t>
  </si>
  <si>
    <t>Isc_813529</t>
  </si>
  <si>
    <t>Isc_811966</t>
  </si>
  <si>
    <t>Isc_812416</t>
  </si>
  <si>
    <t>Isc_812672</t>
  </si>
  <si>
    <t>Isc_810880</t>
  </si>
  <si>
    <t>Isc_811021</t>
  </si>
  <si>
    <t>Isc_811597</t>
  </si>
  <si>
    <t>Isc_809753</t>
  </si>
  <si>
    <t>Isc_809974</t>
  </si>
  <si>
    <t>Isc_810299</t>
  </si>
  <si>
    <t>Isc_808643</t>
  </si>
  <si>
    <t>Isc_808797</t>
  </si>
  <si>
    <t>Isc_808937</t>
  </si>
  <si>
    <t>Isc_809119</t>
  </si>
  <si>
    <t>Isc_809248</t>
  </si>
  <si>
    <t>Isc_809282</t>
  </si>
  <si>
    <t>Isc_809413</t>
  </si>
  <si>
    <t>Isc_808030</t>
  </si>
  <si>
    <t>Isc_808187</t>
  </si>
  <si>
    <t>Isc_806806</t>
  </si>
  <si>
    <t>Isc_806923</t>
  </si>
  <si>
    <t>Isc_807252</t>
  </si>
  <si>
    <t>Isc_807256</t>
  </si>
  <si>
    <t>Isc_807261</t>
  </si>
  <si>
    <t>Isc_807262</t>
  </si>
  <si>
    <t>Isc_807265</t>
  </si>
  <si>
    <t>Isc_807267</t>
  </si>
  <si>
    <t>Isc_807274</t>
  </si>
  <si>
    <t>Isc_807282</t>
  </si>
  <si>
    <t>Isc_807284</t>
  </si>
  <si>
    <t>Isc_807291</t>
  </si>
  <si>
    <t>Isc_807349</t>
  </si>
  <si>
    <t>Isc_807428</t>
  </si>
  <si>
    <t>Isc_807463</t>
  </si>
  <si>
    <t>Isc_807503</t>
  </si>
  <si>
    <t>Isc_807559</t>
  </si>
  <si>
    <t>Isc_807583</t>
  </si>
  <si>
    <t>Isc_807587</t>
  </si>
  <si>
    <t>Isc_805051</t>
  </si>
  <si>
    <t>Isc_805240</t>
  </si>
  <si>
    <t>Isc_803107</t>
  </si>
  <si>
    <t>Isc_803692</t>
  </si>
  <si>
    <t>Isc_800595</t>
  </si>
  <si>
    <t>Isc_800637</t>
  </si>
  <si>
    <t>Isc_800899</t>
  </si>
  <si>
    <t>Isc_800908</t>
  </si>
  <si>
    <t>Isc_801504</t>
  </si>
  <si>
    <t>Isc_801681</t>
  </si>
  <si>
    <t>Isc_799822</t>
  </si>
  <si>
    <t>Isc_799913</t>
  </si>
  <si>
    <t>Isc_799977</t>
  </si>
  <si>
    <t>Isc_800461</t>
  </si>
  <si>
    <t>Isc_800518</t>
  </si>
  <si>
    <t>Isc_797597</t>
  </si>
  <si>
    <t>Isc_797775</t>
  </si>
  <si>
    <t>Isc_797947</t>
  </si>
  <si>
    <t>Isc_798125</t>
  </si>
  <si>
    <t>Isc_796203</t>
  </si>
  <si>
    <t>Isc_795576</t>
  </si>
  <si>
    <t>Isc_794750</t>
  </si>
  <si>
    <t>Isc_793391</t>
  </si>
  <si>
    <t>Isc_793881</t>
  </si>
  <si>
    <t>Isc_793950</t>
  </si>
  <si>
    <t>Isc_793255</t>
  </si>
  <si>
    <t>Isc_793257</t>
  </si>
  <si>
    <t>Isc_793328</t>
  </si>
  <si>
    <t>Isc_793329</t>
  </si>
  <si>
    <t>Isc_793334</t>
  </si>
  <si>
    <t>Isc_793338</t>
  </si>
  <si>
    <t>Isc_793345</t>
  </si>
  <si>
    <t>Isc_791619</t>
  </si>
  <si>
    <t>Isc_791622</t>
  </si>
  <si>
    <t>Isc_791623</t>
  </si>
  <si>
    <t>Isc_791624</t>
  </si>
  <si>
    <t>Isc_791696</t>
  </si>
  <si>
    <t>Isc_791699</t>
  </si>
  <si>
    <t>Isc_791838</t>
  </si>
  <si>
    <t>Isc_791847</t>
  </si>
  <si>
    <t>Isc_791916</t>
  </si>
  <si>
    <t>Isc_792037</t>
  </si>
  <si>
    <t>Isc_792040</t>
  </si>
  <si>
    <t>Isc_792041</t>
  </si>
  <si>
    <t>Isc_792048</t>
  </si>
  <si>
    <t>Isc_792062</t>
  </si>
  <si>
    <t>Isc_792063</t>
  </si>
  <si>
    <t>Isc_790697</t>
  </si>
  <si>
    <t>Isc_790136</t>
  </si>
  <si>
    <t>Isc_790667</t>
  </si>
  <si>
    <t>Isc_789309</t>
  </si>
  <si>
    <t>Isc_787913</t>
  </si>
  <si>
    <t>Isc_788406</t>
  </si>
  <si>
    <t>Isc_788572</t>
  </si>
  <si>
    <t>Isc_787211</t>
  </si>
  <si>
    <t>Isc_787262</t>
  </si>
  <si>
    <t>Isc_787504</t>
  </si>
  <si>
    <t>Isc_787581</t>
  </si>
  <si>
    <t>Isc_787605</t>
  </si>
  <si>
    <t>Isc_787616</t>
  </si>
  <si>
    <t>Isc_786196</t>
  </si>
  <si>
    <t>Isc_785258</t>
  </si>
  <si>
    <t>Isc_785282</t>
  </si>
  <si>
    <t>Isc_786025</t>
  </si>
  <si>
    <t>Isc_786027</t>
  </si>
  <si>
    <t>Isc_784187</t>
  </si>
  <si>
    <t>Isc_784806</t>
  </si>
  <si>
    <t>Isc_785088</t>
  </si>
  <si>
    <t>Isc_783297</t>
  </si>
  <si>
    <t>Isc_781872</t>
  </si>
  <si>
    <t>Isc_782479</t>
  </si>
  <si>
    <t>Isc_780270</t>
  </si>
  <si>
    <t>Isc_780317</t>
  </si>
  <si>
    <t>Isc_779295</t>
  </si>
  <si>
    <t>Isc_779831</t>
  </si>
  <si>
    <t>Isc_778342</t>
  </si>
  <si>
    <t>Isc_777460</t>
  </si>
  <si>
    <t>Isc_777616</t>
  </si>
  <si>
    <t>Isc_778099</t>
  </si>
  <si>
    <t>Isc_777290</t>
  </si>
  <si>
    <t>Isc_777294</t>
  </si>
  <si>
    <t>Isc_775973</t>
  </si>
  <si>
    <t>Isc_776102</t>
  </si>
  <si>
    <t>Isc_774552</t>
  </si>
  <si>
    <t>Isc_774770</t>
  </si>
  <si>
    <t>Isc_773142</t>
  </si>
  <si>
    <t>Isc_773977</t>
  </si>
  <si>
    <t>Isc_772345</t>
  </si>
  <si>
    <t>Isc_770411</t>
  </si>
  <si>
    <t>Isc_770897</t>
  </si>
  <si>
    <t>Isc_770922</t>
  </si>
  <si>
    <t>Isc_769483</t>
  </si>
  <si>
    <t>Isc_768053</t>
  </si>
  <si>
    <t>Isc_768526</t>
  </si>
  <si>
    <t>Isc_768839</t>
  </si>
  <si>
    <t>Isc_768846</t>
  </si>
  <si>
    <t>Isc_768847</t>
  </si>
  <si>
    <t>Isc_768850</t>
  </si>
  <si>
    <t>Isc_767091</t>
  </si>
  <si>
    <t>Isc_767116</t>
  </si>
  <si>
    <t>Isc_763035</t>
  </si>
  <si>
    <t>Isc_763036</t>
  </si>
  <si>
    <t>Isc_763468</t>
  </si>
  <si>
    <t>Isc_761428</t>
  </si>
  <si>
    <t>Isc_759116</t>
  </si>
  <si>
    <t>Isc_759348</t>
  </si>
  <si>
    <t>Isc_759921</t>
  </si>
  <si>
    <t>Isc_758059</t>
  </si>
  <si>
    <t>Isc_758784</t>
  </si>
  <si>
    <t>Isc_757016</t>
  </si>
  <si>
    <t>Isc_757722</t>
  </si>
  <si>
    <t>Isc_756066</t>
  </si>
  <si>
    <t>Isc_756159</t>
  </si>
  <si>
    <t>Isc_756564</t>
  </si>
  <si>
    <t>Isc_756755</t>
  </si>
  <si>
    <t>Isc_755122</t>
  </si>
  <si>
    <t>Isc_755691</t>
  </si>
  <si>
    <t>Isc_754718</t>
  </si>
  <si>
    <t>Isc_753949</t>
  </si>
  <si>
    <t>Isc_752423</t>
  </si>
  <si>
    <t>Isc_751723</t>
  </si>
  <si>
    <t>Isc_750028</t>
  </si>
  <si>
    <t>Isc_750072</t>
  </si>
  <si>
    <t>Isc_750904</t>
  </si>
  <si>
    <t>Isc_750972</t>
  </si>
  <si>
    <t>Isc_749143</t>
  </si>
  <si>
    <t>Isc_749175</t>
  </si>
  <si>
    <t>Isc_749400</t>
  </si>
  <si>
    <t>Isc_747708</t>
  </si>
  <si>
    <t>Isc_747710</t>
  </si>
  <si>
    <t>Isc_747784</t>
  </si>
  <si>
    <t>Isc_747883</t>
  </si>
  <si>
    <t>Isc_748733</t>
  </si>
  <si>
    <t>Isc_748801</t>
  </si>
  <si>
    <t>Isc_746789</t>
  </si>
  <si>
    <t>Isc_746884</t>
  </si>
  <si>
    <t>Isc_747102</t>
  </si>
  <si>
    <t>Isc_747159</t>
  </si>
  <si>
    <t>Isc_747172</t>
  </si>
  <si>
    <t>Isc_747689</t>
  </si>
  <si>
    <t>Isc_745494</t>
  </si>
  <si>
    <t>Isc_746004</t>
  </si>
  <si>
    <t>Isc_746019</t>
  </si>
  <si>
    <t>Isc_746237</t>
  </si>
  <si>
    <t>Isc_746240</t>
  </si>
  <si>
    <t>Isc_746242</t>
  </si>
  <si>
    <t>Isc_739240</t>
  </si>
  <si>
    <t>Isc_737233</t>
  </si>
  <si>
    <t>Isc_737023</t>
  </si>
  <si>
    <t>Isc_735139</t>
  </si>
  <si>
    <t>Isc_734633</t>
  </si>
  <si>
    <t>Isc_732326</t>
  </si>
  <si>
    <t>Isc_732347</t>
  </si>
  <si>
    <t>Isc_732351</t>
  </si>
  <si>
    <t>Isc_729763</t>
  </si>
  <si>
    <t>Isc_728532</t>
  </si>
  <si>
    <t>Isc_728626</t>
  </si>
  <si>
    <t>Isc_728823</t>
  </si>
  <si>
    <t>Isc_726705</t>
  </si>
  <si>
    <t>Isc_724664</t>
  </si>
  <si>
    <t>Isc_724784</t>
  </si>
  <si>
    <t>Isc_724797</t>
  </si>
  <si>
    <t>Isc_723672</t>
  </si>
  <si>
    <t>Isc_723715</t>
  </si>
  <si>
    <t>Isc_724260</t>
  </si>
  <si>
    <t>Isc_724387</t>
  </si>
  <si>
    <t>Isc_723170</t>
  </si>
  <si>
    <t>Isc_723270</t>
  </si>
  <si>
    <t>Isc_723290</t>
  </si>
  <si>
    <t>Isc_721821</t>
  </si>
  <si>
    <t>Isc_722314</t>
  </si>
  <si>
    <t>Isc_722321</t>
  </si>
  <si>
    <t>Isc_722334</t>
  </si>
  <si>
    <t>Isc_720722</t>
  </si>
  <si>
    <t>Isc_720839</t>
  </si>
  <si>
    <t>Isc_721014</t>
  </si>
  <si>
    <t>Isc_718460</t>
  </si>
  <si>
    <t>Isc_718832</t>
  </si>
  <si>
    <t>Isc_719130</t>
  </si>
  <si>
    <t>Isc_719320</t>
  </si>
  <si>
    <t>Isc_719441</t>
  </si>
  <si>
    <t>Isc_717377</t>
  </si>
  <si>
    <t>Isc_717523</t>
  </si>
  <si>
    <t>Isc_717565</t>
  </si>
  <si>
    <t>Isc_717698</t>
  </si>
  <si>
    <t>Isc_714226</t>
  </si>
  <si>
    <t>Isc_712062</t>
  </si>
  <si>
    <t>Isc_712320</t>
  </si>
  <si>
    <t>Isc_712646</t>
  </si>
  <si>
    <t>Isc_711224</t>
  </si>
  <si>
    <t>Isc_711550</t>
  </si>
  <si>
    <t>Isc_711904</t>
  </si>
  <si>
    <t>Isc_710044</t>
  </si>
  <si>
    <t>Isc_710136</t>
  </si>
  <si>
    <t>Isc_708128</t>
  </si>
  <si>
    <t>Isc_708805</t>
  </si>
  <si>
    <t>Isc_706695</t>
  </si>
  <si>
    <t>Isc_706770</t>
  </si>
  <si>
    <t>Isc_707549</t>
  </si>
  <si>
    <t>Isc_705939</t>
  </si>
  <si>
    <t>Isc_706545</t>
  </si>
  <si>
    <t>Isc_704377</t>
  </si>
  <si>
    <t>Isc_704502</t>
  </si>
  <si>
    <t>Isc_704966</t>
  </si>
  <si>
    <t>Isc_703147</t>
  </si>
  <si>
    <t>Isc_703151</t>
  </si>
  <si>
    <t>Isc_702019</t>
  </si>
  <si>
    <t>Isc_702943</t>
  </si>
  <si>
    <t>Isc_701329</t>
  </si>
  <si>
    <t>Isc_701382</t>
  </si>
  <si>
    <t>Isc_701422</t>
  </si>
  <si>
    <t>Isc_701635</t>
  </si>
  <si>
    <t>Isc_699575</t>
  </si>
  <si>
    <t>Isc_700193</t>
  </si>
  <si>
    <t>Isc_699100</t>
  </si>
  <si>
    <t>Isc_699118</t>
  </si>
  <si>
    <t>Isc_697269</t>
  </si>
  <si>
    <t>Isc_697450</t>
  </si>
  <si>
    <t>Isc_697797</t>
  </si>
  <si>
    <t>Isc_697845</t>
  </si>
  <si>
    <t>Isc_696381</t>
  </si>
  <si>
    <t>Isc_694161</t>
  </si>
  <si>
    <t>Isc_694408</t>
  </si>
  <si>
    <t>Isc_694445</t>
  </si>
  <si>
    <t>Isc_694994</t>
  </si>
  <si>
    <t>Isc_694999</t>
  </si>
  <si>
    <t>Isc_693832</t>
  </si>
  <si>
    <t>Isc_691983</t>
  </si>
  <si>
    <t>Isc_692063</t>
  </si>
  <si>
    <t>Isc_692330</t>
  </si>
  <si>
    <t>Isc_692525</t>
  </si>
  <si>
    <t>Isc_686132</t>
  </si>
  <si>
    <t>Isc_684486</t>
  </si>
  <si>
    <t>Isc_683901</t>
  </si>
  <si>
    <t>Isc_684407</t>
  </si>
  <si>
    <t>Isc_681767</t>
  </si>
  <si>
    <t>Isc_682336</t>
  </si>
  <si>
    <t>Isc_680268</t>
  </si>
  <si>
    <t>Isc_681306</t>
  </si>
  <si>
    <t>Isc_679834</t>
  </si>
  <si>
    <t>Isc_679934</t>
  </si>
  <si>
    <t>Isc_680057</t>
  </si>
  <si>
    <t>Isc_676518</t>
  </si>
  <si>
    <t>Isc_675722</t>
  </si>
  <si>
    <t>Isc_676079</t>
  </si>
  <si>
    <t>Isc_673405</t>
  </si>
  <si>
    <t>Isc_673457</t>
  </si>
  <si>
    <t>Isc_673964</t>
  </si>
  <si>
    <t>Isc_674219</t>
  </si>
  <si>
    <t>Isc_674510</t>
  </si>
  <si>
    <t>Isc_672585</t>
  </si>
  <si>
    <t>Isc_1000001</t>
  </si>
  <si>
    <t>Isc_1000002</t>
  </si>
  <si>
    <t>Isc_1000003</t>
  </si>
  <si>
    <t>Isc_1000004</t>
  </si>
  <si>
    <t>Isc_1000005</t>
  </si>
  <si>
    <t>Isc_669434</t>
  </si>
  <si>
    <t>Isc_1000006</t>
  </si>
  <si>
    <t>Isc_1000007</t>
  </si>
  <si>
    <t>Isc_1000008</t>
  </si>
  <si>
    <t>Isc_1000009</t>
  </si>
  <si>
    <t>Isc_1000010</t>
  </si>
  <si>
    <t>Isc_1000011</t>
  </si>
  <si>
    <t>Isc_667722</t>
  </si>
  <si>
    <t>Isc_668599</t>
  </si>
  <si>
    <t>Isc_1000012</t>
  </si>
  <si>
    <t>Isc_1000013</t>
  </si>
  <si>
    <t>Isc_668960</t>
  </si>
  <si>
    <t>Isc_1000014</t>
  </si>
  <si>
    <t>Isc_1000015</t>
  </si>
  <si>
    <t>Isc_1000016</t>
  </si>
  <si>
    <t>Isc_1000017</t>
  </si>
  <si>
    <t>Isc_1000018</t>
  </si>
  <si>
    <t>Isc_1000019</t>
  </si>
  <si>
    <t>Isc_664361</t>
  </si>
  <si>
    <t>Isc_1000020</t>
  </si>
  <si>
    <t>Isc_1000021</t>
  </si>
  <si>
    <t>Isc_1000022</t>
  </si>
  <si>
    <t>Isc_1000023</t>
  </si>
  <si>
    <t>Isc_1000024</t>
  </si>
  <si>
    <t>Isc_1000025</t>
  </si>
  <si>
    <t>Isc_663128</t>
  </si>
  <si>
    <t>Isc_1000026</t>
  </si>
  <si>
    <t>Isc_1000027</t>
  </si>
  <si>
    <t>Isc_663581</t>
  </si>
  <si>
    <t>Isc_1000028</t>
  </si>
  <si>
    <t>Isc_664219</t>
  </si>
  <si>
    <t>Isc_1000029</t>
  </si>
  <si>
    <t>Isc_1000030</t>
  </si>
  <si>
    <t>Isc_1000031</t>
  </si>
  <si>
    <t>Isc_1000032</t>
  </si>
  <si>
    <t>Isc_1000033</t>
  </si>
  <si>
    <t>Isc_1000034</t>
  </si>
  <si>
    <t>Isc_1000035</t>
  </si>
  <si>
    <t>Isc_1000036</t>
  </si>
  <si>
    <t>Isc_1000037</t>
  </si>
  <si>
    <t>Isc_1000038</t>
  </si>
  <si>
    <t>Isc_1000039</t>
  </si>
  <si>
    <t>Isc_1000040</t>
  </si>
  <si>
    <t>Isc_1000041</t>
  </si>
  <si>
    <t>Isc_662360</t>
  </si>
  <si>
    <t>Isc_1000042</t>
  </si>
  <si>
    <t>Isc_1000043</t>
  </si>
  <si>
    <t>Isc_1000044</t>
  </si>
  <si>
    <t>Isc_1000045</t>
  </si>
  <si>
    <t>Isc_1000046</t>
  </si>
  <si>
    <t>Isc_1000047</t>
  </si>
  <si>
    <t>Isc_1000048</t>
  </si>
  <si>
    <t>Isc_1000049</t>
  </si>
  <si>
    <t>Isc_1000050</t>
  </si>
  <si>
    <t>Isc_660546</t>
  </si>
  <si>
    <t>Isc_660548</t>
  </si>
  <si>
    <t>Isc_1000051</t>
  </si>
  <si>
    <t>Isc_1000052</t>
  </si>
  <si>
    <t>Isc_1000053</t>
  </si>
  <si>
    <t>Isc_660986</t>
  </si>
  <si>
    <t>Isc_1000055</t>
  </si>
  <si>
    <t>Isc_1000056</t>
  </si>
  <si>
    <t>Isc_1000057</t>
  </si>
  <si>
    <t>Isc_1000058</t>
  </si>
  <si>
    <t>Isc_1000059</t>
  </si>
  <si>
    <t>Isc_1000060</t>
  </si>
  <si>
    <t>Isc_1000061</t>
  </si>
  <si>
    <t>Isc_656784</t>
  </si>
  <si>
    <t>Isc_1000062</t>
  </si>
  <si>
    <t>Isc_1000063</t>
  </si>
  <si>
    <t>Isc_657386</t>
  </si>
  <si>
    <t>Isc_1000064</t>
  </si>
  <si>
    <t>Isc_1000065</t>
  </si>
  <si>
    <t>Isc_1000066</t>
  </si>
  <si>
    <t>Isc_1000067</t>
  </si>
  <si>
    <t>Isc_1000068</t>
  </si>
  <si>
    <t>Isc_1000069</t>
  </si>
  <si>
    <t>Isc_655159</t>
  </si>
  <si>
    <t>Isc_655178</t>
  </si>
  <si>
    <t>Isc_655199</t>
  </si>
  <si>
    <t>Isc_1000070</t>
  </si>
  <si>
    <t>Isc_655212</t>
  </si>
  <si>
    <t>Isc_655265</t>
  </si>
  <si>
    <t>Isc_655283</t>
  </si>
  <si>
    <t>Isc_655321</t>
  </si>
  <si>
    <t>Isc_655322</t>
  </si>
  <si>
    <t>Isc_655331</t>
  </si>
  <si>
    <t>Isc_655376</t>
  </si>
  <si>
    <t>Isc_655379</t>
  </si>
  <si>
    <t>Isc_1000071</t>
  </si>
  <si>
    <t>Isc_655479</t>
  </si>
  <si>
    <t>Isc_655502</t>
  </si>
  <si>
    <t>Isc_655525</t>
  </si>
  <si>
    <t>Isc_655572</t>
  </si>
  <si>
    <t>Isc_655586</t>
  </si>
  <si>
    <t>Isc_1000072</t>
  </si>
  <si>
    <t>Isc_655807</t>
  </si>
  <si>
    <t>Isc_656222</t>
  </si>
  <si>
    <t>Isc_656223</t>
  </si>
  <si>
    <t>Isc_656224</t>
  </si>
  <si>
    <t>Isc_656245</t>
  </si>
  <si>
    <t>Isc_656273</t>
  </si>
  <si>
    <t>Isc_1000073</t>
  </si>
  <si>
    <t>Isc_653842</t>
  </si>
  <si>
    <t>Isc_1000074</t>
  </si>
  <si>
    <t>Isc_1000075</t>
  </si>
  <si>
    <t>Isc_1000076</t>
  </si>
  <si>
    <t>Isc_1000077</t>
  </si>
  <si>
    <t>Isc_1000078</t>
  </si>
  <si>
    <t>Isc_1000079</t>
  </si>
  <si>
    <t>Isc_1000080</t>
  </si>
  <si>
    <t>Isc_1000081</t>
  </si>
  <si>
    <t>Isc_1000082</t>
  </si>
  <si>
    <t>Isc_654858</t>
  </si>
  <si>
    <t>Isc_1000083</t>
  </si>
  <si>
    <t>Isc_652591</t>
  </si>
  <si>
    <t>Isc_1000085</t>
  </si>
  <si>
    <t>Isc_652674</t>
  </si>
  <si>
    <t>Isc_1000086</t>
  </si>
  <si>
    <t>Isc_652996</t>
  </si>
  <si>
    <t>Isc_1000087</t>
  </si>
  <si>
    <t>Isc_1000088</t>
  </si>
  <si>
    <t>Isc_1000089</t>
  </si>
  <si>
    <t>Isc_1000090</t>
  </si>
  <si>
    <t>Isc_1000091</t>
  </si>
  <si>
    <t>Isc_1000092</t>
  </si>
  <si>
    <t>Isc_651379</t>
  </si>
  <si>
    <t>Isc_1000093</t>
  </si>
  <si>
    <t>Isc_1000094</t>
  </si>
  <si>
    <t>Isc_1000095</t>
  </si>
  <si>
    <t>Isc_649314</t>
  </si>
  <si>
    <t>Isc_649318</t>
  </si>
  <si>
    <t>Isc_649321</t>
  </si>
  <si>
    <t>Isc_649349</t>
  </si>
  <si>
    <t>Isc_1000096</t>
  </si>
  <si>
    <t>Isc_649460</t>
  </si>
  <si>
    <t>Isc_649515</t>
  </si>
  <si>
    <t>Isc_649569</t>
  </si>
  <si>
    <t>Isc_649571</t>
  </si>
  <si>
    <t>Isc_650150</t>
  </si>
  <si>
    <t>Isc_650264</t>
  </si>
  <si>
    <t>Isc_646965</t>
  </si>
  <si>
    <t>Isc_646967</t>
  </si>
  <si>
    <t>Isc_1000097</t>
  </si>
  <si>
    <t>Isc_647056</t>
  </si>
  <si>
    <t>Isc_1000098</t>
  </si>
  <si>
    <t>Isc_1000099</t>
  </si>
  <si>
    <t>Isc_1000100</t>
  </si>
  <si>
    <t>Isc_1000101</t>
  </si>
  <si>
    <t>Isc_1000102</t>
  </si>
  <si>
    <t>Isc_648120</t>
  </si>
  <si>
    <t>Isc_1000103</t>
  </si>
  <si>
    <t>Isc_1000104</t>
  </si>
  <si>
    <t>Isc_1000105</t>
  </si>
  <si>
    <t>Isc_1000106</t>
  </si>
  <si>
    <t>Isc_645851</t>
  </si>
  <si>
    <t>Isc_645931</t>
  </si>
  <si>
    <t>Isc_643172</t>
  </si>
  <si>
    <t>Isc_643198</t>
  </si>
  <si>
    <t>Isc_1000107</t>
  </si>
  <si>
    <t>Isc_643880</t>
  </si>
  <si>
    <t>Isc_1000108</t>
  </si>
  <si>
    <t>Isc_1000109</t>
  </si>
  <si>
    <t>Isc_1000110</t>
  </si>
  <si>
    <t>Isc_1000111</t>
  </si>
  <si>
    <t>Isc_640671</t>
  </si>
  <si>
    <t>Isc_1000112</t>
  </si>
  <si>
    <t>Isc_1000113</t>
  </si>
  <si>
    <t>Isc_1000114</t>
  </si>
  <si>
    <t>Isc_637724</t>
  </si>
  <si>
    <t>Isc_637732</t>
  </si>
  <si>
    <t>Isc_637939</t>
  </si>
  <si>
    <t>Isc_637965</t>
  </si>
  <si>
    <t>Isc_1000115</t>
  </si>
  <si>
    <t>Isc_1000116</t>
  </si>
  <si>
    <t>Isc_1000117</t>
  </si>
  <si>
    <t>Isc_1000118</t>
  </si>
  <si>
    <t>Isc_1000119</t>
  </si>
  <si>
    <t>Isc_1000120</t>
  </si>
  <si>
    <t>Isc_1000121</t>
  </si>
  <si>
    <t>Isc_635416</t>
  </si>
  <si>
    <t>Isc_635753</t>
  </si>
  <si>
    <t>Isc_635773</t>
  </si>
  <si>
    <t>Isc_1000122</t>
  </si>
  <si>
    <t>Isc_1000123</t>
  </si>
  <si>
    <t>Isc_633601</t>
  </si>
  <si>
    <t>Isc_634050</t>
  </si>
  <si>
    <t>Isc_1000124</t>
  </si>
  <si>
    <t>Isc_634264</t>
  </si>
  <si>
    <t>Isc_1000125</t>
  </si>
  <si>
    <t>Isc_1000126</t>
  </si>
  <si>
    <t>Isc_634482</t>
  </si>
  <si>
    <t>Isc_1000127</t>
  </si>
  <si>
    <t>Isc_1000128</t>
  </si>
  <si>
    <t>Isc_1000129</t>
  </si>
  <si>
    <t>Isc_632585</t>
  </si>
  <si>
    <t>Isc_1000130</t>
  </si>
  <si>
    <t>Isc_1000131</t>
  </si>
  <si>
    <t>Isc_1000132</t>
  </si>
  <si>
    <t>Isc_632855</t>
  </si>
  <si>
    <t>Isc_633003</t>
  </si>
  <si>
    <t>Isc_1000133</t>
  </si>
  <si>
    <t>Isc_633020</t>
  </si>
  <si>
    <t>Isc_1000134</t>
  </si>
  <si>
    <t>Isc_1000135</t>
  </si>
  <si>
    <t>Isc_1000136</t>
  </si>
  <si>
    <t>Isc_1000137</t>
  </si>
  <si>
    <t>Isc_631415</t>
  </si>
  <si>
    <t>Isc_1000138</t>
  </si>
  <si>
    <t>Isc_1000139</t>
  </si>
  <si>
    <t>Isc_631633</t>
  </si>
  <si>
    <t>Isc_631752</t>
  </si>
  <si>
    <t>Isc_629076</t>
  </si>
  <si>
    <t>Isc_1000140</t>
  </si>
  <si>
    <t>Isc_1000141</t>
  </si>
  <si>
    <t>Isc_1000142</t>
  </si>
  <si>
    <t>Isc_1000143</t>
  </si>
  <si>
    <t>Isc_1000144</t>
  </si>
  <si>
    <t>Isc_1000145</t>
  </si>
  <si>
    <t>Isc_1000146</t>
  </si>
  <si>
    <t>Isc_1000147</t>
  </si>
  <si>
    <t>Isc_627914</t>
  </si>
  <si>
    <t>Isc_1000148</t>
  </si>
  <si>
    <t>Isc_1000149</t>
  </si>
  <si>
    <t>Isc_1000150</t>
  </si>
  <si>
    <t>Isc_1000151</t>
  </si>
  <si>
    <t>Isc_1000152</t>
  </si>
  <si>
    <t>Isc_1000153</t>
  </si>
  <si>
    <t>Isc_1000154</t>
  </si>
  <si>
    <t>Isc_1000155</t>
  </si>
  <si>
    <t>Isc_1000156</t>
  </si>
  <si>
    <t>Isc_1000157</t>
  </si>
  <si>
    <t>Isc_1000158</t>
  </si>
  <si>
    <t>Isc_1000159</t>
  </si>
  <si>
    <t>Isc_624599</t>
  </si>
  <si>
    <t>Isc_1000160</t>
  </si>
  <si>
    <t>Isc_624949</t>
  </si>
  <si>
    <t>Isc_1000161</t>
  </si>
  <si>
    <t>Isc_625094</t>
  </si>
  <si>
    <t>Isc_1000162</t>
  </si>
  <si>
    <t>Isc_1000163</t>
  </si>
  <si>
    <t>Isc_1000164</t>
  </si>
  <si>
    <t>Isc_1000165</t>
  </si>
  <si>
    <t>Isc_1000166</t>
  </si>
  <si>
    <t>Isc_1000167</t>
  </si>
  <si>
    <t>Isc_625741</t>
  </si>
  <si>
    <t>Isc_1000168</t>
  </si>
  <si>
    <t>Isc_1000169</t>
  </si>
  <si>
    <t>Isc_1000170</t>
  </si>
  <si>
    <t>Isc_1000171</t>
  </si>
  <si>
    <t>Isc_1000173</t>
  </si>
  <si>
    <t>Isc_1000174</t>
  </si>
  <si>
    <t>Isc_624450</t>
  </si>
  <si>
    <t>Isc_624464</t>
  </si>
  <si>
    <t>Isc_1000175</t>
  </si>
  <si>
    <t>Isc_612808</t>
  </si>
  <si>
    <t>Isc_613006</t>
  </si>
  <si>
    <t>Isc_613252</t>
  </si>
  <si>
    <t>Isc_1000176</t>
  </si>
  <si>
    <t>Isc_1000177</t>
  </si>
  <si>
    <t>Isc_1000178</t>
  </si>
  <si>
    <t>Isc_1000179</t>
  </si>
  <si>
    <t>Isc_1000180</t>
  </si>
  <si>
    <t>Isc_613685</t>
  </si>
  <si>
    <t>Isc_1000181</t>
  </si>
  <si>
    <t>Isc_1000182</t>
  </si>
  <si>
    <t>Isc_1000183</t>
  </si>
  <si>
    <t>Isc_1000184</t>
  </si>
  <si>
    <t>Isc_1000185</t>
  </si>
  <si>
    <t>Isc_1000186</t>
  </si>
  <si>
    <t>Isc_1000187</t>
  </si>
  <si>
    <t>Isc_1000188</t>
  </si>
  <si>
    <t>Isc_1000189</t>
  </si>
  <si>
    <t>Isc_609545</t>
  </si>
  <si>
    <t>Isc_1000190</t>
  </si>
  <si>
    <t>Isc_1000191</t>
  </si>
  <si>
    <t>Isc_1000192</t>
  </si>
  <si>
    <t>Isc_1000193</t>
  </si>
  <si>
    <t>Isc_1000194</t>
  </si>
  <si>
    <t>Isc_1000195</t>
  </si>
  <si>
    <t>Isc_1000196</t>
  </si>
  <si>
    <t>Isc_1000197</t>
  </si>
  <si>
    <t>Isc_1000198</t>
  </si>
  <si>
    <t>Isc_1000199</t>
  </si>
  <si>
    <t>Isc_1000200</t>
  </si>
  <si>
    <t>Isc_1000201</t>
  </si>
  <si>
    <t>Isc_1000202</t>
  </si>
  <si>
    <t>Isc_1000203</t>
  </si>
  <si>
    <t>Isc_1000204</t>
  </si>
  <si>
    <t>Isc_1000205</t>
  </si>
  <si>
    <t>Isc_1000207</t>
  </si>
  <si>
    <t>Isc_1000208</t>
  </si>
  <si>
    <t>Isc_1000209</t>
  </si>
  <si>
    <t>Isc_1000210</t>
  </si>
  <si>
    <t>Isc_1000211</t>
  </si>
  <si>
    <t>Isc_608879</t>
  </si>
  <si>
    <t>Isc_1000212</t>
  </si>
  <si>
    <t>Isc_1000213</t>
  </si>
  <si>
    <t>Isc_608903</t>
  </si>
  <si>
    <t>Isc_1000214</t>
  </si>
  <si>
    <t>Isc_1000215</t>
  </si>
  <si>
    <t>Isc_1000216</t>
  </si>
  <si>
    <t>Isc_1000217</t>
  </si>
  <si>
    <t>Isc_1000218</t>
  </si>
  <si>
    <t>Isc_1000219</t>
  </si>
  <si>
    <t>Isc_1000220</t>
  </si>
  <si>
    <t>Isc_1000221</t>
  </si>
  <si>
    <t>Isc_606943</t>
  </si>
  <si>
    <t>Isc_1000223</t>
  </si>
  <si>
    <t>Isc_1000224</t>
  </si>
  <si>
    <t>Isc_607198</t>
  </si>
  <si>
    <t>Isc_1000225</t>
  </si>
  <si>
    <t>Isc_1000226</t>
  </si>
  <si>
    <t>Isc_1000228</t>
  </si>
  <si>
    <t>Isc_607752</t>
  </si>
  <si>
    <t>Isc_607817</t>
  </si>
  <si>
    <t>Isc_1000229</t>
  </si>
  <si>
    <t>Isc_605540</t>
  </si>
  <si>
    <t>Isc_1000230</t>
  </si>
  <si>
    <t>Isc_1000231</t>
  </si>
  <si>
    <t>Isc_1000232</t>
  </si>
  <si>
    <t>Isc_1000233</t>
  </si>
  <si>
    <t>Isc_1000234</t>
  </si>
  <si>
    <t>Isc_1000235</t>
  </si>
  <si>
    <t>Isc_1000236</t>
  </si>
  <si>
    <t>Isc_1000237</t>
  </si>
  <si>
    <t>Isc_1000238</t>
  </si>
  <si>
    <t>Isc_606048</t>
  </si>
  <si>
    <t>Isc_1000239</t>
  </si>
  <si>
    <t>Isc_1000240</t>
  </si>
  <si>
    <t>Isc_1000241</t>
  </si>
  <si>
    <t>Isc_1000242</t>
  </si>
  <si>
    <t>Isc_1000243</t>
  </si>
  <si>
    <t>Isc_1000244</t>
  </si>
  <si>
    <t>Isc_603431</t>
  </si>
  <si>
    <t>Isc_1000245</t>
  </si>
  <si>
    <t>Isc_1000246</t>
  </si>
  <si>
    <t>Isc_1000247</t>
  </si>
  <si>
    <t>Isc_1000248</t>
  </si>
  <si>
    <t>Isc_1000249</t>
  </si>
  <si>
    <t>Isc_1000250</t>
  </si>
  <si>
    <t>Isc_1000251</t>
  </si>
  <si>
    <t>Isc_1000252</t>
  </si>
  <si>
    <t>Isc_1000253</t>
  </si>
  <si>
    <t>Isc_1000254</t>
  </si>
  <si>
    <t>Isc_1000255</t>
  </si>
  <si>
    <t>Isc_1000256</t>
  </si>
  <si>
    <t>Isc_1000257</t>
  </si>
  <si>
    <t>Isc_1000258</t>
  </si>
  <si>
    <t>Isc_1000259</t>
  </si>
  <si>
    <t>Isc_603266</t>
  </si>
  <si>
    <t>Isc_1000260</t>
  </si>
  <si>
    <t>Isc_1000261</t>
  </si>
  <si>
    <t>Isc_1000262</t>
  </si>
  <si>
    <t>Isc_1000264</t>
  </si>
  <si>
    <t>Isc_1000265</t>
  </si>
  <si>
    <t>Isc_601057</t>
  </si>
  <si>
    <t>Isc_601519</t>
  </si>
  <si>
    <t>Isc_1000266</t>
  </si>
  <si>
    <t>Isc_1000267</t>
  </si>
  <si>
    <t>Isc_1000268</t>
  </si>
  <si>
    <t>Isc_1000269</t>
  </si>
  <si>
    <t>Isc_1000270</t>
  </si>
  <si>
    <t>Isc_1000271</t>
  </si>
  <si>
    <t>Isc_1000272</t>
  </si>
  <si>
    <t>Isc_1000273</t>
  </si>
  <si>
    <t>Isc_1000274</t>
  </si>
  <si>
    <t>Isc_1000275</t>
  </si>
  <si>
    <t>Isc_1000276</t>
  </si>
  <si>
    <t>Isc_1000278</t>
  </si>
  <si>
    <t>Isc_1000279</t>
  </si>
  <si>
    <t>Isc_599836</t>
  </si>
  <si>
    <t>Isc_1000280</t>
  </si>
  <si>
    <t>Isc_1000281</t>
  </si>
  <si>
    <t>Isc_1000282</t>
  </si>
  <si>
    <t>Isc_1000283</t>
  </si>
  <si>
    <t>Isc_596428</t>
  </si>
  <si>
    <t>Isc_596610</t>
  </si>
  <si>
    <t>Isc_596730</t>
  </si>
  <si>
    <t>Isc_596781</t>
  </si>
  <si>
    <t>Isc_1000284</t>
  </si>
  <si>
    <t>Isc_1000285</t>
  </si>
  <si>
    <t>Isc_597543</t>
  </si>
  <si>
    <t>Isc_1000286</t>
  </si>
  <si>
    <t>Isc_1000287</t>
  </si>
  <si>
    <t>Isc_1000288</t>
  </si>
  <si>
    <t>Isc_1000289</t>
  </si>
  <si>
    <t>Isc_1000290</t>
  </si>
  <si>
    <t>Isc_1000292</t>
  </si>
  <si>
    <t>Isc_1000293</t>
  </si>
  <si>
    <t>Isc_1000294</t>
  </si>
  <si>
    <t>Isc_1000295</t>
  </si>
  <si>
    <t>Isc_593082</t>
  </si>
  <si>
    <t>Isc_593089</t>
  </si>
  <si>
    <t>Isc_593090</t>
  </si>
  <si>
    <t>Isc_593801</t>
  </si>
  <si>
    <t>Isc_1000296</t>
  </si>
  <si>
    <t>Isc_1000297</t>
  </si>
  <si>
    <t>Isc_591656</t>
  </si>
  <si>
    <t>Isc_591703</t>
  </si>
  <si>
    <t>Isc_591768</t>
  </si>
  <si>
    <t>Isc_1000298</t>
  </si>
  <si>
    <t>Isc_1000299</t>
  </si>
  <si>
    <t>Isc_1000300</t>
  </si>
  <si>
    <t>Isc_1000301</t>
  </si>
  <si>
    <t>Isc_1000302</t>
  </si>
  <si>
    <t>Isc_1000303</t>
  </si>
  <si>
    <t>Isc_1000304</t>
  </si>
  <si>
    <t>Isc_589941</t>
  </si>
  <si>
    <t>Isc_589804</t>
  </si>
  <si>
    <t>Isc_1000305</t>
  </si>
  <si>
    <t>Isc_1000306</t>
  </si>
  <si>
    <t>Isc_1000307</t>
  </si>
  <si>
    <t>Isc_1000308</t>
  </si>
  <si>
    <t>Isc_590111</t>
  </si>
  <si>
    <t>Isc_1000309</t>
  </si>
  <si>
    <t>Isc_1000310</t>
  </si>
  <si>
    <t>Isc_1000311</t>
  </si>
  <si>
    <t>Isc_1000312</t>
  </si>
  <si>
    <t>Isc_1000313</t>
  </si>
  <si>
    <t>Isc_1000314</t>
  </si>
  <si>
    <t>Isc_1000315</t>
  </si>
  <si>
    <t>Isc_1000316</t>
  </si>
  <si>
    <t>Isc_1000317</t>
  </si>
  <si>
    <t>Isc_1000318</t>
  </si>
  <si>
    <t>Isc_1000319</t>
  </si>
  <si>
    <t>Isc_1000321</t>
  </si>
  <si>
    <t>Isc_1000322</t>
  </si>
  <si>
    <t>Isc_586936</t>
  </si>
  <si>
    <t>Isc_1000323</t>
  </si>
  <si>
    <t>Isc_1000324</t>
  </si>
  <si>
    <t>Isc_587495</t>
  </si>
  <si>
    <t>Isc_1000325</t>
  </si>
  <si>
    <t>Isc_588166</t>
  </si>
  <si>
    <t>Isc_1000326</t>
  </si>
  <si>
    <t>Isc_1000327</t>
  </si>
  <si>
    <t>Isc_585584</t>
  </si>
  <si>
    <t>Isc_1000328</t>
  </si>
  <si>
    <t>Isc_586166</t>
  </si>
  <si>
    <t>Isc_1000329</t>
  </si>
  <si>
    <t>Isc_1000330</t>
  </si>
  <si>
    <t>Isc_583632</t>
  </si>
  <si>
    <t>Isc_583639</t>
  </si>
  <si>
    <t>Isc_579999</t>
  </si>
  <si>
    <t>Isc_1000331</t>
  </si>
  <si>
    <t>Isc_580867</t>
  </si>
  <si>
    <t>Isc_581115</t>
  </si>
  <si>
    <t>Isc_581162</t>
  </si>
  <si>
    <t>Isc_581504</t>
  </si>
  <si>
    <t>Isc_581669</t>
  </si>
  <si>
    <t>Isc_581748</t>
  </si>
  <si>
    <t>Isc_1000333</t>
  </si>
  <si>
    <t>Isc_577672</t>
  </si>
  <si>
    <t>Isc_1000334</t>
  </si>
  <si>
    <t>Isc_578703</t>
  </si>
  <si>
    <t>Isc_578723</t>
  </si>
  <si>
    <t>Isc_1000335</t>
  </si>
  <si>
    <t>Isc_1000336</t>
  </si>
  <si>
    <t>Isc_579397</t>
  </si>
  <si>
    <t>Isc_1000337</t>
  </si>
  <si>
    <t>Isc_575932</t>
  </si>
  <si>
    <t>Isc_575933</t>
  </si>
  <si>
    <t>Isc_575952</t>
  </si>
  <si>
    <t>Isc_1000338</t>
  </si>
  <si>
    <t>Isc_1000340</t>
  </si>
  <si>
    <t>Isc_1000341</t>
  </si>
  <si>
    <t>Isc_574983</t>
  </si>
  <si>
    <t>Isc_1000342</t>
  </si>
  <si>
    <t>Isc_572075</t>
  </si>
  <si>
    <t>Isc_1000343</t>
  </si>
  <si>
    <t>Isc_1000344</t>
  </si>
  <si>
    <t>Isc_567772</t>
  </si>
  <si>
    <t>Isc_1000345</t>
  </si>
  <si>
    <t>Isc_1000346</t>
  </si>
  <si>
    <t>Isc_564105</t>
  </si>
  <si>
    <t>Isc_564774</t>
  </si>
  <si>
    <t>Isc_1000347</t>
  </si>
  <si>
    <t>Isc_1000348</t>
  </si>
  <si>
    <t>Isc_1000349</t>
  </si>
  <si>
    <t>Isc_1000350</t>
  </si>
  <si>
    <t>Isc_1000351</t>
  </si>
  <si>
    <t>Isc_1000352</t>
  </si>
  <si>
    <t>Isc_1000353</t>
  </si>
  <si>
    <t>Isc_563358</t>
  </si>
  <si>
    <t>Isc_1000354</t>
  </si>
  <si>
    <t>Isc_1000355</t>
  </si>
  <si>
    <t>Isc_563709</t>
  </si>
  <si>
    <t>Isc_1000356</t>
  </si>
  <si>
    <t>Isc_1000357</t>
  </si>
  <si>
    <t>Isc_560750</t>
  </si>
  <si>
    <t>Isc_560907</t>
  </si>
  <si>
    <t>Isc_561134</t>
  </si>
  <si>
    <t>Isc_1000358</t>
  </si>
  <si>
    <t>Isc_1000359</t>
  </si>
  <si>
    <t>Isc_1000360</t>
  </si>
  <si>
    <t>Isc_559855</t>
  </si>
  <si>
    <t>Isc_1000361</t>
  </si>
  <si>
    <t>Isc_1000362</t>
  </si>
  <si>
    <t>Isc_1000363</t>
  </si>
  <si>
    <t>Isc_1000364</t>
  </si>
  <si>
    <t>Isc_557531</t>
  </si>
  <si>
    <t>Isc_1000365</t>
  </si>
  <si>
    <t>Isc_555261</t>
  </si>
  <si>
    <t>Isc_555814</t>
  </si>
  <si>
    <t>Isc_1000367</t>
  </si>
  <si>
    <t>Isc_550638</t>
  </si>
  <si>
    <t>Isc_550644</t>
  </si>
  <si>
    <t>Isc_551009</t>
  </si>
  <si>
    <t>Isc_1000368</t>
  </si>
  <si>
    <t>Isc_1000369</t>
  </si>
  <si>
    <t>Isc_1000370</t>
  </si>
  <si>
    <t>Isc_1000371</t>
  </si>
  <si>
    <t>Isc_545622</t>
  </si>
  <si>
    <t>Isc_1000372</t>
  </si>
  <si>
    <t>Isc_1000373</t>
  </si>
  <si>
    <t>Isc_1000374</t>
  </si>
  <si>
    <t>Isc_1000375</t>
  </si>
  <si>
    <t>Isc_1000376</t>
  </si>
  <si>
    <t>Isc_1000377</t>
  </si>
  <si>
    <t>Isc_1000378</t>
  </si>
  <si>
    <t>Isc_1000379</t>
  </si>
  <si>
    <t>Isc_543432</t>
  </si>
  <si>
    <t>Isc_543551</t>
  </si>
  <si>
    <t>Isc_1000380</t>
  </si>
  <si>
    <t>Isc_1000381</t>
  </si>
  <si>
    <t>Isc_1000382</t>
  </si>
  <si>
    <t>Isc_1000383</t>
  </si>
  <si>
    <t>Isc_1000384</t>
  </si>
  <si>
    <t>Isc_540781</t>
  </si>
  <si>
    <t>Isc_1000385</t>
  </si>
  <si>
    <t>Isc_540988</t>
  </si>
  <si>
    <t>Isc_1000386</t>
  </si>
  <si>
    <t>Isc_538122</t>
  </si>
  <si>
    <t>Isc_1000387</t>
  </si>
  <si>
    <t>Isc_1000388</t>
  </si>
  <si>
    <t>Isc_1000389</t>
  </si>
  <si>
    <t>Isc_1000390</t>
  </si>
  <si>
    <t>Isc_1000392</t>
  </si>
  <si>
    <t>Isc_1000393</t>
  </si>
  <si>
    <t>Isc_532177</t>
  </si>
  <si>
    <t>Isc_1000394</t>
  </si>
  <si>
    <t>Isc_529599</t>
  </si>
  <si>
    <t>Isc_529839</t>
  </si>
  <si>
    <t>Isc_529857</t>
  </si>
  <si>
    <t>Isc_1000395</t>
  </si>
  <si>
    <t>Isc_530905</t>
  </si>
  <si>
    <t>Isc_1000396</t>
  </si>
  <si>
    <t>Isc_1000397</t>
  </si>
  <si>
    <t>Isc_527494</t>
  </si>
  <si>
    <t>Isc_527600</t>
  </si>
  <si>
    <t>Isc_1000398</t>
  </si>
  <si>
    <t>Isc_1000399</t>
  </si>
  <si>
    <t>Isc_1000400</t>
  </si>
  <si>
    <t>Isc_1000401</t>
  </si>
  <si>
    <t>Isc_1000402</t>
  </si>
  <si>
    <t>Isc_524989</t>
  </si>
  <si>
    <t>Isc_525011</t>
  </si>
  <si>
    <t>Isc_525015</t>
  </si>
  <si>
    <t>Isc_525017</t>
  </si>
  <si>
    <t>Isc_525019</t>
  </si>
  <si>
    <t>Isc_525021</t>
  </si>
  <si>
    <t>Isc_525025</t>
  </si>
  <si>
    <t>Isc_525057</t>
  </si>
  <si>
    <t>Isc_525073</t>
  </si>
  <si>
    <t>Isc_525161</t>
  </si>
  <si>
    <t>Isc_525415</t>
  </si>
  <si>
    <t>Isc_525417</t>
  </si>
  <si>
    <t>Isc_525422</t>
  </si>
  <si>
    <t>Isc_525424</t>
  </si>
  <si>
    <t>Isc_525432</t>
  </si>
  <si>
    <t>Isc_525441</t>
  </si>
  <si>
    <t>Isc_525446</t>
  </si>
  <si>
    <t>Isc_525451</t>
  </si>
  <si>
    <t>Isc_525496</t>
  </si>
  <si>
    <t>Isc_525547</t>
  </si>
  <si>
    <t>Isc_525668</t>
  </si>
  <si>
    <t>Isc_525707</t>
  </si>
  <si>
    <t>Isc_525797</t>
  </si>
  <si>
    <t>Isc_525798</t>
  </si>
  <si>
    <t>Isc_525835</t>
  </si>
  <si>
    <t>Isc_525845</t>
  </si>
  <si>
    <t>Isc_1000403</t>
  </si>
  <si>
    <t>Isc_526034</t>
  </si>
  <si>
    <t>Isc_1000404</t>
  </si>
  <si>
    <t>Isc_526106</t>
  </si>
  <si>
    <t>Isc_526123</t>
  </si>
  <si>
    <t>Isc_526144</t>
  </si>
  <si>
    <t>Isc_526363</t>
  </si>
  <si>
    <t>Isc_521818</t>
  </si>
  <si>
    <t>Isc_521821</t>
  </si>
  <si>
    <t>Isc_521822</t>
  </si>
  <si>
    <t>Isc_522187</t>
  </si>
  <si>
    <t>Isc_522241</t>
  </si>
  <si>
    <t>Isc_1000405</t>
  </si>
  <si>
    <t>Isc_522928</t>
  </si>
  <si>
    <t>Isc_523106</t>
  </si>
  <si>
    <t>Isc_523137</t>
  </si>
  <si>
    <t>Isc_523138</t>
  </si>
  <si>
    <t>Isc_523155</t>
  </si>
  <si>
    <t>Isc_523157</t>
  </si>
  <si>
    <t>Isc_523158</t>
  </si>
  <si>
    <t>Isc_523161</t>
  </si>
  <si>
    <t>Isc_523220</t>
  </si>
  <si>
    <t>Isc_523261</t>
  </si>
  <si>
    <t>Isc_523283</t>
  </si>
  <si>
    <t>Isc_523384</t>
  </si>
  <si>
    <t>Isc_523386</t>
  </si>
  <si>
    <t>Isc_523387</t>
  </si>
  <si>
    <t>Isc_523397</t>
  </si>
  <si>
    <t>Isc_523398</t>
  </si>
  <si>
    <t>Isc_523400</t>
  </si>
  <si>
    <t>Isc_523401</t>
  </si>
  <si>
    <t>Isc_523402</t>
  </si>
  <si>
    <t>Isc_523403</t>
  </si>
  <si>
    <t>Isc_523404</t>
  </si>
  <si>
    <t>Isc_523405</t>
  </si>
  <si>
    <t>Isc_523409</t>
  </si>
  <si>
    <t>Isc_523414</t>
  </si>
  <si>
    <t>Isc_523439</t>
  </si>
  <si>
    <t>Isc_523449</t>
  </si>
  <si>
    <t>Isc_1000406</t>
  </si>
  <si>
    <t>Isc_523584</t>
  </si>
  <si>
    <t>Isc_523603</t>
  </si>
  <si>
    <t>Isc_523666</t>
  </si>
  <si>
    <t>Isc_523667</t>
  </si>
  <si>
    <t>Isc_523669</t>
  </si>
  <si>
    <t>Isc_523671</t>
  </si>
  <si>
    <t>Isc_523672</t>
  </si>
  <si>
    <t>Isc_523674</t>
  </si>
  <si>
    <t>Isc_523675</t>
  </si>
  <si>
    <t>Isc_523677</t>
  </si>
  <si>
    <t>Isc_523684</t>
  </si>
  <si>
    <t>Isc_523696</t>
  </si>
  <si>
    <t>Isc_1000407</t>
  </si>
  <si>
    <t>Isc_523832</t>
  </si>
  <si>
    <t>Isc_519602</t>
  </si>
  <si>
    <t>Isc_519898</t>
  </si>
  <si>
    <t>Isc_1000409</t>
  </si>
  <si>
    <t>Isc_1000410</t>
  </si>
  <si>
    <t>Isc_1000411</t>
  </si>
  <si>
    <t>Isc_520670</t>
  </si>
  <si>
    <t>Isc_521027</t>
  </si>
  <si>
    <t>Isc_521075</t>
  </si>
  <si>
    <t>Isc_518179</t>
  </si>
  <si>
    <t>Isc_1000412</t>
  </si>
  <si>
    <t>Isc_1000413</t>
  </si>
  <si>
    <t>Isc_515382</t>
  </si>
  <si>
    <t>Isc_515521</t>
  </si>
  <si>
    <t>Isc_1000414</t>
  </si>
  <si>
    <t>Isc_515949</t>
  </si>
  <si>
    <t>Isc_516169</t>
  </si>
  <si>
    <t>Isc_516171</t>
  </si>
  <si>
    <t>Isc_512499</t>
  </si>
  <si>
    <t>Isc_1000416</t>
  </si>
  <si>
    <t>Isc_1000417</t>
  </si>
  <si>
    <t>Isc_1000418</t>
  </si>
  <si>
    <t>Isc_1000419</t>
  </si>
  <si>
    <t>Isc_513464</t>
  </si>
  <si>
    <t>Isc_514314</t>
  </si>
  <si>
    <t>Isc_1000420</t>
  </si>
  <si>
    <t>Isc_514435</t>
  </si>
  <si>
    <t>Isc_1000421</t>
  </si>
  <si>
    <t>Isc_1000422</t>
  </si>
  <si>
    <t>Isc_1000423</t>
  </si>
  <si>
    <t>Isc_1000424</t>
  </si>
  <si>
    <t>Isc_507363</t>
  </si>
  <si>
    <t>Isc_1000426</t>
  </si>
  <si>
    <t>Isc_507498</t>
  </si>
  <si>
    <t>Isc_508560</t>
  </si>
  <si>
    <t>Isc_1000427</t>
  </si>
  <si>
    <t>Isc_1000428</t>
  </si>
  <si>
    <t>Isc_1000429</t>
  </si>
  <si>
    <t>Isc_1000431</t>
  </si>
  <si>
    <t>Isc_500097</t>
  </si>
  <si>
    <t>Isc_1000432</t>
  </si>
  <si>
    <t>Isc_500728</t>
  </si>
  <si>
    <t>Isc_502196</t>
  </si>
  <si>
    <t>Isc_497420</t>
  </si>
  <si>
    <t>Isc_497774</t>
  </si>
  <si>
    <t>Isc_1000433</t>
  </si>
  <si>
    <t>Isc_498286</t>
  </si>
  <si>
    <t>Isc_1000435</t>
  </si>
  <si>
    <t>Isc_499254</t>
  </si>
  <si>
    <t>Isc_494414</t>
  </si>
  <si>
    <t>Isc_494424</t>
  </si>
  <si>
    <t>Isc_1000437</t>
  </si>
  <si>
    <t>Isc_1000438</t>
  </si>
  <si>
    <t>Isc_492329</t>
  </si>
  <si>
    <t>Isc_492615</t>
  </si>
  <si>
    <t>Isc_493286</t>
  </si>
  <si>
    <t>Isc_1000439</t>
  </si>
  <si>
    <t>Isc_493764</t>
  </si>
  <si>
    <t>Isc_494214</t>
  </si>
  <si>
    <t>Isc_1000440</t>
  </si>
  <si>
    <t>Isc_1000441</t>
  </si>
  <si>
    <t>Isc_490795</t>
  </si>
  <si>
    <t>Isc_487783</t>
  </si>
  <si>
    <t>Isc_489106</t>
  </si>
  <si>
    <t>Isc_1000442</t>
  </si>
  <si>
    <t>Isc_485812</t>
  </si>
  <si>
    <t>Isc_487400</t>
  </si>
  <si>
    <t>Isc_487570</t>
  </si>
  <si>
    <t>Isc_1000443</t>
  </si>
  <si>
    <t>Isc_485511</t>
  </si>
  <si>
    <t>Isc_1000444</t>
  </si>
  <si>
    <t>Isc_1000445</t>
  </si>
  <si>
    <t>Isc_478588</t>
  </si>
  <si>
    <t>Isc_1000446</t>
  </si>
  <si>
    <t>Isc_479147</t>
  </si>
  <si>
    <t>Isc_475673</t>
  </si>
  <si>
    <t>Isc_476156</t>
  </si>
  <si>
    <t>Isc_1000447</t>
  </si>
  <si>
    <t>Isc_476910</t>
  </si>
  <si>
    <t>Isc_1000448</t>
  </si>
  <si>
    <t>Isc_1000449</t>
  </si>
  <si>
    <t>Isc_474119</t>
  </si>
  <si>
    <t>Isc_475085</t>
  </si>
  <si>
    <t>Isc_475173</t>
  </si>
  <si>
    <t>Isc_472129</t>
  </si>
  <si>
    <t>Isc_1000450</t>
  </si>
  <si>
    <t>Isc_472930</t>
  </si>
  <si>
    <t>Isc_1000451</t>
  </si>
  <si>
    <t>Isc_473130</t>
  </si>
  <si>
    <t>Isc_1000452</t>
  </si>
  <si>
    <t>Isc_1000453</t>
  </si>
  <si>
    <t>Isc_1000454</t>
  </si>
  <si>
    <t>Isc_1000455</t>
  </si>
  <si>
    <t>Isc_463591</t>
  </si>
  <si>
    <t>Isc_464033</t>
  </si>
  <si>
    <t>Isc_464196</t>
  </si>
  <si>
    <t>Isc_1000456</t>
  </si>
  <si>
    <t>Isc_1000457</t>
  </si>
  <si>
    <t>Isc_462792</t>
  </si>
  <si>
    <t>Isc_1000458</t>
  </si>
  <si>
    <t>Isc_460087</t>
  </si>
  <si>
    <t>Isc_1000459</t>
  </si>
  <si>
    <t>Isc_1000461</t>
  </si>
  <si>
    <t>Isc_1000462</t>
  </si>
  <si>
    <t>Isc_1000463</t>
  </si>
  <si>
    <t>Isc_1000464</t>
  </si>
  <si>
    <t>Isc_1000465</t>
  </si>
  <si>
    <t>Isc_457770</t>
  </si>
  <si>
    <t>Isc_1000467</t>
  </si>
  <si>
    <t>Isc_1000468</t>
  </si>
  <si>
    <t>Isc_1000469</t>
  </si>
  <si>
    <t>Isc_1000470</t>
  </si>
  <si>
    <t>Isc_1000471</t>
  </si>
  <si>
    <t>Isc_454887</t>
  </si>
  <si>
    <t>Isc_454900</t>
  </si>
  <si>
    <t>Isc_455332</t>
  </si>
  <si>
    <t>Isc_455667</t>
  </si>
  <si>
    <t>Isc_1000472</t>
  </si>
  <si>
    <t>Isc_1000473</t>
  </si>
  <si>
    <t>Isc_1000474</t>
  </si>
  <si>
    <t>Isc_1000475</t>
  </si>
  <si>
    <t>Isc_1000476</t>
  </si>
  <si>
    <t>Isc_1000477</t>
  </si>
  <si>
    <t>Isc_1000478</t>
  </si>
  <si>
    <t>Isc_453499</t>
  </si>
  <si>
    <t>Isc_1000479</t>
  </si>
  <si>
    <t>Isc_1000480</t>
  </si>
  <si>
    <t>Isc_454285</t>
  </si>
  <si>
    <t>Isc_449590</t>
  </si>
  <si>
    <t>Isc_1000481</t>
  </si>
  <si>
    <t>Isc_1000482</t>
  </si>
  <si>
    <t>Isc_1000485</t>
  </si>
  <si>
    <t>Isc_1000486</t>
  </si>
  <si>
    <t>Isc_1000487</t>
  </si>
  <si>
    <t>Isc_1000488</t>
  </si>
  <si>
    <t>Isc_1000489</t>
  </si>
  <si>
    <t>Isc_448941</t>
  </si>
  <si>
    <t>Isc_1000490</t>
  </si>
  <si>
    <t>Isc_1000491</t>
  </si>
  <si>
    <t>Isc_1000492</t>
  </si>
  <si>
    <t>Isc_445298</t>
  </si>
  <si>
    <t>Isc_442342</t>
  </si>
  <si>
    <t>Isc_443011</t>
  </si>
  <si>
    <t>Isc_443944</t>
  </si>
  <si>
    <t>Isc_444128</t>
  </si>
  <si>
    <t>Isc_1000495</t>
  </si>
  <si>
    <t>Isc_1000496</t>
  </si>
  <si>
    <t>Isc_1000497</t>
  </si>
  <si>
    <t>Isc_1000498</t>
  </si>
  <si>
    <t>Isc_1000499</t>
  </si>
  <si>
    <t>Isc_1000500</t>
  </si>
  <si>
    <t>Isc_426974</t>
  </si>
  <si>
    <t>Isc_427430</t>
  </si>
  <si>
    <t>Isc_428165</t>
  </si>
  <si>
    <t>Isc_428239</t>
  </si>
  <si>
    <t>Isc_1000501</t>
  </si>
  <si>
    <t>Isc_1000502</t>
  </si>
  <si>
    <t>Isc_429759</t>
  </si>
  <si>
    <t>Isc_429962</t>
  </si>
  <si>
    <t>Isc_1000504</t>
  </si>
  <si>
    <t>Isc_1000505</t>
  </si>
  <si>
    <t>Isc_1000506</t>
  </si>
  <si>
    <t>Isc_1000507</t>
  </si>
  <si>
    <t>Isc_1000508</t>
  </si>
  <si>
    <t>Isc_1000509</t>
  </si>
  <si>
    <t>Isc_1000510</t>
  </si>
  <si>
    <t>Isc_1000511</t>
  </si>
  <si>
    <t>Isc_1000512</t>
  </si>
  <si>
    <t>Isc_1000513</t>
  </si>
  <si>
    <t>Isc_1000514</t>
  </si>
  <si>
    <t>Isc_1000515</t>
  </si>
  <si>
    <t>Isc_417010</t>
  </si>
  <si>
    <t>Isc_1000516</t>
  </si>
  <si>
    <t>Isc_1000517</t>
  </si>
  <si>
    <t>Isc_1000518</t>
  </si>
  <si>
    <t>Isc_418119</t>
  </si>
  <si>
    <t>Isc_1000519</t>
  </si>
  <si>
    <t>Isc_1000520</t>
  </si>
  <si>
    <t>Isc_1000521</t>
  </si>
  <si>
    <t>Isc_414168</t>
  </si>
  <si>
    <t>Isc_414952</t>
  </si>
  <si>
    <t>Isc_1000522</t>
  </si>
  <si>
    <t>Isc_415776</t>
  </si>
  <si>
    <t>Isc_1000523</t>
  </si>
  <si>
    <t>Isc_1000524</t>
  </si>
  <si>
    <t>Isc_1000525</t>
  </si>
  <si>
    <t>Isc_1000526</t>
  </si>
  <si>
    <t>Isc_1000527</t>
  </si>
  <si>
    <t>Isc_1000529</t>
  </si>
  <si>
    <t>Isc_1000530</t>
  </si>
  <si>
    <t>Isc_413826</t>
  </si>
  <si>
    <t>Isc_413835</t>
  </si>
  <si>
    <t>Isc_1000531</t>
  </si>
  <si>
    <t>Isc_409256</t>
  </si>
  <si>
    <t>Isc_409545</t>
  </si>
  <si>
    <t>Isc_1000532</t>
  </si>
  <si>
    <t>Isc_410114</t>
  </si>
  <si>
    <t>Isc_410204</t>
  </si>
  <si>
    <t>Isc_1000533</t>
  </si>
  <si>
    <t>Isc_1000534</t>
  </si>
  <si>
    <t>Isc_1000535</t>
  </si>
  <si>
    <t>Isc_1000536</t>
  </si>
  <si>
    <t>Isc_1000537</t>
  </si>
  <si>
    <t>Isc_411208</t>
  </si>
  <si>
    <t>Isc_411460</t>
  </si>
  <si>
    <t>Isc_1000538</t>
  </si>
  <si>
    <t>Isc_1000539</t>
  </si>
  <si>
    <t>Isc_1000540</t>
  </si>
  <si>
    <t>Isc_407238</t>
  </si>
  <si>
    <t>Isc_407863</t>
  </si>
  <si>
    <t>Isc_1000541</t>
  </si>
  <si>
    <t>Isc_1000542</t>
  </si>
  <si>
    <t>Isc_1000543</t>
  </si>
  <si>
    <t>Isc_1000544</t>
  </si>
  <si>
    <t>Isc_1000545</t>
  </si>
  <si>
    <t>Isc_404208</t>
  </si>
  <si>
    <t>Isc_1000546</t>
  </si>
  <si>
    <t>Isc_1000547</t>
  </si>
  <si>
    <t>Isc_404973</t>
  </si>
  <si>
    <t>Isc_405602</t>
  </si>
  <si>
    <t>Isc_1000548</t>
  </si>
  <si>
    <t>Isc_1000549</t>
  </si>
  <si>
    <t>Isc_1000550</t>
  </si>
  <si>
    <t>Isc_1000551</t>
  </si>
  <si>
    <t>Isc_1000552</t>
  </si>
  <si>
    <t>Isc_1000553</t>
  </si>
  <si>
    <t>Isc_401126</t>
  </si>
  <si>
    <t>Isc_1000554</t>
  </si>
  <si>
    <t>Isc_1000555</t>
  </si>
  <si>
    <t>Isc_1000556</t>
  </si>
  <si>
    <t>Isc_1000557</t>
  </si>
  <si>
    <t>Isc_402847</t>
  </si>
  <si>
    <t>Isc_402891</t>
  </si>
  <si>
    <t>Isc_1000558</t>
  </si>
  <si>
    <t>Isc_1000559</t>
  </si>
  <si>
    <t>Isc_1000560</t>
  </si>
  <si>
    <t>Isc_1000561</t>
  </si>
  <si>
    <t>Isc_1000562</t>
  </si>
  <si>
    <t>Isc_1000563</t>
  </si>
  <si>
    <t>Isc_1000564</t>
  </si>
  <si>
    <t>Isc_1000565</t>
  </si>
  <si>
    <t>Isc_1000566</t>
  </si>
  <si>
    <t>Isc_1000567</t>
  </si>
  <si>
    <t>Isc_1000568</t>
  </si>
  <si>
    <t>Isc_1000569</t>
  </si>
  <si>
    <t>Isc_1000570</t>
  </si>
  <si>
    <t>Isc_1000571</t>
  </si>
  <si>
    <t>Isc_1000572</t>
  </si>
  <si>
    <t>Isc_1000573</t>
  </si>
  <si>
    <t>Isc_391935</t>
  </si>
  <si>
    <t>Isc_1000574</t>
  </si>
  <si>
    <t>Isc_1000575</t>
  </si>
  <si>
    <t>Isc_1000576</t>
  </si>
  <si>
    <t>Isc_1000577</t>
  </si>
  <si>
    <t>Isc_1000578</t>
  </si>
  <si>
    <t>Isc_1000579</t>
  </si>
  <si>
    <t>Isc_1000580</t>
  </si>
  <si>
    <t>Isc_1000581</t>
  </si>
  <si>
    <t>Isc_1000582</t>
  </si>
  <si>
    <t>Isc_1000583</t>
  </si>
  <si>
    <t>Isc_1000584</t>
  </si>
  <si>
    <t>Isc_1000585</t>
  </si>
  <si>
    <t>Isc_1000586</t>
  </si>
  <si>
    <t>Isc_1000587</t>
  </si>
  <si>
    <t>Isc_1000588</t>
  </si>
  <si>
    <t>Isc_1000589</t>
  </si>
  <si>
    <t>Isc_1000590</t>
  </si>
  <si>
    <t>Isc_1000591</t>
  </si>
  <si>
    <t>Isc_1000592</t>
  </si>
  <si>
    <t>Isc_1000593</t>
  </si>
  <si>
    <t>Isc_1000594</t>
  </si>
  <si>
    <t>Isc_1000595</t>
  </si>
  <si>
    <t>Isc_1000596</t>
  </si>
  <si>
    <t>Isc_1000597</t>
  </si>
  <si>
    <t>Isc_1000598</t>
  </si>
  <si>
    <t>Isc_1000599</t>
  </si>
  <si>
    <t>Isc_1000600</t>
  </si>
  <si>
    <t>Isc_1000601</t>
  </si>
  <si>
    <t>Isc_387488</t>
  </si>
  <si>
    <t>Isc_1000602</t>
  </si>
  <si>
    <t>Isc_1000603</t>
  </si>
  <si>
    <t>Isc_1000604</t>
  </si>
  <si>
    <t>Isc_1000605</t>
  </si>
  <si>
    <t>Isc_1000606</t>
  </si>
  <si>
    <t>Isc_1000607</t>
  </si>
  <si>
    <t>Isc_1000608</t>
  </si>
  <si>
    <t>Isc_1000609</t>
  </si>
  <si>
    <t>Isc_1000610</t>
  </si>
  <si>
    <t>Isc_1000611</t>
  </si>
  <si>
    <t>Isc_1000612</t>
  </si>
  <si>
    <t>Isc_1000613</t>
  </si>
  <si>
    <t>Isc_1000614</t>
  </si>
  <si>
    <t>Isc_1000615</t>
  </si>
  <si>
    <t>Isc_1000616</t>
  </si>
  <si>
    <t>Isc_1000617</t>
  </si>
  <si>
    <t>Isc_1000618</t>
  </si>
  <si>
    <t>Isc_382575</t>
  </si>
  <si>
    <t>Isc_1000619</t>
  </si>
  <si>
    <t>Isc_1000620</t>
  </si>
  <si>
    <t>Isc_1000621</t>
  </si>
  <si>
    <t>Isc_1000622</t>
  </si>
  <si>
    <t>Isc_1000623</t>
  </si>
  <si>
    <t>Isc_1000624</t>
  </si>
  <si>
    <t>Isc_1000625</t>
  </si>
  <si>
    <t>Isc_1000626</t>
  </si>
  <si>
    <t>Isc_1000627</t>
  </si>
  <si>
    <t>Isc_379887</t>
  </si>
  <si>
    <t>Isc_1000628</t>
  </si>
  <si>
    <t>Isc_1000629</t>
  </si>
  <si>
    <t>Isc_1000630</t>
  </si>
  <si>
    <t>Isc_1000631</t>
  </si>
  <si>
    <t>Isc_1000632</t>
  </si>
  <si>
    <t>Isc_1000633</t>
  </si>
  <si>
    <t>Isc_375566</t>
  </si>
  <si>
    <t>Isc_376252</t>
  </si>
  <si>
    <t>Isc_1000634</t>
  </si>
  <si>
    <t>Isc_1000635</t>
  </si>
  <si>
    <t>Isc_371442</t>
  </si>
  <si>
    <t>Isc_1000636</t>
  </si>
  <si>
    <t>Isc_1000637</t>
  </si>
  <si>
    <t>Isc_1000638</t>
  </si>
  <si>
    <t>Isc_1000639</t>
  </si>
  <si>
    <t>Isc_1000640</t>
  </si>
  <si>
    <t>Isc_1000641</t>
  </si>
  <si>
    <t>Isc_1000642</t>
  </si>
  <si>
    <t>Isc_1000643</t>
  </si>
  <si>
    <t>Isc_373930</t>
  </si>
  <si>
    <t>Isc_1000644</t>
  </si>
  <si>
    <t>Isc_1000645</t>
  </si>
  <si>
    <t>Isc_1000646</t>
  </si>
  <si>
    <t>Isc_368463</t>
  </si>
  <si>
    <t>Isc_1000648</t>
  </si>
  <si>
    <t>Isc_1000649</t>
  </si>
  <si>
    <t>Isc_369355</t>
  </si>
  <si>
    <t>Isc_369361</t>
  </si>
  <si>
    <t>Isc_1000650</t>
  </si>
  <si>
    <t>Isc_1000651</t>
  </si>
  <si>
    <t>Isc_1000652</t>
  </si>
  <si>
    <t>Isc_1000653</t>
  </si>
  <si>
    <t>Isc_1000654</t>
  </si>
  <si>
    <t>Isc_1000655</t>
  </si>
  <si>
    <t>Isc_1000656</t>
  </si>
  <si>
    <t>Isc_365024</t>
  </si>
  <si>
    <t>Isc_1000657</t>
  </si>
  <si>
    <t>Isc_1000658</t>
  </si>
  <si>
    <t>Isc_1000659</t>
  </si>
  <si>
    <t>Isc_1000660</t>
  </si>
  <si>
    <t>Isc_1000661</t>
  </si>
  <si>
    <t>Isc_1000662</t>
  </si>
  <si>
    <t>Isc_1000663</t>
  </si>
  <si>
    <t>Isc_1000664</t>
  </si>
  <si>
    <t>Isc_1000665</t>
  </si>
  <si>
    <t>Isc_1000666</t>
  </si>
  <si>
    <t>Isc_1000667</t>
  </si>
  <si>
    <t>Isc_1000668</t>
  </si>
  <si>
    <t>Isc_1000669</t>
  </si>
  <si>
    <t>Isc_1000670</t>
  </si>
  <si>
    <t>Isc_364091</t>
  </si>
  <si>
    <t>Isc_1000671</t>
  </si>
  <si>
    <t>Isc_1000672</t>
  </si>
  <si>
    <t>Isc_1000673</t>
  </si>
  <si>
    <t>Isc_1000674</t>
  </si>
  <si>
    <t>Isc_1000675</t>
  </si>
  <si>
    <t>Isc_1000676</t>
  </si>
  <si>
    <t>Isc_1000677</t>
  </si>
  <si>
    <t>Isc_1000678</t>
  </si>
  <si>
    <t>Isc_1000679</t>
  </si>
  <si>
    <t>Isc_1000680</t>
  </si>
  <si>
    <t>Isc_1000681</t>
  </si>
  <si>
    <t>Isc_1000682</t>
  </si>
  <si>
    <t>Isc_1000683</t>
  </si>
  <si>
    <t>Isc_1000684</t>
  </si>
  <si>
    <t>Isc_1000685</t>
  </si>
  <si>
    <t>Isc_1000686</t>
  </si>
  <si>
    <t>Isc_1000687</t>
  </si>
  <si>
    <t>Isc_1000688</t>
  </si>
  <si>
    <t>Isc_1000689</t>
  </si>
  <si>
    <t>Isc_1000690</t>
  </si>
  <si>
    <t>Isc_1000691</t>
  </si>
  <si>
    <t>Isc_1000692</t>
  </si>
  <si>
    <t>Isc_1000693</t>
  </si>
  <si>
    <t>Isc_346835</t>
  </si>
  <si>
    <t>Isc_1000694</t>
  </si>
  <si>
    <t>Isc_1000695</t>
  </si>
  <si>
    <t>Isc_1000696</t>
  </si>
  <si>
    <t>Isc_1000698</t>
  </si>
  <si>
    <t>Isc_1000699</t>
  </si>
  <si>
    <t>Isc_1000700</t>
  </si>
  <si>
    <t>Isc_343025</t>
  </si>
  <si>
    <t>Isc_1000701</t>
  </si>
  <si>
    <t>Isc_1000702</t>
  </si>
  <si>
    <t>Isc_344546</t>
  </si>
  <si>
    <t>Isc_1000703</t>
  </si>
  <si>
    <t>Isc_1000704</t>
  </si>
  <si>
    <t>Isc_1000705</t>
  </si>
  <si>
    <t>Isc_1000706</t>
  </si>
  <si>
    <t>Isc_1000707</t>
  </si>
  <si>
    <t>Isc_1000708</t>
  </si>
  <si>
    <t>Isc_1000709</t>
  </si>
  <si>
    <t>Isc_1000710</t>
  </si>
  <si>
    <t>Isc_1000711</t>
  </si>
  <si>
    <t>Isc_1000712</t>
  </si>
  <si>
    <t>Isc_1000713</t>
  </si>
  <si>
    <t>Isc_1000714</t>
  </si>
  <si>
    <t>Isc_1000715</t>
  </si>
  <si>
    <t>Isc_342359</t>
  </si>
  <si>
    <t>Isc_1000716</t>
  </si>
  <si>
    <t>Isc_1000717</t>
  </si>
  <si>
    <t>Isc_1000718</t>
  </si>
  <si>
    <t>Isc_1000719</t>
  </si>
  <si>
    <t>Isc_1000720</t>
  </si>
  <si>
    <t>Isc_1000721</t>
  </si>
  <si>
    <t>Isc_1000722</t>
  </si>
  <si>
    <t>Isc_337526</t>
  </si>
  <si>
    <t>Isc_1000723</t>
  </si>
  <si>
    <t>Isc_1000724</t>
  </si>
  <si>
    <t>Isc_1000725</t>
  </si>
  <si>
    <t>Isc_1000726</t>
  </si>
  <si>
    <t>Isc_1000727</t>
  </si>
  <si>
    <t>Isc_1000728</t>
  </si>
  <si>
    <t>Isc_1000729</t>
  </si>
  <si>
    <t>Isc_1000730</t>
  </si>
  <si>
    <t>Isc_339003</t>
  </si>
  <si>
    <t>Isc_1000731</t>
  </si>
  <si>
    <t>Isc_339527</t>
  </si>
  <si>
    <t>Isc_1000732</t>
  </si>
  <si>
    <t>Isc_1000733</t>
  </si>
  <si>
    <t>Isc_1000734</t>
  </si>
  <si>
    <t>Isc_334194</t>
  </si>
  <si>
    <t>Isc_1000735</t>
  </si>
  <si>
    <t>Isc_1000736</t>
  </si>
  <si>
    <t>Isc_1000737</t>
  </si>
  <si>
    <t>Isc_1000738</t>
  </si>
  <si>
    <t>Isc_1000739</t>
  </si>
  <si>
    <t>Isc_1000740</t>
  </si>
  <si>
    <t>Isc_1000741</t>
  </si>
  <si>
    <t>Isc_1000742</t>
  </si>
  <si>
    <t>Isc_1000743</t>
  </si>
  <si>
    <t>Isc_1000744</t>
  </si>
  <si>
    <t>Isc_336139</t>
  </si>
  <si>
    <t>Isc_1000745</t>
  </si>
  <si>
    <t>Isc_1000746</t>
  </si>
  <si>
    <t>Isc_1000747</t>
  </si>
  <si>
    <t>Isc_1000748</t>
  </si>
  <si>
    <t>Isc_1000749</t>
  </si>
  <si>
    <t>Isc_1000750</t>
  </si>
  <si>
    <t>Isc_1000751</t>
  </si>
  <si>
    <t>Isc_1000752</t>
  </si>
  <si>
    <t>Isc_1000753</t>
  </si>
  <si>
    <t>Isc_1000754</t>
  </si>
  <si>
    <t>Isc_1000755</t>
  </si>
  <si>
    <t>Isc_1000756</t>
  </si>
  <si>
    <t>Isc_1000757</t>
  </si>
  <si>
    <t>Isc_1000758</t>
  </si>
  <si>
    <t>Isc_1000759</t>
  </si>
  <si>
    <t>Isc_1000760</t>
  </si>
  <si>
    <t>Isc_1000761</t>
  </si>
  <si>
    <t>Isc_1000762</t>
  </si>
  <si>
    <t>Isc_1000763</t>
  </si>
  <si>
    <t>Isc_1000764</t>
  </si>
  <si>
    <t>Isc_1000765</t>
  </si>
  <si>
    <t>Isc_1000766</t>
  </si>
  <si>
    <t>Isc_1000767</t>
  </si>
  <si>
    <t>Isc_332681</t>
  </si>
  <si>
    <t>Isc_1000768</t>
  </si>
  <si>
    <t>Isc_333297</t>
  </si>
  <si>
    <t>Isc_1000769</t>
  </si>
  <si>
    <t>Isc_1000770</t>
  </si>
  <si>
    <t>Isc_1000771</t>
  </si>
  <si>
    <t>Isc_1000772</t>
  </si>
  <si>
    <t>Isc_1000773</t>
  </si>
  <si>
    <t>Isc_1000774</t>
  </si>
  <si>
    <t>Isc_1000775</t>
  </si>
  <si>
    <t>Isc_1000776</t>
  </si>
  <si>
    <t>Isc_1000777</t>
  </si>
  <si>
    <t>Isc_1000778</t>
  </si>
  <si>
    <t>Isc_1000779</t>
  </si>
  <si>
    <t>Isc_1000780</t>
  </si>
  <si>
    <t>Isc_1000781</t>
  </si>
  <si>
    <t>Isc_1000782</t>
  </si>
  <si>
    <t>Isc_1000783</t>
  </si>
  <si>
    <t>Isc_1000784</t>
  </si>
  <si>
    <t>Isc_326095</t>
  </si>
  <si>
    <t>Isc_1000785</t>
  </si>
  <si>
    <t>Isc_1000786</t>
  </si>
  <si>
    <t>Isc_1000787</t>
  </si>
  <si>
    <t>Isc_1000788</t>
  </si>
  <si>
    <t>Isc_1000789</t>
  </si>
  <si>
    <t>Isc_1000790</t>
  </si>
  <si>
    <t>Isc_1000792</t>
  </si>
  <si>
    <t>Isc_1000793</t>
  </si>
  <si>
    <t>Isc_1000794</t>
  </si>
  <si>
    <t>Isc_322508</t>
  </si>
  <si>
    <t>Isc_1000795</t>
  </si>
  <si>
    <t>Isc_322926</t>
  </si>
  <si>
    <t>Isc_1000796</t>
  </si>
  <si>
    <t>Isc_318432</t>
  </si>
  <si>
    <t>Isc_319130</t>
  </si>
  <si>
    <t>Isc_1000797</t>
  </si>
  <si>
    <t>Isc_1000798</t>
  </si>
  <si>
    <t>Isc_1000799</t>
  </si>
  <si>
    <t>Isc_1000800</t>
  </si>
  <si>
    <t>Isc_1000801</t>
  </si>
  <si>
    <t>Isc_1000802</t>
  </si>
  <si>
    <t>Isc_1000803</t>
  </si>
  <si>
    <t>Isc_315317</t>
  </si>
  <si>
    <t>Isc_1000804</t>
  </si>
  <si>
    <t>Isc_1000805</t>
  </si>
  <si>
    <t>Isc_1000807</t>
  </si>
  <si>
    <t>Isc_1000808</t>
  </si>
  <si>
    <t>Isc_1000809</t>
  </si>
  <si>
    <t>Isc_1000810</t>
  </si>
  <si>
    <t>Isc_1000811</t>
  </si>
  <si>
    <t>Isc_313602</t>
  </si>
  <si>
    <t>Isc_1000812</t>
  </si>
  <si>
    <t>Isc_1000813</t>
  </si>
  <si>
    <t>Isc_1000814</t>
  </si>
  <si>
    <t>Isc_1000815</t>
  </si>
  <si>
    <t>Isc_1000816</t>
  </si>
  <si>
    <t>Isc_1000817</t>
  </si>
  <si>
    <t>Isc_310127</t>
  </si>
  <si>
    <t>Isc_1000818</t>
  </si>
  <si>
    <t>Isc_310602</t>
  </si>
  <si>
    <t>Isc_1000819</t>
  </si>
  <si>
    <t>Isc_1000820</t>
  </si>
  <si>
    <t>Isc_1000821</t>
  </si>
  <si>
    <t>Isc_1000822</t>
  </si>
  <si>
    <t>Isc_1000823</t>
  </si>
  <si>
    <t>Isc_1000824</t>
  </si>
  <si>
    <t>Isc_306128</t>
  </si>
  <si>
    <t>Isc_1000825</t>
  </si>
  <si>
    <t>Isc_1000826</t>
  </si>
  <si>
    <t>Isc_1000827</t>
  </si>
  <si>
    <t>Isc_306820</t>
  </si>
  <si>
    <t>Isc_1000828</t>
  </si>
  <si>
    <t>Isc_1000829</t>
  </si>
  <si>
    <t>Isc_1000830</t>
  </si>
  <si>
    <t>Isc_1000831</t>
  </si>
  <si>
    <t>Isc_1000832</t>
  </si>
  <si>
    <t>Isc_1000833</t>
  </si>
  <si>
    <t>Isc_1000834</t>
  </si>
  <si>
    <t>Isc_1000835</t>
  </si>
  <si>
    <t>Isc_1000836</t>
  </si>
  <si>
    <t>Isc_1000837</t>
  </si>
  <si>
    <t>Isc_1000838</t>
  </si>
  <si>
    <t>Isc_1000839</t>
  </si>
  <si>
    <t>Isc_1000840</t>
  </si>
  <si>
    <t>Isc_1000841</t>
  </si>
  <si>
    <t>Isc_1000842</t>
  </si>
  <si>
    <t>Isc_1000843</t>
  </si>
  <si>
    <t>Isc_1000844</t>
  </si>
  <si>
    <t>Isc_1000845</t>
  </si>
  <si>
    <t>Isc_305165</t>
  </si>
  <si>
    <t>Isc_1000846</t>
  </si>
  <si>
    <t>Isc_1000847</t>
  </si>
  <si>
    <t>Isc_1000848</t>
  </si>
  <si>
    <t>Isc_1000849</t>
  </si>
  <si>
    <t>Isc_1000850</t>
  </si>
  <si>
    <t>Isc_1000851</t>
  </si>
  <si>
    <t>Isc_1000852</t>
  </si>
  <si>
    <t>Isc_1000853</t>
  </si>
  <si>
    <t>Isc_1000854</t>
  </si>
  <si>
    <t>Isc_1000855</t>
  </si>
  <si>
    <t>Isc_1000856</t>
  </si>
  <si>
    <t>Isc_1000857</t>
  </si>
  <si>
    <t>Isc_1000858</t>
  </si>
  <si>
    <t>Isc_1000859</t>
  </si>
  <si>
    <t>Isc_1000860</t>
  </si>
  <si>
    <t>Isc_1000861</t>
  </si>
  <si>
    <t>Isc_1000862</t>
  </si>
  <si>
    <t>Isc_1000863</t>
  </si>
  <si>
    <t>Isc_1000864</t>
  </si>
  <si>
    <t>Isc_1000865</t>
  </si>
  <si>
    <t>Isc_1000866</t>
  </si>
  <si>
    <t>Isc_1000867</t>
  </si>
  <si>
    <t>Isc_1000868</t>
  </si>
  <si>
    <t>Isc_1000869</t>
  </si>
  <si>
    <t>Isc_1000870</t>
  </si>
  <si>
    <t>Isc_1000871</t>
  </si>
  <si>
    <t>Isc_1000872</t>
  </si>
  <si>
    <t>Isc_1000873</t>
  </si>
  <si>
    <t>Isc_1000874</t>
  </si>
  <si>
    <t>Isc_1000875</t>
  </si>
  <si>
    <t>Isc_1000876</t>
  </si>
  <si>
    <t>Isc_1000877</t>
  </si>
  <si>
    <t>Isc_1000878</t>
  </si>
  <si>
    <t>Isc_1000879</t>
  </si>
  <si>
    <t>Isc_1000880</t>
  </si>
  <si>
    <t>Isc_1000881</t>
  </si>
  <si>
    <t>Isc_1000882</t>
  </si>
  <si>
    <t>Isc_1000883</t>
  </si>
  <si>
    <t>Isc_1000884</t>
  </si>
  <si>
    <t>Isc_1000885</t>
  </si>
  <si>
    <t>Isc_1000886</t>
  </si>
  <si>
    <t>Isc_1000887</t>
  </si>
  <si>
    <t>Isc_1000888</t>
  </si>
  <si>
    <t>Isc_1000889</t>
  </si>
  <si>
    <t>Isc_1000890</t>
  </si>
  <si>
    <t>Isc_1000891</t>
  </si>
  <si>
    <t>Isc_1000892</t>
  </si>
  <si>
    <t>Isc_1000893</t>
  </si>
  <si>
    <t>Isc_1000894</t>
  </si>
  <si>
    <t>Isc_1000895</t>
  </si>
  <si>
    <t>Isc_1000896</t>
  </si>
  <si>
    <t>Isc_1000897</t>
  </si>
  <si>
    <t>Isc_1000898</t>
  </si>
  <si>
    <t>Isc_1000899</t>
  </si>
  <si>
    <t>Isc_1000900</t>
  </si>
  <si>
    <t>Isc_1000901</t>
  </si>
  <si>
    <t>Isc_1000902</t>
  </si>
  <si>
    <t>Isc_1000903</t>
  </si>
  <si>
    <t>Isc_275544</t>
  </si>
  <si>
    <t>Isc_1000904</t>
  </si>
  <si>
    <t>Isc_1000905</t>
  </si>
  <si>
    <t>Isc_1000906</t>
  </si>
  <si>
    <t>Isc_1000907</t>
  </si>
  <si>
    <t>Isc_1000908</t>
  </si>
  <si>
    <t>Isc_1000909</t>
  </si>
  <si>
    <t>Isc_1000910</t>
  </si>
  <si>
    <t>Isc_1000911</t>
  </si>
  <si>
    <t>Isc_1000912</t>
  </si>
  <si>
    <t>Isc_1000913</t>
  </si>
  <si>
    <t>Isc_1000914</t>
  </si>
  <si>
    <t>Isc_1000915</t>
  </si>
  <si>
    <t>Isc_1000916</t>
  </si>
  <si>
    <t>Isc_1000917</t>
  </si>
  <si>
    <t>Isc_1000918</t>
  </si>
  <si>
    <t>Isc_1000919</t>
  </si>
  <si>
    <t>Isc_1000920</t>
  </si>
  <si>
    <t>Isc_1000921</t>
  </si>
  <si>
    <t>Isc_1000922</t>
  </si>
  <si>
    <t>Isc_1000923</t>
  </si>
  <si>
    <t>Isc_1000924</t>
  </si>
  <si>
    <t>Isc_1000925</t>
  </si>
  <si>
    <t>Isc_1000926</t>
  </si>
  <si>
    <t>Isc_1000928</t>
  </si>
  <si>
    <t>Isc_1000929</t>
  </si>
  <si>
    <t>Isc_1000930</t>
  </si>
  <si>
    <t>Isc_1000931</t>
  </si>
  <si>
    <t>Isc_1000932</t>
  </si>
  <si>
    <t>Isc_1000933</t>
  </si>
  <si>
    <t>Isc_1000934</t>
  </si>
  <si>
    <t>Isc_1000935</t>
  </si>
  <si>
    <t>Isc_269993</t>
  </si>
  <si>
    <t>Isc_1000936</t>
  </si>
  <si>
    <t>Isc_1000937</t>
  </si>
  <si>
    <t>Isc_1000938</t>
  </si>
  <si>
    <t>Isc_1000939</t>
  </si>
  <si>
    <t>Isc_1000940</t>
  </si>
  <si>
    <t>Isc_260603</t>
  </si>
  <si>
    <t>Isc_1000942</t>
  </si>
  <si>
    <t>Isc_1000943</t>
  </si>
  <si>
    <t>Isc_262563</t>
  </si>
  <si>
    <t>Isc_1000944</t>
  </si>
  <si>
    <t>Isc_1000945</t>
  </si>
  <si>
    <t>Isc_1000946</t>
  </si>
  <si>
    <t>Isc_1000947</t>
  </si>
  <si>
    <t>Isc_1000948</t>
  </si>
  <si>
    <t>Isc_1000949</t>
  </si>
  <si>
    <t>Isc_1000950</t>
  </si>
  <si>
    <t>Isc_1000951</t>
  </si>
  <si>
    <t>Isc_1000952</t>
  </si>
  <si>
    <t>Isc_1000953</t>
  </si>
  <si>
    <t>Isc_1000954</t>
  </si>
  <si>
    <t>Isc_1000955</t>
  </si>
  <si>
    <t>Isc_1000956</t>
  </si>
  <si>
    <t>Isc_1000957</t>
  </si>
  <si>
    <t>Isc_1000958</t>
  </si>
  <si>
    <t>Isc_1000959</t>
  </si>
  <si>
    <t>Isc_1000960</t>
  </si>
  <si>
    <t>Isc_1000961</t>
  </si>
  <si>
    <t>Isc_253958</t>
  </si>
  <si>
    <t>Isc_1000962</t>
  </si>
  <si>
    <t>Isc_1000963</t>
  </si>
  <si>
    <t>Isc_1000964</t>
  </si>
  <si>
    <t>Isc_1000965</t>
  </si>
  <si>
    <t>Isc_1000966</t>
  </si>
  <si>
    <t>Isc_1000967</t>
  </si>
  <si>
    <t>Isc_1000968</t>
  </si>
  <si>
    <t>Isc_1000969</t>
  </si>
  <si>
    <t>Isc_246631</t>
  </si>
  <si>
    <t>Isc_1000970</t>
  </si>
  <si>
    <t>Isc_1000971</t>
  </si>
  <si>
    <t>Isc_1000972</t>
  </si>
  <si>
    <t>Isc_1000973</t>
  </si>
  <si>
    <t>Isc_1000974</t>
  </si>
  <si>
    <t>Isc_1000975</t>
  </si>
  <si>
    <t>Isc_1000976</t>
  </si>
  <si>
    <t>Isc_1000977</t>
  </si>
  <si>
    <t>Isc_1000978</t>
  </si>
  <si>
    <t>Isc_1000979</t>
  </si>
  <si>
    <t>Isc_248934</t>
  </si>
  <si>
    <t>Isc_1000980</t>
  </si>
  <si>
    <t>Isc_249801</t>
  </si>
  <si>
    <t>Isc_249851</t>
  </si>
  <si>
    <t>Isc_1000981</t>
  </si>
  <si>
    <t>Isc_1000982</t>
  </si>
  <si>
    <t>Isc_1000983</t>
  </si>
  <si>
    <t>Isc_1000984</t>
  </si>
  <si>
    <t>Isc_1000985</t>
  </si>
  <si>
    <t>Isc_1000986</t>
  </si>
  <si>
    <t>Isc_1000987</t>
  </si>
  <si>
    <t>Isc_1000988</t>
  </si>
  <si>
    <t>Isc_1000989</t>
  </si>
  <si>
    <t>Isc_243370</t>
  </si>
  <si>
    <t>Isc_1000990</t>
  </si>
  <si>
    <t>Isc_1000991</t>
  </si>
  <si>
    <t>Isc_1000992</t>
  </si>
  <si>
    <t>Isc_244618</t>
  </si>
  <si>
    <t>Isc_1000993</t>
  </si>
  <si>
    <t>Isc_1000994</t>
  </si>
  <si>
    <t>Isc_1000995</t>
  </si>
  <si>
    <t>Isc_1000996</t>
  </si>
  <si>
    <t>Isc_1000997</t>
  </si>
  <si>
    <t>Isc_1000998</t>
  </si>
  <si>
    <t>Isc_1000999</t>
  </si>
  <si>
    <t>Isc_1001000</t>
  </si>
  <si>
    <t>Isc_238079</t>
  </si>
  <si>
    <t>Isc_238165</t>
  </si>
  <si>
    <t>Isc_1001001</t>
  </si>
  <si>
    <t>Isc_1001002</t>
  </si>
  <si>
    <t>Isc_1001003</t>
  </si>
  <si>
    <t>Isc_240080</t>
  </si>
  <si>
    <t>Isc_1001004</t>
  </si>
  <si>
    <t>Isc_1001005</t>
  </si>
  <si>
    <t>Isc_1001006</t>
  </si>
  <si>
    <t>Isc_1001007</t>
  </si>
  <si>
    <t>Isc_1001008</t>
  </si>
  <si>
    <t>Isc_1001009</t>
  </si>
  <si>
    <t>Isc_1001010</t>
  </si>
  <si>
    <t>Isc_1001011</t>
  </si>
  <si>
    <t>Isc_231376</t>
  </si>
  <si>
    <t>Isc_1001012</t>
  </si>
  <si>
    <t>Isc_1001013</t>
  </si>
  <si>
    <t>Isc_1001014</t>
  </si>
  <si>
    <t>Isc_1001015</t>
  </si>
  <si>
    <t>Isc_1001016</t>
  </si>
  <si>
    <t>Isc_1001017</t>
  </si>
  <si>
    <t>Isc_1001018</t>
  </si>
  <si>
    <t>Isc_1001019</t>
  </si>
  <si>
    <t>Isc_1001020</t>
  </si>
  <si>
    <t>Isc_1001021</t>
  </si>
  <si>
    <t>Isc_1001022</t>
  </si>
  <si>
    <t>Isc_1001023</t>
  </si>
  <si>
    <t>Isc_1001024</t>
  </si>
  <si>
    <t>Isc_1001025</t>
  </si>
  <si>
    <t>Isc_1001026</t>
  </si>
  <si>
    <t>Isc_1001027</t>
  </si>
  <si>
    <t>Isc_1001028</t>
  </si>
  <si>
    <t>Isc_1001029</t>
  </si>
  <si>
    <t>Isc_1001030</t>
  </si>
  <si>
    <t>Isc_1001032</t>
  </si>
  <si>
    <t>Isc_1001033</t>
  </si>
  <si>
    <t>Isc_1001034</t>
  </si>
  <si>
    <t>Isc_219286</t>
  </si>
  <si>
    <t>Isc_1001035</t>
  </si>
  <si>
    <t>Isc_1001036</t>
  </si>
  <si>
    <t>Isc_1001037</t>
  </si>
  <si>
    <t>Isc_1001038</t>
  </si>
  <si>
    <t>Isc_223854</t>
  </si>
  <si>
    <t>Isc_223858</t>
  </si>
  <si>
    <t>Isc_1001039</t>
  </si>
  <si>
    <t>Isc_210936</t>
  </si>
  <si>
    <t>Isc_1001040</t>
  </si>
  <si>
    <t>Isc_212275</t>
  </si>
  <si>
    <t>Isc_212842</t>
  </si>
  <si>
    <t>Isc_1001041</t>
  </si>
  <si>
    <t>Isc_213578</t>
  </si>
  <si>
    <t>Isc_213878</t>
  </si>
  <si>
    <t>Isc_213887</t>
  </si>
  <si>
    <t>Isc_214429</t>
  </si>
  <si>
    <t>Isc_215293</t>
  </si>
  <si>
    <t>Isc_1001042</t>
  </si>
  <si>
    <t>Isc_1001043</t>
  </si>
  <si>
    <t>Isc_1001044</t>
  </si>
  <si>
    <t>Isc_1001045</t>
  </si>
  <si>
    <t>Isc_1001046</t>
  </si>
  <si>
    <t>Isc_1001047</t>
  </si>
  <si>
    <t>Isc_1001048</t>
  </si>
  <si>
    <t>Isc_1001049</t>
  </si>
  <si>
    <t>Isc_1001050</t>
  </si>
  <si>
    <t>Isc_1001051</t>
  </si>
  <si>
    <t>Isc_1001052</t>
  </si>
  <si>
    <t>Isc_1001053</t>
  </si>
  <si>
    <t>Isc_1001054</t>
  </si>
  <si>
    <t>Isc_1001055</t>
  </si>
  <si>
    <t>Isc_1001056</t>
  </si>
  <si>
    <t>Isc_1001057</t>
  </si>
  <si>
    <t>Isc_1001058</t>
  </si>
  <si>
    <t>Isc_1001059</t>
  </si>
  <si>
    <t>Isc_1001060</t>
  </si>
  <si>
    <t>Isc_1001061</t>
  </si>
  <si>
    <t>Isc_1001062</t>
  </si>
  <si>
    <t>Isc_1001063</t>
  </si>
  <si>
    <t>Isc_1001064</t>
  </si>
  <si>
    <t>Isc_1001065</t>
  </si>
  <si>
    <t>Isc_1001066</t>
  </si>
  <si>
    <t>Isc_1001067</t>
  </si>
  <si>
    <t>Isc_1001068</t>
  </si>
  <si>
    <t>Isc_1001069</t>
  </si>
  <si>
    <t>Isc_1001071</t>
  </si>
  <si>
    <t>Isc_1001072</t>
  </si>
  <si>
    <t>Isc_1001073</t>
  </si>
  <si>
    <t>Isc_1001075</t>
  </si>
  <si>
    <t>Isc_1001076</t>
  </si>
  <si>
    <t>Isc_1001078</t>
  </si>
  <si>
    <t>Isc_191613</t>
  </si>
  <si>
    <t>Isc_1001079</t>
  </si>
  <si>
    <t>Isc_1001080</t>
  </si>
  <si>
    <t>Isc_1001081</t>
  </si>
  <si>
    <t>Isc_1001082</t>
  </si>
  <si>
    <t>Isc_192747</t>
  </si>
  <si>
    <t>Isc_1001083</t>
  </si>
  <si>
    <t>Isc_193068</t>
  </si>
  <si>
    <t>Isc_193616</t>
  </si>
  <si>
    <t>Isc_1001084</t>
  </si>
  <si>
    <t>Isc_1001085</t>
  </si>
  <si>
    <t>Isc_1001086</t>
  </si>
  <si>
    <t>Isc_1001087</t>
  </si>
  <si>
    <t>Isc_1001088</t>
  </si>
  <si>
    <t>Isc_1001090</t>
  </si>
  <si>
    <t>Isc_1001091</t>
  </si>
  <si>
    <t>Isc_1001092</t>
  </si>
  <si>
    <t>Isc_1001093</t>
  </si>
  <si>
    <t>Isc_188837</t>
  </si>
  <si>
    <t>Isc_1001094</t>
  </si>
  <si>
    <t>Isc_1001095</t>
  </si>
  <si>
    <t>Isc_1001096</t>
  </si>
  <si>
    <t>Isc_1001097</t>
  </si>
  <si>
    <t>Isc_1001100</t>
  </si>
  <si>
    <t>Isc_1001101</t>
  </si>
  <si>
    <t>Isc_184465</t>
  </si>
  <si>
    <t>Isc_184905</t>
  </si>
  <si>
    <t>Isc_1001102</t>
  </si>
  <si>
    <t>Isc_1001103</t>
  </si>
  <si>
    <t>Isc_1001105</t>
  </si>
  <si>
    <t>Isc_1001106</t>
  </si>
  <si>
    <t>Isc_1001107</t>
  </si>
  <si>
    <t>Isc_1001108</t>
  </si>
  <si>
    <t>Isc_180032</t>
  </si>
  <si>
    <t>Isc_180561</t>
  </si>
  <si>
    <t>Isc_1001109</t>
  </si>
  <si>
    <t>Isc_1001110</t>
  </si>
  <si>
    <t>Isc_181289</t>
  </si>
  <si>
    <t>Isc_181403</t>
  </si>
  <si>
    <t>Isc_181724</t>
  </si>
  <si>
    <t>Isc_182885</t>
  </si>
  <si>
    <t>Isc_183613</t>
  </si>
  <si>
    <t>Isc_1001115</t>
  </si>
  <si>
    <t>Isc_183750</t>
  </si>
  <si>
    <t>Isc_1001116</t>
  </si>
  <si>
    <t>Isc_1001117</t>
  </si>
  <si>
    <t>Isc_1001118</t>
  </si>
  <si>
    <t>Isc_1001119</t>
  </si>
  <si>
    <t>Isc_1001120</t>
  </si>
  <si>
    <t>Isc_1001121</t>
  </si>
  <si>
    <t>Isc_1001122</t>
  </si>
  <si>
    <t>Isc_1001124</t>
  </si>
  <si>
    <t>Isc_177766</t>
  </si>
  <si>
    <t>Isc_178506</t>
  </si>
  <si>
    <t>Isc_1001125</t>
  </si>
  <si>
    <t>Isc_1001126</t>
  </si>
  <si>
    <t>Isc_179709</t>
  </si>
  <si>
    <t>Isc_1001127</t>
  </si>
  <si>
    <t>Isc_1001128</t>
  </si>
  <si>
    <t>Isc_1001129</t>
  </si>
  <si>
    <t>Isc_172643</t>
  </si>
  <si>
    <t>Isc_1001131</t>
  </si>
  <si>
    <t>Isc_1001132</t>
  </si>
  <si>
    <t>Isc_167306</t>
  </si>
  <si>
    <t>Isc_2959773</t>
  </si>
  <si>
    <t>Isc_1001133</t>
  </si>
  <si>
    <t>Isc_2959820</t>
  </si>
  <si>
    <t>Isc_1001134</t>
  </si>
  <si>
    <t>Isc_1001135</t>
  </si>
  <si>
    <t>Isc_2960408</t>
  </si>
  <si>
    <t>Isc_1001136</t>
  </si>
  <si>
    <t>Isc_1001137</t>
  </si>
  <si>
    <t>Isc_1001138</t>
  </si>
  <si>
    <t>Isc_171333</t>
  </si>
  <si>
    <t>Isc_2960814</t>
  </si>
  <si>
    <t>Isc_1001139</t>
  </si>
  <si>
    <t>Isc_2960826</t>
  </si>
  <si>
    <t>Isc_1001140</t>
  </si>
  <si>
    <t>Isc_1001142</t>
  </si>
  <si>
    <t>Isc_1001143</t>
  </si>
  <si>
    <t>Isc_1001144</t>
  </si>
  <si>
    <t>Isc_1001145</t>
  </si>
  <si>
    <t>Isc_1001146</t>
  </si>
  <si>
    <t>Isc_164383</t>
  </si>
  <si>
    <t>Isc_1001147</t>
  </si>
  <si>
    <t>Isc_164634</t>
  </si>
  <si>
    <t>Isc_165209</t>
  </si>
  <si>
    <t>Isc_165394</t>
  </si>
  <si>
    <t>Isc_165431</t>
  </si>
  <si>
    <t>Isc_1001149</t>
  </si>
  <si>
    <t>Isc_1001150</t>
  </si>
  <si>
    <t>Isc_165667</t>
  </si>
  <si>
    <t>Isc_165974</t>
  </si>
  <si>
    <t>Isc_1001151</t>
  </si>
  <si>
    <t>Isc_166668</t>
  </si>
  <si>
    <t>Isc_2960993</t>
  </si>
  <si>
    <t>Isc_2961039</t>
  </si>
  <si>
    <t>Isc_1001154</t>
  </si>
  <si>
    <t>Isc_160904</t>
  </si>
  <si>
    <t>Isc_2961119</t>
  </si>
  <si>
    <t>Isc_1001155</t>
  </si>
  <si>
    <t>Isc_1001156</t>
  </si>
  <si>
    <t>Isc_2961217</t>
  </si>
  <si>
    <t>Isc_2961219</t>
  </si>
  <si>
    <t>Isc_2961227</t>
  </si>
  <si>
    <t>Isc_1001157</t>
  </si>
  <si>
    <t>Isc_2961238</t>
  </si>
  <si>
    <t>Isc_2961240</t>
  </si>
  <si>
    <t>Isc_2961244</t>
  </si>
  <si>
    <t>Isc_1001159</t>
  </si>
  <si>
    <t>Isc_1001160</t>
  </si>
  <si>
    <t>Isc_2961413</t>
  </si>
  <si>
    <t>Isc_145238</t>
  </si>
  <si>
    <t>Isc_146417</t>
  </si>
  <si>
    <t>Isc_2961467</t>
  </si>
  <si>
    <t>Isc_148251</t>
  </si>
  <si>
    <t>Isc_1001170</t>
  </si>
  <si>
    <t>Isc_1001171</t>
  </si>
  <si>
    <t>Isc_1001172</t>
  </si>
  <si>
    <t>Isc_2961513</t>
  </si>
  <si>
    <t>Isc_2961517</t>
  </si>
  <si>
    <t>Isc_149351</t>
  </si>
  <si>
    <t>Isc_1001173</t>
  </si>
  <si>
    <t>Isc_1001174</t>
  </si>
  <si>
    <t>Isc_2961599</t>
  </si>
  <si>
    <t>Isc_2961618</t>
  </si>
  <si>
    <t>Isc_2961660</t>
  </si>
  <si>
    <t>Isc_2961668</t>
  </si>
  <si>
    <t>Isc_2961692</t>
  </si>
  <si>
    <t>Isc_139037</t>
  </si>
  <si>
    <t>Isc_2961706</t>
  </si>
  <si>
    <t>Isc_1001175</t>
  </si>
  <si>
    <t>Isc_1001176</t>
  </si>
  <si>
    <t>Isc_1001177</t>
  </si>
  <si>
    <t>Isc_2961738</t>
  </si>
  <si>
    <t>Isc_1001178</t>
  </si>
  <si>
    <t>Isc_2961742</t>
  </si>
  <si>
    <t>Isc_2961744</t>
  </si>
  <si>
    <t>Isc_140460</t>
  </si>
  <si>
    <t>Isc_2961769</t>
  </si>
  <si>
    <t>Isc_2961779</t>
  </si>
  <si>
    <t>Isc_140979</t>
  </si>
  <si>
    <t>Isc_1001179</t>
  </si>
  <si>
    <t>Isc_2961840</t>
  </si>
  <si>
    <t>Isc_142415</t>
  </si>
  <si>
    <t>Isc_2961862</t>
  </si>
  <si>
    <t>Isc_1001180</t>
  </si>
  <si>
    <t>Isc_143761</t>
  </si>
  <si>
    <t>Isc_1001182</t>
  </si>
  <si>
    <t>Isc_2961899</t>
  </si>
  <si>
    <t>Isc_1001183</t>
  </si>
  <si>
    <t>Isc_2961921</t>
  </si>
  <si>
    <t>Isc_2961941</t>
  </si>
  <si>
    <t>Isc_132364</t>
  </si>
  <si>
    <t>Isc_1001184</t>
  </si>
  <si>
    <t>Isc_1001185</t>
  </si>
  <si>
    <t>Isc_1001186</t>
  </si>
  <si>
    <t>Isc_2961961</t>
  </si>
  <si>
    <t>Isc_2961969</t>
  </si>
  <si>
    <t>Isc_1001187</t>
  </si>
  <si>
    <t>Isc_1001188</t>
  </si>
  <si>
    <t>Isc_1001189</t>
  </si>
  <si>
    <t>Isc_1001190</t>
  </si>
  <si>
    <t>Isc_2962023</t>
  </si>
  <si>
    <t>Isc_1001192</t>
  </si>
  <si>
    <t>Isc_2962043</t>
  </si>
  <si>
    <t>Isc_2962045</t>
  </si>
  <si>
    <t>Isc_2962051</t>
  </si>
  <si>
    <t>Isc_2962056</t>
  </si>
  <si>
    <t>Isc_2962062</t>
  </si>
  <si>
    <t>Isc_1001193</t>
  </si>
  <si>
    <t>Isc_2962068</t>
  </si>
  <si>
    <t>Isc_2962070</t>
  </si>
  <si>
    <t>Isc_2962078</t>
  </si>
  <si>
    <t>Isc_2962082</t>
  </si>
  <si>
    <t>Isc_1001194</t>
  </si>
  <si>
    <t>Isc_1001195</t>
  </si>
  <si>
    <t>Isc_1001196</t>
  </si>
  <si>
    <t>Isc_2962094</t>
  </si>
  <si>
    <t>Isc_2962096</t>
  </si>
  <si>
    <t>Isc_2962123</t>
  </si>
  <si>
    <t>Isc_122120</t>
  </si>
  <si>
    <t>Isc_2962139</t>
  </si>
  <si>
    <t>Isc_2962141</t>
  </si>
  <si>
    <t>Isc_122737</t>
  </si>
  <si>
    <t>Isc_2962153</t>
  </si>
  <si>
    <t>Isc_1001198</t>
  </si>
  <si>
    <t>Isc_123383</t>
  </si>
  <si>
    <t>Isc_123812</t>
  </si>
  <si>
    <t>Isc_2962165</t>
  </si>
  <si>
    <t>Isc_1001200</t>
  </si>
  <si>
    <t>Isc_1001201</t>
  </si>
  <si>
    <t>Isc_1001202</t>
  </si>
  <si>
    <t>Isc_2962205</t>
  </si>
  <si>
    <t>Isc_1001203</t>
  </si>
  <si>
    <t>Isc_1001204</t>
  </si>
  <si>
    <t>Isc_2962217</t>
  </si>
  <si>
    <t>Isc_127157</t>
  </si>
  <si>
    <t>Isc_2962239</t>
  </si>
  <si>
    <t>Isc_117619</t>
  </si>
  <si>
    <t>Isc_1001208</t>
  </si>
  <si>
    <t>Isc_1001209</t>
  </si>
  <si>
    <t>Isc_119175</t>
  </si>
  <si>
    <t>Isc_2962281</t>
  </si>
  <si>
    <t>Isc_2962285</t>
  </si>
  <si>
    <t>Isc_2962295</t>
  </si>
  <si>
    <t>Isc_2962297</t>
  </si>
  <si>
    <t>Isc_1001210</t>
  </si>
  <si>
    <t>Isc_119989</t>
  </si>
  <si>
    <t>Isc_1001211</t>
  </si>
  <si>
    <t>Isc_1001212</t>
  </si>
  <si>
    <t>Isc_1001213</t>
  </si>
  <si>
    <t>Isc_1001214</t>
  </si>
  <si>
    <t>Isc_2962346</t>
  </si>
  <si>
    <t>Isc_1001215</t>
  </si>
  <si>
    <t>Isc_1001216</t>
  </si>
  <si>
    <t>Isc_1001217</t>
  </si>
  <si>
    <t>Isc_121786</t>
  </si>
  <si>
    <t>Isc_113269</t>
  </si>
  <si>
    <t>Isc_2962474</t>
  </si>
  <si>
    <t>Isc_1001218</t>
  </si>
  <si>
    <t>Isc_2962478</t>
  </si>
  <si>
    <t>Isc_1001219</t>
  </si>
  <si>
    <t>Isc_2962484</t>
  </si>
  <si>
    <t>Isc_1001220</t>
  </si>
  <si>
    <t>Isc_1001221</t>
  </si>
  <si>
    <t>Isc_1001222</t>
  </si>
  <si>
    <t>Isc_1001223</t>
  </si>
  <si>
    <t>Isc_1001224</t>
  </si>
  <si>
    <t>Isc_1001225</t>
  </si>
  <si>
    <t>Isc_115544</t>
  </si>
  <si>
    <t>Isc_115572</t>
  </si>
  <si>
    <t>Isc_2962586</t>
  </si>
  <si>
    <t>Isc_1001226</t>
  </si>
  <si>
    <t>Isc_1001227</t>
  </si>
  <si>
    <t>Isc_108285</t>
  </si>
  <si>
    <t>Isc_108463</t>
  </si>
  <si>
    <t>Isc_2962750</t>
  </si>
  <si>
    <t>Isc_2962764</t>
  </si>
  <si>
    <t>Isc_2962766</t>
  </si>
  <si>
    <t>Isc_2962787</t>
  </si>
  <si>
    <t>Isc_109983</t>
  </si>
  <si>
    <t>Isc_110026</t>
  </si>
  <si>
    <t>Isc_1001230</t>
  </si>
  <si>
    <t>Isc_1001231</t>
  </si>
  <si>
    <t>Isc_1001232</t>
  </si>
  <si>
    <t>Isc_2962819</t>
  </si>
  <si>
    <t>Isc_2962833</t>
  </si>
  <si>
    <t>Isc_1001233</t>
  </si>
  <si>
    <t>Isc_111293</t>
  </si>
  <si>
    <t>Isc_2962839</t>
  </si>
  <si>
    <t>Isc_111610</t>
  </si>
  <si>
    <t>Isc_1001235</t>
  </si>
  <si>
    <t>Isc_1001236</t>
  </si>
  <si>
    <t>Isc_2962868</t>
  </si>
  <si>
    <t>Isc_2962888</t>
  </si>
  <si>
    <t>Isc_102361</t>
  </si>
  <si>
    <t>Isc_1001237</t>
  </si>
  <si>
    <t>Isc_102905</t>
  </si>
  <si>
    <t>Isc_1001238</t>
  </si>
  <si>
    <t>Isc_1001239</t>
  </si>
  <si>
    <t>Isc_1001240</t>
  </si>
  <si>
    <t>Isc_1001241</t>
  </si>
  <si>
    <t>Isc_1001242</t>
  </si>
  <si>
    <t>Isc_1001243</t>
  </si>
  <si>
    <t>Isc_1001244</t>
  </si>
  <si>
    <t>Isc_103434</t>
  </si>
  <si>
    <t>Isc_103954</t>
  </si>
  <si>
    <t>Isc_104369</t>
  </si>
  <si>
    <t>Isc_1001247</t>
  </si>
  <si>
    <t>Isc_1001248</t>
  </si>
  <si>
    <t>Isc_1001249</t>
  </si>
  <si>
    <t>Isc_1001250</t>
  </si>
  <si>
    <t>Isc_105292</t>
  </si>
  <si>
    <t>Isc_1001252</t>
  </si>
  <si>
    <t>Isc_1001253</t>
  </si>
  <si>
    <t>Isc_1001254</t>
  </si>
  <si>
    <t>Isc_96946</t>
  </si>
  <si>
    <t>Isc_97671</t>
  </si>
  <si>
    <t>Isc_1001255</t>
  </si>
  <si>
    <t>Isc_99138</t>
  </si>
  <si>
    <t>Isc_1001257</t>
  </si>
  <si>
    <t>Isc_1001258</t>
  </si>
  <si>
    <t>Isc_100435</t>
  </si>
  <si>
    <t>Isc_1001259</t>
  </si>
  <si>
    <t>Isc_1001260</t>
  </si>
  <si>
    <t>Isc_101177</t>
  </si>
  <si>
    <t>Isc_91656</t>
  </si>
  <si>
    <t>Isc_1001262</t>
  </si>
  <si>
    <t>Isc_1001263</t>
  </si>
  <si>
    <t>Isc_1001264</t>
  </si>
  <si>
    <t>Isc_93529</t>
  </si>
  <si>
    <t>Isc_93763</t>
  </si>
  <si>
    <t>Isc_1001266</t>
  </si>
  <si>
    <t>Isc_94735</t>
  </si>
  <si>
    <t>Isc_1001267</t>
  </si>
  <si>
    <t>Isc_1001268</t>
  </si>
  <si>
    <t>Isc_1001269</t>
  </si>
  <si>
    <t>Isc_1001270</t>
  </si>
  <si>
    <t>Isc_1001271</t>
  </si>
  <si>
    <t>Isc_96340</t>
  </si>
  <si>
    <t>Isc_96431</t>
  </si>
  <si>
    <t>Isc_87632</t>
  </si>
  <si>
    <t>Isc_1001272</t>
  </si>
  <si>
    <t>Isc_87751</t>
  </si>
  <si>
    <t>Isc_1001273</t>
  </si>
  <si>
    <t>Isc_88249</t>
  </si>
  <si>
    <t>Isc_1001274</t>
  </si>
  <si>
    <t>Isc_1001275</t>
  </si>
  <si>
    <t>Isc_1001276</t>
  </si>
  <si>
    <t>Isc_89029</t>
  </si>
  <si>
    <t>Isc_89097</t>
  </si>
  <si>
    <t>Isc_1001277</t>
  </si>
  <si>
    <t>Isc_1001278</t>
  </si>
  <si>
    <t>Isc_90326</t>
  </si>
  <si>
    <t>Isc_1001279</t>
  </si>
  <si>
    <t>Isc_91543</t>
  </si>
  <si>
    <t>Isc_1001281</t>
  </si>
  <si>
    <t>Isc_1001282</t>
  </si>
  <si>
    <t>Isc_1001283</t>
  </si>
  <si>
    <t>Isc_1001284</t>
  </si>
  <si>
    <t>Isc_83615</t>
  </si>
  <si>
    <t>Isc_1001285</t>
  </si>
  <si>
    <t>Isc_1001286</t>
  </si>
  <si>
    <t>Isc_1001287</t>
  </si>
  <si>
    <t>Isc_1001288</t>
  </si>
  <si>
    <t>Isc_85911</t>
  </si>
  <si>
    <t>Isc_1001289</t>
  </si>
  <si>
    <t>Isc_86171</t>
  </si>
  <si>
    <t>Isc_73963</t>
  </si>
  <si>
    <t>Isc_1001291</t>
  </si>
  <si>
    <t>Isc_1001292</t>
  </si>
  <si>
    <t>Isc_1001293</t>
  </si>
  <si>
    <t>Isc_1001294</t>
  </si>
  <si>
    <t>Isc_1001295</t>
  </si>
  <si>
    <t>Isc_1001296</t>
  </si>
  <si>
    <t>Isc_76497</t>
  </si>
  <si>
    <t>Isc_76988</t>
  </si>
  <si>
    <t>Isc_1001298</t>
  </si>
  <si>
    <t>Isc_79408</t>
  </si>
  <si>
    <t>Isc_1001300</t>
  </si>
  <si>
    <t>Isc_1001301</t>
  </si>
  <si>
    <t>Isc_81881</t>
  </si>
  <si>
    <t>Isc_67172</t>
  </si>
  <si>
    <t>Isc_1001302</t>
  </si>
  <si>
    <t>Isc_68504</t>
  </si>
  <si>
    <t>Isc_1001303</t>
  </si>
  <si>
    <t>Isc_69098</t>
  </si>
  <si>
    <t>Isc_1001304</t>
  </si>
  <si>
    <t>Isc_71371</t>
  </si>
  <si>
    <t>Isc_1001305</t>
  </si>
  <si>
    <t>Isc_1001307</t>
  </si>
  <si>
    <t>Isc_1001308</t>
  </si>
  <si>
    <t>Isc_1001309</t>
  </si>
  <si>
    <t>Isc_1001310</t>
  </si>
  <si>
    <t>Isc_61916</t>
  </si>
  <si>
    <t>Isc_1001312</t>
  </si>
  <si>
    <t>Isc_62167</t>
  </si>
  <si>
    <t>Isc_1001314</t>
  </si>
  <si>
    <t>Isc_1001315</t>
  </si>
  <si>
    <t>Isc_62444</t>
  </si>
  <si>
    <t>Isc_1001316</t>
  </si>
  <si>
    <t>Isc_63225</t>
  </si>
  <si>
    <t>Isc_64419</t>
  </si>
  <si>
    <t>Isc_1001317</t>
  </si>
  <si>
    <t>Isc_65125</t>
  </si>
  <si>
    <t>Isc_65342</t>
  </si>
  <si>
    <t>Isc_66206</t>
  </si>
  <si>
    <t>Isc_946423</t>
  </si>
  <si>
    <t>Isc_954816</t>
  </si>
  <si>
    <t>Isc_958339</t>
  </si>
  <si>
    <t>Isc_961162</t>
  </si>
  <si>
    <t>Isc_963277</t>
  </si>
  <si>
    <t>Isc_969829</t>
  </si>
  <si>
    <t>Isc_970801</t>
  </si>
  <si>
    <t>Isc_971486</t>
  </si>
  <si>
    <t>Isc_980842</t>
  </si>
  <si>
    <t>Isc_982192</t>
  </si>
  <si>
    <t>Isc_987162</t>
  </si>
  <si>
    <t>Isc_1001951</t>
  </si>
  <si>
    <t>Isc_1002346</t>
  </si>
  <si>
    <t>Isc_1002603</t>
  </si>
  <si>
    <t>Isc_1002763</t>
  </si>
  <si>
    <t>Isc_1003889</t>
  </si>
  <si>
    <t>Isc_1025062</t>
  </si>
  <si>
    <t>Isc_1029342</t>
  </si>
  <si>
    <t>Isc_1036356</t>
  </si>
  <si>
    <t>Isc_1040378</t>
  </si>
  <si>
    <t>Isc_1041856</t>
  </si>
  <si>
    <t>Isc_1052670</t>
  </si>
  <si>
    <t>Isc_1060504</t>
  </si>
  <si>
    <t>Isc_1204387</t>
  </si>
  <si>
    <t>Isc_1334302</t>
  </si>
  <si>
    <t>Isc_1335487</t>
  </si>
  <si>
    <t>Isc_1915946</t>
  </si>
  <si>
    <t>Isc_1440573</t>
  </si>
  <si>
    <t>Isc_1915947</t>
  </si>
  <si>
    <t>Isc_1440857</t>
  </si>
  <si>
    <t>Isc_1915964</t>
  </si>
  <si>
    <t>Isc_1915990</t>
  </si>
  <si>
    <t>Isc_1916013</t>
  </si>
  <si>
    <t>Isc_1916014</t>
  </si>
  <si>
    <t>Isc_1916190</t>
  </si>
  <si>
    <t>Isc_1916219</t>
  </si>
  <si>
    <t>Isc_1916316</t>
  </si>
  <si>
    <t>Isc_1916323</t>
  </si>
  <si>
    <t>Isc_1916326</t>
  </si>
  <si>
    <t>Isc_1916380</t>
  </si>
  <si>
    <t>Isc_1916410</t>
  </si>
  <si>
    <t>Isc_1620674</t>
  </si>
  <si>
    <t>Isc_1623058</t>
  </si>
  <si>
    <t>Isc_1623319</t>
  </si>
  <si>
    <t>Isc_1623385</t>
  </si>
  <si>
    <t>Isc_1625446</t>
  </si>
  <si>
    <t>Isc_1672679</t>
  </si>
  <si>
    <t>Isc_1672754</t>
  </si>
  <si>
    <t>Isc_1672945</t>
  </si>
  <si>
    <t>Isc_1673043</t>
  </si>
  <si>
    <t>Isc_1675047</t>
  </si>
  <si>
    <t>Isc_1675774</t>
  </si>
  <si>
    <t>Isc_1677196</t>
  </si>
  <si>
    <t>Isc_1681754</t>
  </si>
  <si>
    <t>Isc_1705147</t>
  </si>
  <si>
    <t>Isc_1705467</t>
  </si>
  <si>
    <t>Isc_1698628</t>
  </si>
  <si>
    <t>Isc_1705998</t>
  </si>
  <si>
    <t>Isc_1864373</t>
  </si>
  <si>
    <t>Isc_1725451</t>
  </si>
  <si>
    <t>Isc_1726136</t>
  </si>
  <si>
    <t>Isc_2923399</t>
  </si>
  <si>
    <t>Isc_2781683</t>
  </si>
  <si>
    <t>Isc_2786407</t>
  </si>
  <si>
    <t>Isc_1914644</t>
  </si>
  <si>
    <t>Isc_1835896</t>
  </si>
  <si>
    <t>Isc_3019906</t>
  </si>
  <si>
    <t>Isc_2052261</t>
  </si>
  <si>
    <t>Isc_2052268</t>
  </si>
  <si>
    <t>Isc_3332329</t>
  </si>
  <si>
    <t>Isc_3333210</t>
  </si>
  <si>
    <t>Isc_3334399</t>
  </si>
  <si>
    <t>Isc_3338884</t>
  </si>
  <si>
    <t>Isc_3339536</t>
  </si>
  <si>
    <t>Isc_3752934</t>
  </si>
  <si>
    <t>Isc_3753517</t>
  </si>
  <si>
    <t>Isc_2901226</t>
  </si>
  <si>
    <t>Isc_3753530</t>
  </si>
  <si>
    <t>Isc_3753603</t>
  </si>
  <si>
    <t>Isc_2955551</t>
  </si>
  <si>
    <t>Isc_3794181</t>
  </si>
  <si>
    <t>Isc_3791357</t>
  </si>
  <si>
    <t>Isc_3220640</t>
  </si>
  <si>
    <t>Isc_3220699</t>
  </si>
  <si>
    <t>Isc_3792675</t>
  </si>
  <si>
    <t>Isc_3799451</t>
  </si>
  <si>
    <t>Isc_3799569</t>
  </si>
  <si>
    <t>Isc_3799593</t>
  </si>
  <si>
    <t>Isc_3797668</t>
  </si>
  <si>
    <t>Isc_3485804</t>
  </si>
  <si>
    <t>Isc_3808735</t>
  </si>
  <si>
    <t>Isc_3808738</t>
  </si>
  <si>
    <t>Isc_3808791</t>
  </si>
  <si>
    <t>Isc_3810446</t>
  </si>
  <si>
    <t>Isc_6121355</t>
  </si>
  <si>
    <t>Isc_6124591</t>
  </si>
  <si>
    <t>Isc_6124652</t>
  </si>
  <si>
    <t>Isc_6125002</t>
  </si>
  <si>
    <t>Isc_6125462</t>
  </si>
  <si>
    <t>Isc_6125523</t>
  </si>
  <si>
    <t>Isc_6129138</t>
  </si>
  <si>
    <t>Isc_6133387</t>
  </si>
  <si>
    <t>Isc_6134377</t>
  </si>
  <si>
    <t>Isc_6134396</t>
  </si>
  <si>
    <t>Isc_6134401</t>
  </si>
  <si>
    <t>Isc_6134419</t>
  </si>
  <si>
    <t>Isc_6134487</t>
  </si>
  <si>
    <t>Isc_6137571</t>
  </si>
  <si>
    <t>Isc_6142041</t>
  </si>
  <si>
    <t>Isc_6142062</t>
  </si>
  <si>
    <t>Isc_6143169</t>
  </si>
  <si>
    <t>Isc_6264846</t>
  </si>
  <si>
    <t>Isc_6531981</t>
  </si>
  <si>
    <t>Isc_6534612</t>
  </si>
  <si>
    <t>Isc_6534635</t>
  </si>
  <si>
    <t>Isc_6540204</t>
  </si>
  <si>
    <t>Isc_6540216</t>
  </si>
  <si>
    <t>Isc_6546990</t>
  </si>
  <si>
    <t>Isc_6588888</t>
  </si>
  <si>
    <t>Isc_6611968</t>
  </si>
  <si>
    <t>Isc_6612805</t>
  </si>
  <si>
    <t>Isc_6612838</t>
  </si>
  <si>
    <t>Isc_6623104</t>
  </si>
  <si>
    <t>Isc_6686560</t>
  </si>
  <si>
    <t>Isc_6692866</t>
  </si>
  <si>
    <t>Isc_6701087</t>
  </si>
  <si>
    <t>Isc_6936746</t>
  </si>
  <si>
    <t>Isc_7064260</t>
  </si>
  <si>
    <t>Isc_7064772</t>
  </si>
  <si>
    <t>Isc_7064795</t>
  </si>
  <si>
    <t>Isc_7065972</t>
  </si>
  <si>
    <t>Isc_7127186</t>
  </si>
  <si>
    <t>Isc_7127188</t>
  </si>
  <si>
    <t>Isc_7133244</t>
  </si>
  <si>
    <t>Isc_7161176</t>
  </si>
  <si>
    <t>Isc_7185825</t>
  </si>
  <si>
    <t>Isc_7185841</t>
  </si>
  <si>
    <t>Isc_7185844</t>
  </si>
  <si>
    <t>Isc_7200676</t>
  </si>
  <si>
    <t>Isc_7200720</t>
  </si>
  <si>
    <t>Isc_7322387</t>
  </si>
  <si>
    <t>Isc_7334355</t>
  </si>
  <si>
    <t>Isc_7349404</t>
  </si>
  <si>
    <t>Isc_7356990</t>
  </si>
  <si>
    <t>Isc_7361195</t>
  </si>
  <si>
    <t>Isc_7362429</t>
  </si>
  <si>
    <t>Isc_7367709</t>
  </si>
  <si>
    <t>Isc_7387363</t>
  </si>
  <si>
    <t>Isc_7405261</t>
  </si>
  <si>
    <t>Isc_7406215</t>
  </si>
  <si>
    <t>Isc_7421883</t>
  </si>
  <si>
    <t>Isc_7422721</t>
  </si>
  <si>
    <t>Isc_7423096</t>
  </si>
  <si>
    <t>Isc_7445396</t>
  </si>
  <si>
    <t>Isc_7447300</t>
  </si>
  <si>
    <t>Isc_7457700</t>
  </si>
  <si>
    <t>Isc_7458817</t>
  </si>
  <si>
    <t>Isc_7459220</t>
  </si>
  <si>
    <t>Isc_7459223</t>
  </si>
  <si>
    <t>Isc_7459458</t>
  </si>
  <si>
    <t>Isc_7461687</t>
  </si>
  <si>
    <t>Isc_8205935</t>
  </si>
  <si>
    <t>Isc_7984085</t>
  </si>
  <si>
    <t>Isc_8292407</t>
  </si>
  <si>
    <t>Isc_7552155</t>
  </si>
  <si>
    <t>Isc_8311569</t>
  </si>
  <si>
    <t>Isc_8185018</t>
  </si>
  <si>
    <t>Isc_8083691</t>
  </si>
  <si>
    <t>Isc_9579939</t>
  </si>
  <si>
    <t>Isc_10602376</t>
  </si>
  <si>
    <t>Isc_10606428</t>
  </si>
  <si>
    <t>Isc_9598438</t>
  </si>
  <si>
    <t>Isc_9598472</t>
  </si>
  <si>
    <t>Isc_9221722</t>
  </si>
  <si>
    <t>Isc_9221780</t>
  </si>
  <si>
    <t>Isc_9222184</t>
  </si>
  <si>
    <t>Isc_8481214</t>
  </si>
  <si>
    <t>Isc_8495618</t>
  </si>
  <si>
    <t>Isc_8495923</t>
  </si>
  <si>
    <t>Isc_8495961</t>
  </si>
  <si>
    <t>Isc_9222593</t>
  </si>
  <si>
    <t>Isc_9222650</t>
  </si>
  <si>
    <t>Isc_9307452</t>
  </si>
  <si>
    <t>Isc_8619379</t>
  </si>
  <si>
    <t>Isc_8659577</t>
  </si>
  <si>
    <t>Isc_8715481</t>
  </si>
  <si>
    <t>Isc_11121583</t>
  </si>
  <si>
    <t>Isc_11121587</t>
  </si>
  <si>
    <t>Isc_8751460</t>
  </si>
  <si>
    <t>Isc_8767754</t>
  </si>
  <si>
    <t>Isc_8751490</t>
  </si>
  <si>
    <t>Isc_8767771</t>
  </si>
  <si>
    <t>Isc_9675735</t>
  </si>
  <si>
    <t>Isc_9678605</t>
  </si>
  <si>
    <t>Isc_9678644</t>
  </si>
  <si>
    <t>Isc_9679476</t>
  </si>
  <si>
    <t>Isc_9679630</t>
  </si>
  <si>
    <t>Isc_8823477</t>
  </si>
  <si>
    <t>Isc_9682312</t>
  </si>
  <si>
    <t>Isc_9749401</t>
  </si>
  <si>
    <t>Isc_9752739</t>
  </si>
  <si>
    <t>Isc_9753136</t>
  </si>
  <si>
    <t>Isc_11924740</t>
  </si>
  <si>
    <t>Isc_12676677</t>
  </si>
  <si>
    <t>Isc_12683004</t>
  </si>
  <si>
    <t>Isc_12683907</t>
  </si>
  <si>
    <t>Isc_12686353</t>
  </si>
  <si>
    <t>Isc_12767761</t>
  </si>
  <si>
    <t>Isc_12768844</t>
  </si>
  <si>
    <t>Isc_12768975</t>
  </si>
  <si>
    <t>Isc_12769336</t>
  </si>
  <si>
    <t>Isc_12769119</t>
  </si>
  <si>
    <t>Isc_12769487</t>
  </si>
  <si>
    <t>Isc_12769621</t>
  </si>
  <si>
    <t>Isc_12769123</t>
  </si>
  <si>
    <t>Isc_12769671</t>
  </si>
  <si>
    <t>Isc_12769684</t>
  </si>
  <si>
    <t>Isc_12769818</t>
  </si>
  <si>
    <t>Isc_12769912</t>
  </si>
  <si>
    <t>Isc_12770078</t>
  </si>
  <si>
    <t>Isc_12770164</t>
  </si>
  <si>
    <t>Isc_12770694</t>
  </si>
  <si>
    <t>Isc_12770714</t>
  </si>
  <si>
    <t>Isc_12770729</t>
  </si>
  <si>
    <t>Isc_12771030</t>
  </si>
  <si>
    <t>Isc_12771061</t>
  </si>
  <si>
    <t>Isc_12771165</t>
  </si>
  <si>
    <t>Isc_12771240</t>
  </si>
  <si>
    <t>Isc_12771256</t>
  </si>
  <si>
    <t>Isc_12771316</t>
  </si>
  <si>
    <t>Isc_12771339</t>
  </si>
  <si>
    <t>Isc_12771488</t>
  </si>
  <si>
    <t>Isc_12771490</t>
  </si>
  <si>
    <t>Isc_12771107</t>
  </si>
  <si>
    <t>Isc_12771649</t>
  </si>
  <si>
    <t>Isc_13198725</t>
  </si>
  <si>
    <t>Isc_12772031</t>
  </si>
  <si>
    <t>Isc_12772283</t>
  </si>
  <si>
    <t>Isc_12772294</t>
  </si>
  <si>
    <t>Isc_12772336</t>
  </si>
  <si>
    <t>Isc_12772354</t>
  </si>
  <si>
    <t>Isc_12772390</t>
  </si>
  <si>
    <t>Isc_12772604</t>
  </si>
  <si>
    <t>Isc_12772606</t>
  </si>
  <si>
    <t>Isc_12772634</t>
  </si>
  <si>
    <t>Isc_12772936</t>
  </si>
  <si>
    <t>Isc_12772992</t>
  </si>
  <si>
    <t>Isc_12773644</t>
  </si>
  <si>
    <t>Isc_12774599</t>
  </si>
  <si>
    <t>Isc_12775211</t>
  </si>
  <si>
    <t>Isc_12775477</t>
  </si>
  <si>
    <t>Isc_12775482</t>
  </si>
  <si>
    <t>Isc_12775483</t>
  </si>
  <si>
    <t>Isc_12775794</t>
  </si>
  <si>
    <t>Isc_12776090</t>
  </si>
  <si>
    <t>Isc_12776304</t>
  </si>
  <si>
    <t>Isc_12776532</t>
  </si>
  <si>
    <t>Isc_12778843</t>
  </si>
  <si>
    <t>Isc_12778907</t>
  </si>
  <si>
    <t>Isc_12778993</t>
  </si>
  <si>
    <t>Isc_12779122</t>
  </si>
  <si>
    <t>Isc_13199373</t>
  </si>
  <si>
    <t>Isc_12779835</t>
  </si>
  <si>
    <t>Isc_12780768</t>
  </si>
  <si>
    <t>Isc_12780782</t>
  </si>
  <si>
    <t>Isc_12781473</t>
  </si>
  <si>
    <t>Isc_12782660</t>
  </si>
  <si>
    <t>Isc_12782708</t>
  </si>
  <si>
    <t>Isc_12783945</t>
  </si>
  <si>
    <t>Isc_12796567</t>
  </si>
  <si>
    <t>Isc_12796925</t>
  </si>
  <si>
    <t>Isc_12797266</t>
  </si>
  <si>
    <t>Isc_12797535</t>
  </si>
  <si>
    <t>Isc_12797473</t>
  </si>
  <si>
    <t>Isc_12799227</t>
  </si>
  <si>
    <t>Isc_12798731</t>
  </si>
  <si>
    <t>Isc_12799851</t>
  </si>
  <si>
    <t>Isc_12800478</t>
  </si>
  <si>
    <t>Isc_12801875</t>
  </si>
  <si>
    <t>Isc_12806540</t>
  </si>
  <si>
    <t>Isc_12808155</t>
  </si>
  <si>
    <t>Isc_12807723</t>
  </si>
  <si>
    <t>Isc_12808326</t>
  </si>
  <si>
    <t>Isc_12809576</t>
  </si>
  <si>
    <t>Isc_12809567</t>
  </si>
  <si>
    <t>Isc_12809394</t>
  </si>
  <si>
    <t>Isc_12809681</t>
  </si>
  <si>
    <t>Isc_12809674</t>
  </si>
  <si>
    <t>Isc_12810065</t>
  </si>
  <si>
    <t>Isc_12809819</t>
  </si>
  <si>
    <t>Isc_12810565</t>
  </si>
  <si>
    <t>Isc_12812040</t>
  </si>
  <si>
    <t>Isc_12813205</t>
  </si>
  <si>
    <t>Isc_12816607</t>
  </si>
  <si>
    <t>Isc_12959691</t>
  </si>
  <si>
    <t>Isc_12959556</t>
  </si>
  <si>
    <t>Isc_12961069</t>
  </si>
  <si>
    <t>Isc_12963689</t>
  </si>
  <si>
    <t>Isc_12965546</t>
  </si>
  <si>
    <t>Isc_12965247</t>
  </si>
  <si>
    <t>Isc_12974419</t>
  </si>
  <si>
    <t>Isc_13242428</t>
  </si>
  <si>
    <t>Isc_13285246</t>
  </si>
  <si>
    <t>Isc_13285401</t>
  </si>
  <si>
    <t>Isc_13285423</t>
  </si>
  <si>
    <t>Isc_13285424</t>
  </si>
  <si>
    <t>Isc_13285454</t>
  </si>
  <si>
    <t>Isc_13285504</t>
  </si>
  <si>
    <t>Isc_13285505</t>
  </si>
  <si>
    <t>Isc_13290486</t>
  </si>
  <si>
    <t>Isc_13295938</t>
  </si>
  <si>
    <t>Isc_13295964</t>
  </si>
  <si>
    <t>Isc_13296545</t>
  </si>
  <si>
    <t>Isc_13296894</t>
  </si>
  <si>
    <t>Isc_13298547</t>
  </si>
  <si>
    <t>Isc_13299624</t>
  </si>
  <si>
    <t>Isc_13337593</t>
  </si>
  <si>
    <t>Isc_13338629</t>
  </si>
  <si>
    <t>Isc_13338946</t>
  </si>
  <si>
    <t>Isc_11323693</t>
  </si>
  <si>
    <t>Isc_11323887</t>
  </si>
  <si>
    <t>Isc_11323904</t>
  </si>
  <si>
    <t>Isc_11323923</t>
  </si>
  <si>
    <t>Isc_13482657</t>
  </si>
  <si>
    <t>Isc_13482671</t>
  </si>
  <si>
    <t>Isc_13483141</t>
  </si>
  <si>
    <t>Isc_13490213</t>
  </si>
  <si>
    <t>Isc_13490623</t>
  </si>
  <si>
    <t>Isc_13500845</t>
  </si>
  <si>
    <t>Isc_11477515</t>
  </si>
  <si>
    <t>Isc_10972796</t>
  </si>
  <si>
    <t>Isc_11685199</t>
  </si>
  <si>
    <t>Isc_12697413</t>
  </si>
  <si>
    <t>Isc_11103433</t>
  </si>
  <si>
    <t>Isc_11810744</t>
  </si>
  <si>
    <t>Isc_11479945</t>
  </si>
  <si>
    <t>Isc_11812729</t>
  </si>
  <si>
    <t>Isc_12100283</t>
  </si>
  <si>
    <t>Isc_11909151</t>
  </si>
  <si>
    <t>Isc_11909274</t>
  </si>
  <si>
    <t>Isc_11909892</t>
  </si>
  <si>
    <t>Isc_12068956</t>
  </si>
  <si>
    <t>Isc_12072067</t>
  </si>
  <si>
    <t>Isc_12072095</t>
  </si>
  <si>
    <t>Isc_11711874</t>
  </si>
  <si>
    <t>Isc_11492008</t>
  </si>
  <si>
    <t>Isc_12075464</t>
  </si>
  <si>
    <t>Isc_12081168</t>
  </si>
  <si>
    <t>Isc_12081862</t>
  </si>
  <si>
    <t>Isc_12081882</t>
  </si>
  <si>
    <t>Isc_12081885</t>
  </si>
  <si>
    <t>Isc_13434038</t>
  </si>
  <si>
    <t>Isc_13434045</t>
  </si>
  <si>
    <t>Isc_16314339</t>
  </si>
  <si>
    <t>Isc_16314355</t>
  </si>
  <si>
    <t>Isc_16154540</t>
  </si>
  <si>
    <t>Isc_13653831</t>
  </si>
  <si>
    <t>Isc_16101966</t>
  </si>
  <si>
    <t>Isc_16103372</t>
  </si>
  <si>
    <t>Isc_16103995</t>
  </si>
  <si>
    <t>Isc_13991451</t>
  </si>
  <si>
    <t>Isc_13843722</t>
  </si>
  <si>
    <t>Isc_16105226</t>
  </si>
  <si>
    <t>Isc_13831763</t>
  </si>
  <si>
    <t>Isc_13856785</t>
  </si>
  <si>
    <t>Isc_13856796</t>
  </si>
  <si>
    <t>Isc_13858318</t>
  </si>
  <si>
    <t>Isc_13875662</t>
  </si>
  <si>
    <t>Isc_13875678</t>
  </si>
  <si>
    <t>Isc_13876679</t>
  </si>
  <si>
    <t>Isc_13892927</t>
  </si>
  <si>
    <t>Isc_13892937</t>
  </si>
  <si>
    <t>Isc_13892940</t>
  </si>
  <si>
    <t>Isc_13887006</t>
  </si>
  <si>
    <t>Isc_13903392</t>
  </si>
  <si>
    <t>Isc_17143692</t>
  </si>
  <si>
    <t>Isc_17144263</t>
  </si>
  <si>
    <t>Isc_17144266</t>
  </si>
  <si>
    <t>Isc_17145017</t>
  </si>
  <si>
    <t>Isc_17147465</t>
  </si>
  <si>
    <t>Isc_17148010</t>
  </si>
  <si>
    <t>Isc_17150457</t>
  </si>
  <si>
    <t>Isc_17153934</t>
  </si>
  <si>
    <t>Isc_14559312</t>
  </si>
  <si>
    <t>Isc_17155117</t>
  </si>
  <si>
    <t>Isc_14609342</t>
  </si>
  <si>
    <t>Isc_17157362</t>
  </si>
  <si>
    <t>Isc_14674065</t>
  </si>
  <si>
    <t>Isc_17177381</t>
  </si>
  <si>
    <t>Isc_15640303</t>
  </si>
  <si>
    <t>Isc_15641046</t>
  </si>
  <si>
    <t>Isc_15065185</t>
  </si>
  <si>
    <t>Isc_17179994</t>
  </si>
  <si>
    <t>Isc_15644090</t>
  </si>
  <si>
    <t>Isc_17182129</t>
  </si>
  <si>
    <t>Isc_15647512</t>
  </si>
  <si>
    <t>Isc_15247912</t>
  </si>
  <si>
    <t>Isc_15609256</t>
  </si>
  <si>
    <t>Isc_17184916</t>
  </si>
  <si>
    <t>Isc_17184931</t>
  </si>
  <si>
    <t>Isc_17185202</t>
  </si>
  <si>
    <t>Isc_17186630</t>
  </si>
  <si>
    <t>Isc_15803438</t>
  </si>
  <si>
    <t>Isc_17190538</t>
  </si>
  <si>
    <t>Isc_16151869</t>
  </si>
  <si>
    <t>Isc_16398701</t>
  </si>
  <si>
    <t>Isc_16436936</t>
  </si>
  <si>
    <t>Isc_17201525</t>
  </si>
  <si>
    <t>Isc_16632927</t>
  </si>
  <si>
    <t>Isc_16583948</t>
  </si>
  <si>
    <t>Isc_17206077</t>
  </si>
  <si>
    <t>Isc_16943415</t>
  </si>
  <si>
    <t>Isc_17330892</t>
  </si>
  <si>
    <t>Isc_17217411</t>
  </si>
  <si>
    <t>Isc_17498020</t>
  </si>
  <si>
    <t>Isc_17238836</t>
  </si>
  <si>
    <t>Isc_17498021</t>
  </si>
  <si>
    <t>Isc_600085000</t>
  </si>
  <si>
    <t>Isc_600732851</t>
  </si>
  <si>
    <t>Isc_600291728</t>
  </si>
  <si>
    <t>Isc_600654169</t>
  </si>
  <si>
    <t>Isc_600778282</t>
  </si>
  <si>
    <t>Isc_600888024</t>
  </si>
  <si>
    <t>Isc_601106673</t>
  </si>
  <si>
    <t>Isc_601008614</t>
  </si>
  <si>
    <t>Isc_601032257</t>
  </si>
  <si>
    <t>Isc_601467980</t>
  </si>
  <si>
    <t>Isc_601202664</t>
  </si>
  <si>
    <t>Isc_601235601</t>
  </si>
  <si>
    <t>Isc_601534311</t>
  </si>
  <si>
    <t>Isc_601715664</t>
  </si>
  <si>
    <t>Isc_601751801</t>
  </si>
  <si>
    <t>Isc_601780633</t>
  </si>
  <si>
    <t>Isc_601996787</t>
  </si>
  <si>
    <t>Isc_601833398</t>
  </si>
  <si>
    <t>Isc_601999630</t>
  </si>
  <si>
    <t>Isc_602388938</t>
  </si>
  <si>
    <t>Isc_602388960</t>
  </si>
  <si>
    <t>Isc_602390148</t>
  </si>
  <si>
    <t>Isc_602390229</t>
  </si>
  <si>
    <t>Isc_602380783</t>
  </si>
  <si>
    <t>Isc_606823835</t>
  </si>
  <si>
    <t>Isc_606823840</t>
  </si>
  <si>
    <t>Isc_602856236</t>
  </si>
  <si>
    <t>Isc_602354550</t>
  </si>
  <si>
    <t>Isc_602787113</t>
  </si>
  <si>
    <t>Isc_602710470</t>
  </si>
  <si>
    <t>Isc_603009918</t>
  </si>
  <si>
    <t>Isc_603053402</t>
  </si>
  <si>
    <t>Isc_606825180</t>
  </si>
  <si>
    <t>Isc_603045200</t>
  </si>
  <si>
    <t>Isc_603350885</t>
  </si>
  <si>
    <t>Isc_603342709</t>
  </si>
  <si>
    <t>Isc_603303632</t>
  </si>
  <si>
    <t>Isc_604645791</t>
  </si>
  <si>
    <t>Isc_603499741</t>
  </si>
  <si>
    <t>Isc_603343904</t>
  </si>
  <si>
    <t>Isc_603988690</t>
  </si>
  <si>
    <t>Isc_606907016</t>
  </si>
  <si>
    <t>Isc_606908953</t>
  </si>
  <si>
    <t>Isc_606909177</t>
  </si>
  <si>
    <t>Isc_606910099</t>
  </si>
  <si>
    <t>Isc_606911181</t>
  </si>
  <si>
    <t>Isc_606911184</t>
  </si>
  <si>
    <t>Isc_604115139</t>
  </si>
  <si>
    <t>Isc_606916545</t>
  </si>
  <si>
    <t>Isc_604751452</t>
  </si>
  <si>
    <t>Isc_606920541</t>
  </si>
  <si>
    <t>Isc_607338350</t>
  </si>
  <si>
    <t>Isc_605596839</t>
  </si>
  <si>
    <t>Isc_605638289</t>
  </si>
  <si>
    <t>Isc_605638290</t>
  </si>
  <si>
    <t>Isc_605649234</t>
  </si>
  <si>
    <t>Isc_606622240</t>
  </si>
  <si>
    <t>Isc_606622308</t>
  </si>
  <si>
    <t>Isc_606931703</t>
  </si>
  <si>
    <t>Isc_607514654</t>
  </si>
  <si>
    <t>Isc_607515215</t>
  </si>
  <si>
    <t>Isc_607457944</t>
  </si>
  <si>
    <t>Isc_607679892</t>
  </si>
  <si>
    <t>Isc_611460244</t>
  </si>
  <si>
    <t>Isc_608099441</t>
  </si>
  <si>
    <t>Isc_607846980</t>
  </si>
  <si>
    <t>Isc_607858072</t>
  </si>
  <si>
    <t>Isc_608002253</t>
  </si>
  <si>
    <t>Isc_610982006</t>
  </si>
  <si>
    <t>Isc_610982011</t>
  </si>
  <si>
    <t>Isc_610982030</t>
  </si>
  <si>
    <t>Isc_610982057</t>
  </si>
  <si>
    <t>Isc_610982066</t>
  </si>
  <si>
    <t>Isc_611460991</t>
  </si>
  <si>
    <t>Isc_611461021</t>
  </si>
  <si>
    <t>Isc_610982109</t>
  </si>
  <si>
    <t>Isc_610982145</t>
  </si>
  <si>
    <t>Isc_610982159</t>
  </si>
  <si>
    <t>Isc_610982166</t>
  </si>
  <si>
    <t>Isc_610982182</t>
  </si>
  <si>
    <t>Isc_610982214</t>
  </si>
  <si>
    <t>Isc_610982232</t>
  </si>
  <si>
    <t>Isc_610982242</t>
  </si>
  <si>
    <t>Isc_609821370</t>
  </si>
  <si>
    <t>Isc_610982338</t>
  </si>
  <si>
    <t>Isc_610982410</t>
  </si>
  <si>
    <t>Isc_611461499</t>
  </si>
  <si>
    <t>Isc_611461511</t>
  </si>
  <si>
    <t>Isc_610982462</t>
  </si>
  <si>
    <t>Isc_611461667</t>
  </si>
  <si>
    <t>Isc_611461669</t>
  </si>
  <si>
    <t>Isc_611461717</t>
  </si>
  <si>
    <t>Isc_611461797</t>
  </si>
  <si>
    <t>Isc_610982904</t>
  </si>
  <si>
    <t>Isc_610983053</t>
  </si>
  <si>
    <t>Isc_609348738</t>
  </si>
  <si>
    <t>Isc_610983127</t>
  </si>
  <si>
    <t>Isc_611462130</t>
  </si>
  <si>
    <t>Isc_609141797</t>
  </si>
  <si>
    <t>Isc_609383579</t>
  </si>
  <si>
    <t>Isc_609384054</t>
  </si>
  <si>
    <t>Isc_609384055</t>
  </si>
  <si>
    <t>Isc_609521043</t>
  </si>
  <si>
    <t>Isc_609452535</t>
  </si>
  <si>
    <t>Isc_610769887</t>
  </si>
  <si>
    <t>Isc_610983441</t>
  </si>
  <si>
    <t>Isc_609475095</t>
  </si>
  <si>
    <t>Isc_611462275</t>
  </si>
  <si>
    <t>Isc_609709848</t>
  </si>
  <si>
    <t>Isc_609785864</t>
  </si>
  <si>
    <t>Isc_609824320</t>
  </si>
  <si>
    <t>Isc_610776237</t>
  </si>
  <si>
    <t>Isc_610570621</t>
  </si>
  <si>
    <t>Isc_610414872</t>
  </si>
  <si>
    <t>Isc_610208015</t>
  </si>
  <si>
    <t>Isc_610415592</t>
  </si>
  <si>
    <t>Isc_610346017</t>
  </si>
  <si>
    <t>Isc_610448713</t>
  </si>
  <si>
    <t>Isc_610791726</t>
  </si>
  <si>
    <t>Isc_617440063</t>
  </si>
  <si>
    <t>Isc_614300159</t>
  </si>
  <si>
    <t>Isc_617442262</t>
  </si>
  <si>
    <t>Isc_611309628</t>
  </si>
  <si>
    <t>Isc_617444431</t>
  </si>
  <si>
    <t>Isc_611605206</t>
  </si>
  <si>
    <t>Isc_611660976</t>
  </si>
  <si>
    <t>Isc_611701098</t>
  </si>
  <si>
    <t>Isc_611728295</t>
  </si>
  <si>
    <t>Isc_611730912</t>
  </si>
  <si>
    <t>Isc_611774460</t>
  </si>
  <si>
    <t>Isc_611774844</t>
  </si>
  <si>
    <t>Isc_611801178</t>
  </si>
  <si>
    <t>Isc_611849648</t>
  </si>
  <si>
    <t>Isc_611875470</t>
  </si>
  <si>
    <t>Isc_611879628</t>
  </si>
  <si>
    <t>Isc_611871113</t>
  </si>
  <si>
    <t>Isc_611904632</t>
  </si>
  <si>
    <t>Isc_612104681</t>
  </si>
  <si>
    <t>Isc_616061017</t>
  </si>
  <si>
    <t>Isc_612481974</t>
  </si>
  <si>
    <t>Isc_612578779</t>
  </si>
  <si>
    <t>Isc_612706491</t>
  </si>
  <si>
    <t>Isc_612746150</t>
  </si>
  <si>
    <t>Isc_613454893</t>
  </si>
  <si>
    <t>Isc_616311746</t>
  </si>
  <si>
    <t>Isc_616311756</t>
  </si>
  <si>
    <t>Isc_616240083</t>
  </si>
  <si>
    <t>Isc_616744366</t>
  </si>
  <si>
    <t>Isc_617435999</t>
  </si>
  <si>
    <t>Isc_617439261</t>
  </si>
  <si>
    <t>Isc_617439263</t>
  </si>
  <si>
    <t>Isc_617208430</t>
  </si>
  <si>
    <t>Isc_617532454</t>
  </si>
  <si>
    <t>Isc_617781673</t>
  </si>
  <si>
    <t>Isc_618091800</t>
  </si>
  <si>
    <t>Isc_618169834</t>
  </si>
  <si>
    <t>Isc_618373995</t>
  </si>
  <si>
    <t>Isc_618544105</t>
  </si>
  <si>
    <t>Isc_618715110</t>
  </si>
  <si>
    <t>Isc_616061373</t>
  </si>
  <si>
    <t>Lemoine et al (2020) - relocs Mercury et al. (2020)</t>
  </si>
  <si>
    <t>Code</t>
  </si>
  <si>
    <t>content</t>
  </si>
  <si>
    <t>Isc_493318</t>
  </si>
  <si>
    <t>Isc_142732</t>
  </si>
  <si>
    <t>Isc_116713</t>
  </si>
  <si>
    <t>Isc_58067</t>
  </si>
  <si>
    <t>Isc_950775</t>
  </si>
  <si>
    <t>Origin time (UTC)</t>
  </si>
  <si>
    <t>Depth</t>
  </si>
  <si>
    <t>npha</t>
  </si>
  <si>
    <t>Npha</t>
  </si>
  <si>
    <t>longitude (°E)</t>
  </si>
  <si>
    <t>latitude (°S)</t>
  </si>
  <si>
    <t>depth</t>
  </si>
  <si>
    <t>depth in km</t>
  </si>
  <si>
    <t>number of phases used (from ISC bulletin or Lemoine et al., 2020) or BRGM</t>
  </si>
  <si>
    <t>Source of location (source code from ISC or bibliographic reference)</t>
  </si>
  <si>
    <t xml:space="preserve">Moment Magnitude Mw from Magnitude homogenization </t>
  </si>
  <si>
    <t>Moment Magnitude Mw from bulletins</t>
  </si>
  <si>
    <t>source of Mw</t>
  </si>
  <si>
    <t>source of mb</t>
  </si>
  <si>
    <t>source of ms</t>
  </si>
  <si>
    <t>source of ml</t>
  </si>
  <si>
    <t>source of md</t>
  </si>
  <si>
    <t xml:space="preserve">body wave Magnitude mb </t>
  </si>
  <si>
    <t xml:space="preserve">surface wave Magnitude ms </t>
  </si>
  <si>
    <t>local wave magnitude ml</t>
  </si>
  <si>
    <t>duration wave magnitude md</t>
  </si>
  <si>
    <t>date in decimal years</t>
  </si>
  <si>
    <t>Sisfrance Ocean Indien (2010)</t>
  </si>
  <si>
    <t>Agency contributors:</t>
  </si>
  <si>
    <t>signification of codes used in the columns srcl, mwsrc ,mbsrc, mssrc, mlsrc, mlsrc can be find in</t>
  </si>
  <si>
    <t>GEM</t>
  </si>
  <si>
    <t>GEM suppl</t>
  </si>
  <si>
    <t xml:space="preserve">http://www.isc.ac.uk/iscbulletin/agencies/ </t>
  </si>
  <si>
    <t>Rakotondraibe (2020)</t>
  </si>
  <si>
    <t>(see references in the article)</t>
  </si>
  <si>
    <t>cumulated seismic moment since 1900 in N.m</t>
  </si>
  <si>
    <t>Seismic moment in N.m calculated from log(M0) =1.5 Mwu +9.1</t>
  </si>
  <si>
    <t>identifier code: first characters are the source of the location (isc, brgm, …). The numbers after ISC_ is the identifier code in the ISC bulletin</t>
  </si>
  <si>
    <t>region of epicenter</t>
  </si>
  <si>
    <t>hypocentral distance from YTMZ station in Mayotte (km)</t>
  </si>
  <si>
    <t>except contributions coming from publications :</t>
  </si>
  <si>
    <t>and from non-published brgm 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</si>
</sst>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"/>
    <numFmt numFmtId="166" formatCode="0.00000E+00"/>
    <numFmt numFmtId="167" formatCode="dd/mm/yyyy\ hh:mm:ss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MS Sans Serif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5" fillId="0" borderId="0"/>
    <xf numFmtId="0" fontId="6" fillId="0" borderId="0"/>
    <xf numFmtId="0" fontId="1" fillId="0" borderId="0"/>
    <xf numFmtId="0" fontId="9" fillId="0" borderId="0" applyNumberFormat="0" applyFill="0" applyBorder="0" applyAlignment="0" applyProtection="0"/>
  </cellStyleXfs>
  <cellXfs count="69">
    <xf numFmtId="0" fontId="0" fillId="0" borderId="0" xfId="0"/>
    <xf numFmtId="2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right"/>
    </xf>
    <xf numFmtId="1" fontId="0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165" fontId="0" fillId="0" borderId="0" xfId="0" applyNumberFormat="1" applyAlignment="1">
      <alignment vertical="center" wrapText="1"/>
    </xf>
    <xf numFmtId="0" fontId="2" fillId="0" borderId="0" xfId="0" applyFont="1" applyFill="1" applyBorder="1"/>
    <xf numFmtId="2" fontId="4" fillId="0" borderId="0" xfId="1" applyNumberFormat="1" applyFon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" fontId="4" fillId="0" borderId="0" xfId="2" applyNumberFormat="1" applyFont="1" applyAlignment="1">
      <alignment horizontal="left"/>
    </xf>
    <xf numFmtId="1" fontId="4" fillId="0" borderId="0" xfId="1" applyNumberFormat="1" applyFont="1" applyAlignment="1">
      <alignment horizontal="right"/>
    </xf>
    <xf numFmtId="1" fontId="4" fillId="0" borderId="0" xfId="2" applyNumberFormat="1" applyFont="1" applyAlignment="1">
      <alignment horizontal="right"/>
    </xf>
    <xf numFmtId="164" fontId="4" fillId="0" borderId="0" xfId="1" applyNumberFormat="1" applyFont="1" applyAlignment="1">
      <alignment horizontal="right"/>
    </xf>
    <xf numFmtId="2" fontId="6" fillId="0" borderId="0" xfId="3" applyNumberFormat="1"/>
    <xf numFmtId="0" fontId="6" fillId="0" borderId="0" xfId="3" applyFont="1"/>
    <xf numFmtId="1" fontId="0" fillId="0" borderId="0" xfId="0" applyNumberFormat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7" fillId="0" borderId="0" xfId="0" applyFont="1" applyFill="1" applyBorder="1"/>
    <xf numFmtId="165" fontId="0" fillId="0" borderId="0" xfId="0" applyNumberFormat="1"/>
    <xf numFmtId="2" fontId="0" fillId="0" borderId="0" xfId="0" applyNumberFormat="1" applyFill="1" applyAlignment="1">
      <alignment horizontal="left"/>
    </xf>
    <xf numFmtId="0" fontId="0" fillId="0" borderId="0" xfId="0" applyBorder="1"/>
    <xf numFmtId="164" fontId="0" fillId="0" borderId="0" xfId="0" applyNumberFormat="1"/>
    <xf numFmtId="2" fontId="0" fillId="0" borderId="0" xfId="0" applyNumberFormat="1" applyFont="1" applyAlignment="1">
      <alignment horizontal="center"/>
    </xf>
    <xf numFmtId="2" fontId="4" fillId="0" borderId="0" xfId="1" applyNumberFormat="1" applyFont="1" applyAlignment="1">
      <alignment horizontal="center"/>
    </xf>
    <xf numFmtId="2" fontId="4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horizontal="right"/>
    </xf>
    <xf numFmtId="164" fontId="7" fillId="0" borderId="0" xfId="0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" fontId="0" fillId="0" borderId="0" xfId="0" applyNumberFormat="1"/>
    <xf numFmtId="167" fontId="0" fillId="0" borderId="0" xfId="0" applyNumberFormat="1" applyAlignment="1"/>
    <xf numFmtId="167" fontId="0" fillId="0" borderId="0" xfId="0" applyNumberFormat="1" applyFont="1" applyAlignment="1"/>
    <xf numFmtId="167" fontId="0" fillId="0" borderId="0" xfId="0" applyNumberFormat="1" applyFill="1" applyBorder="1" applyAlignment="1"/>
    <xf numFmtId="165" fontId="0" fillId="0" borderId="0" xfId="0" applyNumberFormat="1" applyAlignment="1">
      <alignment horizontal="left"/>
    </xf>
    <xf numFmtId="165" fontId="0" fillId="0" borderId="0" xfId="0" applyNumberFormat="1" applyFont="1" applyAlignment="1">
      <alignment horizontal="left"/>
    </xf>
    <xf numFmtId="165" fontId="4" fillId="0" borderId="0" xfId="1" applyNumberFormat="1" applyFont="1" applyAlignment="1">
      <alignment horizontal="left"/>
    </xf>
    <xf numFmtId="165" fontId="4" fillId="0" borderId="0" xfId="2" applyNumberFormat="1" applyFont="1" applyAlignment="1">
      <alignment horizontal="left"/>
    </xf>
    <xf numFmtId="167" fontId="0" fillId="0" borderId="0" xfId="0" applyNumberFormat="1" applyFont="1" applyFill="1" applyAlignment="1"/>
    <xf numFmtId="164" fontId="4" fillId="0" borderId="0" xfId="1" applyNumberFormat="1" applyFont="1" applyFill="1" applyAlignment="1">
      <alignment horizontal="right"/>
    </xf>
    <xf numFmtId="1" fontId="4" fillId="0" borderId="0" xfId="1" applyNumberFormat="1" applyFont="1" applyFill="1" applyAlignment="1">
      <alignment horizontal="right"/>
    </xf>
    <xf numFmtId="2" fontId="4" fillId="0" borderId="0" xfId="1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center"/>
    </xf>
    <xf numFmtId="165" fontId="4" fillId="0" borderId="0" xfId="1" applyNumberFormat="1" applyFont="1" applyFill="1" applyAlignment="1">
      <alignment horizontal="left"/>
    </xf>
    <xf numFmtId="167" fontId="0" fillId="0" borderId="0" xfId="0" applyNumberFormat="1"/>
    <xf numFmtId="1" fontId="0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/>
    <xf numFmtId="2" fontId="4" fillId="0" borderId="0" xfId="1" applyNumberFormat="1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right"/>
    </xf>
    <xf numFmtId="165" fontId="4" fillId="0" borderId="0" xfId="2" applyNumberFormat="1" applyFont="1" applyAlignment="1">
      <alignment horizontal="right"/>
    </xf>
    <xf numFmtId="0" fontId="8" fillId="0" borderId="0" xfId="0" applyFont="1"/>
    <xf numFmtId="0" fontId="9" fillId="0" borderId="0" xfId="5"/>
    <xf numFmtId="167" fontId="8" fillId="0" borderId="0" xfId="0" applyNumberFormat="1" applyFont="1" applyAlignment="1"/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center"/>
    </xf>
  </cellXfs>
  <cellStyles count="6">
    <cellStyle name="Lien hypertexte" xfId="5" builtinId="8"/>
    <cellStyle name="Normal" xfId="0" builtinId="0"/>
    <cellStyle name="Normal 2" xfId="1" xr:uid="{00000000-0005-0000-0000-000002000000}"/>
    <cellStyle name="Normal 3" xfId="2" xr:uid="{00000000-0005-0000-0000-000003000000}"/>
    <cellStyle name="Normal 4" xfId="4" xr:uid="{00000000-0005-0000-0000-000004000000}"/>
    <cellStyle name="Normal 5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cumulated </a:t>
            </a:r>
            <a:r>
              <a:rPr lang="en-US" baseline="0"/>
              <a:t> seismic moment M0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'Catalogue 1900-2020'!$U$1</c:f>
              <c:strCache>
                <c:ptCount val="1"/>
                <c:pt idx="0">
                  <c:v>M0 cum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'Catalogue 1900-2020'!$T$2:$T$12255</c:f>
              <c:numCache>
                <c:formatCode>0.00</c:formatCode>
                <c:ptCount val="12254"/>
                <c:pt idx="0">
                  <c:v>1901.2087535173778</c:v>
                </c:pt>
                <c:pt idx="1">
                  <c:v>1915.3526939310975</c:v>
                </c:pt>
                <c:pt idx="2">
                  <c:v>1918.6454622823028</c:v>
                </c:pt>
                <c:pt idx="3">
                  <c:v>1919.3325455357822</c:v>
                </c:pt>
                <c:pt idx="4">
                  <c:v>1919.5087223274268</c:v>
                </c:pt>
                <c:pt idx="5">
                  <c:v>1919.8062623583542</c:v>
                </c:pt>
                <c:pt idx="6">
                  <c:v>1936.0450566583011</c:v>
                </c:pt>
                <c:pt idx="7">
                  <c:v>1938.5554618126853</c:v>
                </c:pt>
                <c:pt idx="8">
                  <c:v>1938.8134864501737</c:v>
                </c:pt>
                <c:pt idx="9">
                  <c:v>1942.7752419068624</c:v>
                </c:pt>
                <c:pt idx="10">
                  <c:v>1943.2422125256674</c:v>
                </c:pt>
                <c:pt idx="11">
                  <c:v>1950.3599882627323</c:v>
                </c:pt>
                <c:pt idx="12">
                  <c:v>1950.7074779134027</c:v>
                </c:pt>
                <c:pt idx="13">
                  <c:v>1951.0623167633153</c:v>
                </c:pt>
                <c:pt idx="14">
                  <c:v>1951.8370040069588</c:v>
                </c:pt>
                <c:pt idx="15">
                  <c:v>1952.1573194412756</c:v>
                </c:pt>
                <c:pt idx="16">
                  <c:v>1952.3288984251021</c:v>
                </c:pt>
                <c:pt idx="17">
                  <c:v>1953.0587211955283</c:v>
                </c:pt>
                <c:pt idx="18">
                  <c:v>1954.0499270441985</c:v>
                </c:pt>
                <c:pt idx="19">
                  <c:v>1954.467175577357</c:v>
                </c:pt>
                <c:pt idx="20">
                  <c:v>1954.8752975194566</c:v>
                </c:pt>
                <c:pt idx="21">
                  <c:v>1955.1674850020281</c:v>
                </c:pt>
                <c:pt idx="22">
                  <c:v>1955.6726444121225</c:v>
                </c:pt>
                <c:pt idx="23">
                  <c:v>1955.8601392216137</c:v>
                </c:pt>
                <c:pt idx="24">
                  <c:v>1956.262531833853</c:v>
                </c:pt>
                <c:pt idx="25">
                  <c:v>1957.0104707899206</c:v>
                </c:pt>
                <c:pt idx="26">
                  <c:v>1958.7589842415139</c:v>
                </c:pt>
                <c:pt idx="27">
                  <c:v>1959.2597675076686</c:v>
                </c:pt>
                <c:pt idx="28">
                  <c:v>1959.2676164727357</c:v>
                </c:pt>
                <c:pt idx="29">
                  <c:v>1959.6469808857455</c:v>
                </c:pt>
                <c:pt idx="30">
                  <c:v>1959.817992508936</c:v>
                </c:pt>
                <c:pt idx="31">
                  <c:v>1960.5073584493118</c:v>
                </c:pt>
                <c:pt idx="32">
                  <c:v>1960.5399310784089</c:v>
                </c:pt>
                <c:pt idx="33">
                  <c:v>1960.5607484694654</c:v>
                </c:pt>
                <c:pt idx="34">
                  <c:v>1961.5894732489162</c:v>
                </c:pt>
                <c:pt idx="35">
                  <c:v>1961.9726258650849</c:v>
                </c:pt>
                <c:pt idx="36">
                  <c:v>1962.1850230023829</c:v>
                </c:pt>
                <c:pt idx="37">
                  <c:v>1962.398728705605</c:v>
                </c:pt>
                <c:pt idx="38">
                  <c:v>1962.7356616567799</c:v>
                </c:pt>
                <c:pt idx="39">
                  <c:v>1962.8213058027227</c:v>
                </c:pt>
                <c:pt idx="40">
                  <c:v>1962.9641233173625</c:v>
                </c:pt>
                <c:pt idx="41">
                  <c:v>1963.3496801309352</c:v>
                </c:pt>
                <c:pt idx="42">
                  <c:v>1963.5692045656197</c:v>
                </c:pt>
                <c:pt idx="43">
                  <c:v>1964.1590851268791</c:v>
                </c:pt>
                <c:pt idx="44">
                  <c:v>1964.2387699318072</c:v>
                </c:pt>
                <c:pt idx="45">
                  <c:v>1964.3059685780922</c:v>
                </c:pt>
                <c:pt idx="46">
                  <c:v>1964.3511018550207</c:v>
                </c:pt>
                <c:pt idx="47">
                  <c:v>1964.5999074707836</c:v>
                </c:pt>
                <c:pt idx="48">
                  <c:v>1964.9514934595786</c:v>
                </c:pt>
                <c:pt idx="49">
                  <c:v>1964.9550473736913</c:v>
                </c:pt>
                <c:pt idx="50">
                  <c:v>1965.364459103354</c:v>
                </c:pt>
                <c:pt idx="51">
                  <c:v>1965.3799990081629</c:v>
                </c:pt>
                <c:pt idx="52">
                  <c:v>1965.4742414917484</c:v>
                </c:pt>
                <c:pt idx="53">
                  <c:v>1965.5341325702841</c:v>
                </c:pt>
                <c:pt idx="54">
                  <c:v>1965.5628764323017</c:v>
                </c:pt>
                <c:pt idx="55">
                  <c:v>1965.8136355426268</c:v>
                </c:pt>
                <c:pt idx="56">
                  <c:v>1965.906528402033</c:v>
                </c:pt>
                <c:pt idx="57">
                  <c:v>1965.9201008948717</c:v>
                </c:pt>
                <c:pt idx="58">
                  <c:v>1965.9201999518341</c:v>
                </c:pt>
                <c:pt idx="59">
                  <c:v>1965.9318882297766</c:v>
                </c:pt>
                <c:pt idx="60">
                  <c:v>1966.0056161114915</c:v>
                </c:pt>
                <c:pt idx="61">
                  <c:v>1966.0313727913403</c:v>
                </c:pt>
                <c:pt idx="62">
                  <c:v>1966.0487751286537</c:v>
                </c:pt>
                <c:pt idx="63">
                  <c:v>1966.0521687010419</c:v>
                </c:pt>
                <c:pt idx="64">
                  <c:v>1966.052596363475</c:v>
                </c:pt>
                <c:pt idx="65">
                  <c:v>1966.0610304015515</c:v>
                </c:pt>
                <c:pt idx="66">
                  <c:v>1966.1147514798338</c:v>
                </c:pt>
                <c:pt idx="67">
                  <c:v>1966.1274826032397</c:v>
                </c:pt>
                <c:pt idx="68">
                  <c:v>1966.1487538342585</c:v>
                </c:pt>
                <c:pt idx="69">
                  <c:v>1966.1574042385987</c:v>
                </c:pt>
                <c:pt idx="70">
                  <c:v>1966.1679999429614</c:v>
                </c:pt>
                <c:pt idx="71">
                  <c:v>1966.1815256229879</c:v>
                </c:pt>
                <c:pt idx="72">
                  <c:v>1966.1930675019646</c:v>
                </c:pt>
                <c:pt idx="73">
                  <c:v>1966.215465181129</c:v>
                </c:pt>
                <c:pt idx="74">
                  <c:v>1966.2221459173068</c:v>
                </c:pt>
                <c:pt idx="75">
                  <c:v>1966.2751838542854</c:v>
                </c:pt>
                <c:pt idx="76">
                  <c:v>1966.3199490138668</c:v>
                </c:pt>
                <c:pt idx="77">
                  <c:v>1966.3797377493852</c:v>
                </c:pt>
                <c:pt idx="78">
                  <c:v>1966.3820546239258</c:v>
                </c:pt>
                <c:pt idx="79">
                  <c:v>1966.3837314624686</c:v>
                </c:pt>
                <c:pt idx="80">
                  <c:v>1966.412794762593</c:v>
                </c:pt>
                <c:pt idx="81">
                  <c:v>1966.4128690077825</c:v>
                </c:pt>
                <c:pt idx="82">
                  <c:v>1966.4300904061145</c:v>
                </c:pt>
                <c:pt idx="83">
                  <c:v>1966.4437421730422</c:v>
                </c:pt>
                <c:pt idx="84">
                  <c:v>1966.5214777739752</c:v>
                </c:pt>
                <c:pt idx="85">
                  <c:v>1966.5215118703577</c:v>
                </c:pt>
                <c:pt idx="86">
                  <c:v>1966.5252194716961</c:v>
                </c:pt>
                <c:pt idx="87">
                  <c:v>1966.5270259810632</c:v>
                </c:pt>
                <c:pt idx="88">
                  <c:v>1966.5288082743934</c:v>
                </c:pt>
                <c:pt idx="89">
                  <c:v>1966.5291448018861</c:v>
                </c:pt>
                <c:pt idx="90">
                  <c:v>1966.5295212563692</c:v>
                </c:pt>
                <c:pt idx="91">
                  <c:v>1966.5325713298857</c:v>
                </c:pt>
                <c:pt idx="92">
                  <c:v>1966.5344132633661</c:v>
                </c:pt>
                <c:pt idx="93">
                  <c:v>1966.5355880675336</c:v>
                </c:pt>
                <c:pt idx="94">
                  <c:v>1966.5365910588891</c:v>
                </c:pt>
                <c:pt idx="95">
                  <c:v>1966.537525667351</c:v>
                </c:pt>
                <c:pt idx="96">
                  <c:v>1966.5404173954926</c:v>
                </c:pt>
                <c:pt idx="97">
                  <c:v>1966.5405239308438</c:v>
                </c:pt>
                <c:pt idx="98">
                  <c:v>1966.5542383134332</c:v>
                </c:pt>
                <c:pt idx="99">
                  <c:v>1966.5553880206353</c:v>
                </c:pt>
                <c:pt idx="100">
                  <c:v>1966.5558825766218</c:v>
                </c:pt>
                <c:pt idx="101">
                  <c:v>1966.562212050346</c:v>
                </c:pt>
                <c:pt idx="102">
                  <c:v>1966.5638168618652</c:v>
                </c:pt>
                <c:pt idx="103">
                  <c:v>1966.5784261794306</c:v>
                </c:pt>
                <c:pt idx="104">
                  <c:v>1966.5818547037798</c:v>
                </c:pt>
                <c:pt idx="105">
                  <c:v>1966.58381711537</c:v>
                </c:pt>
                <c:pt idx="106">
                  <c:v>1966.6075287410956</c:v>
                </c:pt>
                <c:pt idx="107">
                  <c:v>1966.6087342827084</c:v>
                </c:pt>
                <c:pt idx="108">
                  <c:v>1966.6119857023348</c:v>
                </c:pt>
                <c:pt idx="109">
                  <c:v>1966.6575326387303</c:v>
                </c:pt>
                <c:pt idx="110">
                  <c:v>1966.6897670165031</c:v>
                </c:pt>
                <c:pt idx="111">
                  <c:v>1966.689819187771</c:v>
                </c:pt>
                <c:pt idx="112">
                  <c:v>1966.6911443202271</c:v>
                </c:pt>
                <c:pt idx="113">
                  <c:v>1966.6946725986768</c:v>
                </c:pt>
                <c:pt idx="114">
                  <c:v>1966.6952829112479</c:v>
                </c:pt>
                <c:pt idx="115">
                  <c:v>1966.7565817425914</c:v>
                </c:pt>
                <c:pt idx="116">
                  <c:v>1966.7720837791846</c:v>
                </c:pt>
                <c:pt idx="117">
                  <c:v>1966.7782669784774</c:v>
                </c:pt>
                <c:pt idx="118">
                  <c:v>1966.788343980531</c:v>
                </c:pt>
                <c:pt idx="119">
                  <c:v>1966.7936624775014</c:v>
                </c:pt>
                <c:pt idx="120">
                  <c:v>1966.8728370661902</c:v>
                </c:pt>
                <c:pt idx="121">
                  <c:v>1966.873851069156</c:v>
                </c:pt>
                <c:pt idx="122">
                  <c:v>1966.888381245722</c:v>
                </c:pt>
                <c:pt idx="123">
                  <c:v>1966.889657927092</c:v>
                </c:pt>
                <c:pt idx="124">
                  <c:v>1966.8909005754556</c:v>
                </c:pt>
                <c:pt idx="125">
                  <c:v>1966.8912404935736</c:v>
                </c:pt>
                <c:pt idx="126">
                  <c:v>1966.9022157578522</c:v>
                </c:pt>
                <c:pt idx="127">
                  <c:v>1966.9023812013588</c:v>
                </c:pt>
                <c:pt idx="128">
                  <c:v>1966.9169173828175</c:v>
                </c:pt>
                <c:pt idx="129">
                  <c:v>1966.9314415228027</c:v>
                </c:pt>
                <c:pt idx="130">
                  <c:v>1966.9329476893047</c:v>
                </c:pt>
                <c:pt idx="131">
                  <c:v>1966.9412613126474</c:v>
                </c:pt>
                <c:pt idx="132">
                  <c:v>1966.945557171648</c:v>
                </c:pt>
                <c:pt idx="133">
                  <c:v>1966.9552135143358</c:v>
                </c:pt>
                <c:pt idx="134">
                  <c:v>1966.9695159327705</c:v>
                </c:pt>
                <c:pt idx="135">
                  <c:v>1966.9846281086013</c:v>
                </c:pt>
                <c:pt idx="136">
                  <c:v>1967.0027929880598</c:v>
                </c:pt>
                <c:pt idx="137">
                  <c:v>1967.0344933391639</c:v>
                </c:pt>
                <c:pt idx="138">
                  <c:v>1967.0486108892944</c:v>
                </c:pt>
                <c:pt idx="139">
                  <c:v>1967.0694730270998</c:v>
                </c:pt>
                <c:pt idx="140">
                  <c:v>1967.0972482064542</c:v>
                </c:pt>
                <c:pt idx="141">
                  <c:v>1967.1264852523639</c:v>
                </c:pt>
                <c:pt idx="142">
                  <c:v>1967.1294115838973</c:v>
                </c:pt>
                <c:pt idx="143">
                  <c:v>1967.1306275825791</c:v>
                </c:pt>
                <c:pt idx="144">
                  <c:v>1967.1567343841102</c:v>
                </c:pt>
                <c:pt idx="145">
                  <c:v>1967.1686887152382</c:v>
                </c:pt>
                <c:pt idx="146">
                  <c:v>1967.1891300352372</c:v>
                </c:pt>
                <c:pt idx="147">
                  <c:v>1967.2617799832688</c:v>
                </c:pt>
                <c:pt idx="148">
                  <c:v>1967.2796493079322</c:v>
                </c:pt>
                <c:pt idx="149">
                  <c:v>1967.291699622278</c:v>
                </c:pt>
                <c:pt idx="150">
                  <c:v>1967.3228751235836</c:v>
                </c:pt>
                <c:pt idx="151">
                  <c:v>1967.3236948627273</c:v>
                </c:pt>
                <c:pt idx="152">
                  <c:v>1967.3237842548228</c:v>
                </c:pt>
                <c:pt idx="153">
                  <c:v>1967.3239157286994</c:v>
                </c:pt>
                <c:pt idx="154">
                  <c:v>1967.3578816830177</c:v>
                </c:pt>
                <c:pt idx="155">
                  <c:v>1967.3943716885949</c:v>
                </c:pt>
                <c:pt idx="156">
                  <c:v>1967.4112646715846</c:v>
                </c:pt>
                <c:pt idx="157">
                  <c:v>1967.4717326729535</c:v>
                </c:pt>
                <c:pt idx="158">
                  <c:v>1967.4779184095114</c:v>
                </c:pt>
                <c:pt idx="159">
                  <c:v>1967.4815041384643</c:v>
                </c:pt>
                <c:pt idx="160">
                  <c:v>1967.493342205998</c:v>
                </c:pt>
                <c:pt idx="161">
                  <c:v>1967.4982717316907</c:v>
                </c:pt>
                <c:pt idx="162">
                  <c:v>1967.5005222830634</c:v>
                </c:pt>
                <c:pt idx="163">
                  <c:v>1967.5077111060409</c:v>
                </c:pt>
                <c:pt idx="164">
                  <c:v>1967.5200395150455</c:v>
                </c:pt>
                <c:pt idx="165">
                  <c:v>1967.532155708926</c:v>
                </c:pt>
                <c:pt idx="166">
                  <c:v>1967.5790106978984</c:v>
                </c:pt>
                <c:pt idx="167">
                  <c:v>1967.6034033006313</c:v>
                </c:pt>
                <c:pt idx="168">
                  <c:v>1967.6457533525997</c:v>
                </c:pt>
                <c:pt idx="169">
                  <c:v>1967.6480406241285</c:v>
                </c:pt>
                <c:pt idx="170">
                  <c:v>1967.6819177947625</c:v>
                </c:pt>
                <c:pt idx="171">
                  <c:v>1967.6819938778615</c:v>
                </c:pt>
                <c:pt idx="172">
                  <c:v>1967.683442213603</c:v>
                </c:pt>
                <c:pt idx="173">
                  <c:v>1967.7057331039116</c:v>
                </c:pt>
                <c:pt idx="174">
                  <c:v>1967.7089923061324</c:v>
                </c:pt>
                <c:pt idx="175">
                  <c:v>1967.7106915925165</c:v>
                </c:pt>
                <c:pt idx="176">
                  <c:v>1967.7494363006058</c:v>
                </c:pt>
                <c:pt idx="177">
                  <c:v>1967.7747285598398</c:v>
                </c:pt>
                <c:pt idx="178">
                  <c:v>1967.7754237014221</c:v>
                </c:pt>
                <c:pt idx="179">
                  <c:v>1967.7786927396253</c:v>
                </c:pt>
                <c:pt idx="180">
                  <c:v>1967.789127550891</c:v>
                </c:pt>
                <c:pt idx="181">
                  <c:v>1967.8202320518672</c:v>
                </c:pt>
                <c:pt idx="182">
                  <c:v>1967.8702689684894</c:v>
                </c:pt>
                <c:pt idx="183">
                  <c:v>1967.8813780198748</c:v>
                </c:pt>
                <c:pt idx="184">
                  <c:v>1967.9038833117854</c:v>
                </c:pt>
                <c:pt idx="185">
                  <c:v>1967.9220722425025</c:v>
                </c:pt>
                <c:pt idx="186">
                  <c:v>1967.9330406304662</c:v>
                </c:pt>
                <c:pt idx="187">
                  <c:v>1967.9377954914189</c:v>
                </c:pt>
                <c:pt idx="188">
                  <c:v>1967.9779229725962</c:v>
                </c:pt>
                <c:pt idx="189">
                  <c:v>1968.0043053083884</c:v>
                </c:pt>
                <c:pt idx="190">
                  <c:v>1968.0431655132202</c:v>
                </c:pt>
                <c:pt idx="191">
                  <c:v>1968.0683629255709</c:v>
                </c:pt>
                <c:pt idx="192">
                  <c:v>1968.1321500716151</c:v>
                </c:pt>
                <c:pt idx="193">
                  <c:v>1968.1322005063757</c:v>
                </c:pt>
                <c:pt idx="194">
                  <c:v>1968.1322236164981</c:v>
                </c:pt>
                <c:pt idx="195">
                  <c:v>1968.1329785535022</c:v>
                </c:pt>
                <c:pt idx="196">
                  <c:v>1968.1334467449997</c:v>
                </c:pt>
                <c:pt idx="197">
                  <c:v>1968.20196092225</c:v>
                </c:pt>
                <c:pt idx="198">
                  <c:v>1968.2057358227496</c:v>
                </c:pt>
                <c:pt idx="199">
                  <c:v>1968.2309465865592</c:v>
                </c:pt>
                <c:pt idx="200">
                  <c:v>1968.2369674499962</c:v>
                </c:pt>
                <c:pt idx="201">
                  <c:v>1968.2919486589601</c:v>
                </c:pt>
                <c:pt idx="202">
                  <c:v>1968.2991916368799</c:v>
                </c:pt>
                <c:pt idx="203">
                  <c:v>1968.3054893718154</c:v>
                </c:pt>
                <c:pt idx="204">
                  <c:v>1968.3055654105508</c:v>
                </c:pt>
                <c:pt idx="205">
                  <c:v>1968.317106624078</c:v>
                </c:pt>
                <c:pt idx="206">
                  <c:v>1968.3181720409664</c:v>
                </c:pt>
                <c:pt idx="207">
                  <c:v>1968.3702098068295</c:v>
                </c:pt>
                <c:pt idx="208">
                  <c:v>1968.3711640302176</c:v>
                </c:pt>
                <c:pt idx="209">
                  <c:v>1968.3875204926865</c:v>
                </c:pt>
                <c:pt idx="210">
                  <c:v>1968.3939777739752</c:v>
                </c:pt>
                <c:pt idx="211">
                  <c:v>1968.4074900816286</c:v>
                </c:pt>
                <c:pt idx="212">
                  <c:v>1968.4348774938526</c:v>
                </c:pt>
                <c:pt idx="213">
                  <c:v>1968.4371661343068</c:v>
                </c:pt>
                <c:pt idx="214">
                  <c:v>1968.4458244606687</c:v>
                </c:pt>
                <c:pt idx="215">
                  <c:v>1968.4586463482647</c:v>
                </c:pt>
                <c:pt idx="216">
                  <c:v>1968.4766349152028</c:v>
                </c:pt>
                <c:pt idx="217">
                  <c:v>1968.5032827274572</c:v>
                </c:pt>
                <c:pt idx="218">
                  <c:v>1968.5155866954394</c:v>
                </c:pt>
                <c:pt idx="219">
                  <c:v>1968.5199538938323</c:v>
                </c:pt>
                <c:pt idx="220">
                  <c:v>1968.5199788640455</c:v>
                </c:pt>
                <c:pt idx="221">
                  <c:v>1968.6045744891881</c:v>
                </c:pt>
                <c:pt idx="222">
                  <c:v>1968.6115687821634</c:v>
                </c:pt>
                <c:pt idx="223">
                  <c:v>1968.6376889243795</c:v>
                </c:pt>
                <c:pt idx="224">
                  <c:v>1968.6859501990011</c:v>
                </c:pt>
                <c:pt idx="225">
                  <c:v>1968.6896063198722</c:v>
                </c:pt>
                <c:pt idx="226">
                  <c:v>1968.7485207366847</c:v>
                </c:pt>
                <c:pt idx="227">
                  <c:v>1968.7491522168987</c:v>
                </c:pt>
                <c:pt idx="228">
                  <c:v>1968.7876630352118</c:v>
                </c:pt>
                <c:pt idx="229">
                  <c:v>1968.8018684880979</c:v>
                </c:pt>
                <c:pt idx="230">
                  <c:v>1968.8461693538165</c:v>
                </c:pt>
                <c:pt idx="231">
                  <c:v>1968.846340564555</c:v>
                </c:pt>
                <c:pt idx="232">
                  <c:v>1968.8579590019519</c:v>
                </c:pt>
                <c:pt idx="233">
                  <c:v>1968.9339323649453</c:v>
                </c:pt>
                <c:pt idx="234">
                  <c:v>1969.0713928277182</c:v>
                </c:pt>
                <c:pt idx="235">
                  <c:v>1969.0719826285904</c:v>
                </c:pt>
                <c:pt idx="236">
                  <c:v>1969.0721371682257</c:v>
                </c:pt>
                <c:pt idx="237">
                  <c:v>1969.0723040725529</c:v>
                </c:pt>
                <c:pt idx="238">
                  <c:v>1969.1087278500265</c:v>
                </c:pt>
                <c:pt idx="239">
                  <c:v>1969.1432605141076</c:v>
                </c:pt>
                <c:pt idx="240">
                  <c:v>1969.1642708570994</c:v>
                </c:pt>
                <c:pt idx="241">
                  <c:v>1969.2004393870257</c:v>
                </c:pt>
                <c:pt idx="242">
                  <c:v>1969.2123268848075</c:v>
                </c:pt>
                <c:pt idx="243">
                  <c:v>1969.2392373944786</c:v>
                </c:pt>
                <c:pt idx="244">
                  <c:v>1969.280526529267</c:v>
                </c:pt>
                <c:pt idx="245">
                  <c:v>1969.299589471316</c:v>
                </c:pt>
                <c:pt idx="246">
                  <c:v>1969.3326271072578</c:v>
                </c:pt>
                <c:pt idx="247">
                  <c:v>1969.3466766801025</c:v>
                </c:pt>
                <c:pt idx="248">
                  <c:v>1969.3604005215859</c:v>
                </c:pt>
                <c:pt idx="249">
                  <c:v>1969.371017384085</c:v>
                </c:pt>
                <c:pt idx="250">
                  <c:v>1969.3853045859</c:v>
                </c:pt>
                <c:pt idx="251">
                  <c:v>1969.3962057317412</c:v>
                </c:pt>
                <c:pt idx="252">
                  <c:v>1969.3991761097168</c:v>
                </c:pt>
                <c:pt idx="253">
                  <c:v>1969.4153329150506</c:v>
                </c:pt>
                <c:pt idx="254">
                  <c:v>1969.455325119781</c:v>
                </c:pt>
                <c:pt idx="255">
                  <c:v>1969.4717361586431</c:v>
                </c:pt>
                <c:pt idx="256">
                  <c:v>1969.5185801201612</c:v>
                </c:pt>
                <c:pt idx="257">
                  <c:v>1969.5279252541384</c:v>
                </c:pt>
                <c:pt idx="258">
                  <c:v>1969.5542385035617</c:v>
                </c:pt>
                <c:pt idx="259">
                  <c:v>1969.5545717988693</c:v>
                </c:pt>
                <c:pt idx="260">
                  <c:v>1969.55466077902</c:v>
                </c:pt>
                <c:pt idx="261">
                  <c:v>1969.5547034628742</c:v>
                </c:pt>
                <c:pt idx="262">
                  <c:v>1969.5547426293508</c:v>
                </c:pt>
                <c:pt idx="263">
                  <c:v>1969.5547912388774</c:v>
                </c:pt>
                <c:pt idx="264">
                  <c:v>1969.5553625117245</c:v>
                </c:pt>
                <c:pt idx="265">
                  <c:v>1969.5559906646893</c:v>
                </c:pt>
                <c:pt idx="266">
                  <c:v>1969.556097770426</c:v>
                </c:pt>
                <c:pt idx="267">
                  <c:v>1969.5564627855097</c:v>
                </c:pt>
                <c:pt idx="268">
                  <c:v>1969.5623654523793</c:v>
                </c:pt>
                <c:pt idx="269">
                  <c:v>1969.5677440933405</c:v>
                </c:pt>
                <c:pt idx="270">
                  <c:v>1969.5714018176286</c:v>
                </c:pt>
                <c:pt idx="271">
                  <c:v>1969.5744656437753</c:v>
                </c:pt>
                <c:pt idx="272">
                  <c:v>1969.5807453988896</c:v>
                </c:pt>
                <c:pt idx="273">
                  <c:v>1969.5832173232438</c:v>
                </c:pt>
                <c:pt idx="274">
                  <c:v>1969.5834239612645</c:v>
                </c:pt>
                <c:pt idx="275">
                  <c:v>1969.5856002040714</c:v>
                </c:pt>
                <c:pt idx="276">
                  <c:v>1969.5980714534692</c:v>
                </c:pt>
                <c:pt idx="277">
                  <c:v>1969.6836829892006</c:v>
                </c:pt>
                <c:pt idx="278">
                  <c:v>1969.7657697987172</c:v>
                </c:pt>
                <c:pt idx="279">
                  <c:v>1969.8140499277511</c:v>
                </c:pt>
                <c:pt idx="280">
                  <c:v>1969.9217747230462</c:v>
                </c:pt>
                <c:pt idx="281">
                  <c:v>1969.9247538152458</c:v>
                </c:pt>
                <c:pt idx="282">
                  <c:v>1969.9450215795878</c:v>
                </c:pt>
                <c:pt idx="283">
                  <c:v>1969.9460573998022</c:v>
                </c:pt>
                <c:pt idx="284">
                  <c:v>1969.9896644231501</c:v>
                </c:pt>
                <c:pt idx="285">
                  <c:v>1969.9984416749055</c:v>
                </c:pt>
                <c:pt idx="286">
                  <c:v>1970.0213351775801</c:v>
                </c:pt>
                <c:pt idx="287">
                  <c:v>1970.0274959724441</c:v>
                </c:pt>
                <c:pt idx="288">
                  <c:v>1970.0317721246229</c:v>
                </c:pt>
                <c:pt idx="289">
                  <c:v>1970.0790539521383</c:v>
                </c:pt>
                <c:pt idx="290">
                  <c:v>1970.085321190458</c:v>
                </c:pt>
                <c:pt idx="291">
                  <c:v>1970.1825873006819</c:v>
                </c:pt>
                <c:pt idx="292">
                  <c:v>1970.1916606459299</c:v>
                </c:pt>
                <c:pt idx="293">
                  <c:v>1970.1991442631886</c:v>
                </c:pt>
                <c:pt idx="294">
                  <c:v>1970.2094183651482</c:v>
                </c:pt>
                <c:pt idx="295">
                  <c:v>1970.2535272644307</c:v>
                </c:pt>
                <c:pt idx="296">
                  <c:v>1970.3698642418942</c:v>
                </c:pt>
                <c:pt idx="297">
                  <c:v>1970.4719519862094</c:v>
                </c:pt>
                <c:pt idx="298">
                  <c:v>1970.5011840254012</c:v>
                </c:pt>
                <c:pt idx="299">
                  <c:v>1970.5515431465003</c:v>
                </c:pt>
                <c:pt idx="300">
                  <c:v>1970.5597619590844</c:v>
                </c:pt>
                <c:pt idx="301">
                  <c:v>1970.6589400651508</c:v>
                </c:pt>
                <c:pt idx="302">
                  <c:v>1970.6590000728827</c:v>
                </c:pt>
                <c:pt idx="303">
                  <c:v>1970.6651760590159</c:v>
                </c:pt>
                <c:pt idx="304">
                  <c:v>1970.6652738484549</c:v>
                </c:pt>
                <c:pt idx="305">
                  <c:v>1970.6657052183944</c:v>
                </c:pt>
                <c:pt idx="306">
                  <c:v>1970.6662385637692</c:v>
                </c:pt>
                <c:pt idx="307">
                  <c:v>1970.6668473584809</c:v>
                </c:pt>
                <c:pt idx="308">
                  <c:v>1970.6719728369712</c:v>
                </c:pt>
                <c:pt idx="309">
                  <c:v>1970.6720659999494</c:v>
                </c:pt>
                <c:pt idx="310">
                  <c:v>1970.6720680913631</c:v>
                </c:pt>
                <c:pt idx="311">
                  <c:v>1970.6720710066672</c:v>
                </c:pt>
                <c:pt idx="312">
                  <c:v>1970.6772708000608</c:v>
                </c:pt>
                <c:pt idx="313">
                  <c:v>1970.6773894402615</c:v>
                </c:pt>
                <c:pt idx="314">
                  <c:v>1970.6911938803964</c:v>
                </c:pt>
                <c:pt idx="315">
                  <c:v>1970.6920465751514</c:v>
                </c:pt>
                <c:pt idx="316">
                  <c:v>1970.6990791124799</c:v>
                </c:pt>
                <c:pt idx="317">
                  <c:v>1970.7103245177072</c:v>
                </c:pt>
                <c:pt idx="318">
                  <c:v>1970.7103877005857</c:v>
                </c:pt>
                <c:pt idx="319">
                  <c:v>1970.7104316551322</c:v>
                </c:pt>
                <c:pt idx="320">
                  <c:v>1970.7108132747737</c:v>
                </c:pt>
                <c:pt idx="321">
                  <c:v>1970.7119757839632</c:v>
                </c:pt>
                <c:pt idx="322">
                  <c:v>1970.7119881740057</c:v>
                </c:pt>
                <c:pt idx="323">
                  <c:v>1970.7523105686109</c:v>
                </c:pt>
                <c:pt idx="324">
                  <c:v>1970.8683927484981</c:v>
                </c:pt>
                <c:pt idx="325">
                  <c:v>1970.9153297494106</c:v>
                </c:pt>
                <c:pt idx="326">
                  <c:v>1970.9685793913352</c:v>
                </c:pt>
                <c:pt idx="327">
                  <c:v>1971.0144843746039</c:v>
                </c:pt>
                <c:pt idx="328">
                  <c:v>1971.057760784407</c:v>
                </c:pt>
                <c:pt idx="329">
                  <c:v>1971.072081605382</c:v>
                </c:pt>
                <c:pt idx="330">
                  <c:v>1971.1134485512207</c:v>
                </c:pt>
                <c:pt idx="331">
                  <c:v>1971.1151258333966</c:v>
                </c:pt>
                <c:pt idx="332">
                  <c:v>1971.1376952220701</c:v>
                </c:pt>
                <c:pt idx="333">
                  <c:v>1971.1440518509012</c:v>
                </c:pt>
                <c:pt idx="334">
                  <c:v>1971.1471628983193</c:v>
                </c:pt>
                <c:pt idx="335">
                  <c:v>1971.1481052741653</c:v>
                </c:pt>
                <c:pt idx="336">
                  <c:v>1971.1809335843029</c:v>
                </c:pt>
                <c:pt idx="337">
                  <c:v>1971.2543880355288</c:v>
                </c:pt>
                <c:pt idx="338">
                  <c:v>1971.2561711758815</c:v>
                </c:pt>
                <c:pt idx="339">
                  <c:v>1971.3284016252819</c:v>
                </c:pt>
                <c:pt idx="340">
                  <c:v>1971.3284814808478</c:v>
                </c:pt>
                <c:pt idx="341">
                  <c:v>1971.3501437932543</c:v>
                </c:pt>
                <c:pt idx="342">
                  <c:v>1971.3888345438183</c:v>
                </c:pt>
                <c:pt idx="343">
                  <c:v>1971.4082868095165</c:v>
                </c:pt>
                <c:pt idx="344">
                  <c:v>1971.4409763888889</c:v>
                </c:pt>
                <c:pt idx="345">
                  <c:v>1971.5055567280149</c:v>
                </c:pt>
                <c:pt idx="346">
                  <c:v>1971.5509782112708</c:v>
                </c:pt>
                <c:pt idx="347">
                  <c:v>1971.7032161973661</c:v>
                </c:pt>
                <c:pt idx="348">
                  <c:v>1971.7071478119376</c:v>
                </c:pt>
                <c:pt idx="349">
                  <c:v>1971.785978926471</c:v>
                </c:pt>
                <c:pt idx="350">
                  <c:v>1971.8329381195022</c:v>
                </c:pt>
                <c:pt idx="351">
                  <c:v>1971.8507134889853</c:v>
                </c:pt>
                <c:pt idx="352">
                  <c:v>1971.9269421629022</c:v>
                </c:pt>
                <c:pt idx="353">
                  <c:v>1971.9414567378381</c:v>
                </c:pt>
                <c:pt idx="354">
                  <c:v>1971.990699672979</c:v>
                </c:pt>
                <c:pt idx="355">
                  <c:v>1972.0771667126144</c:v>
                </c:pt>
                <c:pt idx="356">
                  <c:v>1972.0779422712753</c:v>
                </c:pt>
                <c:pt idx="357">
                  <c:v>1972.0983328092123</c:v>
                </c:pt>
                <c:pt idx="358">
                  <c:v>1972.1125755504222</c:v>
                </c:pt>
                <c:pt idx="359">
                  <c:v>1972.2982389345198</c:v>
                </c:pt>
                <c:pt idx="360">
                  <c:v>1972.3197655040308</c:v>
                </c:pt>
                <c:pt idx="361">
                  <c:v>1972.3439974459402</c:v>
                </c:pt>
                <c:pt idx="362">
                  <c:v>1972.4161581650696</c:v>
                </c:pt>
                <c:pt idx="363">
                  <c:v>1972.4407100707913</c:v>
                </c:pt>
                <c:pt idx="364">
                  <c:v>1972.609483097574</c:v>
                </c:pt>
                <c:pt idx="365">
                  <c:v>1972.6509518192131</c:v>
                </c:pt>
                <c:pt idx="366">
                  <c:v>1972.6528256217202</c:v>
                </c:pt>
                <c:pt idx="367">
                  <c:v>1972.7161472355313</c:v>
                </c:pt>
                <c:pt idx="368">
                  <c:v>1972.7629170253758</c:v>
                </c:pt>
                <c:pt idx="369">
                  <c:v>1972.8050458171724</c:v>
                </c:pt>
                <c:pt idx="370">
                  <c:v>1972.8337949435318</c:v>
                </c:pt>
                <c:pt idx="371">
                  <c:v>1972.8340215269855</c:v>
                </c:pt>
                <c:pt idx="372">
                  <c:v>1972.8340291742718</c:v>
                </c:pt>
                <c:pt idx="373">
                  <c:v>1972.8341578817781</c:v>
                </c:pt>
                <c:pt idx="374">
                  <c:v>1972.8552681122771</c:v>
                </c:pt>
                <c:pt idx="375">
                  <c:v>1972.8580390045504</c:v>
                </c:pt>
                <c:pt idx="376">
                  <c:v>1973.2146575122949</c:v>
                </c:pt>
                <c:pt idx="377">
                  <c:v>1973.21467041917</c:v>
                </c:pt>
                <c:pt idx="378">
                  <c:v>1973.2445633476564</c:v>
                </c:pt>
                <c:pt idx="379">
                  <c:v>1973.2801882053768</c:v>
                </c:pt>
                <c:pt idx="380">
                  <c:v>1973.3893740512588</c:v>
                </c:pt>
                <c:pt idx="381">
                  <c:v>1973.4365612087104</c:v>
                </c:pt>
                <c:pt idx="382">
                  <c:v>1973.4548909143914</c:v>
                </c:pt>
                <c:pt idx="383">
                  <c:v>1973.4891481668442</c:v>
                </c:pt>
                <c:pt idx="384">
                  <c:v>1973.5186025115979</c:v>
                </c:pt>
                <c:pt idx="385">
                  <c:v>1973.51880377215</c:v>
                </c:pt>
                <c:pt idx="386">
                  <c:v>1973.5750459657895</c:v>
                </c:pt>
                <c:pt idx="387">
                  <c:v>1973.5988163868608</c:v>
                </c:pt>
                <c:pt idx="388">
                  <c:v>1973.6640701130632</c:v>
                </c:pt>
                <c:pt idx="389">
                  <c:v>1973.6780300149567</c:v>
                </c:pt>
                <c:pt idx="390">
                  <c:v>1973.6872897812254</c:v>
                </c:pt>
                <c:pt idx="391">
                  <c:v>1973.7261250709812</c:v>
                </c:pt>
                <c:pt idx="392">
                  <c:v>1973.742754740538</c:v>
                </c:pt>
                <c:pt idx="393">
                  <c:v>1973.7558313179709</c:v>
                </c:pt>
                <c:pt idx="394">
                  <c:v>1973.7632154853347</c:v>
                </c:pt>
                <c:pt idx="395">
                  <c:v>1973.8099014424417</c:v>
                </c:pt>
                <c:pt idx="396">
                  <c:v>1973.8988294420362</c:v>
                </c:pt>
                <c:pt idx="397">
                  <c:v>1973.9968869340507</c:v>
                </c:pt>
                <c:pt idx="398">
                  <c:v>1974.0252086752478</c:v>
                </c:pt>
                <c:pt idx="399">
                  <c:v>1974.1311061043932</c:v>
                </c:pt>
                <c:pt idx="400">
                  <c:v>1974.1728864679189</c:v>
                </c:pt>
                <c:pt idx="401">
                  <c:v>1974.1752339214643</c:v>
                </c:pt>
                <c:pt idx="402">
                  <c:v>1974.2371271560576</c:v>
                </c:pt>
                <c:pt idx="403">
                  <c:v>1974.2432524574112</c:v>
                </c:pt>
                <c:pt idx="404">
                  <c:v>1974.2703872366719</c:v>
                </c:pt>
                <c:pt idx="405">
                  <c:v>1974.273016384009</c:v>
                </c:pt>
                <c:pt idx="406">
                  <c:v>1974.2906194013485</c:v>
                </c:pt>
                <c:pt idx="407">
                  <c:v>1974.3333099510103</c:v>
                </c:pt>
                <c:pt idx="408">
                  <c:v>1974.3334958621695</c:v>
                </c:pt>
                <c:pt idx="409">
                  <c:v>1974.337766811798</c:v>
                </c:pt>
                <c:pt idx="410">
                  <c:v>1974.3445596864146</c:v>
                </c:pt>
                <c:pt idx="411">
                  <c:v>1974.4048979643571</c:v>
                </c:pt>
                <c:pt idx="412">
                  <c:v>1974.4103864045428</c:v>
                </c:pt>
                <c:pt idx="413">
                  <c:v>1974.4332209990621</c:v>
                </c:pt>
                <c:pt idx="414">
                  <c:v>1974.440470589652</c:v>
                </c:pt>
                <c:pt idx="415">
                  <c:v>1974.4568522954851</c:v>
                </c:pt>
                <c:pt idx="416">
                  <c:v>1974.4623623469465</c:v>
                </c:pt>
                <c:pt idx="417">
                  <c:v>1974.4637964946637</c:v>
                </c:pt>
                <c:pt idx="418">
                  <c:v>1974.4988786805714</c:v>
                </c:pt>
                <c:pt idx="419">
                  <c:v>1974.5079850070981</c:v>
                </c:pt>
                <c:pt idx="420">
                  <c:v>1974.5416800317514</c:v>
                </c:pt>
                <c:pt idx="421">
                  <c:v>1974.542928011002</c:v>
                </c:pt>
                <c:pt idx="422">
                  <c:v>1974.5592836590868</c:v>
                </c:pt>
                <c:pt idx="423">
                  <c:v>1974.559531238117</c:v>
                </c:pt>
                <c:pt idx="424">
                  <c:v>1974.5597566037975</c:v>
                </c:pt>
                <c:pt idx="425">
                  <c:v>1974.655595382095</c:v>
                </c:pt>
                <c:pt idx="426">
                  <c:v>1974.6854086495805</c:v>
                </c:pt>
                <c:pt idx="427">
                  <c:v>1974.8347819225796</c:v>
                </c:pt>
                <c:pt idx="428">
                  <c:v>1974.8511577737218</c:v>
                </c:pt>
                <c:pt idx="429">
                  <c:v>1974.9801441760465</c:v>
                </c:pt>
                <c:pt idx="430">
                  <c:v>1975.127341295916</c:v>
                </c:pt>
                <c:pt idx="431">
                  <c:v>1975.128945025604</c:v>
                </c:pt>
                <c:pt idx="432">
                  <c:v>1975.1291422307147</c:v>
                </c:pt>
                <c:pt idx="433">
                  <c:v>1975.2600602111695</c:v>
                </c:pt>
                <c:pt idx="434">
                  <c:v>1975.2970843600274</c:v>
                </c:pt>
                <c:pt idx="435">
                  <c:v>1975.3377535240322</c:v>
                </c:pt>
                <c:pt idx="436">
                  <c:v>1975.3442139452936</c:v>
                </c:pt>
                <c:pt idx="437">
                  <c:v>1975.3600710130047</c:v>
                </c:pt>
                <c:pt idx="438">
                  <c:v>1975.48185175045</c:v>
                </c:pt>
                <c:pt idx="439">
                  <c:v>1975.4876957024615</c:v>
                </c:pt>
                <c:pt idx="440">
                  <c:v>1975.4904101262453</c:v>
                </c:pt>
                <c:pt idx="441">
                  <c:v>1975.5743759756763</c:v>
                </c:pt>
                <c:pt idx="442">
                  <c:v>1975.5891960709939</c:v>
                </c:pt>
                <c:pt idx="443">
                  <c:v>1975.5971928518011</c:v>
                </c:pt>
                <c:pt idx="444">
                  <c:v>1975.5984058008214</c:v>
                </c:pt>
                <c:pt idx="445">
                  <c:v>1975.6829564621517</c:v>
                </c:pt>
                <c:pt idx="446">
                  <c:v>1975.6855281526477</c:v>
                </c:pt>
                <c:pt idx="447">
                  <c:v>1975.7265218204172</c:v>
                </c:pt>
                <c:pt idx="448">
                  <c:v>1975.7372546892032</c:v>
                </c:pt>
                <c:pt idx="449">
                  <c:v>1975.8102566674906</c:v>
                </c:pt>
                <c:pt idx="450">
                  <c:v>1975.8179233588739</c:v>
                </c:pt>
                <c:pt idx="451">
                  <c:v>1975.8198735962178</c:v>
                </c:pt>
                <c:pt idx="452">
                  <c:v>1975.8777512231602</c:v>
                </c:pt>
                <c:pt idx="453">
                  <c:v>1975.9125778893199</c:v>
                </c:pt>
                <c:pt idx="454">
                  <c:v>1975.9130815296473</c:v>
                </c:pt>
                <c:pt idx="455">
                  <c:v>1975.9135601303649</c:v>
                </c:pt>
                <c:pt idx="456">
                  <c:v>1975.9789408177428</c:v>
                </c:pt>
                <c:pt idx="457">
                  <c:v>1975.9867789470682</c:v>
                </c:pt>
                <c:pt idx="458">
                  <c:v>1975.9964734586915</c:v>
                </c:pt>
                <c:pt idx="459">
                  <c:v>1976.0044744416559</c:v>
                </c:pt>
                <c:pt idx="460">
                  <c:v>1976.0272902654194</c:v>
                </c:pt>
                <c:pt idx="461">
                  <c:v>1976.0439165209013</c:v>
                </c:pt>
                <c:pt idx="462">
                  <c:v>1976.0540162784876</c:v>
                </c:pt>
                <c:pt idx="463">
                  <c:v>1976.054321589728</c:v>
                </c:pt>
                <c:pt idx="464">
                  <c:v>1976.0600506071437</c:v>
                </c:pt>
                <c:pt idx="465">
                  <c:v>1976.0905961125054</c:v>
                </c:pt>
                <c:pt idx="466">
                  <c:v>1976.099449611504</c:v>
                </c:pt>
                <c:pt idx="467">
                  <c:v>1976.102189764114</c:v>
                </c:pt>
                <c:pt idx="468">
                  <c:v>1976.111804540586</c:v>
                </c:pt>
                <c:pt idx="469">
                  <c:v>1976.3803077787918</c:v>
                </c:pt>
                <c:pt idx="470">
                  <c:v>1976.4256164717849</c:v>
                </c:pt>
                <c:pt idx="471">
                  <c:v>1976.4405448449818</c:v>
                </c:pt>
                <c:pt idx="472">
                  <c:v>1976.45892035516</c:v>
                </c:pt>
                <c:pt idx="473">
                  <c:v>1976.4873506730551</c:v>
                </c:pt>
                <c:pt idx="474">
                  <c:v>1976.4958776649682</c:v>
                </c:pt>
                <c:pt idx="475">
                  <c:v>1976.5413954911021</c:v>
                </c:pt>
                <c:pt idx="476">
                  <c:v>1976.5623728030648</c:v>
                </c:pt>
                <c:pt idx="477">
                  <c:v>1976.5834200699674</c:v>
                </c:pt>
                <c:pt idx="478">
                  <c:v>1976.6355579955384</c:v>
                </c:pt>
                <c:pt idx="479">
                  <c:v>1976.6411125392933</c:v>
                </c:pt>
                <c:pt idx="480">
                  <c:v>1976.6856887757624</c:v>
                </c:pt>
                <c:pt idx="481">
                  <c:v>1976.7211211391234</c:v>
                </c:pt>
                <c:pt idx="482">
                  <c:v>1976.7598609526706</c:v>
                </c:pt>
                <c:pt idx="483">
                  <c:v>1976.7645932561411</c:v>
                </c:pt>
                <c:pt idx="484">
                  <c:v>1976.8184359393617</c:v>
                </c:pt>
                <c:pt idx="485">
                  <c:v>1976.8746407055669</c:v>
                </c:pt>
                <c:pt idx="486">
                  <c:v>1976.916804240183</c:v>
                </c:pt>
                <c:pt idx="487">
                  <c:v>1976.9322804703147</c:v>
                </c:pt>
                <c:pt idx="488">
                  <c:v>1976.941900827059</c:v>
                </c:pt>
                <c:pt idx="489">
                  <c:v>1976.9750677491318</c:v>
                </c:pt>
                <c:pt idx="490">
                  <c:v>1977.0151116263594</c:v>
                </c:pt>
                <c:pt idx="491">
                  <c:v>1977.0153710906407</c:v>
                </c:pt>
                <c:pt idx="492">
                  <c:v>1977.0950485461506</c:v>
                </c:pt>
                <c:pt idx="493">
                  <c:v>1977.164177599057</c:v>
                </c:pt>
                <c:pt idx="494">
                  <c:v>1977.2176932339594</c:v>
                </c:pt>
                <c:pt idx="495">
                  <c:v>1977.2202910544529</c:v>
                </c:pt>
                <c:pt idx="496">
                  <c:v>1977.2224620506629</c:v>
                </c:pt>
                <c:pt idx="497">
                  <c:v>1977.23211714484</c:v>
                </c:pt>
                <c:pt idx="498">
                  <c:v>1977.2726842345426</c:v>
                </c:pt>
                <c:pt idx="499">
                  <c:v>1977.3105624344057</c:v>
                </c:pt>
                <c:pt idx="500">
                  <c:v>1977.4104304509849</c:v>
                </c:pt>
                <c:pt idx="501">
                  <c:v>1977.4116159657262</c:v>
                </c:pt>
                <c:pt idx="502">
                  <c:v>1977.4561989821786</c:v>
                </c:pt>
                <c:pt idx="503">
                  <c:v>1977.4677930197481</c:v>
                </c:pt>
                <c:pt idx="504">
                  <c:v>1977.4916658104546</c:v>
                </c:pt>
                <c:pt idx="505">
                  <c:v>1977.4938812520597</c:v>
                </c:pt>
                <c:pt idx="506">
                  <c:v>1977.5666587763328</c:v>
                </c:pt>
                <c:pt idx="507">
                  <c:v>1977.5993283392907</c:v>
                </c:pt>
                <c:pt idx="508">
                  <c:v>1977.6133444292341</c:v>
                </c:pt>
                <c:pt idx="509">
                  <c:v>1977.6160821481988</c:v>
                </c:pt>
                <c:pt idx="510">
                  <c:v>1977.6482219173829</c:v>
                </c:pt>
                <c:pt idx="511">
                  <c:v>1977.6484608461988</c:v>
                </c:pt>
                <c:pt idx="512">
                  <c:v>1977.7434643002002</c:v>
                </c:pt>
                <c:pt idx="513">
                  <c:v>1977.8001768512181</c:v>
                </c:pt>
                <c:pt idx="514">
                  <c:v>1977.8047541955029</c:v>
                </c:pt>
                <c:pt idx="515">
                  <c:v>1977.821817280148</c:v>
                </c:pt>
                <c:pt idx="516">
                  <c:v>1977.8308356148757</c:v>
                </c:pt>
                <c:pt idx="517">
                  <c:v>1978.1040405480771</c:v>
                </c:pt>
                <c:pt idx="518">
                  <c:v>1978.1688670241083</c:v>
                </c:pt>
                <c:pt idx="519">
                  <c:v>1978.2975729776663</c:v>
                </c:pt>
                <c:pt idx="520">
                  <c:v>1978.3294566443583</c:v>
                </c:pt>
                <c:pt idx="521">
                  <c:v>1978.3402566418231</c:v>
                </c:pt>
                <c:pt idx="522">
                  <c:v>1978.3757615094303</c:v>
                </c:pt>
                <c:pt idx="523">
                  <c:v>1978.4198431122772</c:v>
                </c:pt>
                <c:pt idx="524">
                  <c:v>1978.4770982213477</c:v>
                </c:pt>
                <c:pt idx="525">
                  <c:v>1978.5634619235936</c:v>
                </c:pt>
                <c:pt idx="526">
                  <c:v>1978.5681615896012</c:v>
                </c:pt>
                <c:pt idx="527">
                  <c:v>1978.5737497214618</c:v>
                </c:pt>
                <c:pt idx="528">
                  <c:v>1978.6928317349862</c:v>
                </c:pt>
                <c:pt idx="529">
                  <c:v>1978.8117971899003</c:v>
                </c:pt>
                <c:pt idx="530">
                  <c:v>1978.8360636204907</c:v>
                </c:pt>
                <c:pt idx="531">
                  <c:v>1978.8413057076584</c:v>
                </c:pt>
                <c:pt idx="532">
                  <c:v>1978.8446242743428</c:v>
                </c:pt>
                <c:pt idx="533">
                  <c:v>1978.8752060143991</c:v>
                </c:pt>
                <c:pt idx="534">
                  <c:v>1978.891283589373</c:v>
                </c:pt>
                <c:pt idx="535">
                  <c:v>1978.9048596851471</c:v>
                </c:pt>
                <c:pt idx="536">
                  <c:v>1978.9074189130351</c:v>
                </c:pt>
                <c:pt idx="537">
                  <c:v>1978.910594592111</c:v>
                </c:pt>
                <c:pt idx="538">
                  <c:v>1978.9459274469541</c:v>
                </c:pt>
                <c:pt idx="539">
                  <c:v>1978.9593803197961</c:v>
                </c:pt>
                <c:pt idx="540">
                  <c:v>1978.9678626511522</c:v>
                </c:pt>
                <c:pt idx="541">
                  <c:v>1979.0746723578472</c:v>
                </c:pt>
                <c:pt idx="542">
                  <c:v>1979.0751716638781</c:v>
                </c:pt>
                <c:pt idx="543">
                  <c:v>1979.0794648642482</c:v>
                </c:pt>
                <c:pt idx="544">
                  <c:v>1979.0936747027658</c:v>
                </c:pt>
                <c:pt idx="545">
                  <c:v>1979.0988164974524</c:v>
                </c:pt>
                <c:pt idx="546">
                  <c:v>1979.1062201707355</c:v>
                </c:pt>
                <c:pt idx="547">
                  <c:v>1979.1080689152534</c:v>
                </c:pt>
                <c:pt idx="548">
                  <c:v>1979.1080956124674</c:v>
                </c:pt>
                <c:pt idx="549">
                  <c:v>1979.1179722792608</c:v>
                </c:pt>
                <c:pt idx="550">
                  <c:v>1979.1232322641772</c:v>
                </c:pt>
                <c:pt idx="551">
                  <c:v>1979.1291026187037</c:v>
                </c:pt>
                <c:pt idx="552">
                  <c:v>1979.1580803007832</c:v>
                </c:pt>
                <c:pt idx="553">
                  <c:v>1979.1624411235327</c:v>
                </c:pt>
                <c:pt idx="554">
                  <c:v>1979.1792547978935</c:v>
                </c:pt>
                <c:pt idx="555">
                  <c:v>1979.2194591794052</c:v>
                </c:pt>
                <c:pt idx="556">
                  <c:v>1979.2263695845058</c:v>
                </c:pt>
                <c:pt idx="557">
                  <c:v>1979.2271660645929</c:v>
                </c:pt>
                <c:pt idx="558">
                  <c:v>1979.2358888286815</c:v>
                </c:pt>
                <c:pt idx="559">
                  <c:v>1979.2383400844803</c:v>
                </c:pt>
                <c:pt idx="560">
                  <c:v>1979.240181838923</c:v>
                </c:pt>
                <c:pt idx="561">
                  <c:v>1979.2465766883413</c:v>
                </c:pt>
                <c:pt idx="562">
                  <c:v>1979.2642540338936</c:v>
                </c:pt>
                <c:pt idx="563">
                  <c:v>1979.3071428372245</c:v>
                </c:pt>
                <c:pt idx="564">
                  <c:v>1979.3128463603061</c:v>
                </c:pt>
                <c:pt idx="565">
                  <c:v>1979.3311080278602</c:v>
                </c:pt>
                <c:pt idx="566">
                  <c:v>1979.3319711752479</c:v>
                </c:pt>
                <c:pt idx="567">
                  <c:v>1979.3344119863361</c:v>
                </c:pt>
                <c:pt idx="568">
                  <c:v>1979.3367000785865</c:v>
                </c:pt>
                <c:pt idx="569">
                  <c:v>1979.3469433670496</c:v>
                </c:pt>
                <c:pt idx="570">
                  <c:v>1979.3626636055974</c:v>
                </c:pt>
                <c:pt idx="571">
                  <c:v>1979.3886638812837</c:v>
                </c:pt>
                <c:pt idx="572">
                  <c:v>1979.4095398984714</c:v>
                </c:pt>
                <c:pt idx="573">
                  <c:v>1979.4409697945978</c:v>
                </c:pt>
                <c:pt idx="574">
                  <c:v>1979.4435391474638</c:v>
                </c:pt>
                <c:pt idx="575">
                  <c:v>1979.4577271370447</c:v>
                </c:pt>
                <c:pt idx="576">
                  <c:v>1979.4607330088472</c:v>
                </c:pt>
                <c:pt idx="577">
                  <c:v>1979.4677874648262</c:v>
                </c:pt>
                <c:pt idx="578">
                  <c:v>1979.4828319865896</c:v>
                </c:pt>
                <c:pt idx="579">
                  <c:v>1979.4917104725962</c:v>
                </c:pt>
                <c:pt idx="580">
                  <c:v>1979.4931366295282</c:v>
                </c:pt>
                <c:pt idx="581">
                  <c:v>1979.4952462671433</c:v>
                </c:pt>
                <c:pt idx="582">
                  <c:v>1979.4971005019393</c:v>
                </c:pt>
                <c:pt idx="583">
                  <c:v>1979.4972296562476</c:v>
                </c:pt>
                <c:pt idx="584">
                  <c:v>1979.4974022390802</c:v>
                </c:pt>
                <c:pt idx="585">
                  <c:v>1979.5243539654473</c:v>
                </c:pt>
                <c:pt idx="586">
                  <c:v>1979.5257054402109</c:v>
                </c:pt>
                <c:pt idx="587">
                  <c:v>1979.5288027606662</c:v>
                </c:pt>
                <c:pt idx="588">
                  <c:v>1979.5358069688443</c:v>
                </c:pt>
                <c:pt idx="589">
                  <c:v>1979.5433864330621</c:v>
                </c:pt>
                <c:pt idx="590">
                  <c:v>1979.554915468857</c:v>
                </c:pt>
                <c:pt idx="591">
                  <c:v>1979.558266091211</c:v>
                </c:pt>
                <c:pt idx="592">
                  <c:v>1979.5593707094329</c:v>
                </c:pt>
                <c:pt idx="593">
                  <c:v>1979.5600753415977</c:v>
                </c:pt>
                <c:pt idx="594">
                  <c:v>1979.5621227438082</c:v>
                </c:pt>
                <c:pt idx="595">
                  <c:v>1979.5687494929905</c:v>
                </c:pt>
                <c:pt idx="596">
                  <c:v>1979.5735651538773</c:v>
                </c:pt>
                <c:pt idx="597">
                  <c:v>1979.573590466322</c:v>
                </c:pt>
                <c:pt idx="598">
                  <c:v>1979.5805944843714</c:v>
                </c:pt>
                <c:pt idx="599">
                  <c:v>1979.5859350964586</c:v>
                </c:pt>
                <c:pt idx="600">
                  <c:v>1979.5880510463408</c:v>
                </c:pt>
                <c:pt idx="601">
                  <c:v>1979.5919263093517</c:v>
                </c:pt>
                <c:pt idx="602">
                  <c:v>1979.6019444254316</c:v>
                </c:pt>
                <c:pt idx="603">
                  <c:v>1979.6069840513853</c:v>
                </c:pt>
                <c:pt idx="604">
                  <c:v>1979.6078863728546</c:v>
                </c:pt>
                <c:pt idx="605">
                  <c:v>1979.6176417693362</c:v>
                </c:pt>
                <c:pt idx="606">
                  <c:v>1979.6180438911704</c:v>
                </c:pt>
                <c:pt idx="607">
                  <c:v>1979.6310312656856</c:v>
                </c:pt>
                <c:pt idx="608">
                  <c:v>1979.6310403151697</c:v>
                </c:pt>
                <c:pt idx="609">
                  <c:v>1979.6335491482241</c:v>
                </c:pt>
                <c:pt idx="610">
                  <c:v>1979.6504545973078</c:v>
                </c:pt>
                <c:pt idx="611">
                  <c:v>1979.6559853252465</c:v>
                </c:pt>
                <c:pt idx="612">
                  <c:v>1979.6577042471545</c:v>
                </c:pt>
                <c:pt idx="613">
                  <c:v>1979.6600576469693</c:v>
                </c:pt>
                <c:pt idx="614">
                  <c:v>1979.666501723832</c:v>
                </c:pt>
                <c:pt idx="615">
                  <c:v>1979.6722709014628</c:v>
                </c:pt>
                <c:pt idx="616">
                  <c:v>1979.6836944539509</c:v>
                </c:pt>
                <c:pt idx="617">
                  <c:v>1979.7022005380638</c:v>
                </c:pt>
                <c:pt idx="618">
                  <c:v>1979.7056114786928</c:v>
                </c:pt>
                <c:pt idx="619">
                  <c:v>1979.7175629673993</c:v>
                </c:pt>
                <c:pt idx="620">
                  <c:v>1979.7466646608107</c:v>
                </c:pt>
                <c:pt idx="621">
                  <c:v>1979.7484973477071</c:v>
                </c:pt>
                <c:pt idx="622">
                  <c:v>1979.7703087177099</c:v>
                </c:pt>
                <c:pt idx="623">
                  <c:v>1979.7872648300252</c:v>
                </c:pt>
                <c:pt idx="624">
                  <c:v>1979.7918916774406</c:v>
                </c:pt>
                <c:pt idx="625">
                  <c:v>1979.7940700179988</c:v>
                </c:pt>
                <c:pt idx="626">
                  <c:v>1979.810117477248</c:v>
                </c:pt>
                <c:pt idx="627">
                  <c:v>1979.8150730378736</c:v>
                </c:pt>
                <c:pt idx="628">
                  <c:v>1979.8295381999899</c:v>
                </c:pt>
                <c:pt idx="629">
                  <c:v>1979.8302532511977</c:v>
                </c:pt>
                <c:pt idx="630">
                  <c:v>1979.8336914562578</c:v>
                </c:pt>
                <c:pt idx="631">
                  <c:v>1979.8440014513144</c:v>
                </c:pt>
                <c:pt idx="632">
                  <c:v>1979.8472543476057</c:v>
                </c:pt>
                <c:pt idx="633">
                  <c:v>1979.8491643851244</c:v>
                </c:pt>
                <c:pt idx="634">
                  <c:v>1979.8492670006592</c:v>
                </c:pt>
                <c:pt idx="635">
                  <c:v>1979.849977487198</c:v>
                </c:pt>
                <c:pt idx="636">
                  <c:v>1979.8500043317615</c:v>
                </c:pt>
                <c:pt idx="637">
                  <c:v>1979.8502974402363</c:v>
                </c:pt>
                <c:pt idx="638">
                  <c:v>1979.8512593162977</c:v>
                </c:pt>
                <c:pt idx="639">
                  <c:v>1979.8517124559535</c:v>
                </c:pt>
                <c:pt idx="640">
                  <c:v>1979.8517671495931</c:v>
                </c:pt>
                <c:pt idx="641">
                  <c:v>1979.8551196383755</c:v>
                </c:pt>
                <c:pt idx="642">
                  <c:v>1979.8557404872361</c:v>
                </c:pt>
                <c:pt idx="643">
                  <c:v>1979.8576310302431</c:v>
                </c:pt>
                <c:pt idx="644">
                  <c:v>1979.8576317590691</c:v>
                </c:pt>
                <c:pt idx="645">
                  <c:v>1979.8576734821406</c:v>
                </c:pt>
                <c:pt idx="646">
                  <c:v>1979.8579923378204</c:v>
                </c:pt>
                <c:pt idx="647">
                  <c:v>1979.8596637260121</c:v>
                </c:pt>
                <c:pt idx="648">
                  <c:v>1979.8598417180015</c:v>
                </c:pt>
                <c:pt idx="649">
                  <c:v>1979.8603686085128</c:v>
                </c:pt>
                <c:pt idx="650">
                  <c:v>1979.8609146069409</c:v>
                </c:pt>
                <c:pt idx="651">
                  <c:v>1979.8641961049002</c:v>
                </c:pt>
                <c:pt idx="652">
                  <c:v>1979.8643572610085</c:v>
                </c:pt>
                <c:pt idx="653">
                  <c:v>1979.8651872667756</c:v>
                </c:pt>
                <c:pt idx="654">
                  <c:v>1979.8663858221157</c:v>
                </c:pt>
                <c:pt idx="655">
                  <c:v>1979.8692131847795</c:v>
                </c:pt>
                <c:pt idx="656">
                  <c:v>1979.8699178961645</c:v>
                </c:pt>
                <c:pt idx="657">
                  <c:v>1979.874096097295</c:v>
                </c:pt>
                <c:pt idx="658">
                  <c:v>1979.8825007722387</c:v>
                </c:pt>
                <c:pt idx="659">
                  <c:v>1979.9084343178822</c:v>
                </c:pt>
                <c:pt idx="660">
                  <c:v>1979.9084783063352</c:v>
                </c:pt>
                <c:pt idx="661">
                  <c:v>1979.9085097409181</c:v>
                </c:pt>
                <c:pt idx="662">
                  <c:v>1979.9090295523106</c:v>
                </c:pt>
                <c:pt idx="663">
                  <c:v>1979.9106564821152</c:v>
                </c:pt>
                <c:pt idx="664">
                  <c:v>1979.9291989790099</c:v>
                </c:pt>
                <c:pt idx="665">
                  <c:v>1979.9367779628362</c:v>
                </c:pt>
                <c:pt idx="666">
                  <c:v>1979.9478775287093</c:v>
                </c:pt>
                <c:pt idx="667">
                  <c:v>1979.9496196098562</c:v>
                </c:pt>
                <c:pt idx="668">
                  <c:v>1979.9660343245366</c:v>
                </c:pt>
                <c:pt idx="669">
                  <c:v>1979.9701581298957</c:v>
                </c:pt>
                <c:pt idx="670">
                  <c:v>1979.9716170748093</c:v>
                </c:pt>
                <c:pt idx="671">
                  <c:v>1979.9731813826147</c:v>
                </c:pt>
                <c:pt idx="672">
                  <c:v>1979.9800640352878</c:v>
                </c:pt>
                <c:pt idx="673">
                  <c:v>1979.9814873120897</c:v>
                </c:pt>
                <c:pt idx="674">
                  <c:v>1979.9822371663245</c:v>
                </c:pt>
                <c:pt idx="675">
                  <c:v>1979.9971129616954</c:v>
                </c:pt>
                <c:pt idx="676">
                  <c:v>1979.9995903649201</c:v>
                </c:pt>
                <c:pt idx="677">
                  <c:v>1980.0293975017112</c:v>
                </c:pt>
                <c:pt idx="678">
                  <c:v>1980.0317478198594</c:v>
                </c:pt>
                <c:pt idx="679">
                  <c:v>1980.0356515324358</c:v>
                </c:pt>
                <c:pt idx="680">
                  <c:v>1980.0390197575227</c:v>
                </c:pt>
                <c:pt idx="681">
                  <c:v>1980.0506604938271</c:v>
                </c:pt>
                <c:pt idx="682">
                  <c:v>1980.0586929297538</c:v>
                </c:pt>
                <c:pt idx="683">
                  <c:v>1980.0629173954926</c:v>
                </c:pt>
                <c:pt idx="684">
                  <c:v>1980.0862239207038</c:v>
                </c:pt>
                <c:pt idx="685">
                  <c:v>1980.0898460941262</c:v>
                </c:pt>
                <c:pt idx="686">
                  <c:v>1980.0974028981925</c:v>
                </c:pt>
                <c:pt idx="687">
                  <c:v>1980.1041714040357</c:v>
                </c:pt>
                <c:pt idx="688">
                  <c:v>1980.1100751166123</c:v>
                </c:pt>
                <c:pt idx="689">
                  <c:v>1980.1180898642483</c:v>
                </c:pt>
                <c:pt idx="690">
                  <c:v>1980.1349544784775</c:v>
                </c:pt>
                <c:pt idx="691">
                  <c:v>1980.149562609324</c:v>
                </c:pt>
                <c:pt idx="692">
                  <c:v>1980.1800431369938</c:v>
                </c:pt>
                <c:pt idx="693">
                  <c:v>1980.1899279824829</c:v>
                </c:pt>
                <c:pt idx="694">
                  <c:v>1980.1916495550993</c:v>
                </c:pt>
                <c:pt idx="695">
                  <c:v>1980.1923110008365</c:v>
                </c:pt>
                <c:pt idx="696">
                  <c:v>1980.1924817391057</c:v>
                </c:pt>
                <c:pt idx="697">
                  <c:v>1980.1927080639846</c:v>
                </c:pt>
                <c:pt idx="698">
                  <c:v>1980.1939368757446</c:v>
                </c:pt>
                <c:pt idx="699">
                  <c:v>1980.1952490842143</c:v>
                </c:pt>
                <c:pt idx="700">
                  <c:v>1980.1997513435749</c:v>
                </c:pt>
                <c:pt idx="701">
                  <c:v>1980.2025061791771</c:v>
                </c:pt>
                <c:pt idx="702">
                  <c:v>1980.2050710735291</c:v>
                </c:pt>
                <c:pt idx="703">
                  <c:v>1980.2051022118285</c:v>
                </c:pt>
                <c:pt idx="704">
                  <c:v>1980.2052059725709</c:v>
                </c:pt>
                <c:pt idx="705">
                  <c:v>1980.2057458203412</c:v>
                </c:pt>
                <c:pt idx="706">
                  <c:v>1980.2323247014983</c:v>
                </c:pt>
                <c:pt idx="707">
                  <c:v>1980.2530237866631</c:v>
                </c:pt>
                <c:pt idx="708">
                  <c:v>1980.2530707512612</c:v>
                </c:pt>
                <c:pt idx="709">
                  <c:v>1980.2554445204958</c:v>
                </c:pt>
                <c:pt idx="710">
                  <c:v>1980.2573579739903</c:v>
                </c:pt>
                <c:pt idx="711">
                  <c:v>1980.2580515945447</c:v>
                </c:pt>
                <c:pt idx="712">
                  <c:v>1980.2636823744517</c:v>
                </c:pt>
                <c:pt idx="713">
                  <c:v>1980.2756203893832</c:v>
                </c:pt>
                <c:pt idx="714">
                  <c:v>1980.2944512269628</c:v>
                </c:pt>
                <c:pt idx="715">
                  <c:v>1980.2955178847567</c:v>
                </c:pt>
                <c:pt idx="716">
                  <c:v>1980.3031044375998</c:v>
                </c:pt>
                <c:pt idx="717">
                  <c:v>1980.3031249239486</c:v>
                </c:pt>
                <c:pt idx="718">
                  <c:v>1980.3082980350216</c:v>
                </c:pt>
                <c:pt idx="719">
                  <c:v>1980.3094256312268</c:v>
                </c:pt>
                <c:pt idx="720">
                  <c:v>1980.3174366048115</c:v>
                </c:pt>
                <c:pt idx="721">
                  <c:v>1980.3175931534718</c:v>
                </c:pt>
                <c:pt idx="722">
                  <c:v>1980.3202475536796</c:v>
                </c:pt>
                <c:pt idx="723">
                  <c:v>1980.3326228547164</c:v>
                </c:pt>
                <c:pt idx="724">
                  <c:v>1980.3826872449108</c:v>
                </c:pt>
                <c:pt idx="725">
                  <c:v>1980.3859898544249</c:v>
                </c:pt>
                <c:pt idx="726">
                  <c:v>1980.4394943452608</c:v>
                </c:pt>
                <c:pt idx="727">
                  <c:v>1980.4407611126956</c:v>
                </c:pt>
                <c:pt idx="728">
                  <c:v>1980.4596258872664</c:v>
                </c:pt>
                <c:pt idx="729">
                  <c:v>1980.4688459958932</c:v>
                </c:pt>
                <c:pt idx="730">
                  <c:v>1980.5302041568434</c:v>
                </c:pt>
                <c:pt idx="731">
                  <c:v>1980.5632469991381</c:v>
                </c:pt>
                <c:pt idx="732">
                  <c:v>1980.5636326653485</c:v>
                </c:pt>
                <c:pt idx="733">
                  <c:v>1980.5845751451313</c:v>
                </c:pt>
                <c:pt idx="734">
                  <c:v>1980.6047602447588</c:v>
                </c:pt>
                <c:pt idx="735">
                  <c:v>1980.6597030553655</c:v>
                </c:pt>
                <c:pt idx="736">
                  <c:v>1980.7118412046543</c:v>
                </c:pt>
                <c:pt idx="737">
                  <c:v>1980.7675395055392</c:v>
                </c:pt>
                <c:pt idx="738">
                  <c:v>1980.8016534654093</c:v>
                </c:pt>
                <c:pt idx="739">
                  <c:v>1980.805442777651</c:v>
                </c:pt>
                <c:pt idx="740">
                  <c:v>1980.8181320315866</c:v>
                </c:pt>
                <c:pt idx="741">
                  <c:v>1980.8215191269298</c:v>
                </c:pt>
                <c:pt idx="742">
                  <c:v>1980.8217717269374</c:v>
                </c:pt>
                <c:pt idx="743">
                  <c:v>1980.8293241399854</c:v>
                </c:pt>
                <c:pt idx="744">
                  <c:v>1980.8307277039446</c:v>
                </c:pt>
                <c:pt idx="745">
                  <c:v>1980.8365032702106</c:v>
                </c:pt>
                <c:pt idx="746">
                  <c:v>1980.8395474402362</c:v>
                </c:pt>
                <c:pt idx="747">
                  <c:v>1980.8468186934367</c:v>
                </c:pt>
                <c:pt idx="748">
                  <c:v>1980.8469838866074</c:v>
                </c:pt>
                <c:pt idx="749">
                  <c:v>1980.8497271116942</c:v>
                </c:pt>
                <c:pt idx="750">
                  <c:v>1980.8518279463583</c:v>
                </c:pt>
                <c:pt idx="751">
                  <c:v>1980.8520129338099</c:v>
                </c:pt>
                <c:pt idx="752">
                  <c:v>1980.8527620287982</c:v>
                </c:pt>
                <c:pt idx="753">
                  <c:v>1980.869787165057</c:v>
                </c:pt>
                <c:pt idx="754">
                  <c:v>1980.8899886575659</c:v>
                </c:pt>
                <c:pt idx="755">
                  <c:v>1980.8910862045909</c:v>
                </c:pt>
                <c:pt idx="756">
                  <c:v>1980.8964833067153</c:v>
                </c:pt>
                <c:pt idx="757">
                  <c:v>1980.904525255406</c:v>
                </c:pt>
                <c:pt idx="758">
                  <c:v>1980.9305378377951</c:v>
                </c:pt>
                <c:pt idx="759">
                  <c:v>1980.9336071184121</c:v>
                </c:pt>
                <c:pt idx="760">
                  <c:v>1980.9586825360611</c:v>
                </c:pt>
                <c:pt idx="761">
                  <c:v>1980.971596813446</c:v>
                </c:pt>
                <c:pt idx="762">
                  <c:v>1980.9721285205464</c:v>
                </c:pt>
                <c:pt idx="763">
                  <c:v>1980.9732904498442</c:v>
                </c:pt>
                <c:pt idx="764">
                  <c:v>1980.9757337471797</c:v>
                </c:pt>
                <c:pt idx="765">
                  <c:v>1980.9829462823536</c:v>
                </c:pt>
                <c:pt idx="766">
                  <c:v>1980.9846990953051</c:v>
                </c:pt>
                <c:pt idx="767">
                  <c:v>1981.004256445357</c:v>
                </c:pt>
                <c:pt idx="768">
                  <c:v>1981.0217208532968</c:v>
                </c:pt>
                <c:pt idx="769">
                  <c:v>1981.0234695667605</c:v>
                </c:pt>
                <c:pt idx="770">
                  <c:v>1981.0307069770831</c:v>
                </c:pt>
                <c:pt idx="771">
                  <c:v>1981.0358965510686</c:v>
                </c:pt>
                <c:pt idx="772">
                  <c:v>1981.0385821703806</c:v>
                </c:pt>
                <c:pt idx="773">
                  <c:v>1981.0414571263341</c:v>
                </c:pt>
                <c:pt idx="774">
                  <c:v>1981.0513811569954</c:v>
                </c:pt>
                <c:pt idx="775">
                  <c:v>1981.0514226050143</c:v>
                </c:pt>
                <c:pt idx="776">
                  <c:v>1981.0593833307983</c:v>
                </c:pt>
                <c:pt idx="777">
                  <c:v>1981.0621837493979</c:v>
                </c:pt>
                <c:pt idx="778">
                  <c:v>1981.0623062244911</c:v>
                </c:pt>
                <c:pt idx="779">
                  <c:v>1981.0625429532031</c:v>
                </c:pt>
                <c:pt idx="780">
                  <c:v>1981.0723048172231</c:v>
                </c:pt>
                <c:pt idx="781">
                  <c:v>1981.0776788158796</c:v>
                </c:pt>
                <c:pt idx="782">
                  <c:v>1981.0878103467944</c:v>
                </c:pt>
                <c:pt idx="783">
                  <c:v>1981.1319610014702</c:v>
                </c:pt>
                <c:pt idx="784">
                  <c:v>1981.1353967072907</c:v>
                </c:pt>
                <c:pt idx="785">
                  <c:v>1981.1354485131949</c:v>
                </c:pt>
                <c:pt idx="786">
                  <c:v>1981.1403098778108</c:v>
                </c:pt>
                <c:pt idx="787">
                  <c:v>1981.1436246577687</c:v>
                </c:pt>
                <c:pt idx="788">
                  <c:v>1981.1454132063275</c:v>
                </c:pt>
                <c:pt idx="789">
                  <c:v>1981.1462178144093</c:v>
                </c:pt>
                <c:pt idx="790">
                  <c:v>1981.1473842069738</c:v>
                </c:pt>
                <c:pt idx="791">
                  <c:v>1981.1544344972367</c:v>
                </c:pt>
                <c:pt idx="792">
                  <c:v>1981.170768626258</c:v>
                </c:pt>
                <c:pt idx="793">
                  <c:v>1981.1863727501457</c:v>
                </c:pt>
                <c:pt idx="794">
                  <c:v>1981.1897743396203</c:v>
                </c:pt>
                <c:pt idx="795">
                  <c:v>1981.1911837592213</c:v>
                </c:pt>
                <c:pt idx="796">
                  <c:v>1981.1958866422035</c:v>
                </c:pt>
                <c:pt idx="797">
                  <c:v>1981.1970115978402</c:v>
                </c:pt>
                <c:pt idx="798">
                  <c:v>1981.1986817470276</c:v>
                </c:pt>
                <c:pt idx="799">
                  <c:v>1981.2020634268765</c:v>
                </c:pt>
                <c:pt idx="800">
                  <c:v>1981.2084071729155</c:v>
                </c:pt>
                <c:pt idx="801">
                  <c:v>1981.2689304097903</c:v>
                </c:pt>
                <c:pt idx="802">
                  <c:v>1981.2706757003068</c:v>
                </c:pt>
                <c:pt idx="803">
                  <c:v>1981.2872059694021</c:v>
                </c:pt>
                <c:pt idx="804">
                  <c:v>1981.2884259386012</c:v>
                </c:pt>
                <c:pt idx="805">
                  <c:v>1981.3132098068295</c:v>
                </c:pt>
                <c:pt idx="806">
                  <c:v>1981.3163280794483</c:v>
                </c:pt>
                <c:pt idx="807">
                  <c:v>1981.3204639674755</c:v>
                </c:pt>
                <c:pt idx="808">
                  <c:v>1981.3207248650087</c:v>
                </c:pt>
                <c:pt idx="809">
                  <c:v>1981.3719657134891</c:v>
                </c:pt>
                <c:pt idx="810">
                  <c:v>1981.3733518645272</c:v>
                </c:pt>
                <c:pt idx="811">
                  <c:v>1981.3737287467995</c:v>
                </c:pt>
                <c:pt idx="812">
                  <c:v>1981.3945993770121</c:v>
                </c:pt>
                <c:pt idx="813">
                  <c:v>1981.3996684253555</c:v>
                </c:pt>
                <c:pt idx="814">
                  <c:v>1981.4163748225467</c:v>
                </c:pt>
                <c:pt idx="815">
                  <c:v>1981.4181041809263</c:v>
                </c:pt>
                <c:pt idx="816">
                  <c:v>1981.4186878739195</c:v>
                </c:pt>
                <c:pt idx="817">
                  <c:v>1981.4212667471545</c:v>
                </c:pt>
                <c:pt idx="818">
                  <c:v>1981.4311651995081</c:v>
                </c:pt>
                <c:pt idx="819">
                  <c:v>1981.4411674525313</c:v>
                </c:pt>
                <c:pt idx="820">
                  <c:v>1981.443641423936</c:v>
                </c:pt>
                <c:pt idx="821">
                  <c:v>1981.4500643268182</c:v>
                </c:pt>
                <c:pt idx="822">
                  <c:v>1981.4602499207797</c:v>
                </c:pt>
                <c:pt idx="823">
                  <c:v>1981.4638004506046</c:v>
                </c:pt>
                <c:pt idx="824">
                  <c:v>1981.4657257617816</c:v>
                </c:pt>
                <c:pt idx="825">
                  <c:v>1981.4686005684844</c:v>
                </c:pt>
                <c:pt idx="826">
                  <c:v>1981.4842175957615</c:v>
                </c:pt>
                <c:pt idx="827">
                  <c:v>1981.4842799610869</c:v>
                </c:pt>
                <c:pt idx="828">
                  <c:v>1981.4878274646994</c:v>
                </c:pt>
                <c:pt idx="829">
                  <c:v>1981.5135104158744</c:v>
                </c:pt>
                <c:pt idx="830">
                  <c:v>1981.5180046327985</c:v>
                </c:pt>
                <c:pt idx="831">
                  <c:v>1981.5226344398814</c:v>
                </c:pt>
                <c:pt idx="832">
                  <c:v>1981.5282318458944</c:v>
                </c:pt>
                <c:pt idx="833">
                  <c:v>1981.5293228414075</c:v>
                </c:pt>
                <c:pt idx="834">
                  <c:v>1981.5352507193195</c:v>
                </c:pt>
                <c:pt idx="835">
                  <c:v>1981.5692471417344</c:v>
                </c:pt>
                <c:pt idx="836">
                  <c:v>1981.5777060983726</c:v>
                </c:pt>
                <c:pt idx="837">
                  <c:v>1981.5911854830533</c:v>
                </c:pt>
                <c:pt idx="838">
                  <c:v>1981.6091764671585</c:v>
                </c:pt>
                <c:pt idx="839">
                  <c:v>1981.6210755203183</c:v>
                </c:pt>
                <c:pt idx="840">
                  <c:v>1981.6369601256115</c:v>
                </c:pt>
                <c:pt idx="841">
                  <c:v>1981.6384256312267</c:v>
                </c:pt>
                <c:pt idx="842">
                  <c:v>1981.6394180197481</c:v>
                </c:pt>
                <c:pt idx="843">
                  <c:v>1981.6478365243238</c:v>
                </c:pt>
                <c:pt idx="844">
                  <c:v>1981.6481577813267</c:v>
                </c:pt>
                <c:pt idx="845">
                  <c:v>1981.6519904175223</c:v>
                </c:pt>
                <c:pt idx="846">
                  <c:v>1981.6624219287905</c:v>
                </c:pt>
                <c:pt idx="847">
                  <c:v>1981.6639419696048</c:v>
                </c:pt>
                <c:pt idx="848">
                  <c:v>1981.6677755722869</c:v>
                </c:pt>
                <c:pt idx="849">
                  <c:v>1981.6735849367506</c:v>
                </c:pt>
                <c:pt idx="850">
                  <c:v>1981.6741016965802</c:v>
                </c:pt>
                <c:pt idx="851">
                  <c:v>1981.6833506191851</c:v>
                </c:pt>
                <c:pt idx="852">
                  <c:v>1981.6933084518469</c:v>
                </c:pt>
                <c:pt idx="853">
                  <c:v>1981.6936540389636</c:v>
                </c:pt>
                <c:pt idx="854">
                  <c:v>1981.7218603917916</c:v>
                </c:pt>
                <c:pt idx="855">
                  <c:v>1981.7356526066621</c:v>
                </c:pt>
                <c:pt idx="856">
                  <c:v>1981.7560507484727</c:v>
                </c:pt>
                <c:pt idx="857">
                  <c:v>1981.7638820255659</c:v>
                </c:pt>
                <c:pt idx="858">
                  <c:v>1981.7656903630186</c:v>
                </c:pt>
                <c:pt idx="859">
                  <c:v>1981.7697300396735</c:v>
                </c:pt>
                <c:pt idx="860">
                  <c:v>1981.7792753124445</c:v>
                </c:pt>
                <c:pt idx="861">
                  <c:v>1981.7803349937892</c:v>
                </c:pt>
                <c:pt idx="862">
                  <c:v>1981.788776297944</c:v>
                </c:pt>
                <c:pt idx="863">
                  <c:v>1981.7945106820544</c:v>
                </c:pt>
                <c:pt idx="864">
                  <c:v>1981.8016617962076</c:v>
                </c:pt>
                <c:pt idx="865">
                  <c:v>1981.8081660519179</c:v>
                </c:pt>
                <c:pt idx="866">
                  <c:v>1981.8150647419322</c:v>
                </c:pt>
                <c:pt idx="867">
                  <c:v>1981.8338873013156</c:v>
                </c:pt>
                <c:pt idx="868">
                  <c:v>1981.837775353639</c:v>
                </c:pt>
                <c:pt idx="869">
                  <c:v>1981.8436978445764</c:v>
                </c:pt>
                <c:pt idx="870">
                  <c:v>1981.8482068883566</c:v>
                </c:pt>
                <c:pt idx="871">
                  <c:v>1981.8482793558446</c:v>
                </c:pt>
                <c:pt idx="872">
                  <c:v>1981.8493981101224</c:v>
                </c:pt>
                <c:pt idx="873">
                  <c:v>1981.8547042772582</c:v>
                </c:pt>
                <c:pt idx="874">
                  <c:v>1981.8562036434964</c:v>
                </c:pt>
                <c:pt idx="875">
                  <c:v>1981.8593992096992</c:v>
                </c:pt>
                <c:pt idx="876">
                  <c:v>1981.8602265127893</c:v>
                </c:pt>
                <c:pt idx="877">
                  <c:v>1981.8638010273278</c:v>
                </c:pt>
                <c:pt idx="878">
                  <c:v>1981.8752243104673</c:v>
                </c:pt>
                <c:pt idx="879">
                  <c:v>1981.882110350597</c:v>
                </c:pt>
                <c:pt idx="880">
                  <c:v>1981.8873297399041</c:v>
                </c:pt>
                <c:pt idx="881">
                  <c:v>1981.8887534666769</c:v>
                </c:pt>
                <c:pt idx="882">
                  <c:v>1981.8888835747966</c:v>
                </c:pt>
                <c:pt idx="883">
                  <c:v>1981.8893542601465</c:v>
                </c:pt>
                <c:pt idx="884">
                  <c:v>1981.907168070449</c:v>
                </c:pt>
                <c:pt idx="885">
                  <c:v>1981.9119691389712</c:v>
                </c:pt>
                <c:pt idx="886">
                  <c:v>1981.9127110680154</c:v>
                </c:pt>
                <c:pt idx="887">
                  <c:v>1981.9205767010167</c:v>
                </c:pt>
                <c:pt idx="888">
                  <c:v>1981.9233273728041</c:v>
                </c:pt>
                <c:pt idx="889">
                  <c:v>1981.9251609184475</c:v>
                </c:pt>
                <c:pt idx="890">
                  <c:v>1981.9407163979517</c:v>
                </c:pt>
                <c:pt idx="891">
                  <c:v>1981.9410864229219</c:v>
                </c:pt>
                <c:pt idx="892">
                  <c:v>1981.9427185831623</c:v>
                </c:pt>
                <c:pt idx="893">
                  <c:v>1981.9445815936574</c:v>
                </c:pt>
                <c:pt idx="894">
                  <c:v>1981.9445997667756</c:v>
                </c:pt>
                <c:pt idx="895">
                  <c:v>1981.9460737413492</c:v>
                </c:pt>
                <c:pt idx="896">
                  <c:v>1981.9603113671508</c:v>
                </c:pt>
                <c:pt idx="897">
                  <c:v>1981.9658839487161</c:v>
                </c:pt>
                <c:pt idx="898">
                  <c:v>1981.9699186788603</c:v>
                </c:pt>
                <c:pt idx="899">
                  <c:v>1981.9767369540143</c:v>
                </c:pt>
                <c:pt idx="900">
                  <c:v>1981.982586438766</c:v>
                </c:pt>
                <c:pt idx="901">
                  <c:v>1981.9871527384846</c:v>
                </c:pt>
                <c:pt idx="902">
                  <c:v>1982.0160422021954</c:v>
                </c:pt>
                <c:pt idx="903">
                  <c:v>1982.0407048539812</c:v>
                </c:pt>
                <c:pt idx="904">
                  <c:v>1982.0453655854692</c:v>
                </c:pt>
                <c:pt idx="905">
                  <c:v>1982.0455824967678</c:v>
                </c:pt>
                <c:pt idx="906">
                  <c:v>1982.0480926591376</c:v>
                </c:pt>
                <c:pt idx="907">
                  <c:v>1982.0482153268943</c:v>
                </c:pt>
                <c:pt idx="908">
                  <c:v>1982.0490164651305</c:v>
                </c:pt>
                <c:pt idx="909">
                  <c:v>1982.0521168846808</c:v>
                </c:pt>
                <c:pt idx="910">
                  <c:v>1982.0534418840471</c:v>
                </c:pt>
                <c:pt idx="911">
                  <c:v>1982.057284584379</c:v>
                </c:pt>
                <c:pt idx="912">
                  <c:v>1982.0603476056481</c:v>
                </c:pt>
                <c:pt idx="913">
                  <c:v>1982.0606880434507</c:v>
                </c:pt>
                <c:pt idx="914">
                  <c:v>1982.0626965295205</c:v>
                </c:pt>
                <c:pt idx="915">
                  <c:v>1982.0709155924405</c:v>
                </c:pt>
                <c:pt idx="916">
                  <c:v>1982.0728118266281</c:v>
                </c:pt>
                <c:pt idx="917">
                  <c:v>1982.0735966613431</c:v>
                </c:pt>
                <c:pt idx="918">
                  <c:v>1982.0795055707658</c:v>
                </c:pt>
                <c:pt idx="919">
                  <c:v>1982.0826955503587</c:v>
                </c:pt>
                <c:pt idx="920">
                  <c:v>1982.083469192841</c:v>
                </c:pt>
                <c:pt idx="921">
                  <c:v>1982.0909220916674</c:v>
                </c:pt>
                <c:pt idx="922">
                  <c:v>1982.1050683163485</c:v>
                </c:pt>
                <c:pt idx="923">
                  <c:v>1982.1184963400258</c:v>
                </c:pt>
                <c:pt idx="924">
                  <c:v>1982.1207540592441</c:v>
                </c:pt>
                <c:pt idx="925">
                  <c:v>1982.122446174614</c:v>
                </c:pt>
                <c:pt idx="926">
                  <c:v>1982.1493938861004</c:v>
                </c:pt>
                <c:pt idx="927">
                  <c:v>1982.1723362106118</c:v>
                </c:pt>
                <c:pt idx="928">
                  <c:v>1982.1871581869343</c:v>
                </c:pt>
                <c:pt idx="929">
                  <c:v>1982.1891701903821</c:v>
                </c:pt>
                <c:pt idx="930">
                  <c:v>1982.1950812577636</c:v>
                </c:pt>
                <c:pt idx="931">
                  <c:v>1982.1955478775319</c:v>
                </c:pt>
                <c:pt idx="932">
                  <c:v>1982.2115400885998</c:v>
                </c:pt>
                <c:pt idx="933">
                  <c:v>1982.2135464959313</c:v>
                </c:pt>
                <c:pt idx="934">
                  <c:v>1982.2224910512839</c:v>
                </c:pt>
                <c:pt idx="935">
                  <c:v>1982.2328546404035</c:v>
                </c:pt>
                <c:pt idx="936">
                  <c:v>1982.233390479631</c:v>
                </c:pt>
                <c:pt idx="937">
                  <c:v>1982.2368238902832</c:v>
                </c:pt>
                <c:pt idx="938">
                  <c:v>1982.244516931579</c:v>
                </c:pt>
                <c:pt idx="939">
                  <c:v>1982.2501699590589</c:v>
                </c:pt>
                <c:pt idx="940">
                  <c:v>1982.2615835361371</c:v>
                </c:pt>
                <c:pt idx="941">
                  <c:v>1982.2703487305753</c:v>
                </c:pt>
                <c:pt idx="942">
                  <c:v>1982.2738904542805</c:v>
                </c:pt>
                <c:pt idx="943">
                  <c:v>1982.2966895518036</c:v>
                </c:pt>
                <c:pt idx="944">
                  <c:v>1982.3039202537582</c:v>
                </c:pt>
                <c:pt idx="945">
                  <c:v>1982.3054874198292</c:v>
                </c:pt>
                <c:pt idx="946">
                  <c:v>1982.3294933737041</c:v>
                </c:pt>
                <c:pt idx="947">
                  <c:v>1982.3436958545644</c:v>
                </c:pt>
                <c:pt idx="948">
                  <c:v>1982.3442335126879</c:v>
                </c:pt>
                <c:pt idx="949">
                  <c:v>1982.3471674683753</c:v>
                </c:pt>
                <c:pt idx="950">
                  <c:v>1982.3578546942733</c:v>
                </c:pt>
                <c:pt idx="951">
                  <c:v>1982.3717772454179</c:v>
                </c:pt>
                <c:pt idx="952">
                  <c:v>1982.3729117930388</c:v>
                </c:pt>
                <c:pt idx="953">
                  <c:v>1982.3764774856136</c:v>
                </c:pt>
                <c:pt idx="954">
                  <c:v>1982.3776323833245</c:v>
                </c:pt>
                <c:pt idx="955">
                  <c:v>1982.3778862365959</c:v>
                </c:pt>
                <c:pt idx="956">
                  <c:v>1982.3920416825108</c:v>
                </c:pt>
                <c:pt idx="957">
                  <c:v>1982.3926945997162</c:v>
                </c:pt>
                <c:pt idx="958">
                  <c:v>1982.4007806487186</c:v>
                </c:pt>
                <c:pt idx="959">
                  <c:v>1982.4043651323295</c:v>
                </c:pt>
                <c:pt idx="960">
                  <c:v>1982.4051840856087</c:v>
                </c:pt>
                <c:pt idx="961">
                  <c:v>1982.4151176832206</c:v>
                </c:pt>
                <c:pt idx="962">
                  <c:v>1982.4168301645245</c:v>
                </c:pt>
                <c:pt idx="963">
                  <c:v>1982.4180631448526</c:v>
                </c:pt>
                <c:pt idx="964">
                  <c:v>1982.4184548127869</c:v>
                </c:pt>
                <c:pt idx="965">
                  <c:v>1982.4192470181511</c:v>
                </c:pt>
                <c:pt idx="966">
                  <c:v>1982.4196400039928</c:v>
                </c:pt>
                <c:pt idx="967">
                  <c:v>1982.4295445664436</c:v>
                </c:pt>
                <c:pt idx="968">
                  <c:v>1982.4353431243187</c:v>
                </c:pt>
                <c:pt idx="969">
                  <c:v>1982.4371888546657</c:v>
                </c:pt>
                <c:pt idx="970">
                  <c:v>1982.4537928137754</c:v>
                </c:pt>
                <c:pt idx="971">
                  <c:v>1982.457257639998</c:v>
                </c:pt>
                <c:pt idx="972">
                  <c:v>1982.4587056778716</c:v>
                </c:pt>
                <c:pt idx="973">
                  <c:v>1982.4722650087458</c:v>
                </c:pt>
                <c:pt idx="974">
                  <c:v>1982.4823485943164</c:v>
                </c:pt>
                <c:pt idx="975">
                  <c:v>1982.484113532081</c:v>
                </c:pt>
                <c:pt idx="976">
                  <c:v>1982.4975112746217</c:v>
                </c:pt>
                <c:pt idx="977">
                  <c:v>1982.4988145454661</c:v>
                </c:pt>
                <c:pt idx="978">
                  <c:v>1982.5152576431667</c:v>
                </c:pt>
                <c:pt idx="979">
                  <c:v>1982.5214386803814</c:v>
                </c:pt>
                <c:pt idx="980">
                  <c:v>1982.5237555485842</c:v>
                </c:pt>
                <c:pt idx="981">
                  <c:v>1982.5400745779148</c:v>
                </c:pt>
                <c:pt idx="982">
                  <c:v>1982.5705773506224</c:v>
                </c:pt>
                <c:pt idx="983">
                  <c:v>1982.5720065594342</c:v>
                </c:pt>
                <c:pt idx="984">
                  <c:v>1982.5758820601059</c:v>
                </c:pt>
                <c:pt idx="985">
                  <c:v>1982.5929391433442</c:v>
                </c:pt>
                <c:pt idx="986">
                  <c:v>1982.5930338796359</c:v>
                </c:pt>
                <c:pt idx="987">
                  <c:v>1982.5930879724694</c:v>
                </c:pt>
                <c:pt idx="988">
                  <c:v>1982.6175662978173</c:v>
                </c:pt>
                <c:pt idx="989">
                  <c:v>1982.6232164949172</c:v>
                </c:pt>
                <c:pt idx="990">
                  <c:v>1982.632640495475</c:v>
                </c:pt>
                <c:pt idx="991">
                  <c:v>1982.6504955351484</c:v>
                </c:pt>
                <c:pt idx="992">
                  <c:v>1982.686784451289</c:v>
                </c:pt>
                <c:pt idx="993">
                  <c:v>1982.6899146674652</c:v>
                </c:pt>
                <c:pt idx="994">
                  <c:v>1982.6925556037215</c:v>
                </c:pt>
                <c:pt idx="995">
                  <c:v>1982.7004624939793</c:v>
                </c:pt>
                <c:pt idx="996">
                  <c:v>1982.7016954489568</c:v>
                </c:pt>
                <c:pt idx="997">
                  <c:v>1982.7062969807589</c:v>
                </c:pt>
                <c:pt idx="998">
                  <c:v>1982.7134102783482</c:v>
                </c:pt>
                <c:pt idx="999">
                  <c:v>1982.7204704318453</c:v>
                </c:pt>
                <c:pt idx="1000">
                  <c:v>1982.721030046645</c:v>
                </c:pt>
                <c:pt idx="1001">
                  <c:v>1982.7253065568991</c:v>
                </c:pt>
                <c:pt idx="1002">
                  <c:v>1982.7282121073845</c:v>
                </c:pt>
                <c:pt idx="1003">
                  <c:v>1982.7517525927194</c:v>
                </c:pt>
                <c:pt idx="1004">
                  <c:v>1982.7519844316425</c:v>
                </c:pt>
                <c:pt idx="1005">
                  <c:v>1982.7598505510559</c:v>
                </c:pt>
                <c:pt idx="1006">
                  <c:v>1982.7606455402185</c:v>
                </c:pt>
                <c:pt idx="1007">
                  <c:v>1982.7620224161533</c:v>
                </c:pt>
                <c:pt idx="1008">
                  <c:v>1982.763658291505</c:v>
                </c:pt>
                <c:pt idx="1009">
                  <c:v>1982.769252590818</c:v>
                </c:pt>
                <c:pt idx="1010">
                  <c:v>1982.769717088752</c:v>
                </c:pt>
                <c:pt idx="1011">
                  <c:v>1982.7705355572034</c:v>
                </c:pt>
                <c:pt idx="1012">
                  <c:v>1982.7781037563059</c:v>
                </c:pt>
                <c:pt idx="1013">
                  <c:v>1982.7930668238396</c:v>
                </c:pt>
                <c:pt idx="1014">
                  <c:v>1982.8031930311558</c:v>
                </c:pt>
                <c:pt idx="1015">
                  <c:v>1982.8080972253911</c:v>
                </c:pt>
                <c:pt idx="1016">
                  <c:v>1982.8191374756002</c:v>
                </c:pt>
                <c:pt idx="1017">
                  <c:v>1982.8230976848683</c:v>
                </c:pt>
                <c:pt idx="1018">
                  <c:v>1982.8573353708773</c:v>
                </c:pt>
                <c:pt idx="1019">
                  <c:v>1982.8625327971708</c:v>
                </c:pt>
                <c:pt idx="1020">
                  <c:v>1982.8700069587042</c:v>
                </c:pt>
                <c:pt idx="1021">
                  <c:v>1982.8751216695819</c:v>
                </c:pt>
                <c:pt idx="1022">
                  <c:v>1982.8938692074175</c:v>
                </c:pt>
                <c:pt idx="1023">
                  <c:v>1982.9055747014982</c:v>
                </c:pt>
                <c:pt idx="1024">
                  <c:v>1982.9115353797501</c:v>
                </c:pt>
                <c:pt idx="1025">
                  <c:v>1982.9464145752529</c:v>
                </c:pt>
                <c:pt idx="1026">
                  <c:v>1982.956554471823</c:v>
                </c:pt>
                <c:pt idx="1027">
                  <c:v>1982.9606800086192</c:v>
                </c:pt>
                <c:pt idx="1028">
                  <c:v>1982.9867984700991</c:v>
                </c:pt>
                <c:pt idx="1029">
                  <c:v>1982.987888654397</c:v>
                </c:pt>
                <c:pt idx="1030">
                  <c:v>1982.9902959648389</c:v>
                </c:pt>
                <c:pt idx="1031">
                  <c:v>1982.9921945458464</c:v>
                </c:pt>
                <c:pt idx="1032">
                  <c:v>1982.9996321028848</c:v>
                </c:pt>
                <c:pt idx="1033">
                  <c:v>1983.0021129965523</c:v>
                </c:pt>
                <c:pt idx="1034">
                  <c:v>1983.013119863361</c:v>
                </c:pt>
                <c:pt idx="1035">
                  <c:v>1983.0677682776891</c:v>
                </c:pt>
                <c:pt idx="1036">
                  <c:v>1983.0752985683323</c:v>
                </c:pt>
                <c:pt idx="1037">
                  <c:v>1983.0875690258449</c:v>
                </c:pt>
                <c:pt idx="1038">
                  <c:v>1983.0901720504728</c:v>
                </c:pt>
                <c:pt idx="1039">
                  <c:v>1983.0948626004513</c:v>
                </c:pt>
                <c:pt idx="1040">
                  <c:v>1983.1590032619717</c:v>
                </c:pt>
                <c:pt idx="1041">
                  <c:v>1983.1590481335716</c:v>
                </c:pt>
                <c:pt idx="1042">
                  <c:v>1983.169368655728</c:v>
                </c:pt>
                <c:pt idx="1043">
                  <c:v>1983.1900161799376</c:v>
                </c:pt>
                <c:pt idx="1044">
                  <c:v>1983.2023091679976</c:v>
                </c:pt>
                <c:pt idx="1045">
                  <c:v>1983.2031658459453</c:v>
                </c:pt>
                <c:pt idx="1046">
                  <c:v>1983.2115789087256</c:v>
                </c:pt>
                <c:pt idx="1047">
                  <c:v>1983.2195651348645</c:v>
                </c:pt>
                <c:pt idx="1048">
                  <c:v>1983.2219137599184</c:v>
                </c:pt>
                <c:pt idx="1049">
                  <c:v>1983.2236158326361</c:v>
                </c:pt>
                <c:pt idx="1050">
                  <c:v>1983.2387107568384</c:v>
                </c:pt>
                <c:pt idx="1051">
                  <c:v>1983.2415102529976</c:v>
                </c:pt>
                <c:pt idx="1052">
                  <c:v>1983.2501264323016</c:v>
                </c:pt>
                <c:pt idx="1053">
                  <c:v>1983.2501596125815</c:v>
                </c:pt>
                <c:pt idx="1054">
                  <c:v>1983.2784192872716</c:v>
                </c:pt>
                <c:pt idx="1055">
                  <c:v>1983.2829375979161</c:v>
                </c:pt>
                <c:pt idx="1056">
                  <c:v>1983.2835064174715</c:v>
                </c:pt>
                <c:pt idx="1057">
                  <c:v>1983.3039920146018</c:v>
                </c:pt>
                <c:pt idx="1058">
                  <c:v>1983.3045230245646</c:v>
                </c:pt>
                <c:pt idx="1059">
                  <c:v>1983.3105762599184</c:v>
                </c:pt>
                <c:pt idx="1060">
                  <c:v>1983.3313417908839</c:v>
                </c:pt>
                <c:pt idx="1061">
                  <c:v>1983.3557215916294</c:v>
                </c:pt>
                <c:pt idx="1062">
                  <c:v>1983.3558095672674</c:v>
                </c:pt>
                <c:pt idx="1063">
                  <c:v>1983.3565051841711</c:v>
                </c:pt>
                <c:pt idx="1064">
                  <c:v>1983.3704469097777</c:v>
                </c:pt>
                <c:pt idx="1065">
                  <c:v>1983.3976534812534</c:v>
                </c:pt>
                <c:pt idx="1066">
                  <c:v>1983.4190470441351</c:v>
                </c:pt>
                <c:pt idx="1067">
                  <c:v>1983.4551865667859</c:v>
                </c:pt>
                <c:pt idx="1068">
                  <c:v>1983.5268089715314</c:v>
                </c:pt>
                <c:pt idx="1069">
                  <c:v>1983.5340269494511</c:v>
                </c:pt>
                <c:pt idx="1070">
                  <c:v>1983.5442369635207</c:v>
                </c:pt>
                <c:pt idx="1071">
                  <c:v>1983.6032291809263</c:v>
                </c:pt>
                <c:pt idx="1072">
                  <c:v>1983.6098995360865</c:v>
                </c:pt>
                <c:pt idx="1073">
                  <c:v>1983.6449657641899</c:v>
                </c:pt>
                <c:pt idx="1074">
                  <c:v>1983.6753772447842</c:v>
                </c:pt>
                <c:pt idx="1075">
                  <c:v>1983.7363134300454</c:v>
                </c:pt>
                <c:pt idx="1076">
                  <c:v>1983.7710759088143</c:v>
                </c:pt>
                <c:pt idx="1077">
                  <c:v>1983.8077551112885</c:v>
                </c:pt>
                <c:pt idx="1078">
                  <c:v>1983.8387619134535</c:v>
                </c:pt>
                <c:pt idx="1079">
                  <c:v>1983.8658529523791</c:v>
                </c:pt>
                <c:pt idx="1080">
                  <c:v>1983.8694648769235</c:v>
                </c:pt>
                <c:pt idx="1081">
                  <c:v>1983.8861779032627</c:v>
                </c:pt>
                <c:pt idx="1082">
                  <c:v>1983.9292849899866</c:v>
                </c:pt>
                <c:pt idx="1083">
                  <c:v>1983.9325469205517</c:v>
                </c:pt>
                <c:pt idx="1084">
                  <c:v>1983.939271028215</c:v>
                </c:pt>
                <c:pt idx="1085">
                  <c:v>1983.946094525566</c:v>
                </c:pt>
                <c:pt idx="1086">
                  <c:v>1983.9599292341622</c:v>
                </c:pt>
                <c:pt idx="1087">
                  <c:v>1983.9734542424012</c:v>
                </c:pt>
                <c:pt idx="1088">
                  <c:v>1983.9861559022233</c:v>
                </c:pt>
                <c:pt idx="1089">
                  <c:v>1983.9863595298755</c:v>
                </c:pt>
                <c:pt idx="1090">
                  <c:v>1983.9877427212461</c:v>
                </c:pt>
                <c:pt idx="1091">
                  <c:v>1983.9891228940096</c:v>
                </c:pt>
                <c:pt idx="1092">
                  <c:v>1983.9892413586585</c:v>
                </c:pt>
                <c:pt idx="1093">
                  <c:v>1984.0057084188911</c:v>
                </c:pt>
                <c:pt idx="1094">
                  <c:v>1984.0283714024513</c:v>
                </c:pt>
                <c:pt idx="1095">
                  <c:v>1984.0353397596775</c:v>
                </c:pt>
                <c:pt idx="1096">
                  <c:v>1984.0439581273608</c:v>
                </c:pt>
                <c:pt idx="1097">
                  <c:v>1984.0513017846731</c:v>
                </c:pt>
                <c:pt idx="1098">
                  <c:v>1984.0621086806348</c:v>
                </c:pt>
                <c:pt idx="1099">
                  <c:v>1984.0768485657973</c:v>
                </c:pt>
                <c:pt idx="1100">
                  <c:v>1984.1296666413161</c:v>
                </c:pt>
                <c:pt idx="1101">
                  <c:v>1984.155462242376</c:v>
                </c:pt>
                <c:pt idx="1102">
                  <c:v>1984.1809756096789</c:v>
                </c:pt>
                <c:pt idx="1103">
                  <c:v>1984.1956506198189</c:v>
                </c:pt>
                <c:pt idx="1104">
                  <c:v>1984.2117465048038</c:v>
                </c:pt>
                <c:pt idx="1105">
                  <c:v>1984.2169634889851</c:v>
                </c:pt>
                <c:pt idx="1106">
                  <c:v>1984.2225969243541</c:v>
                </c:pt>
                <c:pt idx="1107">
                  <c:v>1984.2240626904454</c:v>
                </c:pt>
                <c:pt idx="1108">
                  <c:v>1984.2497551905087</c:v>
                </c:pt>
                <c:pt idx="1109">
                  <c:v>1984.2624544832306</c:v>
                </c:pt>
                <c:pt idx="1110">
                  <c:v>1984.2801574295891</c:v>
                </c:pt>
                <c:pt idx="1111">
                  <c:v>1984.2956898496718</c:v>
                </c:pt>
                <c:pt idx="1112">
                  <c:v>1984.3178919509089</c:v>
                </c:pt>
                <c:pt idx="1113">
                  <c:v>1984.3571729472458</c:v>
                </c:pt>
                <c:pt idx="1114">
                  <c:v>1984.3885978211272</c:v>
                </c:pt>
                <c:pt idx="1115">
                  <c:v>1984.4051160417775</c:v>
                </c:pt>
                <c:pt idx="1116">
                  <c:v>1984.4223893071717</c:v>
                </c:pt>
                <c:pt idx="1117">
                  <c:v>1984.446236279058</c:v>
                </c:pt>
                <c:pt idx="1118">
                  <c:v>1984.4618574923315</c:v>
                </c:pt>
                <c:pt idx="1119">
                  <c:v>1984.4728228509139</c:v>
                </c:pt>
                <c:pt idx="1120">
                  <c:v>1984.4958737134637</c:v>
                </c:pt>
                <c:pt idx="1121">
                  <c:v>1984.5297102314498</c:v>
                </c:pt>
                <c:pt idx="1122">
                  <c:v>1984.5733337326033</c:v>
                </c:pt>
                <c:pt idx="1123">
                  <c:v>1984.5864818934267</c:v>
                </c:pt>
                <c:pt idx="1124">
                  <c:v>1984.6106791074099</c:v>
                </c:pt>
                <c:pt idx="1125">
                  <c:v>1984.6262496387558</c:v>
                </c:pt>
                <c:pt idx="1126">
                  <c:v>1984.6344104082693</c:v>
                </c:pt>
                <c:pt idx="1127">
                  <c:v>1984.6379799097524</c:v>
                </c:pt>
                <c:pt idx="1128">
                  <c:v>1984.6490281707102</c:v>
                </c:pt>
                <c:pt idx="1129">
                  <c:v>1984.651092621112</c:v>
                </c:pt>
                <c:pt idx="1130">
                  <c:v>1984.657125148934</c:v>
                </c:pt>
                <c:pt idx="1131">
                  <c:v>1984.6746584657894</c:v>
                </c:pt>
                <c:pt idx="1132">
                  <c:v>1984.6771262675236</c:v>
                </c:pt>
                <c:pt idx="1133">
                  <c:v>1984.6790416983547</c:v>
                </c:pt>
                <c:pt idx="1134">
                  <c:v>1984.6820175868888</c:v>
                </c:pt>
                <c:pt idx="1135">
                  <c:v>1984.6948012206251</c:v>
                </c:pt>
                <c:pt idx="1136">
                  <c:v>1984.6991241932212</c:v>
                </c:pt>
                <c:pt idx="1137">
                  <c:v>1984.7113839106903</c:v>
                </c:pt>
                <c:pt idx="1138">
                  <c:v>1984.7153307095596</c:v>
                </c:pt>
                <c:pt idx="1139">
                  <c:v>1984.7259618443734</c:v>
                </c:pt>
                <c:pt idx="1140">
                  <c:v>1984.7335735195325</c:v>
                </c:pt>
                <c:pt idx="1141">
                  <c:v>1984.7456834011459</c:v>
                </c:pt>
                <c:pt idx="1142">
                  <c:v>1984.7478153915381</c:v>
                </c:pt>
                <c:pt idx="1143">
                  <c:v>1984.7697846262074</c:v>
                </c:pt>
                <c:pt idx="1144">
                  <c:v>1984.7732206599994</c:v>
                </c:pt>
                <c:pt idx="1145">
                  <c:v>1984.7773273103785</c:v>
                </c:pt>
                <c:pt idx="1146">
                  <c:v>1984.7885398002384</c:v>
                </c:pt>
                <c:pt idx="1147">
                  <c:v>1984.8095442048825</c:v>
                </c:pt>
                <c:pt idx="1148">
                  <c:v>1984.8386594354449</c:v>
                </c:pt>
                <c:pt idx="1149">
                  <c:v>1984.8899137450251</c:v>
                </c:pt>
                <c:pt idx="1150">
                  <c:v>1984.9407055764698</c:v>
                </c:pt>
                <c:pt idx="1151">
                  <c:v>1984.9788169505919</c:v>
                </c:pt>
                <c:pt idx="1152">
                  <c:v>1984.9836714325552</c:v>
                </c:pt>
                <c:pt idx="1153">
                  <c:v>1984.9901907559511</c:v>
                </c:pt>
                <c:pt idx="1154">
                  <c:v>1985.0158554864756</c:v>
                </c:pt>
                <c:pt idx="1155">
                  <c:v>1985.0178680793217</c:v>
                </c:pt>
                <c:pt idx="1156">
                  <c:v>1985.0333288051056</c:v>
                </c:pt>
                <c:pt idx="1157">
                  <c:v>1985.0986866998758</c:v>
                </c:pt>
                <c:pt idx="1158">
                  <c:v>1985.1331305010522</c:v>
                </c:pt>
                <c:pt idx="1159">
                  <c:v>1985.1473884199052</c:v>
                </c:pt>
                <c:pt idx="1160">
                  <c:v>1985.1624198671636</c:v>
                </c:pt>
                <c:pt idx="1161">
                  <c:v>1985.1880552671939</c:v>
                </c:pt>
                <c:pt idx="1162">
                  <c:v>1985.1898965986006</c:v>
                </c:pt>
                <c:pt idx="1163">
                  <c:v>1985.1956643759347</c:v>
                </c:pt>
                <c:pt idx="1164">
                  <c:v>1985.1964468147135</c:v>
                </c:pt>
                <c:pt idx="1165">
                  <c:v>1985.1976720599791</c:v>
                </c:pt>
                <c:pt idx="1166">
                  <c:v>1985.2028118393034</c:v>
                </c:pt>
                <c:pt idx="1167">
                  <c:v>1985.2174885701068</c:v>
                </c:pt>
                <c:pt idx="1168">
                  <c:v>1985.2306249195121</c:v>
                </c:pt>
                <c:pt idx="1169">
                  <c:v>1985.2441425140062</c:v>
                </c:pt>
                <c:pt idx="1170">
                  <c:v>1985.2610797715922</c:v>
                </c:pt>
                <c:pt idx="1171">
                  <c:v>1985.2835925640734</c:v>
                </c:pt>
                <c:pt idx="1172">
                  <c:v>1985.2866984713667</c:v>
                </c:pt>
                <c:pt idx="1173">
                  <c:v>1985.290869299313</c:v>
                </c:pt>
                <c:pt idx="1174">
                  <c:v>1985.3083262225264</c:v>
                </c:pt>
                <c:pt idx="1175">
                  <c:v>1985.3105167027911</c:v>
                </c:pt>
                <c:pt idx="1176">
                  <c:v>1985.3143371359038</c:v>
                </c:pt>
                <c:pt idx="1177">
                  <c:v>1985.3188799401728</c:v>
                </c:pt>
                <c:pt idx="1178">
                  <c:v>1985.3403220080108</c:v>
                </c:pt>
                <c:pt idx="1179">
                  <c:v>1985.3459156463102</c:v>
                </c:pt>
                <c:pt idx="1180">
                  <c:v>1985.3704559652824</c:v>
                </c:pt>
                <c:pt idx="1181">
                  <c:v>1985.3710000760514</c:v>
                </c:pt>
                <c:pt idx="1182">
                  <c:v>1985.3710646183486</c:v>
                </c:pt>
                <c:pt idx="1183">
                  <c:v>1985.3710827280909</c:v>
                </c:pt>
                <c:pt idx="1184">
                  <c:v>1985.3711596502903</c:v>
                </c:pt>
                <c:pt idx="1185">
                  <c:v>1985.371196863513</c:v>
                </c:pt>
                <c:pt idx="1186">
                  <c:v>1985.37135539458</c:v>
                </c:pt>
                <c:pt idx="1187">
                  <c:v>1985.3724923314828</c:v>
                </c:pt>
                <c:pt idx="1188">
                  <c:v>1985.3729168998909</c:v>
                </c:pt>
                <c:pt idx="1189">
                  <c:v>1985.3760278665045</c:v>
                </c:pt>
                <c:pt idx="1190">
                  <c:v>1985.3837473698886</c:v>
                </c:pt>
                <c:pt idx="1191">
                  <c:v>1985.3838014297664</c:v>
                </c:pt>
                <c:pt idx="1192">
                  <c:v>1985.3839178106066</c:v>
                </c:pt>
                <c:pt idx="1193">
                  <c:v>1985.3839310768246</c:v>
                </c:pt>
                <c:pt idx="1194">
                  <c:v>1985.3840870028139</c:v>
                </c:pt>
                <c:pt idx="1195">
                  <c:v>1985.3842948345248</c:v>
                </c:pt>
                <c:pt idx="1196">
                  <c:v>1985.3843773547419</c:v>
                </c:pt>
                <c:pt idx="1197">
                  <c:v>1985.3846199013867</c:v>
                </c:pt>
                <c:pt idx="1198">
                  <c:v>1985.3863238332447</c:v>
                </c:pt>
                <c:pt idx="1199">
                  <c:v>1985.3877335881057</c:v>
                </c:pt>
                <c:pt idx="1200">
                  <c:v>1985.3914829708217</c:v>
                </c:pt>
                <c:pt idx="1201">
                  <c:v>1985.3925559294751</c:v>
                </c:pt>
                <c:pt idx="1202">
                  <c:v>1985.3954137700584</c:v>
                </c:pt>
                <c:pt idx="1203">
                  <c:v>1985.3954687935711</c:v>
                </c:pt>
                <c:pt idx="1204">
                  <c:v>1985.3963227821507</c:v>
                </c:pt>
                <c:pt idx="1205">
                  <c:v>1985.396541364996</c:v>
                </c:pt>
                <c:pt idx="1206">
                  <c:v>1985.3983015438437</c:v>
                </c:pt>
                <c:pt idx="1207">
                  <c:v>1985.4023620300657</c:v>
                </c:pt>
                <c:pt idx="1208">
                  <c:v>1985.4027137868532</c:v>
                </c:pt>
                <c:pt idx="1209">
                  <c:v>1985.4042482828224</c:v>
                </c:pt>
                <c:pt idx="1210">
                  <c:v>1985.4050400173016</c:v>
                </c:pt>
                <c:pt idx="1211">
                  <c:v>1985.4057406428246</c:v>
                </c:pt>
                <c:pt idx="1212">
                  <c:v>1985.4137050146398</c:v>
                </c:pt>
                <c:pt idx="1213">
                  <c:v>1985.4258629848277</c:v>
                </c:pt>
                <c:pt idx="1214">
                  <c:v>1985.4258998688113</c:v>
                </c:pt>
                <c:pt idx="1215">
                  <c:v>1985.4259026351813</c:v>
                </c:pt>
                <c:pt idx="1216">
                  <c:v>1985.4382007503739</c:v>
                </c:pt>
                <c:pt idx="1217">
                  <c:v>1985.4402011876696</c:v>
                </c:pt>
                <c:pt idx="1218">
                  <c:v>1985.4476371587193</c:v>
                </c:pt>
                <c:pt idx="1219">
                  <c:v>1985.4646491799124</c:v>
                </c:pt>
                <c:pt idx="1220">
                  <c:v>1985.4712981658936</c:v>
                </c:pt>
                <c:pt idx="1221">
                  <c:v>1985.4722962455953</c:v>
                </c:pt>
                <c:pt idx="1222">
                  <c:v>1985.4723236079424</c:v>
                </c:pt>
                <c:pt idx="1223">
                  <c:v>1985.4732471946536</c:v>
                </c:pt>
                <c:pt idx="1224">
                  <c:v>1985.4732617984257</c:v>
                </c:pt>
                <c:pt idx="1225">
                  <c:v>1985.4732958463255</c:v>
                </c:pt>
                <c:pt idx="1226">
                  <c:v>1985.4733558857454</c:v>
                </c:pt>
                <c:pt idx="1227">
                  <c:v>1985.476606554364</c:v>
                </c:pt>
                <c:pt idx="1228">
                  <c:v>1985.4778388632215</c:v>
                </c:pt>
                <c:pt idx="1229">
                  <c:v>1985.4787702778412</c:v>
                </c:pt>
                <c:pt idx="1230">
                  <c:v>1985.4825059256725</c:v>
                </c:pt>
                <c:pt idx="1231">
                  <c:v>1985.4825191079169</c:v>
                </c:pt>
                <c:pt idx="1232">
                  <c:v>1985.4825452347454</c:v>
                </c:pt>
                <c:pt idx="1233">
                  <c:v>1985.4827114476386</c:v>
                </c:pt>
                <c:pt idx="1234">
                  <c:v>1985.4827389814182</c:v>
                </c:pt>
                <c:pt idx="1235">
                  <c:v>1985.4827833992445</c:v>
                </c:pt>
                <c:pt idx="1236">
                  <c:v>1985.4827956894694</c:v>
                </c:pt>
                <c:pt idx="1237">
                  <c:v>1985.4828112042742</c:v>
                </c:pt>
                <c:pt idx="1238">
                  <c:v>1985.4828196979493</c:v>
                </c:pt>
                <c:pt idx="1239">
                  <c:v>1985.4828418194033</c:v>
                </c:pt>
                <c:pt idx="1240">
                  <c:v>1985.4828612217025</c:v>
                </c:pt>
                <c:pt idx="1241">
                  <c:v>1985.4830781174742</c:v>
                </c:pt>
                <c:pt idx="1242">
                  <c:v>1985.4832685692195</c:v>
                </c:pt>
                <c:pt idx="1243">
                  <c:v>1985.4844881106294</c:v>
                </c:pt>
                <c:pt idx="1244">
                  <c:v>1985.4847626102746</c:v>
                </c:pt>
                <c:pt idx="1245">
                  <c:v>1985.4875871612544</c:v>
                </c:pt>
                <c:pt idx="1246">
                  <c:v>1985.4898548051817</c:v>
                </c:pt>
                <c:pt idx="1247">
                  <c:v>1985.4905528028114</c:v>
                </c:pt>
                <c:pt idx="1248">
                  <c:v>1985.4929868437398</c:v>
                </c:pt>
                <c:pt idx="1249">
                  <c:v>1985.4929886911552</c:v>
                </c:pt>
                <c:pt idx="1250">
                  <c:v>1985.4930175615382</c:v>
                </c:pt>
                <c:pt idx="1251">
                  <c:v>1985.4930290960021</c:v>
                </c:pt>
                <c:pt idx="1252">
                  <c:v>1985.4930356069535</c:v>
                </c:pt>
                <c:pt idx="1253">
                  <c:v>1985.4930528474915</c:v>
                </c:pt>
                <c:pt idx="1254">
                  <c:v>1985.4930888708268</c:v>
                </c:pt>
                <c:pt idx="1255">
                  <c:v>1985.4931140802848</c:v>
                </c:pt>
                <c:pt idx="1256">
                  <c:v>1985.4934034780845</c:v>
                </c:pt>
                <c:pt idx="1257">
                  <c:v>1985.4938322648111</c:v>
                </c:pt>
                <c:pt idx="1258">
                  <c:v>1985.4990052633914</c:v>
                </c:pt>
                <c:pt idx="1259">
                  <c:v>1985.4996555812229</c:v>
                </c:pt>
                <c:pt idx="1260">
                  <c:v>1985.5113084328339</c:v>
                </c:pt>
                <c:pt idx="1261">
                  <c:v>1985.5198109868938</c:v>
                </c:pt>
                <c:pt idx="1262">
                  <c:v>1985.5248386030623</c:v>
                </c:pt>
                <c:pt idx="1263">
                  <c:v>1985.5267263476944</c:v>
                </c:pt>
                <c:pt idx="1264">
                  <c:v>1985.5345412452152</c:v>
                </c:pt>
                <c:pt idx="1265">
                  <c:v>1985.5381451060916</c:v>
                </c:pt>
                <c:pt idx="1266">
                  <c:v>1985.5391167167338</c:v>
                </c:pt>
                <c:pt idx="1267">
                  <c:v>1985.5489625351738</c:v>
                </c:pt>
                <c:pt idx="1268">
                  <c:v>1985.5511837782342</c:v>
                </c:pt>
                <c:pt idx="1269">
                  <c:v>1985.5652758448043</c:v>
                </c:pt>
                <c:pt idx="1270">
                  <c:v>1985.6261296337491</c:v>
                </c:pt>
                <c:pt idx="1271">
                  <c:v>1985.6359823909297</c:v>
                </c:pt>
                <c:pt idx="1272">
                  <c:v>1985.6690439101833</c:v>
                </c:pt>
                <c:pt idx="1273">
                  <c:v>1985.6924738256394</c:v>
                </c:pt>
                <c:pt idx="1274">
                  <c:v>1985.6973543615484</c:v>
                </c:pt>
                <c:pt idx="1275">
                  <c:v>1985.6992288577078</c:v>
                </c:pt>
                <c:pt idx="1276">
                  <c:v>1985.7144401348646</c:v>
                </c:pt>
                <c:pt idx="1277">
                  <c:v>1985.7151440952416</c:v>
                </c:pt>
                <c:pt idx="1278">
                  <c:v>1985.7225755013055</c:v>
                </c:pt>
                <c:pt idx="1279">
                  <c:v>1985.7226177846223</c:v>
                </c:pt>
                <c:pt idx="1280">
                  <c:v>1985.7621817581185</c:v>
                </c:pt>
                <c:pt idx="1281">
                  <c:v>1985.7622224472077</c:v>
                </c:pt>
                <c:pt idx="1282">
                  <c:v>1985.7622586888738</c:v>
                </c:pt>
                <c:pt idx="1283">
                  <c:v>1985.769504889472</c:v>
                </c:pt>
                <c:pt idx="1284">
                  <c:v>1985.7732461308844</c:v>
                </c:pt>
                <c:pt idx="1285">
                  <c:v>1985.7793209242782</c:v>
                </c:pt>
                <c:pt idx="1286">
                  <c:v>1985.7961572720992</c:v>
                </c:pt>
                <c:pt idx="1287">
                  <c:v>1985.8161449223007</c:v>
                </c:pt>
                <c:pt idx="1288">
                  <c:v>1985.8164591667301</c:v>
                </c:pt>
                <c:pt idx="1289">
                  <c:v>1985.8239987705022</c:v>
                </c:pt>
                <c:pt idx="1290">
                  <c:v>1985.8258345026238</c:v>
                </c:pt>
                <c:pt idx="1291">
                  <c:v>1985.8298396709508</c:v>
                </c:pt>
                <c:pt idx="1292">
                  <c:v>1985.8469796023778</c:v>
                </c:pt>
                <c:pt idx="1293">
                  <c:v>1985.8498838948462</c:v>
                </c:pt>
                <c:pt idx="1294">
                  <c:v>1985.9012609165463</c:v>
                </c:pt>
                <c:pt idx="1295">
                  <c:v>1985.9096876441808</c:v>
                </c:pt>
                <c:pt idx="1296">
                  <c:v>1985.9208892406266</c:v>
                </c:pt>
                <c:pt idx="1297">
                  <c:v>1985.9226551322026</c:v>
                </c:pt>
                <c:pt idx="1298">
                  <c:v>1985.9254488842623</c:v>
                </c:pt>
                <c:pt idx="1299">
                  <c:v>1985.9640134750425</c:v>
                </c:pt>
                <c:pt idx="1300">
                  <c:v>1986.0114667211701</c:v>
                </c:pt>
                <c:pt idx="1301">
                  <c:v>1986.0173065632368</c:v>
                </c:pt>
                <c:pt idx="1302">
                  <c:v>1986.0428061069283</c:v>
                </c:pt>
                <c:pt idx="1303">
                  <c:v>1986.0936830145511</c:v>
                </c:pt>
                <c:pt idx="1304">
                  <c:v>1986.1393127741019</c:v>
                </c:pt>
                <c:pt idx="1305">
                  <c:v>1986.145110185819</c:v>
                </c:pt>
                <c:pt idx="1306">
                  <c:v>1986.1494388229776</c:v>
                </c:pt>
                <c:pt idx="1307">
                  <c:v>1986.1881582100666</c:v>
                </c:pt>
                <c:pt idx="1308">
                  <c:v>1986.1959177630745</c:v>
                </c:pt>
                <c:pt idx="1309">
                  <c:v>1986.2103954356478</c:v>
                </c:pt>
                <c:pt idx="1310">
                  <c:v>1986.2409862616296</c:v>
                </c:pt>
                <c:pt idx="1311">
                  <c:v>1986.2584702505894</c:v>
                </c:pt>
                <c:pt idx="1312">
                  <c:v>1986.2710229082693</c:v>
                </c:pt>
                <c:pt idx="1313">
                  <c:v>1986.2886301239637</c:v>
                </c:pt>
                <c:pt idx="1314">
                  <c:v>1986.3207757148832</c:v>
                </c:pt>
                <c:pt idx="1315">
                  <c:v>1986.3227680622101</c:v>
                </c:pt>
                <c:pt idx="1316">
                  <c:v>1986.3265076235202</c:v>
                </c:pt>
                <c:pt idx="1317">
                  <c:v>1986.3347005117625</c:v>
                </c:pt>
                <c:pt idx="1318">
                  <c:v>1986.3350123193779</c:v>
                </c:pt>
                <c:pt idx="1319">
                  <c:v>1986.337272555581</c:v>
                </c:pt>
                <c:pt idx="1320">
                  <c:v>1986.3662732463813</c:v>
                </c:pt>
                <c:pt idx="1321">
                  <c:v>1986.3886501698482</c:v>
                </c:pt>
                <c:pt idx="1322">
                  <c:v>1986.3947176084366</c:v>
                </c:pt>
                <c:pt idx="1323">
                  <c:v>1986.3983820094049</c:v>
                </c:pt>
                <c:pt idx="1324">
                  <c:v>1986.4232819555352</c:v>
                </c:pt>
                <c:pt idx="1325">
                  <c:v>1986.4323737546581</c:v>
                </c:pt>
                <c:pt idx="1326">
                  <c:v>1986.4472636132025</c:v>
                </c:pt>
                <c:pt idx="1327">
                  <c:v>1986.4477800212944</c:v>
                </c:pt>
                <c:pt idx="1328">
                  <c:v>1986.4592391845388</c:v>
                </c:pt>
                <c:pt idx="1329">
                  <c:v>1986.4603305745684</c:v>
                </c:pt>
                <c:pt idx="1330">
                  <c:v>1986.467649757903</c:v>
                </c:pt>
                <c:pt idx="1331">
                  <c:v>1986.4775053771516</c:v>
                </c:pt>
                <c:pt idx="1332">
                  <c:v>1986.4777700582426</c:v>
                </c:pt>
                <c:pt idx="1333">
                  <c:v>1986.4950802602225</c:v>
                </c:pt>
                <c:pt idx="1334">
                  <c:v>1986.4991696516845</c:v>
                </c:pt>
                <c:pt idx="1335">
                  <c:v>1986.5176770064897</c:v>
                </c:pt>
                <c:pt idx="1336">
                  <c:v>1986.5397046651203</c:v>
                </c:pt>
                <c:pt idx="1337">
                  <c:v>1986.5882930894618</c:v>
                </c:pt>
                <c:pt idx="1338">
                  <c:v>1986.5903535344894</c:v>
                </c:pt>
                <c:pt idx="1339">
                  <c:v>1986.6408597592972</c:v>
                </c:pt>
                <c:pt idx="1340">
                  <c:v>1986.6419899548762</c:v>
                </c:pt>
                <c:pt idx="1341">
                  <c:v>1986.68600228788</c:v>
                </c:pt>
                <c:pt idx="1342">
                  <c:v>1986.6902701060917</c:v>
                </c:pt>
                <c:pt idx="1343">
                  <c:v>1986.7411405154385</c:v>
                </c:pt>
                <c:pt idx="1344">
                  <c:v>1986.7477217215505</c:v>
                </c:pt>
                <c:pt idx="1345">
                  <c:v>1986.8158251134435</c:v>
                </c:pt>
                <c:pt idx="1346">
                  <c:v>1986.8356939691232</c:v>
                </c:pt>
                <c:pt idx="1347">
                  <c:v>1986.8541820670773</c:v>
                </c:pt>
                <c:pt idx="1348">
                  <c:v>1986.882508384668</c:v>
                </c:pt>
                <c:pt idx="1349">
                  <c:v>1986.8950601503284</c:v>
                </c:pt>
                <c:pt idx="1350">
                  <c:v>1986.8992141385911</c:v>
                </c:pt>
                <c:pt idx="1351">
                  <c:v>1986.959211220118</c:v>
                </c:pt>
                <c:pt idx="1352">
                  <c:v>1986.9683233896114</c:v>
                </c:pt>
                <c:pt idx="1353">
                  <c:v>1986.9835382697036</c:v>
                </c:pt>
                <c:pt idx="1354">
                  <c:v>1986.9900962050347</c:v>
                </c:pt>
                <c:pt idx="1355">
                  <c:v>1986.9963439551805</c:v>
                </c:pt>
                <c:pt idx="1356">
                  <c:v>1987.005962843182</c:v>
                </c:pt>
                <c:pt idx="1357">
                  <c:v>1987.0261077331609</c:v>
                </c:pt>
                <c:pt idx="1358">
                  <c:v>1987.0476180761527</c:v>
                </c:pt>
                <c:pt idx="1359">
                  <c:v>1987.0547308172991</c:v>
                </c:pt>
                <c:pt idx="1360">
                  <c:v>1987.0629739967551</c:v>
                </c:pt>
                <c:pt idx="1361">
                  <c:v>1987.08859427523</c:v>
                </c:pt>
                <c:pt idx="1362">
                  <c:v>1987.1034761800645</c:v>
                </c:pt>
                <c:pt idx="1363">
                  <c:v>1987.1097351636372</c:v>
                </c:pt>
                <c:pt idx="1364">
                  <c:v>1987.1104403408372</c:v>
                </c:pt>
                <c:pt idx="1365">
                  <c:v>1987.1263612790581</c:v>
                </c:pt>
                <c:pt idx="1366">
                  <c:v>1987.1470272390802</c:v>
                </c:pt>
                <c:pt idx="1367">
                  <c:v>1987.1471315340837</c:v>
                </c:pt>
                <c:pt idx="1368">
                  <c:v>1987.1508055666463</c:v>
                </c:pt>
                <c:pt idx="1369">
                  <c:v>1987.2055410138921</c:v>
                </c:pt>
                <c:pt idx="1370">
                  <c:v>1987.2150078364641</c:v>
                </c:pt>
                <c:pt idx="1371">
                  <c:v>1987.2326631144319</c:v>
                </c:pt>
                <c:pt idx="1372">
                  <c:v>1987.2373048365528</c:v>
                </c:pt>
                <c:pt idx="1373">
                  <c:v>1987.2925808616624</c:v>
                </c:pt>
                <c:pt idx="1374">
                  <c:v>1987.3009103385555</c:v>
                </c:pt>
                <c:pt idx="1375">
                  <c:v>1987.3643185856972</c:v>
                </c:pt>
                <c:pt idx="1376">
                  <c:v>1987.3951644611757</c:v>
                </c:pt>
                <c:pt idx="1377">
                  <c:v>1987.4194031960606</c:v>
                </c:pt>
                <c:pt idx="1378">
                  <c:v>1987.4250513347022</c:v>
                </c:pt>
                <c:pt idx="1379">
                  <c:v>1987.4271680039039</c:v>
                </c:pt>
                <c:pt idx="1380">
                  <c:v>1987.4433163434483</c:v>
                </c:pt>
                <c:pt idx="1381">
                  <c:v>1987.4490378751871</c:v>
                </c:pt>
                <c:pt idx="1382">
                  <c:v>1987.4548276484904</c:v>
                </c:pt>
                <c:pt idx="1383">
                  <c:v>1987.4579055441479</c:v>
                </c:pt>
                <c:pt idx="1384">
                  <c:v>1987.5070499404264</c:v>
                </c:pt>
                <c:pt idx="1385">
                  <c:v>1987.5537928676451</c:v>
                </c:pt>
                <c:pt idx="1386">
                  <c:v>1987.562621206936</c:v>
                </c:pt>
                <c:pt idx="1387">
                  <c:v>1987.5777980993485</c:v>
                </c:pt>
                <c:pt idx="1388">
                  <c:v>1987.6031157407408</c:v>
                </c:pt>
                <c:pt idx="1389">
                  <c:v>1987.6331305929475</c:v>
                </c:pt>
                <c:pt idx="1390">
                  <c:v>1987.6362614520749</c:v>
                </c:pt>
                <c:pt idx="1391">
                  <c:v>1987.6530397653814</c:v>
                </c:pt>
                <c:pt idx="1392">
                  <c:v>1987.6641451536238</c:v>
                </c:pt>
                <c:pt idx="1393">
                  <c:v>1987.6656279945244</c:v>
                </c:pt>
                <c:pt idx="1394">
                  <c:v>1987.6822473413695</c:v>
                </c:pt>
                <c:pt idx="1395">
                  <c:v>1987.6854465897279</c:v>
                </c:pt>
                <c:pt idx="1396">
                  <c:v>1987.6862147374959</c:v>
                </c:pt>
                <c:pt idx="1397">
                  <c:v>1987.6895463818541</c:v>
                </c:pt>
                <c:pt idx="1398">
                  <c:v>1987.7029357397266</c:v>
                </c:pt>
                <c:pt idx="1399">
                  <c:v>1987.7125220450857</c:v>
                </c:pt>
                <c:pt idx="1400">
                  <c:v>1987.7235500545034</c:v>
                </c:pt>
                <c:pt idx="1401">
                  <c:v>1987.7243299712272</c:v>
                </c:pt>
                <c:pt idx="1402">
                  <c:v>1987.7275755127132</c:v>
                </c:pt>
                <c:pt idx="1403">
                  <c:v>1987.7278929924962</c:v>
                </c:pt>
                <c:pt idx="1404">
                  <c:v>1987.7309914537227</c:v>
                </c:pt>
                <c:pt idx="1405">
                  <c:v>1987.7316872797678</c:v>
                </c:pt>
                <c:pt idx="1406">
                  <c:v>1987.7345192441758</c:v>
                </c:pt>
                <c:pt idx="1407">
                  <c:v>1987.7691890067686</c:v>
                </c:pt>
                <c:pt idx="1408">
                  <c:v>1987.7859669065456</c:v>
                </c:pt>
                <c:pt idx="1409">
                  <c:v>1987.7987881423176</c:v>
                </c:pt>
                <c:pt idx="1410">
                  <c:v>1987.8017389567015</c:v>
                </c:pt>
                <c:pt idx="1411">
                  <c:v>1987.8019608557051</c:v>
                </c:pt>
                <c:pt idx="1412">
                  <c:v>1987.8150751229498</c:v>
                </c:pt>
                <c:pt idx="1413">
                  <c:v>1987.8157585082515</c:v>
                </c:pt>
                <c:pt idx="1414">
                  <c:v>1987.8220576406318</c:v>
                </c:pt>
                <c:pt idx="1415">
                  <c:v>1987.8259380117627</c:v>
                </c:pt>
                <c:pt idx="1416">
                  <c:v>1987.8426985290389</c:v>
                </c:pt>
                <c:pt idx="1417">
                  <c:v>1987.9035970796258</c:v>
                </c:pt>
                <c:pt idx="1418">
                  <c:v>1987.9081006793926</c:v>
                </c:pt>
                <c:pt idx="1419">
                  <c:v>1987.9162793748574</c:v>
                </c:pt>
                <c:pt idx="1420">
                  <c:v>1987.9202524621644</c:v>
                </c:pt>
                <c:pt idx="1421">
                  <c:v>1987.9382785541359</c:v>
                </c:pt>
                <c:pt idx="1422">
                  <c:v>1987.9715215669125</c:v>
                </c:pt>
                <c:pt idx="1423">
                  <c:v>1987.9762460168074</c:v>
                </c:pt>
                <c:pt idx="1424">
                  <c:v>1987.9772115528431</c:v>
                </c:pt>
                <c:pt idx="1425">
                  <c:v>1987.986894323396</c:v>
                </c:pt>
                <c:pt idx="1426">
                  <c:v>1988.0147322229827</c:v>
                </c:pt>
                <c:pt idx="1427">
                  <c:v>1988.033142948133</c:v>
                </c:pt>
                <c:pt idx="1428">
                  <c:v>1988.0522947118918</c:v>
                </c:pt>
                <c:pt idx="1429">
                  <c:v>1988.0582703532589</c:v>
                </c:pt>
                <c:pt idx="1430">
                  <c:v>1988.0644586819024</c:v>
                </c:pt>
                <c:pt idx="1431">
                  <c:v>1988.069139849038</c:v>
                </c:pt>
                <c:pt idx="1432">
                  <c:v>1988.0722061940705</c:v>
                </c:pt>
                <c:pt idx="1433">
                  <c:v>1988.0995119844349</c:v>
                </c:pt>
                <c:pt idx="1434">
                  <c:v>1988.1051549040485</c:v>
                </c:pt>
                <c:pt idx="1435">
                  <c:v>1988.1059751026694</c:v>
                </c:pt>
                <c:pt idx="1436">
                  <c:v>1988.1147193826528</c:v>
                </c:pt>
                <c:pt idx="1437">
                  <c:v>1988.1782794889345</c:v>
                </c:pt>
                <c:pt idx="1438">
                  <c:v>1988.2009804953482</c:v>
                </c:pt>
                <c:pt idx="1439">
                  <c:v>1988.2158456853499</c:v>
                </c:pt>
                <c:pt idx="1440">
                  <c:v>1988.2917590247673</c:v>
                </c:pt>
                <c:pt idx="1441">
                  <c:v>1988.2976272149974</c:v>
                </c:pt>
                <c:pt idx="1442">
                  <c:v>1988.3243684025401</c:v>
                </c:pt>
                <c:pt idx="1443">
                  <c:v>1988.3376131328112</c:v>
                </c:pt>
                <c:pt idx="1444">
                  <c:v>1988.3390647229194</c:v>
                </c:pt>
                <c:pt idx="1445">
                  <c:v>1988.3748740335134</c:v>
                </c:pt>
                <c:pt idx="1446">
                  <c:v>1988.3930544147845</c:v>
                </c:pt>
                <c:pt idx="1447">
                  <c:v>1988.4157145315232</c:v>
                </c:pt>
                <c:pt idx="1448">
                  <c:v>1988.4243668720055</c:v>
                </c:pt>
                <c:pt idx="1449">
                  <c:v>1988.4356548216595</c:v>
                </c:pt>
                <c:pt idx="1450">
                  <c:v>1988.4390421324815</c:v>
                </c:pt>
                <c:pt idx="1451">
                  <c:v>1988.4399283849216</c:v>
                </c:pt>
                <c:pt idx="1452">
                  <c:v>1988.4597149719878</c:v>
                </c:pt>
                <c:pt idx="1453">
                  <c:v>1988.5078735645295</c:v>
                </c:pt>
                <c:pt idx="1454">
                  <c:v>1988.5885403579487</c:v>
                </c:pt>
                <c:pt idx="1455">
                  <c:v>1988.592395980683</c:v>
                </c:pt>
                <c:pt idx="1456">
                  <c:v>1988.6010822147439</c:v>
                </c:pt>
                <c:pt idx="1457">
                  <c:v>1988.6024281580349</c:v>
                </c:pt>
                <c:pt idx="1458">
                  <c:v>1988.6041120268969</c:v>
                </c:pt>
                <c:pt idx="1459">
                  <c:v>1988.6072277391183</c:v>
                </c:pt>
                <c:pt idx="1460">
                  <c:v>1988.6116685933025</c:v>
                </c:pt>
                <c:pt idx="1461">
                  <c:v>1988.6260123425102</c:v>
                </c:pt>
                <c:pt idx="1462">
                  <c:v>1988.6456852352524</c:v>
                </c:pt>
                <c:pt idx="1463">
                  <c:v>1988.6523269228333</c:v>
                </c:pt>
                <c:pt idx="1464">
                  <c:v>1988.6958587693614</c:v>
                </c:pt>
                <c:pt idx="1465">
                  <c:v>1988.6963218590768</c:v>
                </c:pt>
                <c:pt idx="1466">
                  <c:v>1988.7119477653559</c:v>
                </c:pt>
                <c:pt idx="1467">
                  <c:v>1988.7302975669886</c:v>
                </c:pt>
                <c:pt idx="1468">
                  <c:v>1988.7554202949527</c:v>
                </c:pt>
                <c:pt idx="1469">
                  <c:v>1988.7966796492763</c:v>
                </c:pt>
                <c:pt idx="1470">
                  <c:v>1988.7999972684868</c:v>
                </c:pt>
                <c:pt idx="1471">
                  <c:v>1988.8055315676731</c:v>
                </c:pt>
                <c:pt idx="1472">
                  <c:v>1988.8344940616523</c:v>
                </c:pt>
                <c:pt idx="1473">
                  <c:v>1988.8369672250108</c:v>
                </c:pt>
                <c:pt idx="1474">
                  <c:v>1988.8430142501331</c:v>
                </c:pt>
                <c:pt idx="1475">
                  <c:v>1988.8540284368901</c:v>
                </c:pt>
                <c:pt idx="1476">
                  <c:v>1988.8626015856719</c:v>
                </c:pt>
                <c:pt idx="1477">
                  <c:v>1988.8781749214136</c:v>
                </c:pt>
                <c:pt idx="1478">
                  <c:v>1988.9068726550815</c:v>
                </c:pt>
                <c:pt idx="1479">
                  <c:v>1988.9166186655511</c:v>
                </c:pt>
                <c:pt idx="1480">
                  <c:v>1988.9310875890435</c:v>
                </c:pt>
                <c:pt idx="1481">
                  <c:v>1988.9415649605801</c:v>
                </c:pt>
                <c:pt idx="1482">
                  <c:v>1988.957695911603</c:v>
                </c:pt>
                <c:pt idx="1483">
                  <c:v>1988.9694646044059</c:v>
                </c:pt>
                <c:pt idx="1484">
                  <c:v>1988.9726705959895</c:v>
                </c:pt>
                <c:pt idx="1485">
                  <c:v>1988.9761825772555</c:v>
                </c:pt>
                <c:pt idx="1486">
                  <c:v>1988.989071405937</c:v>
                </c:pt>
                <c:pt idx="1487">
                  <c:v>1989.0067623051182</c:v>
                </c:pt>
                <c:pt idx="1488">
                  <c:v>1989.030486909651</c:v>
                </c:pt>
                <c:pt idx="1489">
                  <c:v>1989.0510712506655</c:v>
                </c:pt>
                <c:pt idx="1490">
                  <c:v>1989.0554098027101</c:v>
                </c:pt>
                <c:pt idx="1491">
                  <c:v>1989.0581042633153</c:v>
                </c:pt>
                <c:pt idx="1492">
                  <c:v>1989.0688840120922</c:v>
                </c:pt>
                <c:pt idx="1493">
                  <c:v>1989.0864266927776</c:v>
                </c:pt>
                <c:pt idx="1494">
                  <c:v>1989.1190561037595</c:v>
                </c:pt>
                <c:pt idx="1495">
                  <c:v>1989.1200383013918</c:v>
                </c:pt>
                <c:pt idx="1496">
                  <c:v>1989.1232102060994</c:v>
                </c:pt>
                <c:pt idx="1497">
                  <c:v>1989.1274210649733</c:v>
                </c:pt>
                <c:pt idx="1498">
                  <c:v>1989.1400479282329</c:v>
                </c:pt>
                <c:pt idx="1499">
                  <c:v>1989.1455393407609</c:v>
                </c:pt>
                <c:pt idx="1500">
                  <c:v>1989.1570018328389</c:v>
                </c:pt>
                <c:pt idx="1501">
                  <c:v>1989.1571618522955</c:v>
                </c:pt>
                <c:pt idx="1502">
                  <c:v>1989.1651403750602</c:v>
                </c:pt>
                <c:pt idx="1503">
                  <c:v>1989.166500984549</c:v>
                </c:pt>
                <c:pt idx="1504">
                  <c:v>1989.1759832800974</c:v>
                </c:pt>
                <c:pt idx="1505">
                  <c:v>1989.1850310933023</c:v>
                </c:pt>
                <c:pt idx="1506">
                  <c:v>1989.2016980695616</c:v>
                </c:pt>
                <c:pt idx="1507">
                  <c:v>1989.2046018043197</c:v>
                </c:pt>
                <c:pt idx="1508">
                  <c:v>1989.2078161102238</c:v>
                </c:pt>
                <c:pt idx="1509">
                  <c:v>1989.2119990620326</c:v>
                </c:pt>
                <c:pt idx="1510">
                  <c:v>1989.2146517827719</c:v>
                </c:pt>
                <c:pt idx="1511">
                  <c:v>1989.2156472291936</c:v>
                </c:pt>
                <c:pt idx="1512">
                  <c:v>1989.218225257941</c:v>
                </c:pt>
                <c:pt idx="1513">
                  <c:v>1989.2234118088827</c:v>
                </c:pt>
                <c:pt idx="1514">
                  <c:v>1989.2348343983699</c:v>
                </c:pt>
                <c:pt idx="1515">
                  <c:v>1989.2455049588689</c:v>
                </c:pt>
                <c:pt idx="1516">
                  <c:v>1989.2539423498617</c:v>
                </c:pt>
                <c:pt idx="1517">
                  <c:v>1989.2558462272164</c:v>
                </c:pt>
                <c:pt idx="1518">
                  <c:v>1989.2714551708623</c:v>
                </c:pt>
                <c:pt idx="1519">
                  <c:v>1989.2855699419474</c:v>
                </c:pt>
                <c:pt idx="1520">
                  <c:v>1989.3241042474713</c:v>
                </c:pt>
                <c:pt idx="1521">
                  <c:v>1989.3289520876112</c:v>
                </c:pt>
                <c:pt idx="1522">
                  <c:v>1989.3299225036124</c:v>
                </c:pt>
                <c:pt idx="1523">
                  <c:v>1989.3470160246661</c:v>
                </c:pt>
                <c:pt idx="1524">
                  <c:v>1989.3523137912896</c:v>
                </c:pt>
                <c:pt idx="1525">
                  <c:v>1989.3541004385631</c:v>
                </c:pt>
                <c:pt idx="1526">
                  <c:v>1989.3567707968921</c:v>
                </c:pt>
                <c:pt idx="1527">
                  <c:v>1989.3665176470961</c:v>
                </c:pt>
                <c:pt idx="1528">
                  <c:v>1989.3777451136968</c:v>
                </c:pt>
                <c:pt idx="1529">
                  <c:v>1989.3813669924202</c:v>
                </c:pt>
                <c:pt idx="1530">
                  <c:v>1989.3983454762085</c:v>
                </c:pt>
                <c:pt idx="1531">
                  <c:v>1989.4104995595355</c:v>
                </c:pt>
                <c:pt idx="1532">
                  <c:v>1989.4131497040332</c:v>
                </c:pt>
                <c:pt idx="1533">
                  <c:v>1989.4137822457981</c:v>
                </c:pt>
                <c:pt idx="1534">
                  <c:v>1989.4140696440793</c:v>
                </c:pt>
                <c:pt idx="1535">
                  <c:v>1989.4149538114432</c:v>
                </c:pt>
                <c:pt idx="1536">
                  <c:v>1989.4292831178543</c:v>
                </c:pt>
                <c:pt idx="1537">
                  <c:v>1989.4298296670215</c:v>
                </c:pt>
                <c:pt idx="1538">
                  <c:v>1989.4390718875961</c:v>
                </c:pt>
                <c:pt idx="1539">
                  <c:v>1989.4479840482165</c:v>
                </c:pt>
                <c:pt idx="1540">
                  <c:v>1989.4547601623697</c:v>
                </c:pt>
                <c:pt idx="1541">
                  <c:v>1989.4608254715188</c:v>
                </c:pt>
                <c:pt idx="1542">
                  <c:v>1989.4642194621897</c:v>
                </c:pt>
                <c:pt idx="1543">
                  <c:v>1989.4693136898877</c:v>
                </c:pt>
                <c:pt idx="1544">
                  <c:v>1989.4721790535402</c:v>
                </c:pt>
                <c:pt idx="1545">
                  <c:v>1989.4835034096382</c:v>
                </c:pt>
                <c:pt idx="1546">
                  <c:v>1989.4850073231171</c:v>
                </c:pt>
                <c:pt idx="1547">
                  <c:v>1989.4946193405076</c:v>
                </c:pt>
                <c:pt idx="1548">
                  <c:v>1989.5171621130885</c:v>
                </c:pt>
                <c:pt idx="1549">
                  <c:v>1989.5230522378129</c:v>
                </c:pt>
                <c:pt idx="1550">
                  <c:v>1989.5242064225417</c:v>
                </c:pt>
                <c:pt idx="1551">
                  <c:v>1989.550934991888</c:v>
                </c:pt>
                <c:pt idx="1552">
                  <c:v>1989.582137478769</c:v>
                </c:pt>
                <c:pt idx="1553">
                  <c:v>1989.5844655075164</c:v>
                </c:pt>
                <c:pt idx="1554">
                  <c:v>1989.5929144960326</c:v>
                </c:pt>
                <c:pt idx="1555">
                  <c:v>1989.6013622075188</c:v>
                </c:pt>
                <c:pt idx="1556">
                  <c:v>1989.6390031244455</c:v>
                </c:pt>
                <c:pt idx="1557">
                  <c:v>1989.6398504702513</c:v>
                </c:pt>
                <c:pt idx="1558">
                  <c:v>1989.6413385840494</c:v>
                </c:pt>
                <c:pt idx="1559">
                  <c:v>1989.6421579682865</c:v>
                </c:pt>
                <c:pt idx="1560">
                  <c:v>1989.6650171590995</c:v>
                </c:pt>
                <c:pt idx="1561">
                  <c:v>1989.6738800130554</c:v>
                </c:pt>
                <c:pt idx="1562">
                  <c:v>1989.6829119768297</c:v>
                </c:pt>
                <c:pt idx="1563">
                  <c:v>1989.6891622785004</c:v>
                </c:pt>
                <c:pt idx="1564">
                  <c:v>1989.7009381860471</c:v>
                </c:pt>
                <c:pt idx="1565">
                  <c:v>1989.7043887526302</c:v>
                </c:pt>
                <c:pt idx="1566">
                  <c:v>1989.7065315771795</c:v>
                </c:pt>
                <c:pt idx="1567">
                  <c:v>1989.7078496843867</c:v>
                </c:pt>
                <c:pt idx="1568">
                  <c:v>1989.7122621111871</c:v>
                </c:pt>
                <c:pt idx="1569">
                  <c:v>1989.7177066570334</c:v>
                </c:pt>
                <c:pt idx="1570">
                  <c:v>1989.723633818795</c:v>
                </c:pt>
                <c:pt idx="1571">
                  <c:v>1989.7430212690444</c:v>
                </c:pt>
                <c:pt idx="1572">
                  <c:v>1989.7504655708926</c:v>
                </c:pt>
                <c:pt idx="1573">
                  <c:v>1989.7521015920095</c:v>
                </c:pt>
                <c:pt idx="1574">
                  <c:v>1989.7673801112885</c:v>
                </c:pt>
                <c:pt idx="1575">
                  <c:v>1989.7724680457322</c:v>
                </c:pt>
                <c:pt idx="1576">
                  <c:v>1989.7794676052679</c:v>
                </c:pt>
                <c:pt idx="1577">
                  <c:v>1989.780215133597</c:v>
                </c:pt>
                <c:pt idx="1578">
                  <c:v>1989.7847816595686</c:v>
                </c:pt>
                <c:pt idx="1579">
                  <c:v>1989.7903942346693</c:v>
                </c:pt>
                <c:pt idx="1580">
                  <c:v>1989.8015539616447</c:v>
                </c:pt>
                <c:pt idx="1581">
                  <c:v>1989.8092963501661</c:v>
                </c:pt>
                <c:pt idx="1582">
                  <c:v>1989.8288518265015</c:v>
                </c:pt>
                <c:pt idx="1583">
                  <c:v>1989.8303773163993</c:v>
                </c:pt>
                <c:pt idx="1584">
                  <c:v>1989.8385803293027</c:v>
                </c:pt>
                <c:pt idx="1585">
                  <c:v>1989.8406946314042</c:v>
                </c:pt>
                <c:pt idx="1586">
                  <c:v>1989.8410265767993</c:v>
                </c:pt>
                <c:pt idx="1587">
                  <c:v>1989.8419147083428</c:v>
                </c:pt>
                <c:pt idx="1588">
                  <c:v>1989.8460864451035</c:v>
                </c:pt>
                <c:pt idx="1589">
                  <c:v>1989.8467072084063</c:v>
                </c:pt>
                <c:pt idx="1590">
                  <c:v>1989.854613532081</c:v>
                </c:pt>
                <c:pt idx="1591">
                  <c:v>1989.859786723325</c:v>
                </c:pt>
                <c:pt idx="1592">
                  <c:v>1989.8918961834868</c:v>
                </c:pt>
                <c:pt idx="1593">
                  <c:v>1989.9190400505743</c:v>
                </c:pt>
                <c:pt idx="1594">
                  <c:v>1989.9404097111315</c:v>
                </c:pt>
                <c:pt idx="1595">
                  <c:v>1989.9581960161736</c:v>
                </c:pt>
                <c:pt idx="1596">
                  <c:v>1989.9705935273912</c:v>
                </c:pt>
                <c:pt idx="1597">
                  <c:v>1989.9720399586788</c:v>
                </c:pt>
                <c:pt idx="1598">
                  <c:v>1989.97744083834</c:v>
                </c:pt>
                <c:pt idx="1599">
                  <c:v>1990.0063259848657</c:v>
                </c:pt>
                <c:pt idx="1600">
                  <c:v>1990.0129884053285</c:v>
                </c:pt>
                <c:pt idx="1601">
                  <c:v>1990.0205290864958</c:v>
                </c:pt>
                <c:pt idx="1602">
                  <c:v>1990.0234650353639</c:v>
                </c:pt>
                <c:pt idx="1603">
                  <c:v>1990.0278130276067</c:v>
                </c:pt>
                <c:pt idx="1604">
                  <c:v>1990.0375409822041</c:v>
                </c:pt>
                <c:pt idx="1605">
                  <c:v>1990.0526997458614</c:v>
                </c:pt>
                <c:pt idx="1606">
                  <c:v>1990.0555802469137</c:v>
                </c:pt>
                <c:pt idx="1607">
                  <c:v>1990.0557500602074</c:v>
                </c:pt>
                <c:pt idx="1608">
                  <c:v>1990.0594029172053</c:v>
                </c:pt>
                <c:pt idx="1609">
                  <c:v>1990.0627725302304</c:v>
                </c:pt>
                <c:pt idx="1610">
                  <c:v>1990.0628683676832</c:v>
                </c:pt>
                <c:pt idx="1611">
                  <c:v>1990.0833240899181</c:v>
                </c:pt>
                <c:pt idx="1612">
                  <c:v>1990.0865162369762</c:v>
                </c:pt>
                <c:pt idx="1613">
                  <c:v>1990.0977566323168</c:v>
                </c:pt>
                <c:pt idx="1614">
                  <c:v>1990.1318691250285</c:v>
                </c:pt>
                <c:pt idx="1615">
                  <c:v>1990.132770499024</c:v>
                </c:pt>
                <c:pt idx="1616">
                  <c:v>1990.1338536865921</c:v>
                </c:pt>
                <c:pt idx="1617">
                  <c:v>1990.1371343004537</c:v>
                </c:pt>
                <c:pt idx="1618">
                  <c:v>1990.1383095419169</c:v>
                </c:pt>
                <c:pt idx="1619">
                  <c:v>1990.1396379509215</c:v>
                </c:pt>
                <c:pt idx="1620">
                  <c:v>1990.1463575208509</c:v>
                </c:pt>
                <c:pt idx="1621">
                  <c:v>1990.1600133406851</c:v>
                </c:pt>
                <c:pt idx="1622">
                  <c:v>1990.1660631480213</c:v>
                </c:pt>
                <c:pt idx="1623">
                  <c:v>1990.1667104215783</c:v>
                </c:pt>
                <c:pt idx="1624">
                  <c:v>1990.1683598784446</c:v>
                </c:pt>
                <c:pt idx="1625">
                  <c:v>1990.1809001318225</c:v>
                </c:pt>
                <c:pt idx="1626">
                  <c:v>1990.1818440217253</c:v>
                </c:pt>
                <c:pt idx="1627">
                  <c:v>1990.1829910639592</c:v>
                </c:pt>
                <c:pt idx="1628">
                  <c:v>1990.1925515026492</c:v>
                </c:pt>
                <c:pt idx="1629">
                  <c:v>1990.1935258226229</c:v>
                </c:pt>
                <c:pt idx="1630">
                  <c:v>1990.2011283912591</c:v>
                </c:pt>
                <c:pt idx="1631">
                  <c:v>1990.2210706758435</c:v>
                </c:pt>
                <c:pt idx="1632">
                  <c:v>1990.2396207221082</c:v>
                </c:pt>
                <c:pt idx="1633">
                  <c:v>1990.2584649656501</c:v>
                </c:pt>
                <c:pt idx="1634">
                  <c:v>1990.2602864286257</c:v>
                </c:pt>
                <c:pt idx="1635">
                  <c:v>1990.263671757041</c:v>
                </c:pt>
                <c:pt idx="1636">
                  <c:v>1990.2669404517453</c:v>
                </c:pt>
                <c:pt idx="1637">
                  <c:v>1990.2680447309049</c:v>
                </c:pt>
                <c:pt idx="1638">
                  <c:v>1990.2810252554059</c:v>
                </c:pt>
                <c:pt idx="1639">
                  <c:v>1990.2812174024641</c:v>
                </c:pt>
                <c:pt idx="1640">
                  <c:v>1990.2988017498162</c:v>
                </c:pt>
                <c:pt idx="1641">
                  <c:v>1990.3066666159657</c:v>
                </c:pt>
                <c:pt idx="1642">
                  <c:v>1990.3094772954851</c:v>
                </c:pt>
                <c:pt idx="1643">
                  <c:v>1990.3108127234011</c:v>
                </c:pt>
                <c:pt idx="1644">
                  <c:v>1990.3222085583188</c:v>
                </c:pt>
                <c:pt idx="1645">
                  <c:v>1990.3237382782595</c:v>
                </c:pt>
                <c:pt idx="1646">
                  <c:v>1990.3416570081374</c:v>
                </c:pt>
                <c:pt idx="1647">
                  <c:v>1990.345128016706</c:v>
                </c:pt>
                <c:pt idx="1648">
                  <c:v>1990.3470547696909</c:v>
                </c:pt>
                <c:pt idx="1649">
                  <c:v>1990.3485057292062</c:v>
                </c:pt>
                <c:pt idx="1650">
                  <c:v>1990.3498070572541</c:v>
                </c:pt>
                <c:pt idx="1651">
                  <c:v>1990.3532885517277</c:v>
                </c:pt>
                <c:pt idx="1652">
                  <c:v>1990.3707618323319</c:v>
                </c:pt>
                <c:pt idx="1653">
                  <c:v>1990.3727307079753</c:v>
                </c:pt>
                <c:pt idx="1654">
                  <c:v>1990.3728502588917</c:v>
                </c:pt>
                <c:pt idx="1655">
                  <c:v>1990.3737064035288</c:v>
                </c:pt>
                <c:pt idx="1656">
                  <c:v>1990.3738256109464</c:v>
                </c:pt>
                <c:pt idx="1657">
                  <c:v>1990.3989566285143</c:v>
                </c:pt>
                <c:pt idx="1658">
                  <c:v>1990.3996006762238</c:v>
                </c:pt>
                <c:pt idx="1659">
                  <c:v>1990.4104390004309</c:v>
                </c:pt>
                <c:pt idx="1660">
                  <c:v>1990.4163343220016</c:v>
                </c:pt>
                <c:pt idx="1661">
                  <c:v>1990.4223134173701</c:v>
                </c:pt>
                <c:pt idx="1662">
                  <c:v>1990.4236930565062</c:v>
                </c:pt>
                <c:pt idx="1663">
                  <c:v>1990.4263568775825</c:v>
                </c:pt>
                <c:pt idx="1664">
                  <c:v>1990.4283405518797</c:v>
                </c:pt>
                <c:pt idx="1665">
                  <c:v>1990.4428336121885</c:v>
                </c:pt>
                <c:pt idx="1666">
                  <c:v>1990.4633481950466</c:v>
                </c:pt>
                <c:pt idx="1667">
                  <c:v>1990.4730037582071</c:v>
                </c:pt>
                <c:pt idx="1668">
                  <c:v>1990.4834815765457</c:v>
                </c:pt>
                <c:pt idx="1669">
                  <c:v>1990.4838987882474</c:v>
                </c:pt>
                <c:pt idx="1670">
                  <c:v>1990.4925899307932</c:v>
                </c:pt>
                <c:pt idx="1671">
                  <c:v>1990.4968326678834</c:v>
                </c:pt>
                <c:pt idx="1672">
                  <c:v>1990.5257377398789</c:v>
                </c:pt>
                <c:pt idx="1673">
                  <c:v>1990.5290859127438</c:v>
                </c:pt>
                <c:pt idx="1674">
                  <c:v>1990.5314303749335</c:v>
                </c:pt>
                <c:pt idx="1675">
                  <c:v>1990.5366952112961</c:v>
                </c:pt>
                <c:pt idx="1676">
                  <c:v>1990.5391865509418</c:v>
                </c:pt>
                <c:pt idx="1677">
                  <c:v>1990.5426667141987</c:v>
                </c:pt>
                <c:pt idx="1678">
                  <c:v>1990.5434499930286</c:v>
                </c:pt>
                <c:pt idx="1679">
                  <c:v>1990.5622804871093</c:v>
                </c:pt>
                <c:pt idx="1680">
                  <c:v>1990.5687043260577</c:v>
                </c:pt>
                <c:pt idx="1681">
                  <c:v>1990.570841889117</c:v>
                </c:pt>
                <c:pt idx="1682">
                  <c:v>1990.6055240195706</c:v>
                </c:pt>
                <c:pt idx="1683">
                  <c:v>1990.6135392456968</c:v>
                </c:pt>
                <c:pt idx="1684">
                  <c:v>1990.6189438597992</c:v>
                </c:pt>
                <c:pt idx="1685">
                  <c:v>1990.6439428505337</c:v>
                </c:pt>
                <c:pt idx="1686">
                  <c:v>1990.6480605812862</c:v>
                </c:pt>
                <c:pt idx="1687">
                  <c:v>1990.663481836388</c:v>
                </c:pt>
                <c:pt idx="1688">
                  <c:v>1990.6726945109895</c:v>
                </c:pt>
                <c:pt idx="1689">
                  <c:v>1990.6806262390041</c:v>
                </c:pt>
                <c:pt idx="1690">
                  <c:v>1990.6812487514894</c:v>
                </c:pt>
                <c:pt idx="1691">
                  <c:v>1990.6854742249093</c:v>
                </c:pt>
                <c:pt idx="1692">
                  <c:v>1990.6870830513094</c:v>
                </c:pt>
                <c:pt idx="1693">
                  <c:v>1990.6912263416737</c:v>
                </c:pt>
                <c:pt idx="1694">
                  <c:v>1990.6997839157605</c:v>
                </c:pt>
                <c:pt idx="1695">
                  <c:v>1990.7042360540725</c:v>
                </c:pt>
                <c:pt idx="1696">
                  <c:v>1990.7171094664993</c:v>
                </c:pt>
                <c:pt idx="1697">
                  <c:v>1990.7362882253403</c:v>
                </c:pt>
                <c:pt idx="1698">
                  <c:v>1990.7366609913302</c:v>
                </c:pt>
                <c:pt idx="1699">
                  <c:v>1990.7417011528125</c:v>
                </c:pt>
                <c:pt idx="1700">
                  <c:v>1990.749564231754</c:v>
                </c:pt>
                <c:pt idx="1701">
                  <c:v>1990.7523414549903</c:v>
                </c:pt>
                <c:pt idx="1702">
                  <c:v>1990.8006453469211</c:v>
                </c:pt>
                <c:pt idx="1703">
                  <c:v>1990.8600622607551</c:v>
                </c:pt>
                <c:pt idx="1704">
                  <c:v>1990.860720536416</c:v>
                </c:pt>
                <c:pt idx="1705">
                  <c:v>1990.8664637108018</c:v>
                </c:pt>
                <c:pt idx="1706">
                  <c:v>1990.8685828104799</c:v>
                </c:pt>
                <c:pt idx="1707">
                  <c:v>1990.8746542702868</c:v>
                </c:pt>
                <c:pt idx="1708">
                  <c:v>1990.8882404777296</c:v>
                </c:pt>
                <c:pt idx="1709">
                  <c:v>1990.9411919981242</c:v>
                </c:pt>
                <c:pt idx="1710">
                  <c:v>1990.9506208932239</c:v>
                </c:pt>
                <c:pt idx="1711">
                  <c:v>1990.9612230778007</c:v>
                </c:pt>
                <c:pt idx="1712">
                  <c:v>1990.9673769171293</c:v>
                </c:pt>
                <c:pt idx="1713">
                  <c:v>1990.9788804535199</c:v>
                </c:pt>
                <c:pt idx="1714">
                  <c:v>1990.983121786828</c:v>
                </c:pt>
                <c:pt idx="1715">
                  <c:v>1990.9967930736177</c:v>
                </c:pt>
                <c:pt idx="1716">
                  <c:v>1990.9970881879483</c:v>
                </c:pt>
                <c:pt idx="1717">
                  <c:v>1991.0058883501913</c:v>
                </c:pt>
                <c:pt idx="1718">
                  <c:v>1991.0136347060613</c:v>
                </c:pt>
                <c:pt idx="1719">
                  <c:v>1991.0171776212387</c:v>
                </c:pt>
                <c:pt idx="1720">
                  <c:v>1991.0172009880346</c:v>
                </c:pt>
                <c:pt idx="1721">
                  <c:v>1991.0216642963976</c:v>
                </c:pt>
                <c:pt idx="1722">
                  <c:v>1991.0458967884124</c:v>
                </c:pt>
                <c:pt idx="1723">
                  <c:v>1991.0466810435521</c:v>
                </c:pt>
                <c:pt idx="1724">
                  <c:v>1991.0657072654449</c:v>
                </c:pt>
                <c:pt idx="1725">
                  <c:v>1991.0665120446422</c:v>
                </c:pt>
                <c:pt idx="1726">
                  <c:v>1991.07172284014</c:v>
                </c:pt>
                <c:pt idx="1727">
                  <c:v>1991.0718494847517</c:v>
                </c:pt>
                <c:pt idx="1728">
                  <c:v>1991.0740041828276</c:v>
                </c:pt>
                <c:pt idx="1729">
                  <c:v>1991.1068612346946</c:v>
                </c:pt>
                <c:pt idx="1730">
                  <c:v>1991.1164115775598</c:v>
                </c:pt>
                <c:pt idx="1731">
                  <c:v>1991.1234329321621</c:v>
                </c:pt>
                <c:pt idx="1732">
                  <c:v>1991.1234402521104</c:v>
                </c:pt>
                <c:pt idx="1733">
                  <c:v>1991.1265840177959</c:v>
                </c:pt>
                <c:pt idx="1734">
                  <c:v>1991.1282193988136</c:v>
                </c:pt>
                <c:pt idx="1735">
                  <c:v>1991.129075915152</c:v>
                </c:pt>
                <c:pt idx="1736">
                  <c:v>1991.1483120072503</c:v>
                </c:pt>
                <c:pt idx="1737">
                  <c:v>1991.1491932878293</c:v>
                </c:pt>
                <c:pt idx="1738">
                  <c:v>1991.1552526427865</c:v>
                </c:pt>
                <c:pt idx="1739">
                  <c:v>1991.1611723927042</c:v>
                </c:pt>
                <c:pt idx="1740">
                  <c:v>1991.1616558990545</c:v>
                </c:pt>
                <c:pt idx="1741">
                  <c:v>1991.1679858576065</c:v>
                </c:pt>
                <c:pt idx="1742">
                  <c:v>1991.1687358385936</c:v>
                </c:pt>
                <c:pt idx="1743">
                  <c:v>1991.1745430514361</c:v>
                </c:pt>
                <c:pt idx="1744">
                  <c:v>1991.1752046987096</c:v>
                </c:pt>
                <c:pt idx="1745">
                  <c:v>1991.1818842560904</c:v>
                </c:pt>
                <c:pt idx="1746">
                  <c:v>1991.18957344665</c:v>
                </c:pt>
                <c:pt idx="1747">
                  <c:v>1991.1949808794079</c:v>
                </c:pt>
                <c:pt idx="1748">
                  <c:v>1991.1950156317337</c:v>
                </c:pt>
                <c:pt idx="1749">
                  <c:v>1991.1956965707152</c:v>
                </c:pt>
                <c:pt idx="1750">
                  <c:v>1991.2073155626538</c:v>
                </c:pt>
                <c:pt idx="1751">
                  <c:v>1991.2117078643496</c:v>
                </c:pt>
                <c:pt idx="1752">
                  <c:v>1991.2124018176287</c:v>
                </c:pt>
                <c:pt idx="1753">
                  <c:v>1991.2165745373538</c:v>
                </c:pt>
                <c:pt idx="1754">
                  <c:v>1991.2220316785813</c:v>
                </c:pt>
                <c:pt idx="1755">
                  <c:v>1991.2241793704211</c:v>
                </c:pt>
                <c:pt idx="1756">
                  <c:v>1991.2309664283723</c:v>
                </c:pt>
                <c:pt idx="1757">
                  <c:v>1991.2319342060232</c:v>
                </c:pt>
                <c:pt idx="1758">
                  <c:v>1991.2362897843943</c:v>
                </c:pt>
                <c:pt idx="1759">
                  <c:v>1991.2382149973382</c:v>
                </c:pt>
                <c:pt idx="1760">
                  <c:v>1991.2548337845717</c:v>
                </c:pt>
                <c:pt idx="1761">
                  <c:v>1991.2625673910563</c:v>
                </c:pt>
                <c:pt idx="1762">
                  <c:v>1991.2638196567545</c:v>
                </c:pt>
                <c:pt idx="1763">
                  <c:v>1991.2647298337008</c:v>
                </c:pt>
                <c:pt idx="1764">
                  <c:v>1991.2695528715744</c:v>
                </c:pt>
                <c:pt idx="1765">
                  <c:v>1991.2697938436384</c:v>
                </c:pt>
                <c:pt idx="1766">
                  <c:v>1991.2698847567622</c:v>
                </c:pt>
                <c:pt idx="1767">
                  <c:v>1991.2842774038584</c:v>
                </c:pt>
                <c:pt idx="1768">
                  <c:v>1991.3000694888078</c:v>
                </c:pt>
                <c:pt idx="1769">
                  <c:v>1991.3000980207621</c:v>
                </c:pt>
                <c:pt idx="1770">
                  <c:v>1991.3036737743048</c:v>
                </c:pt>
                <c:pt idx="1771">
                  <c:v>1991.3072331958069</c:v>
                </c:pt>
                <c:pt idx="1772">
                  <c:v>1991.3072590913123</c:v>
                </c:pt>
                <c:pt idx="1773">
                  <c:v>1991.307283972799</c:v>
                </c:pt>
                <c:pt idx="1774">
                  <c:v>1991.307298207088</c:v>
                </c:pt>
                <c:pt idx="1775">
                  <c:v>1991.3073197708318</c:v>
                </c:pt>
                <c:pt idx="1776">
                  <c:v>1991.3073650943038</c:v>
                </c:pt>
                <c:pt idx="1777">
                  <c:v>1991.3074210554669</c:v>
                </c:pt>
                <c:pt idx="1778">
                  <c:v>1991.3076670342484</c:v>
                </c:pt>
                <c:pt idx="1779">
                  <c:v>1991.3077226943747</c:v>
                </c:pt>
                <c:pt idx="1780">
                  <c:v>1991.3078171122011</c:v>
                </c:pt>
                <c:pt idx="1781">
                  <c:v>1991.3084564098665</c:v>
                </c:pt>
                <c:pt idx="1782">
                  <c:v>1991.3107831552463</c:v>
                </c:pt>
                <c:pt idx="1783">
                  <c:v>1991.31162271212</c:v>
                </c:pt>
                <c:pt idx="1784">
                  <c:v>1991.3123382766751</c:v>
                </c:pt>
                <c:pt idx="1785">
                  <c:v>1991.3123808496209</c:v>
                </c:pt>
                <c:pt idx="1786">
                  <c:v>1991.3145217728852</c:v>
                </c:pt>
                <c:pt idx="1787">
                  <c:v>1991.3148960725784</c:v>
                </c:pt>
                <c:pt idx="1788">
                  <c:v>1991.3191471975056</c:v>
                </c:pt>
                <c:pt idx="1789">
                  <c:v>1991.3210622670927</c:v>
                </c:pt>
                <c:pt idx="1790">
                  <c:v>1991.3416197999848</c:v>
                </c:pt>
                <c:pt idx="1791">
                  <c:v>1991.3424154815323</c:v>
                </c:pt>
                <c:pt idx="1792">
                  <c:v>1991.3448801968464</c:v>
                </c:pt>
                <c:pt idx="1793">
                  <c:v>1991.3521413478845</c:v>
                </c:pt>
                <c:pt idx="1794">
                  <c:v>1991.3574689425052</c:v>
                </c:pt>
                <c:pt idx="1795">
                  <c:v>1991.3615390048674</c:v>
                </c:pt>
                <c:pt idx="1796">
                  <c:v>1991.3656519697315</c:v>
                </c:pt>
                <c:pt idx="1797">
                  <c:v>1991.3730664657642</c:v>
                </c:pt>
                <c:pt idx="1798">
                  <c:v>1991.3812961093365</c:v>
                </c:pt>
                <c:pt idx="1799">
                  <c:v>1991.3816249239485</c:v>
                </c:pt>
                <c:pt idx="1800">
                  <c:v>1991.391448959997</c:v>
                </c:pt>
                <c:pt idx="1801">
                  <c:v>1991.3976732001165</c:v>
                </c:pt>
                <c:pt idx="1802">
                  <c:v>1991.4106051917763</c:v>
                </c:pt>
                <c:pt idx="1803">
                  <c:v>1991.4177786840571</c:v>
                </c:pt>
                <c:pt idx="1804">
                  <c:v>1991.4254078003396</c:v>
                </c:pt>
                <c:pt idx="1805">
                  <c:v>1991.4448698063225</c:v>
                </c:pt>
                <c:pt idx="1806">
                  <c:v>1991.4622837699951</c:v>
                </c:pt>
                <c:pt idx="1807">
                  <c:v>1991.4631227818338</c:v>
                </c:pt>
                <c:pt idx="1808">
                  <c:v>1991.4671672148706</c:v>
                </c:pt>
                <c:pt idx="1809">
                  <c:v>1991.4671728268308</c:v>
                </c:pt>
                <c:pt idx="1810">
                  <c:v>1991.4869837978806</c:v>
                </c:pt>
                <c:pt idx="1811">
                  <c:v>1991.4980424778817</c:v>
                </c:pt>
                <c:pt idx="1812">
                  <c:v>1991.4992066190077</c:v>
                </c:pt>
                <c:pt idx="1813">
                  <c:v>1991.5066772599944</c:v>
                </c:pt>
                <c:pt idx="1814">
                  <c:v>1991.5071912819733</c:v>
                </c:pt>
                <c:pt idx="1815">
                  <c:v>1991.5072185971051</c:v>
                </c:pt>
                <c:pt idx="1816">
                  <c:v>1991.5085912585241</c:v>
                </c:pt>
                <c:pt idx="1817">
                  <c:v>1991.5088811189698</c:v>
                </c:pt>
                <c:pt idx="1818">
                  <c:v>1991.5089203614978</c:v>
                </c:pt>
                <c:pt idx="1819">
                  <c:v>1991.5116150943038</c:v>
                </c:pt>
                <c:pt idx="1820">
                  <c:v>1991.515292753568</c:v>
                </c:pt>
                <c:pt idx="1821">
                  <c:v>1991.5226447321722</c:v>
                </c:pt>
                <c:pt idx="1822">
                  <c:v>1991.5230506343955</c:v>
                </c:pt>
                <c:pt idx="1823">
                  <c:v>1991.5382570791189</c:v>
                </c:pt>
                <c:pt idx="1824">
                  <c:v>1991.5387284647754</c:v>
                </c:pt>
                <c:pt idx="1825">
                  <c:v>1991.5407273832611</c:v>
                </c:pt>
                <c:pt idx="1826">
                  <c:v>1991.5439940743277</c:v>
                </c:pt>
                <c:pt idx="1827">
                  <c:v>1991.5479608050041</c:v>
                </c:pt>
                <c:pt idx="1828">
                  <c:v>1991.5533537436306</c:v>
                </c:pt>
                <c:pt idx="1829">
                  <c:v>1991.5594795263264</c:v>
                </c:pt>
                <c:pt idx="1830">
                  <c:v>1991.5724907470783</c:v>
                </c:pt>
                <c:pt idx="1831">
                  <c:v>1991.578995310163</c:v>
                </c:pt>
                <c:pt idx="1832">
                  <c:v>1991.5811015413085</c:v>
                </c:pt>
                <c:pt idx="1833">
                  <c:v>1991.6050772048573</c:v>
                </c:pt>
                <c:pt idx="1834">
                  <c:v>1991.6110698627272</c:v>
                </c:pt>
                <c:pt idx="1835">
                  <c:v>1991.6125371321014</c:v>
                </c:pt>
                <c:pt idx="1836">
                  <c:v>1991.6129255076432</c:v>
                </c:pt>
                <c:pt idx="1837">
                  <c:v>1991.6135261585164</c:v>
                </c:pt>
                <c:pt idx="1838">
                  <c:v>1991.6240269789212</c:v>
                </c:pt>
                <c:pt idx="1839">
                  <c:v>1991.6368771706341</c:v>
                </c:pt>
                <c:pt idx="1840">
                  <c:v>1991.6712954394504</c:v>
                </c:pt>
                <c:pt idx="1841">
                  <c:v>1991.691420805131</c:v>
                </c:pt>
                <c:pt idx="1842">
                  <c:v>1991.6956242141355</c:v>
                </c:pt>
                <c:pt idx="1843">
                  <c:v>1991.7005206321139</c:v>
                </c:pt>
                <c:pt idx="1844">
                  <c:v>1991.7151221417346</c:v>
                </c:pt>
                <c:pt idx="1845">
                  <c:v>1991.7165550358709</c:v>
                </c:pt>
                <c:pt idx="1846">
                  <c:v>1991.7392481906102</c:v>
                </c:pt>
                <c:pt idx="1847">
                  <c:v>1991.7428533697112</c:v>
                </c:pt>
                <c:pt idx="1848">
                  <c:v>1991.7796286409612</c:v>
                </c:pt>
                <c:pt idx="1849">
                  <c:v>1991.7992819732806</c:v>
                </c:pt>
                <c:pt idx="1850">
                  <c:v>1991.8152486595939</c:v>
                </c:pt>
                <c:pt idx="1851">
                  <c:v>1991.8212837161254</c:v>
                </c:pt>
                <c:pt idx="1852">
                  <c:v>1991.8270821228484</c:v>
                </c:pt>
                <c:pt idx="1853">
                  <c:v>1991.8405904916724</c:v>
                </c:pt>
                <c:pt idx="1854">
                  <c:v>1991.8422198012522</c:v>
                </c:pt>
                <c:pt idx="1855">
                  <c:v>1991.8581105058686</c:v>
                </c:pt>
                <c:pt idx="1856">
                  <c:v>1991.8702591578574</c:v>
                </c:pt>
                <c:pt idx="1857">
                  <c:v>1991.8745445075037</c:v>
                </c:pt>
                <c:pt idx="1858">
                  <c:v>1991.8749178929957</c:v>
                </c:pt>
                <c:pt idx="1859">
                  <c:v>1991.8764365255913</c:v>
                </c:pt>
                <c:pt idx="1860">
                  <c:v>1991.8774240658352</c:v>
                </c:pt>
                <c:pt idx="1861">
                  <c:v>1991.8847857219814</c:v>
                </c:pt>
                <c:pt idx="1862">
                  <c:v>1991.888712151748</c:v>
                </c:pt>
                <c:pt idx="1863">
                  <c:v>1991.9034127278373</c:v>
                </c:pt>
                <c:pt idx="1864">
                  <c:v>1991.9223650436029</c:v>
                </c:pt>
                <c:pt idx="1865">
                  <c:v>1991.9248963355894</c:v>
                </c:pt>
                <c:pt idx="1866">
                  <c:v>1991.944561909334</c:v>
                </c:pt>
                <c:pt idx="1867">
                  <c:v>1991.95422802748</c:v>
                </c:pt>
                <c:pt idx="1868">
                  <c:v>1991.9595407635561</c:v>
                </c:pt>
                <c:pt idx="1869">
                  <c:v>1991.9723430235506</c:v>
                </c:pt>
                <c:pt idx="1870">
                  <c:v>1991.9812189678555</c:v>
                </c:pt>
                <c:pt idx="1871">
                  <c:v>1991.9848379946511</c:v>
                </c:pt>
                <c:pt idx="1872">
                  <c:v>1991.9891767086217</c:v>
                </c:pt>
                <c:pt idx="1873">
                  <c:v>1992.0127021192993</c:v>
                </c:pt>
                <c:pt idx="1874">
                  <c:v>1992.0130556030877</c:v>
                </c:pt>
                <c:pt idx="1875">
                  <c:v>1992.0132308540574</c:v>
                </c:pt>
                <c:pt idx="1876">
                  <c:v>1992.0149578833625</c:v>
                </c:pt>
                <c:pt idx="1877">
                  <c:v>1992.022185137653</c:v>
                </c:pt>
                <c:pt idx="1878">
                  <c:v>1992.026558813091</c:v>
                </c:pt>
                <c:pt idx="1879">
                  <c:v>1992.0297336299338</c:v>
                </c:pt>
                <c:pt idx="1880">
                  <c:v>1992.0319267719979</c:v>
                </c:pt>
                <c:pt idx="1881">
                  <c:v>1992.0323008720561</c:v>
                </c:pt>
                <c:pt idx="1882">
                  <c:v>1992.0459823750855</c:v>
                </c:pt>
                <c:pt idx="1883">
                  <c:v>1992.052306940325</c:v>
                </c:pt>
                <c:pt idx="1884">
                  <c:v>1992.0528237857125</c:v>
                </c:pt>
                <c:pt idx="1885">
                  <c:v>1992.0532864286258</c:v>
                </c:pt>
                <c:pt idx="1886">
                  <c:v>1992.054574074074</c:v>
                </c:pt>
                <c:pt idx="1887">
                  <c:v>1992.057722624661</c:v>
                </c:pt>
                <c:pt idx="1888">
                  <c:v>1992.0641209154055</c:v>
                </c:pt>
                <c:pt idx="1889">
                  <c:v>1992.0684462696784</c:v>
                </c:pt>
                <c:pt idx="1890">
                  <c:v>1992.0792529755115</c:v>
                </c:pt>
                <c:pt idx="1891">
                  <c:v>1992.0813055682308</c:v>
                </c:pt>
                <c:pt idx="1892">
                  <c:v>1992.0836449666642</c:v>
                </c:pt>
                <c:pt idx="1893">
                  <c:v>1992.0880797525795</c:v>
                </c:pt>
                <c:pt idx="1894">
                  <c:v>1992.0890327876646</c:v>
                </c:pt>
                <c:pt idx="1895">
                  <c:v>1992.1143784856897</c:v>
                </c:pt>
                <c:pt idx="1896">
                  <c:v>1992.1221796936395</c:v>
                </c:pt>
                <c:pt idx="1897">
                  <c:v>1992.1323482584228</c:v>
                </c:pt>
                <c:pt idx="1898">
                  <c:v>1992.1399942359369</c:v>
                </c:pt>
                <c:pt idx="1899">
                  <c:v>1992.1422420082642</c:v>
                </c:pt>
                <c:pt idx="1900">
                  <c:v>1992.1501671895201</c:v>
                </c:pt>
                <c:pt idx="1901">
                  <c:v>1992.1556210735291</c:v>
                </c:pt>
                <c:pt idx="1902">
                  <c:v>1992.1578347624661</c:v>
                </c:pt>
                <c:pt idx="1903">
                  <c:v>1992.1614673834513</c:v>
                </c:pt>
                <c:pt idx="1904">
                  <c:v>1992.1655812102315</c:v>
                </c:pt>
                <c:pt idx="1905">
                  <c:v>1992.189945464801</c:v>
                </c:pt>
                <c:pt idx="1906">
                  <c:v>1992.2120264120213</c:v>
                </c:pt>
                <c:pt idx="1907">
                  <c:v>1992.2208879794407</c:v>
                </c:pt>
                <c:pt idx="1908">
                  <c:v>1992.2369610299895</c:v>
                </c:pt>
                <c:pt idx="1909">
                  <c:v>1992.2436639351536</c:v>
                </c:pt>
                <c:pt idx="1910">
                  <c:v>1992.2460292195858</c:v>
                </c:pt>
                <c:pt idx="1911">
                  <c:v>1992.2471851503283</c:v>
                </c:pt>
                <c:pt idx="1912">
                  <c:v>1992.2472197442137</c:v>
                </c:pt>
                <c:pt idx="1913">
                  <c:v>1992.2495982394098</c:v>
                </c:pt>
                <c:pt idx="1914">
                  <c:v>1992.2550769481836</c:v>
                </c:pt>
                <c:pt idx="1915">
                  <c:v>1992.2580742515274</c:v>
                </c:pt>
                <c:pt idx="1916">
                  <c:v>1992.269386071818</c:v>
                </c:pt>
                <c:pt idx="1917">
                  <c:v>1992.280588723477</c:v>
                </c:pt>
                <c:pt idx="1918">
                  <c:v>1992.2862821095393</c:v>
                </c:pt>
                <c:pt idx="1919">
                  <c:v>1992.2995667097625</c:v>
                </c:pt>
                <c:pt idx="1920">
                  <c:v>1992.3030466955663</c:v>
                </c:pt>
                <c:pt idx="1921">
                  <c:v>1992.3051597681699</c:v>
                </c:pt>
                <c:pt idx="1922">
                  <c:v>1992.3171279913554</c:v>
                </c:pt>
                <c:pt idx="1923">
                  <c:v>1992.3198838219637</c:v>
                </c:pt>
                <c:pt idx="1924">
                  <c:v>1992.3247365579132</c:v>
                </c:pt>
                <c:pt idx="1925">
                  <c:v>1992.3424297253277</c:v>
                </c:pt>
                <c:pt idx="1926">
                  <c:v>1992.3572732210307</c:v>
                </c:pt>
                <c:pt idx="1927">
                  <c:v>1992.3663097542271</c:v>
                </c:pt>
                <c:pt idx="1928">
                  <c:v>1992.3673343346768</c:v>
                </c:pt>
                <c:pt idx="1929">
                  <c:v>1992.3709983997517</c:v>
                </c:pt>
                <c:pt idx="1930">
                  <c:v>1992.3960096933861</c:v>
                </c:pt>
                <c:pt idx="1931">
                  <c:v>1992.3969063490254</c:v>
                </c:pt>
                <c:pt idx="1932">
                  <c:v>1992.4016350609679</c:v>
                </c:pt>
                <c:pt idx="1933">
                  <c:v>1992.4035505139807</c:v>
                </c:pt>
                <c:pt idx="1934">
                  <c:v>1992.406882706543</c:v>
                </c:pt>
                <c:pt idx="1935">
                  <c:v>1992.4120671597334</c:v>
                </c:pt>
                <c:pt idx="1936">
                  <c:v>1992.4146334100185</c:v>
                </c:pt>
                <c:pt idx="1937">
                  <c:v>1992.4148663935152</c:v>
                </c:pt>
                <c:pt idx="1938">
                  <c:v>1992.4191957595001</c:v>
                </c:pt>
                <c:pt idx="1939">
                  <c:v>1992.4217778348163</c:v>
                </c:pt>
                <c:pt idx="1940">
                  <c:v>1992.4234101357517</c:v>
                </c:pt>
                <c:pt idx="1941">
                  <c:v>1992.4286229054173</c:v>
                </c:pt>
                <c:pt idx="1942">
                  <c:v>1992.4330421705072</c:v>
                </c:pt>
                <c:pt idx="1943">
                  <c:v>1992.4462735600932</c:v>
                </c:pt>
                <c:pt idx="1944">
                  <c:v>1992.4466508638172</c:v>
                </c:pt>
                <c:pt idx="1945">
                  <c:v>1992.4478074536721</c:v>
                </c:pt>
                <c:pt idx="1946">
                  <c:v>1992.4536018676959</c:v>
                </c:pt>
                <c:pt idx="1947">
                  <c:v>1992.4543174544326</c:v>
                </c:pt>
                <c:pt idx="1948">
                  <c:v>1992.4605485271377</c:v>
                </c:pt>
                <c:pt idx="1949">
                  <c:v>1992.4649530319161</c:v>
                </c:pt>
                <c:pt idx="1950">
                  <c:v>1992.4780430482674</c:v>
                </c:pt>
                <c:pt idx="1951">
                  <c:v>1992.4802313262098</c:v>
                </c:pt>
                <c:pt idx="1952">
                  <c:v>1992.4803430203817</c:v>
                </c:pt>
                <c:pt idx="1953">
                  <c:v>1992.484859523538</c:v>
                </c:pt>
                <c:pt idx="1954">
                  <c:v>1992.4912002750525</c:v>
                </c:pt>
                <c:pt idx="1955">
                  <c:v>1992.5056705991583</c:v>
                </c:pt>
                <c:pt idx="1956">
                  <c:v>1992.5065315549978</c:v>
                </c:pt>
                <c:pt idx="1957">
                  <c:v>1992.5073462018659</c:v>
                </c:pt>
                <c:pt idx="1958">
                  <c:v>1992.5266963267168</c:v>
                </c:pt>
                <c:pt idx="1959">
                  <c:v>1992.5491985575582</c:v>
                </c:pt>
                <c:pt idx="1960">
                  <c:v>1992.5601304123254</c:v>
                </c:pt>
                <c:pt idx="1961">
                  <c:v>1992.5612554725328</c:v>
                </c:pt>
                <c:pt idx="1962">
                  <c:v>1992.5794992775116</c:v>
                </c:pt>
                <c:pt idx="1963">
                  <c:v>1992.5798617955738</c:v>
                </c:pt>
                <c:pt idx="1964">
                  <c:v>1992.580393112911</c:v>
                </c:pt>
                <c:pt idx="1965">
                  <c:v>1992.582627832915</c:v>
                </c:pt>
                <c:pt idx="1966">
                  <c:v>1992.5886071501002</c:v>
                </c:pt>
                <c:pt idx="1967">
                  <c:v>1992.5994530952923</c:v>
                </c:pt>
                <c:pt idx="1968">
                  <c:v>1992.6027063750096</c:v>
                </c:pt>
                <c:pt idx="1969">
                  <c:v>1992.6117599437221</c:v>
                </c:pt>
                <c:pt idx="1970">
                  <c:v>1992.6119831007427</c:v>
                </c:pt>
                <c:pt idx="1971">
                  <c:v>1992.6261998092377</c:v>
                </c:pt>
                <c:pt idx="1972">
                  <c:v>1992.6269858671128</c:v>
                </c:pt>
                <c:pt idx="1973">
                  <c:v>1992.6343364546101</c:v>
                </c:pt>
                <c:pt idx="1974">
                  <c:v>1992.6429663377444</c:v>
                </c:pt>
                <c:pt idx="1975">
                  <c:v>1992.6587233788375</c:v>
                </c:pt>
                <c:pt idx="1976">
                  <c:v>1992.6604494606688</c:v>
                </c:pt>
                <c:pt idx="1977">
                  <c:v>1992.6748324143789</c:v>
                </c:pt>
                <c:pt idx="1978">
                  <c:v>1992.6785798191245</c:v>
                </c:pt>
                <c:pt idx="1979">
                  <c:v>1992.6827904783634</c:v>
                </c:pt>
                <c:pt idx="1980">
                  <c:v>1992.6833648217862</c:v>
                </c:pt>
                <c:pt idx="1981">
                  <c:v>1992.6837839030852</c:v>
                </c:pt>
                <c:pt idx="1982">
                  <c:v>1992.6979028633357</c:v>
                </c:pt>
                <c:pt idx="1983">
                  <c:v>1992.6992580424367</c:v>
                </c:pt>
                <c:pt idx="1984">
                  <c:v>1992.7166283209117</c:v>
                </c:pt>
                <c:pt idx="1985">
                  <c:v>1992.7212980866732</c:v>
                </c:pt>
                <c:pt idx="1986">
                  <c:v>1992.739450268715</c:v>
                </c:pt>
                <c:pt idx="1987">
                  <c:v>1992.7536829258245</c:v>
                </c:pt>
                <c:pt idx="1988">
                  <c:v>1992.7558929861586</c:v>
                </c:pt>
                <c:pt idx="1989">
                  <c:v>1992.7562623425101</c:v>
                </c:pt>
                <c:pt idx="1990">
                  <c:v>1992.7562741843485</c:v>
                </c:pt>
                <c:pt idx="1991">
                  <c:v>1992.7614910386087</c:v>
                </c:pt>
                <c:pt idx="1992">
                  <c:v>1992.7643644763859</c:v>
                </c:pt>
                <c:pt idx="1993">
                  <c:v>1992.7673418447537</c:v>
                </c:pt>
                <c:pt idx="1994">
                  <c:v>1992.7710015368723</c:v>
                </c:pt>
                <c:pt idx="1995">
                  <c:v>1992.7774616827642</c:v>
                </c:pt>
                <c:pt idx="1996">
                  <c:v>1992.7923548178569</c:v>
                </c:pt>
                <c:pt idx="1997">
                  <c:v>1992.8003672395873</c:v>
                </c:pt>
                <c:pt idx="1998">
                  <c:v>1992.8080380637311</c:v>
                </c:pt>
                <c:pt idx="1999">
                  <c:v>1992.8101223889016</c:v>
                </c:pt>
                <c:pt idx="2000">
                  <c:v>1992.8101496216443</c:v>
                </c:pt>
                <c:pt idx="2001">
                  <c:v>1992.8147111979365</c:v>
                </c:pt>
                <c:pt idx="2002">
                  <c:v>1992.8167424614039</c:v>
                </c:pt>
                <c:pt idx="2003">
                  <c:v>1992.8212986095266</c:v>
                </c:pt>
                <c:pt idx="2004">
                  <c:v>1992.8257020787387</c:v>
                </c:pt>
                <c:pt idx="2005">
                  <c:v>1992.8292039128451</c:v>
                </c:pt>
                <c:pt idx="2006">
                  <c:v>1992.8292109254189</c:v>
                </c:pt>
                <c:pt idx="2007">
                  <c:v>1992.8304504873627</c:v>
                </c:pt>
                <c:pt idx="2008">
                  <c:v>1992.8311354000305</c:v>
                </c:pt>
                <c:pt idx="2009">
                  <c:v>1992.8396826152812</c:v>
                </c:pt>
                <c:pt idx="2010">
                  <c:v>1992.8569058705352</c:v>
                </c:pt>
                <c:pt idx="2011">
                  <c:v>1992.8666948056887</c:v>
                </c:pt>
                <c:pt idx="2012">
                  <c:v>1992.8711255355288</c:v>
                </c:pt>
                <c:pt idx="2013">
                  <c:v>1992.8740489707709</c:v>
                </c:pt>
                <c:pt idx="2014">
                  <c:v>1992.874095403326</c:v>
                </c:pt>
                <c:pt idx="2015">
                  <c:v>1992.8744113303926</c:v>
                </c:pt>
                <c:pt idx="2016">
                  <c:v>1992.8769694305017</c:v>
                </c:pt>
                <c:pt idx="2017">
                  <c:v>1992.9136333941744</c:v>
                </c:pt>
                <c:pt idx="2018">
                  <c:v>1992.9302913529546</c:v>
                </c:pt>
                <c:pt idx="2019">
                  <c:v>1992.9313176097041</c:v>
                </c:pt>
                <c:pt idx="2020">
                  <c:v>1992.94553577902</c:v>
                </c:pt>
                <c:pt idx="2021">
                  <c:v>1992.9584020489517</c:v>
                </c:pt>
                <c:pt idx="2022">
                  <c:v>1992.9742083840342</c:v>
                </c:pt>
                <c:pt idx="2023">
                  <c:v>1992.9743582243264</c:v>
                </c:pt>
                <c:pt idx="2024">
                  <c:v>1993.0141107942302</c:v>
                </c:pt>
                <c:pt idx="2025">
                  <c:v>1993.0183331843994</c:v>
                </c:pt>
                <c:pt idx="2026">
                  <c:v>1993.0240888977617</c:v>
                </c:pt>
                <c:pt idx="2027">
                  <c:v>1993.0369609000684</c:v>
                </c:pt>
                <c:pt idx="2028">
                  <c:v>1993.0389103987629</c:v>
                </c:pt>
                <c:pt idx="2029">
                  <c:v>1993.0437024995563</c:v>
                </c:pt>
                <c:pt idx="2030">
                  <c:v>1993.051971214541</c:v>
                </c:pt>
                <c:pt idx="2031">
                  <c:v>1993.0571590932136</c:v>
                </c:pt>
                <c:pt idx="2032">
                  <c:v>1993.0616305105584</c:v>
                </c:pt>
                <c:pt idx="2033">
                  <c:v>1993.0621439843335</c:v>
                </c:pt>
                <c:pt idx="2034">
                  <c:v>1993.0643462969301</c:v>
                </c:pt>
                <c:pt idx="2035">
                  <c:v>1993.0649661507846</c:v>
                </c:pt>
                <c:pt idx="2036">
                  <c:v>1993.0721269488174</c:v>
                </c:pt>
                <c:pt idx="2037">
                  <c:v>1993.0723878400131</c:v>
                </c:pt>
                <c:pt idx="2038">
                  <c:v>1993.0723948589246</c:v>
                </c:pt>
                <c:pt idx="2039">
                  <c:v>1993.080845520572</c:v>
                </c:pt>
                <c:pt idx="2040">
                  <c:v>1993.0813272777398</c:v>
                </c:pt>
                <c:pt idx="2041">
                  <c:v>1993.0851455528937</c:v>
                </c:pt>
                <c:pt idx="2042">
                  <c:v>1993.0939921540294</c:v>
                </c:pt>
                <c:pt idx="2043">
                  <c:v>1993.1043722906684</c:v>
                </c:pt>
                <c:pt idx="2044">
                  <c:v>1993.1090682054403</c:v>
                </c:pt>
                <c:pt idx="2045">
                  <c:v>1993.1135667382819</c:v>
                </c:pt>
                <c:pt idx="2046">
                  <c:v>1993.1154720891323</c:v>
                </c:pt>
                <c:pt idx="2047">
                  <c:v>1993.1180469110452</c:v>
                </c:pt>
                <c:pt idx="2048">
                  <c:v>1993.1181384769438</c:v>
                </c:pt>
                <c:pt idx="2049">
                  <c:v>1993.132783972799</c:v>
                </c:pt>
                <c:pt idx="2050">
                  <c:v>1993.1338609336578</c:v>
                </c:pt>
                <c:pt idx="2051">
                  <c:v>1993.1427831964409</c:v>
                </c:pt>
                <c:pt idx="2052">
                  <c:v>1993.145347257079</c:v>
                </c:pt>
                <c:pt idx="2053">
                  <c:v>1993.1459441560828</c:v>
                </c:pt>
                <c:pt idx="2054">
                  <c:v>1993.1464316678075</c:v>
                </c:pt>
                <c:pt idx="2055">
                  <c:v>1993.1627487958526</c:v>
                </c:pt>
                <c:pt idx="2056">
                  <c:v>1993.1636445242984</c:v>
                </c:pt>
                <c:pt idx="2057">
                  <c:v>1993.1645271503537</c:v>
                </c:pt>
                <c:pt idx="2058">
                  <c:v>1993.1722198266027</c:v>
                </c:pt>
                <c:pt idx="2059">
                  <c:v>1993.1764268765685</c:v>
                </c:pt>
                <c:pt idx="2060">
                  <c:v>1993.1841992356833</c:v>
                </c:pt>
                <c:pt idx="2061">
                  <c:v>1993.1923377538217</c:v>
                </c:pt>
                <c:pt idx="2062">
                  <c:v>1993.1944057627957</c:v>
                </c:pt>
                <c:pt idx="2063">
                  <c:v>1993.1944124743327</c:v>
                </c:pt>
                <c:pt idx="2064">
                  <c:v>1993.1977079277258</c:v>
                </c:pt>
                <c:pt idx="2065">
                  <c:v>1993.1978859070398</c:v>
                </c:pt>
                <c:pt idx="2066">
                  <c:v>1993.2024871726621</c:v>
                </c:pt>
                <c:pt idx="2067">
                  <c:v>1993.2084662014856</c:v>
                </c:pt>
                <c:pt idx="2068">
                  <c:v>1993.2159232229321</c:v>
                </c:pt>
                <c:pt idx="2069">
                  <c:v>1993.216944650417</c:v>
                </c:pt>
                <c:pt idx="2070">
                  <c:v>1993.2188447473825</c:v>
                </c:pt>
                <c:pt idx="2071">
                  <c:v>1993.2294874768677</c:v>
                </c:pt>
                <c:pt idx="2072">
                  <c:v>1993.2307282334525</c:v>
                </c:pt>
                <c:pt idx="2073">
                  <c:v>1993.2398267327046</c:v>
                </c:pt>
                <c:pt idx="2074">
                  <c:v>1993.240628248029</c:v>
                </c:pt>
                <c:pt idx="2075">
                  <c:v>1993.2440074910639</c:v>
                </c:pt>
                <c:pt idx="2076">
                  <c:v>1993.2520499277512</c:v>
                </c:pt>
                <c:pt idx="2077">
                  <c:v>1993.2546707861181</c:v>
                </c:pt>
                <c:pt idx="2078">
                  <c:v>1993.2618750760514</c:v>
                </c:pt>
                <c:pt idx="2079">
                  <c:v>1993.2659446282353</c:v>
                </c:pt>
                <c:pt idx="2080">
                  <c:v>1993.2668112910994</c:v>
                </c:pt>
                <c:pt idx="2081">
                  <c:v>1993.2789097079626</c:v>
                </c:pt>
                <c:pt idx="2082">
                  <c:v>1993.2808230803357</c:v>
                </c:pt>
                <c:pt idx="2083">
                  <c:v>1993.2845857733162</c:v>
                </c:pt>
                <c:pt idx="2084">
                  <c:v>1993.2972882221716</c:v>
                </c:pt>
                <c:pt idx="2085">
                  <c:v>1993.2993201415825</c:v>
                </c:pt>
                <c:pt idx="2086">
                  <c:v>1993.299994017289</c:v>
                </c:pt>
                <c:pt idx="2087">
                  <c:v>1993.307780889548</c:v>
                </c:pt>
                <c:pt idx="2088">
                  <c:v>1993.3133236684666</c:v>
                </c:pt>
                <c:pt idx="2089">
                  <c:v>1993.3136976195908</c:v>
                </c:pt>
                <c:pt idx="2090">
                  <c:v>1993.3139327040078</c:v>
                </c:pt>
                <c:pt idx="2091">
                  <c:v>1993.3139375491164</c:v>
                </c:pt>
                <c:pt idx="2092">
                  <c:v>1993.3139486272721</c:v>
                </c:pt>
                <c:pt idx="2093">
                  <c:v>1993.3154221994068</c:v>
                </c:pt>
                <c:pt idx="2094">
                  <c:v>1993.3176522105609</c:v>
                </c:pt>
                <c:pt idx="2095">
                  <c:v>1993.3201558071589</c:v>
                </c:pt>
                <c:pt idx="2096">
                  <c:v>1993.3221680672802</c:v>
                </c:pt>
                <c:pt idx="2097">
                  <c:v>1993.3237654384363</c:v>
                </c:pt>
                <c:pt idx="2098">
                  <c:v>1993.3455311874161</c:v>
                </c:pt>
                <c:pt idx="2099">
                  <c:v>1993.3467113278575</c:v>
                </c:pt>
                <c:pt idx="2100">
                  <c:v>1993.3493011350672</c:v>
                </c:pt>
                <c:pt idx="2101">
                  <c:v>1993.3518751720662</c:v>
                </c:pt>
                <c:pt idx="2102">
                  <c:v>1993.3570137938245</c:v>
                </c:pt>
                <c:pt idx="2103">
                  <c:v>1993.3602051613557</c:v>
                </c:pt>
                <c:pt idx="2104">
                  <c:v>1993.3619586375389</c:v>
                </c:pt>
                <c:pt idx="2105">
                  <c:v>1993.3651218406976</c:v>
                </c:pt>
                <c:pt idx="2106">
                  <c:v>1993.3719784235809</c:v>
                </c:pt>
                <c:pt idx="2107">
                  <c:v>1993.3764828250564</c:v>
                </c:pt>
                <c:pt idx="2108">
                  <c:v>1993.3792275204705</c:v>
                </c:pt>
                <c:pt idx="2109">
                  <c:v>1993.3811372886405</c:v>
                </c:pt>
                <c:pt idx="2110">
                  <c:v>1993.3868448614596</c:v>
                </c:pt>
                <c:pt idx="2111">
                  <c:v>1993.4096486012877</c:v>
                </c:pt>
                <c:pt idx="2112">
                  <c:v>1993.4113264443431</c:v>
                </c:pt>
                <c:pt idx="2113">
                  <c:v>1993.4132782119045</c:v>
                </c:pt>
                <c:pt idx="2114">
                  <c:v>1993.4175404340001</c:v>
                </c:pt>
                <c:pt idx="2115">
                  <c:v>1993.4234718483028</c:v>
                </c:pt>
                <c:pt idx="2116">
                  <c:v>1993.4482385194058</c:v>
                </c:pt>
                <c:pt idx="2117">
                  <c:v>1993.4706522485867</c:v>
                </c:pt>
                <c:pt idx="2118">
                  <c:v>1993.4766751907623</c:v>
                </c:pt>
                <c:pt idx="2119">
                  <c:v>1993.4769521668316</c:v>
                </c:pt>
                <c:pt idx="2120">
                  <c:v>1993.4799418840469</c:v>
                </c:pt>
                <c:pt idx="2121">
                  <c:v>1993.4828729783001</c:v>
                </c:pt>
                <c:pt idx="2122">
                  <c:v>1993.4867906779982</c:v>
                </c:pt>
                <c:pt idx="2123">
                  <c:v>1993.4877441693918</c:v>
                </c:pt>
                <c:pt idx="2124">
                  <c:v>1993.4933084835347</c:v>
                </c:pt>
                <c:pt idx="2125">
                  <c:v>1993.513555565062</c:v>
                </c:pt>
                <c:pt idx="2126">
                  <c:v>1993.5147007186858</c:v>
                </c:pt>
                <c:pt idx="2127">
                  <c:v>1993.5168630630974</c:v>
                </c:pt>
                <c:pt idx="2128">
                  <c:v>1993.531442884123</c:v>
                </c:pt>
                <c:pt idx="2129">
                  <c:v>1993.5456532404239</c:v>
                </c:pt>
                <c:pt idx="2130">
                  <c:v>1993.5480899561437</c:v>
                </c:pt>
                <c:pt idx="2131">
                  <c:v>1993.5511784356224</c:v>
                </c:pt>
                <c:pt idx="2132">
                  <c:v>1993.5572010133851</c:v>
                </c:pt>
                <c:pt idx="2133">
                  <c:v>1993.5627326910158</c:v>
                </c:pt>
                <c:pt idx="2134">
                  <c:v>1993.5627452442518</c:v>
                </c:pt>
                <c:pt idx="2135">
                  <c:v>1993.5788143299872</c:v>
                </c:pt>
                <c:pt idx="2136">
                  <c:v>1993.5883475295966</c:v>
                </c:pt>
                <c:pt idx="2137">
                  <c:v>1993.5935736684664</c:v>
                </c:pt>
                <c:pt idx="2138">
                  <c:v>1993.6017539299567</c:v>
                </c:pt>
                <c:pt idx="2139">
                  <c:v>1993.6079699977186</c:v>
                </c:pt>
                <c:pt idx="2140">
                  <c:v>1993.6159683847948</c:v>
                </c:pt>
                <c:pt idx="2141">
                  <c:v>1993.6163644573733</c:v>
                </c:pt>
                <c:pt idx="2142">
                  <c:v>1993.619860730854</c:v>
                </c:pt>
                <c:pt idx="2143">
                  <c:v>1993.626619831673</c:v>
                </c:pt>
                <c:pt idx="2144">
                  <c:v>1993.6372107828224</c:v>
                </c:pt>
                <c:pt idx="2145">
                  <c:v>1993.637974380181</c:v>
                </c:pt>
                <c:pt idx="2146">
                  <c:v>1993.6434525565949</c:v>
                </c:pt>
                <c:pt idx="2147">
                  <c:v>1993.686575997541</c:v>
                </c:pt>
                <c:pt idx="2148">
                  <c:v>1993.6876542037417</c:v>
                </c:pt>
                <c:pt idx="2149">
                  <c:v>1993.6877420684716</c:v>
                </c:pt>
                <c:pt idx="2150">
                  <c:v>1993.6972471195529</c:v>
                </c:pt>
                <c:pt idx="2151">
                  <c:v>1993.7018971879991</c:v>
                </c:pt>
                <c:pt idx="2152">
                  <c:v>1993.7019852713768</c:v>
                </c:pt>
                <c:pt idx="2153">
                  <c:v>1993.7095957550637</c:v>
                </c:pt>
                <c:pt idx="2154">
                  <c:v>1993.7110435330951</c:v>
                </c:pt>
                <c:pt idx="2155">
                  <c:v>1993.7251636341166</c:v>
                </c:pt>
                <c:pt idx="2156">
                  <c:v>1993.7347507890333</c:v>
                </c:pt>
                <c:pt idx="2157">
                  <c:v>1993.7408820315866</c:v>
                </c:pt>
                <c:pt idx="2158">
                  <c:v>1993.7421548026466</c:v>
                </c:pt>
                <c:pt idx="2159">
                  <c:v>1993.7530493953914</c:v>
                </c:pt>
                <c:pt idx="2160">
                  <c:v>1993.7637313705732</c:v>
                </c:pt>
                <c:pt idx="2161">
                  <c:v>1993.7644055061221</c:v>
                </c:pt>
                <c:pt idx="2162">
                  <c:v>1993.7658847852815</c:v>
                </c:pt>
                <c:pt idx="2163">
                  <c:v>1993.7694727260628</c:v>
                </c:pt>
                <c:pt idx="2164">
                  <c:v>1993.7699817318173</c:v>
                </c:pt>
                <c:pt idx="2165">
                  <c:v>1993.7742364596802</c:v>
                </c:pt>
                <c:pt idx="2166">
                  <c:v>1993.7798067058332</c:v>
                </c:pt>
                <c:pt idx="2167">
                  <c:v>1993.7811265717291</c:v>
                </c:pt>
                <c:pt idx="2168">
                  <c:v>1993.7827773341446</c:v>
                </c:pt>
                <c:pt idx="2169">
                  <c:v>1993.7861613557432</c:v>
                </c:pt>
                <c:pt idx="2170">
                  <c:v>1993.7906932307906</c:v>
                </c:pt>
                <c:pt idx="2171">
                  <c:v>1993.8007844227698</c:v>
                </c:pt>
                <c:pt idx="2172">
                  <c:v>1993.8019947619591</c:v>
                </c:pt>
                <c:pt idx="2173">
                  <c:v>1993.8053208418892</c:v>
                </c:pt>
                <c:pt idx="2174">
                  <c:v>1993.8136194831038</c:v>
                </c:pt>
                <c:pt idx="2175">
                  <c:v>1993.8262268518517</c:v>
                </c:pt>
                <c:pt idx="2176">
                  <c:v>1993.8359437187873</c:v>
                </c:pt>
                <c:pt idx="2177">
                  <c:v>1993.8435320715137</c:v>
                </c:pt>
                <c:pt idx="2178">
                  <c:v>1993.8584646646134</c:v>
                </c:pt>
                <c:pt idx="2179">
                  <c:v>1993.8606577623141</c:v>
                </c:pt>
                <c:pt idx="2180">
                  <c:v>1993.8647801575532</c:v>
                </c:pt>
                <c:pt idx="2181">
                  <c:v>1993.882233810556</c:v>
                </c:pt>
                <c:pt idx="2182">
                  <c:v>1993.8910889864883</c:v>
                </c:pt>
                <c:pt idx="2183">
                  <c:v>1993.8943889237457</c:v>
                </c:pt>
                <c:pt idx="2184">
                  <c:v>1993.9087364913682</c:v>
                </c:pt>
                <c:pt idx="2185">
                  <c:v>1993.910091442315</c:v>
                </c:pt>
                <c:pt idx="2186">
                  <c:v>1993.9158437397014</c:v>
                </c:pt>
                <c:pt idx="2187">
                  <c:v>1993.9217514731793</c:v>
                </c:pt>
                <c:pt idx="2188">
                  <c:v>1993.9238787898953</c:v>
                </c:pt>
                <c:pt idx="2189">
                  <c:v>1993.9359783063351</c:v>
                </c:pt>
                <c:pt idx="2190">
                  <c:v>1993.9372067267473</c:v>
                </c:pt>
                <c:pt idx="2191">
                  <c:v>1993.937230495982</c:v>
                </c:pt>
                <c:pt idx="2192">
                  <c:v>1993.9422321342561</c:v>
                </c:pt>
                <c:pt idx="2193">
                  <c:v>1993.9450434253556</c:v>
                </c:pt>
                <c:pt idx="2194">
                  <c:v>1993.9485149694526</c:v>
                </c:pt>
                <c:pt idx="2195">
                  <c:v>1993.9603680412959</c:v>
                </c:pt>
                <c:pt idx="2196">
                  <c:v>1993.9767641487313</c:v>
                </c:pt>
                <c:pt idx="2197">
                  <c:v>1993.9799561722057</c:v>
                </c:pt>
                <c:pt idx="2198">
                  <c:v>1993.9829053381752</c:v>
                </c:pt>
                <c:pt idx="2199">
                  <c:v>1993.9867003225847</c:v>
                </c:pt>
                <c:pt idx="2200">
                  <c:v>1993.9950389383223</c:v>
                </c:pt>
                <c:pt idx="2201">
                  <c:v>1993.9998705224732</c:v>
                </c:pt>
                <c:pt idx="2202">
                  <c:v>1994.0106592833422</c:v>
                </c:pt>
                <c:pt idx="2203">
                  <c:v>1994.0151875237661</c:v>
                </c:pt>
                <c:pt idx="2204">
                  <c:v>1994.0201799820011</c:v>
                </c:pt>
                <c:pt idx="2205">
                  <c:v>1994.0347777334146</c:v>
                </c:pt>
                <c:pt idx="2206">
                  <c:v>1994.0396675285826</c:v>
                </c:pt>
                <c:pt idx="2207">
                  <c:v>1994.0443324143789</c:v>
                </c:pt>
                <c:pt idx="2208">
                  <c:v>1994.052074422643</c:v>
                </c:pt>
                <c:pt idx="2209">
                  <c:v>1994.0761073687479</c:v>
                </c:pt>
                <c:pt idx="2210">
                  <c:v>1994.0767681160798</c:v>
                </c:pt>
                <c:pt idx="2211">
                  <c:v>1994.0777983877101</c:v>
                </c:pt>
                <c:pt idx="2212">
                  <c:v>1994.0811483319389</c:v>
                </c:pt>
                <c:pt idx="2213">
                  <c:v>1994.0836419816462</c:v>
                </c:pt>
                <c:pt idx="2214">
                  <c:v>1994.0974500754176</c:v>
                </c:pt>
                <c:pt idx="2215">
                  <c:v>1994.1029442036149</c:v>
                </c:pt>
                <c:pt idx="2216">
                  <c:v>1994.10775228788</c:v>
                </c:pt>
                <c:pt idx="2217">
                  <c:v>1994.117835957107</c:v>
                </c:pt>
                <c:pt idx="2218">
                  <c:v>1994.1198351110352</c:v>
                </c:pt>
                <c:pt idx="2219">
                  <c:v>1994.1281379065581</c:v>
                </c:pt>
                <c:pt idx="2220">
                  <c:v>1994.1426126606586</c:v>
                </c:pt>
                <c:pt idx="2221">
                  <c:v>1994.146191402388</c:v>
                </c:pt>
                <c:pt idx="2222">
                  <c:v>1994.1483859609095</c:v>
                </c:pt>
                <c:pt idx="2223">
                  <c:v>1994.1483863475041</c:v>
                </c:pt>
                <c:pt idx="2224">
                  <c:v>1994.1490073326236</c:v>
                </c:pt>
                <c:pt idx="2225">
                  <c:v>1994.1504151583138</c:v>
                </c:pt>
                <c:pt idx="2226">
                  <c:v>1994.1531990075291</c:v>
                </c:pt>
                <c:pt idx="2227">
                  <c:v>1994.1663272460517</c:v>
                </c:pt>
                <c:pt idx="2228">
                  <c:v>1994.1827388172737</c:v>
                </c:pt>
                <c:pt idx="2229">
                  <c:v>1994.1920429563718</c:v>
                </c:pt>
                <c:pt idx="2230">
                  <c:v>1994.1924170881182</c:v>
                </c:pt>
                <c:pt idx="2231">
                  <c:v>1994.1959564225417</c:v>
                </c:pt>
                <c:pt idx="2232">
                  <c:v>1994.1976704533931</c:v>
                </c:pt>
                <c:pt idx="2233">
                  <c:v>1994.207452537582</c:v>
                </c:pt>
                <c:pt idx="2234">
                  <c:v>1994.2164916565264</c:v>
                </c:pt>
                <c:pt idx="2235">
                  <c:v>1994.226567162902</c:v>
                </c:pt>
                <c:pt idx="2236">
                  <c:v>1994.2477481652597</c:v>
                </c:pt>
                <c:pt idx="2237">
                  <c:v>1994.2505053109235</c:v>
                </c:pt>
                <c:pt idx="2238">
                  <c:v>1994.2554213343219</c:v>
                </c:pt>
                <c:pt idx="2239">
                  <c:v>1994.2627244403884</c:v>
                </c:pt>
                <c:pt idx="2240">
                  <c:v>1994.2627255336274</c:v>
                </c:pt>
                <c:pt idx="2241">
                  <c:v>1994.2647333764291</c:v>
                </c:pt>
                <c:pt idx="2242">
                  <c:v>1994.2714943214946</c:v>
                </c:pt>
                <c:pt idx="2243">
                  <c:v>1994.2737098226735</c:v>
                </c:pt>
                <c:pt idx="2244">
                  <c:v>1994.2804947968159</c:v>
                </c:pt>
                <c:pt idx="2245">
                  <c:v>1994.2818863791924</c:v>
                </c:pt>
                <c:pt idx="2246">
                  <c:v>1994.2829878729688</c:v>
                </c:pt>
                <c:pt idx="2247">
                  <c:v>1994.3083990195705</c:v>
                </c:pt>
                <c:pt idx="2248">
                  <c:v>1994.3214556778717</c:v>
                </c:pt>
                <c:pt idx="2249">
                  <c:v>1994.3407455478236</c:v>
                </c:pt>
                <c:pt idx="2250">
                  <c:v>1994.3447832439729</c:v>
                </c:pt>
                <c:pt idx="2251">
                  <c:v>1994.352262992116</c:v>
                </c:pt>
                <c:pt idx="2252">
                  <c:v>1994.3572805802723</c:v>
                </c:pt>
                <c:pt idx="2253">
                  <c:v>1994.3632948164627</c:v>
                </c:pt>
                <c:pt idx="2254">
                  <c:v>1994.3757884725073</c:v>
                </c:pt>
                <c:pt idx="2255">
                  <c:v>1994.4215324802899</c:v>
                </c:pt>
                <c:pt idx="2256">
                  <c:v>1994.4251836068015</c:v>
                </c:pt>
                <c:pt idx="2257">
                  <c:v>1994.4267623298349</c:v>
                </c:pt>
                <c:pt idx="2258">
                  <c:v>1994.4294949457501</c:v>
                </c:pt>
                <c:pt idx="2259">
                  <c:v>1994.4396743225086</c:v>
                </c:pt>
                <c:pt idx="2260">
                  <c:v>1994.4534141778843</c:v>
                </c:pt>
                <c:pt idx="2261">
                  <c:v>1994.4606866206555</c:v>
                </c:pt>
                <c:pt idx="2262">
                  <c:v>1994.4724856738155</c:v>
                </c:pt>
                <c:pt idx="2263">
                  <c:v>1994.4741020419804</c:v>
                </c:pt>
                <c:pt idx="2264">
                  <c:v>1994.483986827262</c:v>
                </c:pt>
                <c:pt idx="2265">
                  <c:v>1994.4897468597105</c:v>
                </c:pt>
                <c:pt idx="2266">
                  <c:v>1994.4976839683627</c:v>
                </c:pt>
                <c:pt idx="2267">
                  <c:v>1994.4978750998175</c:v>
                </c:pt>
                <c:pt idx="2268">
                  <c:v>1994.5020523233707</c:v>
                </c:pt>
                <c:pt idx="2269">
                  <c:v>1994.5029087959795</c:v>
                </c:pt>
                <c:pt idx="2270">
                  <c:v>1994.5048348892185</c:v>
                </c:pt>
                <c:pt idx="2271">
                  <c:v>1994.5051556075241</c:v>
                </c:pt>
                <c:pt idx="2272">
                  <c:v>1994.50548422567</c:v>
                </c:pt>
                <c:pt idx="2273">
                  <c:v>1994.5069478921084</c:v>
                </c:pt>
                <c:pt idx="2274">
                  <c:v>1994.5075754588436</c:v>
                </c:pt>
                <c:pt idx="2275">
                  <c:v>1994.5227825024717</c:v>
                </c:pt>
                <c:pt idx="2276">
                  <c:v>1994.5307873158922</c:v>
                </c:pt>
                <c:pt idx="2277">
                  <c:v>1994.5362645353259</c:v>
                </c:pt>
                <c:pt idx="2278">
                  <c:v>1994.5368484992521</c:v>
                </c:pt>
                <c:pt idx="2279">
                  <c:v>1994.5368539369281</c:v>
                </c:pt>
                <c:pt idx="2280">
                  <c:v>1994.5486214604407</c:v>
                </c:pt>
                <c:pt idx="2281">
                  <c:v>1994.5538723572135</c:v>
                </c:pt>
                <c:pt idx="2282">
                  <c:v>1994.5571555061222</c:v>
                </c:pt>
                <c:pt idx="2283">
                  <c:v>1994.5571771712678</c:v>
                </c:pt>
                <c:pt idx="2284">
                  <c:v>1994.5594238250058</c:v>
                </c:pt>
                <c:pt idx="2285">
                  <c:v>1994.5658745405228</c:v>
                </c:pt>
                <c:pt idx="2286">
                  <c:v>1994.5787288482013</c:v>
                </c:pt>
                <c:pt idx="2287">
                  <c:v>1994.5822279409715</c:v>
                </c:pt>
                <c:pt idx="2288">
                  <c:v>1994.5847285249829</c:v>
                </c:pt>
                <c:pt idx="2289">
                  <c:v>1994.5974837154918</c:v>
                </c:pt>
                <c:pt idx="2290">
                  <c:v>1994.6060427776511</c:v>
                </c:pt>
                <c:pt idx="2291">
                  <c:v>1994.6061136651711</c:v>
                </c:pt>
                <c:pt idx="2292">
                  <c:v>1994.6251341743352</c:v>
                </c:pt>
                <c:pt idx="2293">
                  <c:v>1994.6344792984892</c:v>
                </c:pt>
                <c:pt idx="2294">
                  <c:v>1994.6345166489214</c:v>
                </c:pt>
                <c:pt idx="2295">
                  <c:v>1994.6432363741221</c:v>
                </c:pt>
                <c:pt idx="2296">
                  <c:v>1994.6509064409206</c:v>
                </c:pt>
                <c:pt idx="2297">
                  <c:v>1994.6648583162219</c:v>
                </c:pt>
                <c:pt idx="2298">
                  <c:v>1994.6743983728168</c:v>
                </c:pt>
                <c:pt idx="2299">
                  <c:v>1994.6745779159378</c:v>
                </c:pt>
                <c:pt idx="2300">
                  <c:v>1994.6780703313941</c:v>
                </c:pt>
                <c:pt idx="2301">
                  <c:v>1994.6820067939261</c:v>
                </c:pt>
                <c:pt idx="2302">
                  <c:v>1994.6821779035795</c:v>
                </c:pt>
                <c:pt idx="2303">
                  <c:v>1994.6825085228281</c:v>
                </c:pt>
                <c:pt idx="2304">
                  <c:v>1994.6831059174335</c:v>
                </c:pt>
                <c:pt idx="2305">
                  <c:v>1994.6963978217609</c:v>
                </c:pt>
                <c:pt idx="2306">
                  <c:v>1994.6970767136918</c:v>
                </c:pt>
                <c:pt idx="2307">
                  <c:v>1994.7019114476386</c:v>
                </c:pt>
                <c:pt idx="2308">
                  <c:v>1994.7127882506909</c:v>
                </c:pt>
                <c:pt idx="2309">
                  <c:v>1994.7138610445661</c:v>
                </c:pt>
                <c:pt idx="2310">
                  <c:v>1994.722238335615</c:v>
                </c:pt>
                <c:pt idx="2311">
                  <c:v>1994.7243843194667</c:v>
                </c:pt>
                <c:pt idx="2312">
                  <c:v>1994.7264571925621</c:v>
                </c:pt>
                <c:pt idx="2313">
                  <c:v>1994.7268189786296</c:v>
                </c:pt>
                <c:pt idx="2314">
                  <c:v>1994.7315059034909</c:v>
                </c:pt>
                <c:pt idx="2315">
                  <c:v>1994.7343807704008</c:v>
                </c:pt>
                <c:pt idx="2316">
                  <c:v>1994.7405784755495</c:v>
                </c:pt>
                <c:pt idx="2317">
                  <c:v>1994.7431072610084</c:v>
                </c:pt>
                <c:pt idx="2318">
                  <c:v>1994.7479023975206</c:v>
                </c:pt>
                <c:pt idx="2319">
                  <c:v>1994.7525786932467</c:v>
                </c:pt>
                <c:pt idx="2320">
                  <c:v>1994.7564318230791</c:v>
                </c:pt>
                <c:pt idx="2321">
                  <c:v>1994.7572174531649</c:v>
                </c:pt>
                <c:pt idx="2322">
                  <c:v>1994.7620885298629</c:v>
                </c:pt>
                <c:pt idx="2323">
                  <c:v>1994.765878862778</c:v>
                </c:pt>
                <c:pt idx="2324">
                  <c:v>1994.7698356389585</c:v>
                </c:pt>
                <c:pt idx="2325">
                  <c:v>1994.7774111212514</c:v>
                </c:pt>
                <c:pt idx="2326">
                  <c:v>1994.7785366441049</c:v>
                </c:pt>
                <c:pt idx="2327">
                  <c:v>1994.7788401494411</c:v>
                </c:pt>
                <c:pt idx="2328">
                  <c:v>1994.7807837848886</c:v>
                </c:pt>
                <c:pt idx="2329">
                  <c:v>1994.7826693867721</c:v>
                </c:pt>
                <c:pt idx="2330">
                  <c:v>1994.7846601832839</c:v>
                </c:pt>
                <c:pt idx="2331">
                  <c:v>1994.8030301417091</c:v>
                </c:pt>
                <c:pt idx="2332">
                  <c:v>1994.8046769779705</c:v>
                </c:pt>
                <c:pt idx="2333">
                  <c:v>1994.8096873621569</c:v>
                </c:pt>
                <c:pt idx="2334">
                  <c:v>1994.8149578548432</c:v>
                </c:pt>
                <c:pt idx="2335">
                  <c:v>1994.8176802570538</c:v>
                </c:pt>
                <c:pt idx="2336">
                  <c:v>1994.8270466347251</c:v>
                </c:pt>
                <c:pt idx="2337">
                  <c:v>1994.8314983823232</c:v>
                </c:pt>
                <c:pt idx="2338">
                  <c:v>1994.8386432190662</c:v>
                </c:pt>
                <c:pt idx="2339">
                  <c:v>1994.841734504525</c:v>
                </c:pt>
                <c:pt idx="2340">
                  <c:v>1994.8452853404567</c:v>
                </c:pt>
                <c:pt idx="2341">
                  <c:v>1994.8511478756307</c:v>
                </c:pt>
                <c:pt idx="2342">
                  <c:v>1994.8541262294978</c:v>
                </c:pt>
                <c:pt idx="2343">
                  <c:v>1994.8553703481887</c:v>
                </c:pt>
                <c:pt idx="2344">
                  <c:v>1994.8570464544198</c:v>
                </c:pt>
                <c:pt idx="2345">
                  <c:v>1994.8585905772302</c:v>
                </c:pt>
                <c:pt idx="2346">
                  <c:v>1994.8586141122898</c:v>
                </c:pt>
                <c:pt idx="2347">
                  <c:v>1994.8589877554059</c:v>
                </c:pt>
                <c:pt idx="2348">
                  <c:v>1994.8600212880574</c:v>
                </c:pt>
                <c:pt idx="2349">
                  <c:v>1994.8628188832483</c:v>
                </c:pt>
                <c:pt idx="2350">
                  <c:v>1994.8658988649327</c:v>
                </c:pt>
                <c:pt idx="2351">
                  <c:v>1994.8667831045454</c:v>
                </c:pt>
                <c:pt idx="2352">
                  <c:v>1994.8804481487819</c:v>
                </c:pt>
                <c:pt idx="2353">
                  <c:v>1994.8825903522447</c:v>
                </c:pt>
                <c:pt idx="2354">
                  <c:v>1994.8831268157273</c:v>
                </c:pt>
                <c:pt idx="2355">
                  <c:v>1994.8865282372551</c:v>
                </c:pt>
                <c:pt idx="2356">
                  <c:v>1994.8878559760565</c:v>
                </c:pt>
                <c:pt idx="2357">
                  <c:v>1994.8989070715138</c:v>
                </c:pt>
                <c:pt idx="2358">
                  <c:v>1994.9007398407991</c:v>
                </c:pt>
                <c:pt idx="2359">
                  <c:v>1994.9060297392705</c:v>
                </c:pt>
                <c:pt idx="2360">
                  <c:v>1994.9063046137856</c:v>
                </c:pt>
                <c:pt idx="2361">
                  <c:v>1994.9064195978149</c:v>
                </c:pt>
                <c:pt idx="2362">
                  <c:v>1994.9078330449718</c:v>
                </c:pt>
                <c:pt idx="2363">
                  <c:v>1994.9080005367962</c:v>
                </c:pt>
                <c:pt idx="2364">
                  <c:v>1994.9170969243542</c:v>
                </c:pt>
                <c:pt idx="2365">
                  <c:v>1994.9171774466372</c:v>
                </c:pt>
                <c:pt idx="2366">
                  <c:v>1994.920033690775</c:v>
                </c:pt>
                <c:pt idx="2367">
                  <c:v>1994.9228832674221</c:v>
                </c:pt>
                <c:pt idx="2368">
                  <c:v>1994.925711289832</c:v>
                </c:pt>
                <c:pt idx="2369">
                  <c:v>1994.9263520134612</c:v>
                </c:pt>
                <c:pt idx="2370">
                  <c:v>1994.9267599811139</c:v>
                </c:pt>
                <c:pt idx="2371">
                  <c:v>1994.9287671670215</c:v>
                </c:pt>
                <c:pt idx="2372">
                  <c:v>1994.9319397514387</c:v>
                </c:pt>
                <c:pt idx="2373">
                  <c:v>1994.9475645486348</c:v>
                </c:pt>
                <c:pt idx="2374">
                  <c:v>1994.9476525052603</c:v>
                </c:pt>
                <c:pt idx="2375">
                  <c:v>1994.9493994568661</c:v>
                </c:pt>
                <c:pt idx="2376">
                  <c:v>1994.9566854798843</c:v>
                </c:pt>
                <c:pt idx="2377">
                  <c:v>1994.9664159758663</c:v>
                </c:pt>
                <c:pt idx="2378">
                  <c:v>1994.9739958960758</c:v>
                </c:pt>
                <c:pt idx="2379">
                  <c:v>1994.9753473071462</c:v>
                </c:pt>
                <c:pt idx="2380">
                  <c:v>1994.9789559437347</c:v>
                </c:pt>
                <c:pt idx="2381">
                  <c:v>1994.9793090450478</c:v>
                </c:pt>
                <c:pt idx="2382">
                  <c:v>1994.9817241827643</c:v>
                </c:pt>
                <c:pt idx="2383">
                  <c:v>1994.9832074904302</c:v>
                </c:pt>
                <c:pt idx="2384">
                  <c:v>1994.9847584325171</c:v>
                </c:pt>
                <c:pt idx="2385">
                  <c:v>1994.9870932716683</c:v>
                </c:pt>
                <c:pt idx="2386">
                  <c:v>1994.9870985204832</c:v>
                </c:pt>
                <c:pt idx="2387">
                  <c:v>1994.9921958878369</c:v>
                </c:pt>
                <c:pt idx="2388">
                  <c:v>1994.9923578535756</c:v>
                </c:pt>
                <c:pt idx="2389">
                  <c:v>1994.998292969047</c:v>
                </c:pt>
                <c:pt idx="2390">
                  <c:v>1994.9991447448474</c:v>
                </c:pt>
                <c:pt idx="2391">
                  <c:v>1995.00310592187</c:v>
                </c:pt>
                <c:pt idx="2392">
                  <c:v>1995.0031916463863</c:v>
                </c:pt>
                <c:pt idx="2393">
                  <c:v>1995.0032232882095</c:v>
                </c:pt>
                <c:pt idx="2394">
                  <c:v>1995.0047856934621</c:v>
                </c:pt>
                <c:pt idx="2395">
                  <c:v>1995.0055257510076</c:v>
                </c:pt>
                <c:pt idx="2396">
                  <c:v>1995.008344427016</c:v>
                </c:pt>
                <c:pt idx="2397">
                  <c:v>1995.0087677104723</c:v>
                </c:pt>
                <c:pt idx="2398">
                  <c:v>1995.0193842022206</c:v>
                </c:pt>
                <c:pt idx="2399">
                  <c:v>1995.0204541093112</c:v>
                </c:pt>
                <c:pt idx="2400">
                  <c:v>1995.0233646262707</c:v>
                </c:pt>
                <c:pt idx="2401">
                  <c:v>1995.0293621314675</c:v>
                </c:pt>
                <c:pt idx="2402">
                  <c:v>1995.035680767232</c:v>
                </c:pt>
                <c:pt idx="2403">
                  <c:v>1995.0503115224226</c:v>
                </c:pt>
                <c:pt idx="2404">
                  <c:v>1995.0503130941515</c:v>
                </c:pt>
                <c:pt idx="2405">
                  <c:v>1995.0637024742059</c:v>
                </c:pt>
                <c:pt idx="2406">
                  <c:v>1995.0655720799427</c:v>
                </c:pt>
                <c:pt idx="2407">
                  <c:v>1995.0691101921566</c:v>
                </c:pt>
                <c:pt idx="2408">
                  <c:v>1995.0692559193349</c:v>
                </c:pt>
                <c:pt idx="2409">
                  <c:v>1995.0702979947778</c:v>
                </c:pt>
                <c:pt idx="2410">
                  <c:v>1995.0802196903439</c:v>
                </c:pt>
                <c:pt idx="2411">
                  <c:v>1995.0863097320455</c:v>
                </c:pt>
                <c:pt idx="2412">
                  <c:v>1995.0984093467184</c:v>
                </c:pt>
                <c:pt idx="2413">
                  <c:v>1995.0988689697569</c:v>
                </c:pt>
                <c:pt idx="2414">
                  <c:v>1995.1145761718255</c:v>
                </c:pt>
                <c:pt idx="2415">
                  <c:v>1995.1154032594368</c:v>
                </c:pt>
                <c:pt idx="2416">
                  <c:v>1995.1198890121555</c:v>
                </c:pt>
                <c:pt idx="2417">
                  <c:v>1995.1208661606079</c:v>
                </c:pt>
                <c:pt idx="2418">
                  <c:v>1995.1210631600629</c:v>
                </c:pt>
                <c:pt idx="2419">
                  <c:v>1995.1227067847365</c:v>
                </c:pt>
                <c:pt idx="2420">
                  <c:v>1995.1228899282582</c:v>
                </c:pt>
                <c:pt idx="2421">
                  <c:v>1995.1271302602227</c:v>
                </c:pt>
                <c:pt idx="2422">
                  <c:v>1995.1305498928944</c:v>
                </c:pt>
                <c:pt idx="2423">
                  <c:v>1995.1317944583873</c:v>
                </c:pt>
                <c:pt idx="2424">
                  <c:v>1995.132328995234</c:v>
                </c:pt>
                <c:pt idx="2425">
                  <c:v>1995.132746121378</c:v>
                </c:pt>
                <c:pt idx="2426">
                  <c:v>1995.134915386468</c:v>
                </c:pt>
                <c:pt idx="2427">
                  <c:v>1995.1415709052653</c:v>
                </c:pt>
                <c:pt idx="2428">
                  <c:v>1995.1485112714529</c:v>
                </c:pt>
                <c:pt idx="2429">
                  <c:v>1995.1547982609577</c:v>
                </c:pt>
                <c:pt idx="2430">
                  <c:v>1995.1575979447107</c:v>
                </c:pt>
                <c:pt idx="2431">
                  <c:v>1995.1608920602328</c:v>
                </c:pt>
                <c:pt idx="2432">
                  <c:v>1995.1648954198038</c:v>
                </c:pt>
                <c:pt idx="2433">
                  <c:v>1995.1969240436536</c:v>
                </c:pt>
                <c:pt idx="2434">
                  <c:v>1995.198928210637</c:v>
                </c:pt>
                <c:pt idx="2435">
                  <c:v>1995.2013215707152</c:v>
                </c:pt>
                <c:pt idx="2436">
                  <c:v>1995.2023610382284</c:v>
                </c:pt>
                <c:pt idx="2437">
                  <c:v>1995.2036439564479</c:v>
                </c:pt>
                <c:pt idx="2438">
                  <c:v>1995.2105393344234</c:v>
                </c:pt>
                <c:pt idx="2439">
                  <c:v>1995.2115513315334</c:v>
                </c:pt>
                <c:pt idx="2440">
                  <c:v>1995.2120220644156</c:v>
                </c:pt>
                <c:pt idx="2441">
                  <c:v>1995.2259786770858</c:v>
                </c:pt>
                <c:pt idx="2442">
                  <c:v>1995.2276935571779</c:v>
                </c:pt>
                <c:pt idx="2443">
                  <c:v>1995.2320220232211</c:v>
                </c:pt>
                <c:pt idx="2444">
                  <c:v>1995.2356228959111</c:v>
                </c:pt>
                <c:pt idx="2445">
                  <c:v>1995.2362038104925</c:v>
                </c:pt>
                <c:pt idx="2446">
                  <c:v>1995.2414625706645</c:v>
                </c:pt>
                <c:pt idx="2447">
                  <c:v>1995.2494344373463</c:v>
                </c:pt>
                <c:pt idx="2448">
                  <c:v>1995.2505431148122</c:v>
                </c:pt>
                <c:pt idx="2449">
                  <c:v>1995.2544363798261</c:v>
                </c:pt>
                <c:pt idx="2450">
                  <c:v>1995.2702200915153</c:v>
                </c:pt>
                <c:pt idx="2451">
                  <c:v>1995.2712544860826</c:v>
                </c:pt>
                <c:pt idx="2452">
                  <c:v>1995.2767498035339</c:v>
                </c:pt>
                <c:pt idx="2453">
                  <c:v>1995.2831845650494</c:v>
                </c:pt>
                <c:pt idx="2454">
                  <c:v>1995.2982256714706</c:v>
                </c:pt>
                <c:pt idx="2455">
                  <c:v>1995.3006840650112</c:v>
                </c:pt>
                <c:pt idx="2456">
                  <c:v>1995.3024385789795</c:v>
                </c:pt>
                <c:pt idx="2457">
                  <c:v>1995.3035035775852</c:v>
                </c:pt>
                <c:pt idx="2458">
                  <c:v>1995.3043380263391</c:v>
                </c:pt>
                <c:pt idx="2459">
                  <c:v>1995.3072724985423</c:v>
                </c:pt>
                <c:pt idx="2460">
                  <c:v>1995.3098938135347</c:v>
                </c:pt>
                <c:pt idx="2461">
                  <c:v>1995.317130735544</c:v>
                </c:pt>
                <c:pt idx="2462">
                  <c:v>1995.3181543241565</c:v>
                </c:pt>
                <c:pt idx="2463">
                  <c:v>1995.3213025730727</c:v>
                </c:pt>
                <c:pt idx="2464">
                  <c:v>1995.3221832899208</c:v>
                </c:pt>
                <c:pt idx="2465">
                  <c:v>1995.3226078884327</c:v>
                </c:pt>
                <c:pt idx="2466">
                  <c:v>1995.3269518309378</c:v>
                </c:pt>
                <c:pt idx="2467">
                  <c:v>1995.3269556208329</c:v>
                </c:pt>
                <c:pt idx="2468">
                  <c:v>1995.3288391766168</c:v>
                </c:pt>
                <c:pt idx="2469">
                  <c:v>1995.3366087031334</c:v>
                </c:pt>
                <c:pt idx="2470">
                  <c:v>1995.343875492116</c:v>
                </c:pt>
                <c:pt idx="2471">
                  <c:v>1995.3440704711386</c:v>
                </c:pt>
                <c:pt idx="2472">
                  <c:v>1995.3487171489594</c:v>
                </c:pt>
                <c:pt idx="2473">
                  <c:v>1995.3526950940502</c:v>
                </c:pt>
                <c:pt idx="2474">
                  <c:v>1995.3546326273226</c:v>
                </c:pt>
                <c:pt idx="2475">
                  <c:v>1995.3586027232743</c:v>
                </c:pt>
                <c:pt idx="2476">
                  <c:v>1995.360180381271</c:v>
                </c:pt>
                <c:pt idx="2477">
                  <c:v>1995.3622663035212</c:v>
                </c:pt>
                <c:pt idx="2478">
                  <c:v>1995.3623825861282</c:v>
                </c:pt>
                <c:pt idx="2479">
                  <c:v>1995.3624530509292</c:v>
                </c:pt>
                <c:pt idx="2480">
                  <c:v>1995.362759214896</c:v>
                </c:pt>
                <c:pt idx="2481">
                  <c:v>1995.3628091394783</c:v>
                </c:pt>
                <c:pt idx="2482">
                  <c:v>1995.365381594291</c:v>
                </c:pt>
                <c:pt idx="2483">
                  <c:v>1995.3683126156616</c:v>
                </c:pt>
                <c:pt idx="2484">
                  <c:v>1995.3708611079423</c:v>
                </c:pt>
                <c:pt idx="2485">
                  <c:v>1995.3718028937562</c:v>
                </c:pt>
                <c:pt idx="2486">
                  <c:v>1995.3761288976348</c:v>
                </c:pt>
                <c:pt idx="2487">
                  <c:v>1995.3775870883717</c:v>
                </c:pt>
                <c:pt idx="2488">
                  <c:v>1995.3825645074403</c:v>
                </c:pt>
                <c:pt idx="2489">
                  <c:v>1995.3870001394275</c:v>
                </c:pt>
                <c:pt idx="2490">
                  <c:v>1995.3880577356961</c:v>
                </c:pt>
                <c:pt idx="2491">
                  <c:v>1995.3885246786829</c:v>
                </c:pt>
                <c:pt idx="2492">
                  <c:v>1995.3929236919157</c:v>
                </c:pt>
                <c:pt idx="2493">
                  <c:v>1995.4020213609399</c:v>
                </c:pt>
                <c:pt idx="2494">
                  <c:v>1995.409461388065</c:v>
                </c:pt>
                <c:pt idx="2495">
                  <c:v>1995.4237494042641</c:v>
                </c:pt>
                <c:pt idx="2496">
                  <c:v>1995.4240528265775</c:v>
                </c:pt>
                <c:pt idx="2497">
                  <c:v>1995.4260201029228</c:v>
                </c:pt>
                <c:pt idx="2498">
                  <c:v>1995.4443989910512</c:v>
                </c:pt>
                <c:pt idx="2499">
                  <c:v>1995.4463588771009</c:v>
                </c:pt>
                <c:pt idx="2500">
                  <c:v>1995.4765323218496</c:v>
                </c:pt>
                <c:pt idx="2501">
                  <c:v>1995.4797129597941</c:v>
                </c:pt>
                <c:pt idx="2502">
                  <c:v>1995.4818199783888</c:v>
                </c:pt>
                <c:pt idx="2503">
                  <c:v>1995.4874914252034</c:v>
                </c:pt>
                <c:pt idx="2504">
                  <c:v>1995.4930139300834</c:v>
                </c:pt>
                <c:pt idx="2505">
                  <c:v>1995.4942991608993</c:v>
                </c:pt>
                <c:pt idx="2506">
                  <c:v>1995.4994770673309</c:v>
                </c:pt>
                <c:pt idx="2507">
                  <c:v>1995.5102285756839</c:v>
                </c:pt>
                <c:pt idx="2508">
                  <c:v>1995.5117681255863</c:v>
                </c:pt>
                <c:pt idx="2509">
                  <c:v>1995.5173071304534</c:v>
                </c:pt>
                <c:pt idx="2510">
                  <c:v>1995.5296103094024</c:v>
                </c:pt>
                <c:pt idx="2511">
                  <c:v>1995.5367778981924</c:v>
                </c:pt>
                <c:pt idx="2512">
                  <c:v>1995.5466606269172</c:v>
                </c:pt>
                <c:pt idx="2513">
                  <c:v>1995.5515788770376</c:v>
                </c:pt>
                <c:pt idx="2514">
                  <c:v>1995.5561471943367</c:v>
                </c:pt>
                <c:pt idx="2515">
                  <c:v>1995.5575939805308</c:v>
                </c:pt>
                <c:pt idx="2516">
                  <c:v>1995.564409701625</c:v>
                </c:pt>
                <c:pt idx="2517">
                  <c:v>1995.5783767270009</c:v>
                </c:pt>
                <c:pt idx="2518">
                  <c:v>1995.5787224472076</c:v>
                </c:pt>
                <c:pt idx="2519">
                  <c:v>1995.5817431743858</c:v>
                </c:pt>
                <c:pt idx="2520">
                  <c:v>1995.5832912864096</c:v>
                </c:pt>
                <c:pt idx="2521">
                  <c:v>1995.5979796530787</c:v>
                </c:pt>
                <c:pt idx="2522">
                  <c:v>1995.598406054326</c:v>
                </c:pt>
                <c:pt idx="2523">
                  <c:v>1995.5999266778842</c:v>
                </c:pt>
                <c:pt idx="2524">
                  <c:v>1995.6065815936572</c:v>
                </c:pt>
                <c:pt idx="2525">
                  <c:v>1995.6085654248104</c:v>
                </c:pt>
                <c:pt idx="2526">
                  <c:v>1995.6087840013183</c:v>
                </c:pt>
                <c:pt idx="2527">
                  <c:v>1995.6112532258473</c:v>
                </c:pt>
                <c:pt idx="2528">
                  <c:v>1995.6192419385504</c:v>
                </c:pt>
                <c:pt idx="2529">
                  <c:v>1995.6235811373488</c:v>
                </c:pt>
                <c:pt idx="2530">
                  <c:v>1995.6253143585063</c:v>
                </c:pt>
                <c:pt idx="2531">
                  <c:v>1995.6293086261312</c:v>
                </c:pt>
                <c:pt idx="2532">
                  <c:v>1995.6375784026668</c:v>
                </c:pt>
                <c:pt idx="2533">
                  <c:v>1995.641129360281</c:v>
                </c:pt>
                <c:pt idx="2534">
                  <c:v>1995.6442186097802</c:v>
                </c:pt>
                <c:pt idx="2535">
                  <c:v>1995.6471001977336</c:v>
                </c:pt>
                <c:pt idx="2536">
                  <c:v>1995.6625464895935</c:v>
                </c:pt>
                <c:pt idx="2537">
                  <c:v>1995.6677222348974</c:v>
                </c:pt>
                <c:pt idx="2538">
                  <c:v>1995.6770305790048</c:v>
                </c:pt>
                <c:pt idx="2539">
                  <c:v>1995.6770899117803</c:v>
                </c:pt>
                <c:pt idx="2540">
                  <c:v>1995.6772324289552</c:v>
                </c:pt>
                <c:pt idx="2541">
                  <c:v>1995.6915831685553</c:v>
                </c:pt>
                <c:pt idx="2542">
                  <c:v>1995.6927011591501</c:v>
                </c:pt>
                <c:pt idx="2543">
                  <c:v>1995.6927584924076</c:v>
                </c:pt>
                <c:pt idx="2544">
                  <c:v>1995.7089467608437</c:v>
                </c:pt>
                <c:pt idx="2545">
                  <c:v>1995.7098289413643</c:v>
                </c:pt>
                <c:pt idx="2546">
                  <c:v>1995.7284414942835</c:v>
                </c:pt>
                <c:pt idx="2547">
                  <c:v>1995.7303581260933</c:v>
                </c:pt>
                <c:pt idx="2548">
                  <c:v>1995.7368099199559</c:v>
                </c:pt>
                <c:pt idx="2549">
                  <c:v>1995.7402101078662</c:v>
                </c:pt>
                <c:pt idx="2550">
                  <c:v>1995.740851864527</c:v>
                </c:pt>
                <c:pt idx="2551">
                  <c:v>1995.7411693474789</c:v>
                </c:pt>
                <c:pt idx="2552">
                  <c:v>1995.7617301442442</c:v>
                </c:pt>
                <c:pt idx="2553">
                  <c:v>1995.7695857543033</c:v>
                </c:pt>
                <c:pt idx="2554">
                  <c:v>1995.7708160221309</c:v>
                </c:pt>
                <c:pt idx="2555">
                  <c:v>1995.7717682048064</c:v>
                </c:pt>
                <c:pt idx="2556">
                  <c:v>1995.7734768581895</c:v>
                </c:pt>
                <c:pt idx="2557">
                  <c:v>1995.77518503942</c:v>
                </c:pt>
                <c:pt idx="2558">
                  <c:v>1995.7752212937612</c:v>
                </c:pt>
                <c:pt idx="2559">
                  <c:v>1995.7810720935686</c:v>
                </c:pt>
                <c:pt idx="2560">
                  <c:v>1995.7910155148047</c:v>
                </c:pt>
                <c:pt idx="2561">
                  <c:v>1995.7969529590337</c:v>
                </c:pt>
                <c:pt idx="2562">
                  <c:v>1995.7998822629097</c:v>
                </c:pt>
                <c:pt idx="2563">
                  <c:v>1995.8024162800721</c:v>
                </c:pt>
                <c:pt idx="2564">
                  <c:v>1995.8105441731943</c:v>
                </c:pt>
                <c:pt idx="2565">
                  <c:v>1995.8158900771923</c:v>
                </c:pt>
                <c:pt idx="2566">
                  <c:v>1995.8170964905444</c:v>
                </c:pt>
                <c:pt idx="2567">
                  <c:v>1995.8171078662508</c:v>
                </c:pt>
                <c:pt idx="2568">
                  <c:v>1995.8266825487362</c:v>
                </c:pt>
                <c:pt idx="2569">
                  <c:v>1995.8284697362917</c:v>
                </c:pt>
                <c:pt idx="2570">
                  <c:v>1995.8309356940958</c:v>
                </c:pt>
                <c:pt idx="2571">
                  <c:v>1995.8441547044135</c:v>
                </c:pt>
                <c:pt idx="2572">
                  <c:v>1995.85503524666</c:v>
                </c:pt>
                <c:pt idx="2573">
                  <c:v>1995.8646341958831</c:v>
                </c:pt>
                <c:pt idx="2574">
                  <c:v>1995.8659174588688</c:v>
                </c:pt>
                <c:pt idx="2575">
                  <c:v>1995.8662196111238</c:v>
                </c:pt>
                <c:pt idx="2576">
                  <c:v>1995.866829179025</c:v>
                </c:pt>
                <c:pt idx="2577">
                  <c:v>1995.8994233211652</c:v>
                </c:pt>
                <c:pt idx="2578">
                  <c:v>1995.9012048926406</c:v>
                </c:pt>
                <c:pt idx="2579">
                  <c:v>1995.9023541872639</c:v>
                </c:pt>
                <c:pt idx="2580">
                  <c:v>1995.9069502623774</c:v>
                </c:pt>
                <c:pt idx="2581">
                  <c:v>1995.9082261895708</c:v>
                </c:pt>
                <c:pt idx="2582">
                  <c:v>1995.9150794737243</c:v>
                </c:pt>
                <c:pt idx="2583">
                  <c:v>1995.9159784647754</c:v>
                </c:pt>
                <c:pt idx="2584">
                  <c:v>1995.9188451308084</c:v>
                </c:pt>
                <c:pt idx="2585">
                  <c:v>1995.928638920577</c:v>
                </c:pt>
                <c:pt idx="2586">
                  <c:v>1995.9287778506605</c:v>
                </c:pt>
                <c:pt idx="2587">
                  <c:v>1995.9332755754556</c:v>
                </c:pt>
                <c:pt idx="2588">
                  <c:v>1995.934558648313</c:v>
                </c:pt>
                <c:pt idx="2589">
                  <c:v>1995.9346288405961</c:v>
                </c:pt>
                <c:pt idx="2590">
                  <c:v>1995.9367023157654</c:v>
                </c:pt>
                <c:pt idx="2591">
                  <c:v>1995.9390798286308</c:v>
                </c:pt>
                <c:pt idx="2592">
                  <c:v>1995.9397308138134</c:v>
                </c:pt>
                <c:pt idx="2593">
                  <c:v>1995.9428948811062</c:v>
                </c:pt>
                <c:pt idx="2594">
                  <c:v>1995.9520244790479</c:v>
                </c:pt>
                <c:pt idx="2595">
                  <c:v>1995.952442131214</c:v>
                </c:pt>
                <c:pt idx="2596">
                  <c:v>1995.9713957461911</c:v>
                </c:pt>
                <c:pt idx="2597">
                  <c:v>1995.9769767758005</c:v>
                </c:pt>
                <c:pt idx="2598">
                  <c:v>1995.9831152400689</c:v>
                </c:pt>
                <c:pt idx="2599">
                  <c:v>1995.9839239010571</c:v>
                </c:pt>
                <c:pt idx="2600">
                  <c:v>1995.9993720688519</c:v>
                </c:pt>
                <c:pt idx="2601">
                  <c:v>1996.0091523911831</c:v>
                </c:pt>
                <c:pt idx="2602">
                  <c:v>1996.0132690160215</c:v>
                </c:pt>
                <c:pt idx="2603">
                  <c:v>1996.0364487223362</c:v>
                </c:pt>
                <c:pt idx="2604">
                  <c:v>1996.0425347428195</c:v>
                </c:pt>
                <c:pt idx="2605">
                  <c:v>1996.0502725270617</c:v>
                </c:pt>
                <c:pt idx="2606">
                  <c:v>1996.0569523030902</c:v>
                </c:pt>
                <c:pt idx="2607">
                  <c:v>1996.1085486640302</c:v>
                </c:pt>
                <c:pt idx="2608">
                  <c:v>1996.1131502886785</c:v>
                </c:pt>
                <c:pt idx="2609">
                  <c:v>1996.1132333561488</c:v>
                </c:pt>
                <c:pt idx="2610">
                  <c:v>1996.1137475036126</c:v>
                </c:pt>
                <c:pt idx="2611">
                  <c:v>1996.1141412385607</c:v>
                </c:pt>
                <c:pt idx="2612">
                  <c:v>1996.114176960542</c:v>
                </c:pt>
                <c:pt idx="2613">
                  <c:v>1996.1591177862067</c:v>
                </c:pt>
                <c:pt idx="2614">
                  <c:v>1996.1650967827084</c:v>
                </c:pt>
                <c:pt idx="2615">
                  <c:v>1996.2803214696301</c:v>
                </c:pt>
                <c:pt idx="2616">
                  <c:v>1996.3086709014626</c:v>
                </c:pt>
                <c:pt idx="2617">
                  <c:v>1996.3426137158719</c:v>
                </c:pt>
                <c:pt idx="2618">
                  <c:v>1996.3455109545719</c:v>
                </c:pt>
                <c:pt idx="2619">
                  <c:v>1996.3548254620123</c:v>
                </c:pt>
                <c:pt idx="2620">
                  <c:v>1996.3559025984232</c:v>
                </c:pt>
                <c:pt idx="2621">
                  <c:v>1996.4583669486906</c:v>
                </c:pt>
                <c:pt idx="2622">
                  <c:v>1996.4800416270566</c:v>
                </c:pt>
                <c:pt idx="2623">
                  <c:v>1996.4875732755343</c:v>
                </c:pt>
                <c:pt idx="2624">
                  <c:v>1996.6442215057546</c:v>
                </c:pt>
                <c:pt idx="2625">
                  <c:v>1996.6460590048039</c:v>
                </c:pt>
                <c:pt idx="2626">
                  <c:v>1996.7632251863261</c:v>
                </c:pt>
                <c:pt idx="2627">
                  <c:v>1996.9676224069638</c:v>
                </c:pt>
                <c:pt idx="2628">
                  <c:v>1996.9723808119122</c:v>
                </c:pt>
                <c:pt idx="2629">
                  <c:v>1996.9724037597916</c:v>
                </c:pt>
                <c:pt idx="2630">
                  <c:v>1996.9756522628463</c:v>
                </c:pt>
                <c:pt idx="2631">
                  <c:v>1997.0037945955967</c:v>
                </c:pt>
                <c:pt idx="2632">
                  <c:v>1997.340750364413</c:v>
                </c:pt>
                <c:pt idx="2633">
                  <c:v>1997.4404108915126</c:v>
                </c:pt>
                <c:pt idx="2634">
                  <c:v>1997.5449757269248</c:v>
                </c:pt>
                <c:pt idx="2635">
                  <c:v>1997.7107652283444</c:v>
                </c:pt>
                <c:pt idx="2636">
                  <c:v>1997.7110016404922</c:v>
                </c:pt>
                <c:pt idx="2637">
                  <c:v>1997.9027081812305</c:v>
                </c:pt>
                <c:pt idx="2638">
                  <c:v>1998.0099358629934</c:v>
                </c:pt>
                <c:pt idx="2639">
                  <c:v>1998.7291191513295</c:v>
                </c:pt>
                <c:pt idx="2640">
                  <c:v>1998.9778770768373</c:v>
                </c:pt>
                <c:pt idx="2641">
                  <c:v>1999.0485218996375</c:v>
                </c:pt>
                <c:pt idx="2642">
                  <c:v>1999.0503633305448</c:v>
                </c:pt>
                <c:pt idx="2643">
                  <c:v>1999.0517566259791</c:v>
                </c:pt>
                <c:pt idx="2644">
                  <c:v>1999.0528245348189</c:v>
                </c:pt>
                <c:pt idx="2645">
                  <c:v>1999.0771251235835</c:v>
                </c:pt>
                <c:pt idx="2646">
                  <c:v>1999.108111545238</c:v>
                </c:pt>
                <c:pt idx="2647">
                  <c:v>1999.1397197885772</c:v>
                </c:pt>
                <c:pt idx="2648">
                  <c:v>1999.1397673619033</c:v>
                </c:pt>
                <c:pt idx="2649">
                  <c:v>1999.1882152381677</c:v>
                </c:pt>
                <c:pt idx="2650">
                  <c:v>1999.1936773265395</c:v>
                </c:pt>
                <c:pt idx="2651">
                  <c:v>1999.2215882988567</c:v>
                </c:pt>
                <c:pt idx="2652">
                  <c:v>1999.224698462494</c:v>
                </c:pt>
                <c:pt idx="2653">
                  <c:v>1999.2252999657769</c:v>
                </c:pt>
                <c:pt idx="2654">
                  <c:v>1999.2391707512611</c:v>
                </c:pt>
                <c:pt idx="2655">
                  <c:v>1999.244917373311</c:v>
                </c:pt>
                <c:pt idx="2656">
                  <c:v>1999.2640062843816</c:v>
                </c:pt>
                <c:pt idx="2657">
                  <c:v>1999.2822283316855</c:v>
                </c:pt>
                <c:pt idx="2658">
                  <c:v>1999.2844576076761</c:v>
                </c:pt>
                <c:pt idx="2659">
                  <c:v>1999.2850434592617</c:v>
                </c:pt>
                <c:pt idx="2660">
                  <c:v>1999.2991960415241</c:v>
                </c:pt>
                <c:pt idx="2661">
                  <c:v>1999.3320315201408</c:v>
                </c:pt>
                <c:pt idx="2662">
                  <c:v>1999.3325919588308</c:v>
                </c:pt>
                <c:pt idx="2663">
                  <c:v>1999.3341106579715</c:v>
                </c:pt>
                <c:pt idx="2664">
                  <c:v>1999.3347760900701</c:v>
                </c:pt>
                <c:pt idx="2665">
                  <c:v>1999.3495668270084</c:v>
                </c:pt>
                <c:pt idx="2666">
                  <c:v>1999.3535044933708</c:v>
                </c:pt>
                <c:pt idx="2667">
                  <c:v>1999.3630793057773</c:v>
                </c:pt>
                <c:pt idx="2668">
                  <c:v>1999.3920149852968</c:v>
                </c:pt>
                <c:pt idx="2669">
                  <c:v>1999.4172063908536</c:v>
                </c:pt>
                <c:pt idx="2670">
                  <c:v>1999.4204628488858</c:v>
                </c:pt>
                <c:pt idx="2671">
                  <c:v>1999.4235868684564</c:v>
                </c:pt>
                <c:pt idx="2672">
                  <c:v>1999.4252717063403</c:v>
                </c:pt>
                <c:pt idx="2673">
                  <c:v>1999.7905070867239</c:v>
                </c:pt>
                <c:pt idx="2674">
                  <c:v>2000.0109991174868</c:v>
                </c:pt>
                <c:pt idx="2675">
                  <c:v>2000.0387342846097</c:v>
                </c:pt>
                <c:pt idx="2676">
                  <c:v>2000.3891145980683</c:v>
                </c:pt>
                <c:pt idx="2677">
                  <c:v>2000.7284273642483</c:v>
                </c:pt>
                <c:pt idx="2678">
                  <c:v>2000.8923720675843</c:v>
                </c:pt>
                <c:pt idx="2679">
                  <c:v>2000.9276370614368</c:v>
                </c:pt>
                <c:pt idx="2680">
                  <c:v>2001.2341892773848</c:v>
                </c:pt>
                <c:pt idx="2681">
                  <c:v>2001.3049404891374</c:v>
                </c:pt>
                <c:pt idx="2682">
                  <c:v>2001.6557080744417</c:v>
                </c:pt>
                <c:pt idx="2683">
                  <c:v>2001.6559153909043</c:v>
                </c:pt>
                <c:pt idx="2684">
                  <c:v>2001.7323709147718</c:v>
                </c:pt>
                <c:pt idx="2685">
                  <c:v>2001.7602174477781</c:v>
                </c:pt>
                <c:pt idx="2686">
                  <c:v>2001.7949390485969</c:v>
                </c:pt>
                <c:pt idx="2687">
                  <c:v>2001.9422054595407</c:v>
                </c:pt>
                <c:pt idx="2688">
                  <c:v>2001.9615302960301</c:v>
                </c:pt>
                <c:pt idx="2689">
                  <c:v>2002.1199708694578</c:v>
                </c:pt>
                <c:pt idx="2690">
                  <c:v>2002.1349424030977</c:v>
                </c:pt>
                <c:pt idx="2691">
                  <c:v>2002.1352871878723</c:v>
                </c:pt>
                <c:pt idx="2692">
                  <c:v>2002.1353620696757</c:v>
                </c:pt>
                <c:pt idx="2693">
                  <c:v>2002.1377132056937</c:v>
                </c:pt>
                <c:pt idx="2694">
                  <c:v>2002.2537164267878</c:v>
                </c:pt>
                <c:pt idx="2695">
                  <c:v>2002.4589329600476</c:v>
                </c:pt>
                <c:pt idx="2696">
                  <c:v>2002.5243515761654</c:v>
                </c:pt>
                <c:pt idx="2697">
                  <c:v>2002.5255610778386</c:v>
                </c:pt>
                <c:pt idx="2698">
                  <c:v>2002.5424181322408</c:v>
                </c:pt>
                <c:pt idx="2699">
                  <c:v>2002.5676033896748</c:v>
                </c:pt>
                <c:pt idx="2700">
                  <c:v>2002.6000429006008</c:v>
                </c:pt>
                <c:pt idx="2701">
                  <c:v>2002.6050492971583</c:v>
                </c:pt>
                <c:pt idx="2702">
                  <c:v>2002.6065237217026</c:v>
                </c:pt>
                <c:pt idx="2703">
                  <c:v>2002.7224928752503</c:v>
                </c:pt>
                <c:pt idx="2704">
                  <c:v>2002.7846377912135</c:v>
                </c:pt>
                <c:pt idx="2705">
                  <c:v>2002.7849390562019</c:v>
                </c:pt>
                <c:pt idx="2706">
                  <c:v>2002.7850288852765</c:v>
                </c:pt>
                <c:pt idx="2707">
                  <c:v>2002.7860543206707</c:v>
                </c:pt>
                <c:pt idx="2708">
                  <c:v>2002.8162399754733</c:v>
                </c:pt>
                <c:pt idx="2709">
                  <c:v>2002.8213603065506</c:v>
                </c:pt>
                <c:pt idx="2710">
                  <c:v>2002.8450058705353</c:v>
                </c:pt>
                <c:pt idx="2711">
                  <c:v>2002.8451346937029</c:v>
                </c:pt>
                <c:pt idx="2712">
                  <c:v>2002.8455888816006</c:v>
                </c:pt>
                <c:pt idx="2713">
                  <c:v>2002.8465956359166</c:v>
                </c:pt>
                <c:pt idx="2714">
                  <c:v>2002.8467517466474</c:v>
                </c:pt>
                <c:pt idx="2715">
                  <c:v>2002.858886254975</c:v>
                </c:pt>
                <c:pt idx="2716">
                  <c:v>2002.8757073167794</c:v>
                </c:pt>
                <c:pt idx="2717">
                  <c:v>2002.8795184161661</c:v>
                </c:pt>
                <c:pt idx="2718">
                  <c:v>2002.8795404248106</c:v>
                </c:pt>
                <c:pt idx="2719">
                  <c:v>2002.8795590187467</c:v>
                </c:pt>
                <c:pt idx="2720">
                  <c:v>2002.8796425906912</c:v>
                </c:pt>
                <c:pt idx="2721">
                  <c:v>2002.8798074400461</c:v>
                </c:pt>
                <c:pt idx="2722">
                  <c:v>2002.8914720748726</c:v>
                </c:pt>
                <c:pt idx="2723">
                  <c:v>2002.9102029374858</c:v>
                </c:pt>
                <c:pt idx="2724">
                  <c:v>2002.9102849082312</c:v>
                </c:pt>
                <c:pt idx="2725">
                  <c:v>2002.9148656342688</c:v>
                </c:pt>
                <c:pt idx="2726">
                  <c:v>2002.9897089664614</c:v>
                </c:pt>
                <c:pt idx="2727">
                  <c:v>2003.018774305714</c:v>
                </c:pt>
                <c:pt idx="2728">
                  <c:v>2003.030773741983</c:v>
                </c:pt>
                <c:pt idx="2729">
                  <c:v>2003.0307977533146</c:v>
                </c:pt>
                <c:pt idx="2730">
                  <c:v>2003.0558295618171</c:v>
                </c:pt>
                <c:pt idx="2731">
                  <c:v>2003.055938324841</c:v>
                </c:pt>
                <c:pt idx="2732">
                  <c:v>2003.0861936807614</c:v>
                </c:pt>
                <c:pt idx="2733">
                  <c:v>2003.1310811459045</c:v>
                </c:pt>
                <c:pt idx="2734">
                  <c:v>2003.1922701580602</c:v>
                </c:pt>
                <c:pt idx="2735">
                  <c:v>2003.1961910088219</c:v>
                </c:pt>
                <c:pt idx="2736">
                  <c:v>2003.1963724744594</c:v>
                </c:pt>
                <c:pt idx="2737">
                  <c:v>2003.2405106985323</c:v>
                </c:pt>
                <c:pt idx="2738">
                  <c:v>2003.2576927206126</c:v>
                </c:pt>
                <c:pt idx="2739">
                  <c:v>2003.2862190844678</c:v>
                </c:pt>
                <c:pt idx="2740">
                  <c:v>2003.3232804139097</c:v>
                </c:pt>
                <c:pt idx="2741">
                  <c:v>2003.4527918203539</c:v>
                </c:pt>
                <c:pt idx="2742">
                  <c:v>2003.6311722380663</c:v>
                </c:pt>
                <c:pt idx="2743">
                  <c:v>2003.6329931027708</c:v>
                </c:pt>
                <c:pt idx="2744">
                  <c:v>2003.6331157233124</c:v>
                </c:pt>
                <c:pt idx="2745">
                  <c:v>2003.6377372556849</c:v>
                </c:pt>
                <c:pt idx="2746">
                  <c:v>2003.7078980014323</c:v>
                </c:pt>
                <c:pt idx="2747">
                  <c:v>2003.7079194507821</c:v>
                </c:pt>
                <c:pt idx="2748">
                  <c:v>2003.7316236814586</c:v>
                </c:pt>
                <c:pt idx="2749">
                  <c:v>2003.8003475162877</c:v>
                </c:pt>
                <c:pt idx="2750">
                  <c:v>2003.8807180124597</c:v>
                </c:pt>
                <c:pt idx="2751">
                  <c:v>2003.8807460269475</c:v>
                </c:pt>
                <c:pt idx="2752">
                  <c:v>2003.8807682377621</c:v>
                </c:pt>
                <c:pt idx="2753">
                  <c:v>2003.9343126036201</c:v>
                </c:pt>
                <c:pt idx="2754">
                  <c:v>2003.934502354108</c:v>
                </c:pt>
                <c:pt idx="2755">
                  <c:v>2004.2502227976779</c:v>
                </c:pt>
                <c:pt idx="2756">
                  <c:v>2004.3177287309554</c:v>
                </c:pt>
                <c:pt idx="2757">
                  <c:v>2004.352078700218</c:v>
                </c:pt>
                <c:pt idx="2758">
                  <c:v>2004.4595631296422</c:v>
                </c:pt>
                <c:pt idx="2759">
                  <c:v>2004.4914971540929</c:v>
                </c:pt>
                <c:pt idx="2760">
                  <c:v>2004.5004700747204</c:v>
                </c:pt>
                <c:pt idx="2761">
                  <c:v>2004.5102412195477</c:v>
                </c:pt>
                <c:pt idx="2762">
                  <c:v>2004.6108946903439</c:v>
                </c:pt>
                <c:pt idx="2763">
                  <c:v>2004.7402296001596</c:v>
                </c:pt>
                <c:pt idx="2764">
                  <c:v>2004.747854815005</c:v>
                </c:pt>
                <c:pt idx="2765">
                  <c:v>2004.8197627427307</c:v>
                </c:pt>
                <c:pt idx="2766">
                  <c:v>2004.8260907473953</c:v>
                </c:pt>
                <c:pt idx="2767">
                  <c:v>2004.8289790405481</c:v>
                </c:pt>
                <c:pt idx="2768">
                  <c:v>2004.9272952572439</c:v>
                </c:pt>
                <c:pt idx="2769">
                  <c:v>2004.9458021015539</c:v>
                </c:pt>
                <c:pt idx="2770">
                  <c:v>2005.0022612635307</c:v>
                </c:pt>
                <c:pt idx="2771">
                  <c:v>2005.0105557108272</c:v>
                </c:pt>
                <c:pt idx="2772">
                  <c:v>2005.0152562317794</c:v>
                </c:pt>
                <c:pt idx="2773">
                  <c:v>2005.0152826827768</c:v>
                </c:pt>
                <c:pt idx="2774">
                  <c:v>2005.0173519931807</c:v>
                </c:pt>
                <c:pt idx="2775">
                  <c:v>2005.0437166425836</c:v>
                </c:pt>
                <c:pt idx="2776">
                  <c:v>2005.075659523221</c:v>
                </c:pt>
                <c:pt idx="2777">
                  <c:v>2005.0817308413821</c:v>
                </c:pt>
                <c:pt idx="2778">
                  <c:v>2005.1427542626816</c:v>
                </c:pt>
                <c:pt idx="2779">
                  <c:v>2005.623629341268</c:v>
                </c:pt>
                <c:pt idx="2780">
                  <c:v>2005.6592491358658</c:v>
                </c:pt>
                <c:pt idx="2781">
                  <c:v>2006.0214119825334</c:v>
                </c:pt>
                <c:pt idx="2782">
                  <c:v>2006.1059578405836</c:v>
                </c:pt>
                <c:pt idx="2783">
                  <c:v>2006.1602829530764</c:v>
                </c:pt>
                <c:pt idx="2784">
                  <c:v>2006.1967023661496</c:v>
                </c:pt>
                <c:pt idx="2785">
                  <c:v>2006.2157493323321</c:v>
                </c:pt>
                <c:pt idx="2786">
                  <c:v>2006.3409605885745</c:v>
                </c:pt>
                <c:pt idx="2787">
                  <c:v>2006.3428889199431</c:v>
                </c:pt>
                <c:pt idx="2788">
                  <c:v>2006.4423618491267</c:v>
                </c:pt>
                <c:pt idx="2789">
                  <c:v>2006.4449100676225</c:v>
                </c:pt>
                <c:pt idx="2790">
                  <c:v>2006.4638245177073</c:v>
                </c:pt>
                <c:pt idx="2791">
                  <c:v>2006.4659953399498</c:v>
                </c:pt>
                <c:pt idx="2792">
                  <c:v>2006.4677016404924</c:v>
                </c:pt>
                <c:pt idx="2793">
                  <c:v>2006.4816757541764</c:v>
                </c:pt>
                <c:pt idx="2794">
                  <c:v>2006.4837857074049</c:v>
                </c:pt>
                <c:pt idx="2795">
                  <c:v>2006.4837933638807</c:v>
                </c:pt>
                <c:pt idx="2796">
                  <c:v>2006.4865674281314</c:v>
                </c:pt>
                <c:pt idx="2797">
                  <c:v>2006.5652397099273</c:v>
                </c:pt>
                <c:pt idx="2798">
                  <c:v>2006.6185256248891</c:v>
                </c:pt>
                <c:pt idx="2799">
                  <c:v>2006.6696733937308</c:v>
                </c:pt>
                <c:pt idx="2800">
                  <c:v>2006.7138098229902</c:v>
                </c:pt>
                <c:pt idx="2801">
                  <c:v>2006.7140661165615</c:v>
                </c:pt>
                <c:pt idx="2802">
                  <c:v>2006.7147405354019</c:v>
                </c:pt>
                <c:pt idx="2803">
                  <c:v>2006.7325679725327</c:v>
                </c:pt>
                <c:pt idx="2804">
                  <c:v>2006.7330589509343</c:v>
                </c:pt>
                <c:pt idx="2805">
                  <c:v>2006.7349919870333</c:v>
                </c:pt>
                <c:pt idx="2806">
                  <c:v>2006.7350719531903</c:v>
                </c:pt>
                <c:pt idx="2807">
                  <c:v>2006.7353544252414</c:v>
                </c:pt>
                <c:pt idx="2808">
                  <c:v>2006.7548598008086</c:v>
                </c:pt>
                <c:pt idx="2809">
                  <c:v>2006.7567005868634</c:v>
                </c:pt>
                <c:pt idx="2810">
                  <c:v>2006.786848901691</c:v>
                </c:pt>
                <c:pt idx="2811">
                  <c:v>2006.7911128292392</c:v>
                </c:pt>
                <c:pt idx="2812">
                  <c:v>2006.8134405309656</c:v>
                </c:pt>
                <c:pt idx="2813">
                  <c:v>2006.8804180105585</c:v>
                </c:pt>
                <c:pt idx="2814">
                  <c:v>2006.8857351008949</c:v>
                </c:pt>
                <c:pt idx="2815">
                  <c:v>2006.9837523788246</c:v>
                </c:pt>
                <c:pt idx="2816">
                  <c:v>2006.9936162103581</c:v>
                </c:pt>
                <c:pt idx="2817">
                  <c:v>2007.0001944149744</c:v>
                </c:pt>
                <c:pt idx="2818">
                  <c:v>2007.4410616228738</c:v>
                </c:pt>
                <c:pt idx="2819">
                  <c:v>2007.4661023908661</c:v>
                </c:pt>
                <c:pt idx="2820">
                  <c:v>2007.4692754661319</c:v>
                </c:pt>
                <c:pt idx="2821">
                  <c:v>2007.4784297494107</c:v>
                </c:pt>
                <c:pt idx="2822">
                  <c:v>2007.5308611443836</c:v>
                </c:pt>
                <c:pt idx="2823">
                  <c:v>2007.5359789106269</c:v>
                </c:pt>
                <c:pt idx="2824">
                  <c:v>2007.5365937111821</c:v>
                </c:pt>
                <c:pt idx="2825">
                  <c:v>2007.5384576542576</c:v>
                </c:pt>
                <c:pt idx="2826">
                  <c:v>2007.5386043688368</c:v>
                </c:pt>
                <c:pt idx="2827">
                  <c:v>2007.5390184861967</c:v>
                </c:pt>
                <c:pt idx="2828">
                  <c:v>2007.5395373754659</c:v>
                </c:pt>
                <c:pt idx="2829">
                  <c:v>2007.5396650214211</c:v>
                </c:pt>
                <c:pt idx="2830">
                  <c:v>2007.5397180717164</c:v>
                </c:pt>
                <c:pt idx="2831">
                  <c:v>2007.5397934326438</c:v>
                </c:pt>
                <c:pt idx="2832">
                  <c:v>2007.5402434332775</c:v>
                </c:pt>
                <c:pt idx="2833">
                  <c:v>2007.5403250583061</c:v>
                </c:pt>
                <c:pt idx="2834">
                  <c:v>2007.5404917759906</c:v>
                </c:pt>
                <c:pt idx="2835">
                  <c:v>2007.540618541334</c:v>
                </c:pt>
                <c:pt idx="2836">
                  <c:v>2007.5416162759525</c:v>
                </c:pt>
                <c:pt idx="2837">
                  <c:v>2007.541662417611</c:v>
                </c:pt>
                <c:pt idx="2838">
                  <c:v>2007.5416829673359</c:v>
                </c:pt>
                <c:pt idx="2839">
                  <c:v>2007.5425259712399</c:v>
                </c:pt>
                <c:pt idx="2840">
                  <c:v>2007.5426319447613</c:v>
                </c:pt>
                <c:pt idx="2841">
                  <c:v>2007.5429529770959</c:v>
                </c:pt>
                <c:pt idx="2842">
                  <c:v>2007.5432167433519</c:v>
                </c:pt>
                <c:pt idx="2843">
                  <c:v>2007.5432677136412</c:v>
                </c:pt>
                <c:pt idx="2844">
                  <c:v>2007.5434856155093</c:v>
                </c:pt>
                <c:pt idx="2845">
                  <c:v>2007.5435644557888</c:v>
                </c:pt>
                <c:pt idx="2846">
                  <c:v>2007.5439854263316</c:v>
                </c:pt>
                <c:pt idx="2847">
                  <c:v>2007.5439880941517</c:v>
                </c:pt>
                <c:pt idx="2848">
                  <c:v>2007.5440661957816</c:v>
                </c:pt>
                <c:pt idx="2849">
                  <c:v>2007.5443963919943</c:v>
                </c:pt>
                <c:pt idx="2850">
                  <c:v>2007.5448852672573</c:v>
                </c:pt>
                <c:pt idx="2851">
                  <c:v>2007.5455600764951</c:v>
                </c:pt>
                <c:pt idx="2852">
                  <c:v>2007.5465214933963</c:v>
                </c:pt>
                <c:pt idx="2853">
                  <c:v>2007.5465562371662</c:v>
                </c:pt>
                <c:pt idx="2854">
                  <c:v>2007.5466724329481</c:v>
                </c:pt>
                <c:pt idx="2855">
                  <c:v>2007.5467132202702</c:v>
                </c:pt>
                <c:pt idx="2856">
                  <c:v>2007.5467930435141</c:v>
                </c:pt>
                <c:pt idx="2857">
                  <c:v>2007.5474245997793</c:v>
                </c:pt>
                <c:pt idx="2858">
                  <c:v>2007.5474297012447</c:v>
                </c:pt>
                <c:pt idx="2859">
                  <c:v>2007.5475052906431</c:v>
                </c:pt>
                <c:pt idx="2860">
                  <c:v>2007.5485097640506</c:v>
                </c:pt>
                <c:pt idx="2861">
                  <c:v>2007.5487119727102</c:v>
                </c:pt>
                <c:pt idx="2862">
                  <c:v>2007.55066415697</c:v>
                </c:pt>
                <c:pt idx="2863">
                  <c:v>2007.5530729177758</c:v>
                </c:pt>
                <c:pt idx="2864">
                  <c:v>2007.5550111865286</c:v>
                </c:pt>
                <c:pt idx="2865">
                  <c:v>2007.5556703567445</c:v>
                </c:pt>
                <c:pt idx="2866">
                  <c:v>2007.5556778123178</c:v>
                </c:pt>
                <c:pt idx="2867">
                  <c:v>2007.5556786241666</c:v>
                </c:pt>
                <c:pt idx="2868">
                  <c:v>2007.5565373932111</c:v>
                </c:pt>
                <c:pt idx="2869">
                  <c:v>2007.557663827414</c:v>
                </c:pt>
                <c:pt idx="2870">
                  <c:v>2007.5582910335386</c:v>
                </c:pt>
                <c:pt idx="2871">
                  <c:v>2007.5590349205897</c:v>
                </c:pt>
                <c:pt idx="2872">
                  <c:v>2007.5664672516289</c:v>
                </c:pt>
                <c:pt idx="2873">
                  <c:v>2007.5666282195098</c:v>
                </c:pt>
                <c:pt idx="2874">
                  <c:v>2007.566905535592</c:v>
                </c:pt>
                <c:pt idx="2875">
                  <c:v>2007.5673412144777</c:v>
                </c:pt>
                <c:pt idx="2876">
                  <c:v>2007.5695768043197</c:v>
                </c:pt>
                <c:pt idx="2877">
                  <c:v>2007.569695432479</c:v>
                </c:pt>
                <c:pt idx="2878">
                  <c:v>2007.5726035351231</c:v>
                </c:pt>
                <c:pt idx="2879">
                  <c:v>2007.5726653275281</c:v>
                </c:pt>
                <c:pt idx="2880">
                  <c:v>2007.5751988129641</c:v>
                </c:pt>
                <c:pt idx="2881">
                  <c:v>2007.579730184488</c:v>
                </c:pt>
                <c:pt idx="2882">
                  <c:v>2007.5798865934039</c:v>
                </c:pt>
                <c:pt idx="2883">
                  <c:v>2007.5835222291935</c:v>
                </c:pt>
                <c:pt idx="2884">
                  <c:v>2007.5943243808147</c:v>
                </c:pt>
                <c:pt idx="2885">
                  <c:v>2007.594368812584</c:v>
                </c:pt>
                <c:pt idx="2886">
                  <c:v>2007.5958001029862</c:v>
                </c:pt>
                <c:pt idx="2887">
                  <c:v>2007.5960163526377</c:v>
                </c:pt>
                <c:pt idx="2888">
                  <c:v>2007.5962731633585</c:v>
                </c:pt>
                <c:pt idx="2889">
                  <c:v>2007.6003024041752</c:v>
                </c:pt>
                <c:pt idx="2890">
                  <c:v>2007.6014584043146</c:v>
                </c:pt>
                <c:pt idx="2891">
                  <c:v>2007.6030264861713</c:v>
                </c:pt>
                <c:pt idx="2892">
                  <c:v>2007.606423169696</c:v>
                </c:pt>
                <c:pt idx="2893">
                  <c:v>2007.6132140422592</c:v>
                </c:pt>
                <c:pt idx="2894">
                  <c:v>2007.6303281650062</c:v>
                </c:pt>
                <c:pt idx="2895">
                  <c:v>2007.6304365705885</c:v>
                </c:pt>
                <c:pt idx="2896">
                  <c:v>2007.6312724247091</c:v>
                </c:pt>
                <c:pt idx="2897">
                  <c:v>2007.6351786273353</c:v>
                </c:pt>
                <c:pt idx="2898">
                  <c:v>2007.6361830696885</c:v>
                </c:pt>
                <c:pt idx="2899">
                  <c:v>2007.6362019729004</c:v>
                </c:pt>
                <c:pt idx="2900">
                  <c:v>2007.6366239489062</c:v>
                </c:pt>
                <c:pt idx="2901">
                  <c:v>2007.6366940435901</c:v>
                </c:pt>
                <c:pt idx="2902">
                  <c:v>2007.636729362499</c:v>
                </c:pt>
                <c:pt idx="2903">
                  <c:v>2007.6394132817452</c:v>
                </c:pt>
                <c:pt idx="2904">
                  <c:v>2007.6407257351636</c:v>
                </c:pt>
                <c:pt idx="2905">
                  <c:v>2007.6430001397446</c:v>
                </c:pt>
                <c:pt idx="2906">
                  <c:v>2007.6495283294673</c:v>
                </c:pt>
                <c:pt idx="2907">
                  <c:v>2007.6497996479454</c:v>
                </c:pt>
                <c:pt idx="2908">
                  <c:v>2007.6653920447056</c:v>
                </c:pt>
                <c:pt idx="2909">
                  <c:v>2007.6888388847694</c:v>
                </c:pt>
                <c:pt idx="2910">
                  <c:v>2007.6895116624839</c:v>
                </c:pt>
                <c:pt idx="2911">
                  <c:v>2007.69341152369</c:v>
                </c:pt>
                <c:pt idx="2912">
                  <c:v>2007.7064997265318</c:v>
                </c:pt>
                <c:pt idx="2913">
                  <c:v>2007.7101285772683</c:v>
                </c:pt>
                <c:pt idx="2914">
                  <c:v>2007.7113883080463</c:v>
                </c:pt>
                <c:pt idx="2915">
                  <c:v>2007.746283517441</c:v>
                </c:pt>
                <c:pt idx="2916">
                  <c:v>2007.7894351950085</c:v>
                </c:pt>
                <c:pt idx="2917">
                  <c:v>2007.9388514104369</c:v>
                </c:pt>
                <c:pt idx="2918">
                  <c:v>2007.9393021063072</c:v>
                </c:pt>
                <c:pt idx="2919">
                  <c:v>2007.9394340478998</c:v>
                </c:pt>
                <c:pt idx="2920">
                  <c:v>2007.9394366764266</c:v>
                </c:pt>
                <c:pt idx="2921">
                  <c:v>2007.9395206590489</c:v>
                </c:pt>
                <c:pt idx="2922">
                  <c:v>2007.9397412743681</c:v>
                </c:pt>
                <c:pt idx="2923">
                  <c:v>2007.9397448180471</c:v>
                </c:pt>
                <c:pt idx="2924">
                  <c:v>2007.959510435838</c:v>
                </c:pt>
                <c:pt idx="2925">
                  <c:v>2007.9795729909752</c:v>
                </c:pt>
                <c:pt idx="2926">
                  <c:v>2007.9796666650823</c:v>
                </c:pt>
                <c:pt idx="2927">
                  <c:v>2007.9819191491115</c:v>
                </c:pt>
                <c:pt idx="2928">
                  <c:v>2007.9831754629629</c:v>
                </c:pt>
                <c:pt idx="2929">
                  <c:v>2007.9844523895988</c:v>
                </c:pt>
                <c:pt idx="2930">
                  <c:v>2007.9892382351636</c:v>
                </c:pt>
                <c:pt idx="2931">
                  <c:v>2007.9925054354576</c:v>
                </c:pt>
                <c:pt idx="2932">
                  <c:v>2008.0535601937409</c:v>
                </c:pt>
                <c:pt idx="2933">
                  <c:v>2008.0578165690674</c:v>
                </c:pt>
                <c:pt idx="2934">
                  <c:v>2008.0592603908408</c:v>
                </c:pt>
                <c:pt idx="2935">
                  <c:v>2008.1174096848304</c:v>
                </c:pt>
                <c:pt idx="2936">
                  <c:v>2008.1239190473927</c:v>
                </c:pt>
                <c:pt idx="2937">
                  <c:v>2008.1244685803103</c:v>
                </c:pt>
                <c:pt idx="2938">
                  <c:v>2008.1249734526707</c:v>
                </c:pt>
                <c:pt idx="2939">
                  <c:v>2008.1815643629427</c:v>
                </c:pt>
                <c:pt idx="2940">
                  <c:v>2008.1816190077825</c:v>
                </c:pt>
                <c:pt idx="2941">
                  <c:v>2008.1832653392526</c:v>
                </c:pt>
                <c:pt idx="2942">
                  <c:v>2008.2103762805157</c:v>
                </c:pt>
                <c:pt idx="2943">
                  <c:v>2008.2120535100894</c:v>
                </c:pt>
                <c:pt idx="2944">
                  <c:v>2008.2510088612569</c:v>
                </c:pt>
                <c:pt idx="2945">
                  <c:v>2008.3328445981317</c:v>
                </c:pt>
                <c:pt idx="2946">
                  <c:v>2008.3982802957132</c:v>
                </c:pt>
                <c:pt idx="2947">
                  <c:v>2008.4214572084063</c:v>
                </c:pt>
                <c:pt idx="2948">
                  <c:v>2008.4422009138843</c:v>
                </c:pt>
                <c:pt idx="2949">
                  <c:v>2008.4888120297487</c:v>
                </c:pt>
                <c:pt idx="2950">
                  <c:v>2008.514583666692</c:v>
                </c:pt>
                <c:pt idx="2951">
                  <c:v>2008.5283957338327</c:v>
                </c:pt>
                <c:pt idx="2952">
                  <c:v>2008.5742402723909</c:v>
                </c:pt>
                <c:pt idx="2953">
                  <c:v>2008.657856767308</c:v>
                </c:pt>
                <c:pt idx="2954">
                  <c:v>2008.6684783532335</c:v>
                </c:pt>
                <c:pt idx="2955">
                  <c:v>2008.6748843356277</c:v>
                </c:pt>
                <c:pt idx="2956">
                  <c:v>2008.6947743348671</c:v>
                </c:pt>
                <c:pt idx="2957">
                  <c:v>2008.8001480093544</c:v>
                </c:pt>
                <c:pt idx="2958">
                  <c:v>2008.8436716030369</c:v>
                </c:pt>
                <c:pt idx="2959">
                  <c:v>2008.8442493957082</c:v>
                </c:pt>
                <c:pt idx="2960">
                  <c:v>2008.8888223166527</c:v>
                </c:pt>
                <c:pt idx="2961">
                  <c:v>2008.9060079156843</c:v>
                </c:pt>
                <c:pt idx="2962">
                  <c:v>2008.9226582439728</c:v>
                </c:pt>
                <c:pt idx="2963">
                  <c:v>2009.0381059313763</c:v>
                </c:pt>
                <c:pt idx="2964">
                  <c:v>2009.058160874401</c:v>
                </c:pt>
                <c:pt idx="2965">
                  <c:v>2009.0587884927877</c:v>
                </c:pt>
                <c:pt idx="2966">
                  <c:v>2009.0588025011407</c:v>
                </c:pt>
                <c:pt idx="2967">
                  <c:v>2009.0779297443405</c:v>
                </c:pt>
                <c:pt idx="2968">
                  <c:v>2009.0785184329607</c:v>
                </c:pt>
                <c:pt idx="2969">
                  <c:v>2009.1586306468173</c:v>
                </c:pt>
                <c:pt idx="2970">
                  <c:v>2009.1637504531398</c:v>
                </c:pt>
                <c:pt idx="2971">
                  <c:v>2009.3227523838948</c:v>
                </c:pt>
                <c:pt idx="2972">
                  <c:v>2009.4445928429284</c:v>
                </c:pt>
                <c:pt idx="2973">
                  <c:v>2009.5053317330849</c:v>
                </c:pt>
                <c:pt idx="2974">
                  <c:v>2009.5874486966688</c:v>
                </c:pt>
                <c:pt idx="2975">
                  <c:v>2009.6258385995766</c:v>
                </c:pt>
                <c:pt idx="2976">
                  <c:v>2009.6584695268334</c:v>
                </c:pt>
                <c:pt idx="2977">
                  <c:v>2009.6763221569447</c:v>
                </c:pt>
                <c:pt idx="2978">
                  <c:v>2009.6960318997642</c:v>
                </c:pt>
                <c:pt idx="2979">
                  <c:v>2009.7693760815143</c:v>
                </c:pt>
                <c:pt idx="2980">
                  <c:v>2009.7898907752808</c:v>
                </c:pt>
                <c:pt idx="2981">
                  <c:v>2009.790345600426</c:v>
                </c:pt>
                <c:pt idx="2982">
                  <c:v>2009.7911508349812</c:v>
                </c:pt>
                <c:pt idx="2983">
                  <c:v>2009.7970583016452</c:v>
                </c:pt>
                <c:pt idx="2984">
                  <c:v>2009.8031622049839</c:v>
                </c:pt>
                <c:pt idx="2985">
                  <c:v>2009.8090987087105</c:v>
                </c:pt>
                <c:pt idx="2986">
                  <c:v>2009.8163278956574</c:v>
                </c:pt>
                <c:pt idx="2987">
                  <c:v>2009.819783046556</c:v>
                </c:pt>
                <c:pt idx="2988">
                  <c:v>2009.8209160148426</c:v>
                </c:pt>
                <c:pt idx="2989">
                  <c:v>2009.824749212868</c:v>
                </c:pt>
                <c:pt idx="2990">
                  <c:v>2009.8298836673257</c:v>
                </c:pt>
                <c:pt idx="2991">
                  <c:v>2009.8733916774406</c:v>
                </c:pt>
                <c:pt idx="2992">
                  <c:v>2009.9157374464471</c:v>
                </c:pt>
                <c:pt idx="2993">
                  <c:v>2009.9157378621949</c:v>
                </c:pt>
                <c:pt idx="2994">
                  <c:v>2009.9666998304688</c:v>
                </c:pt>
                <c:pt idx="2995">
                  <c:v>2010.1028850359344</c:v>
                </c:pt>
                <c:pt idx="2996">
                  <c:v>2010.1201157378889</c:v>
                </c:pt>
                <c:pt idx="2997">
                  <c:v>2010.1726712021828</c:v>
                </c:pt>
                <c:pt idx="2998">
                  <c:v>2010.2515787800719</c:v>
                </c:pt>
                <c:pt idx="2999">
                  <c:v>2010.2724118133192</c:v>
                </c:pt>
                <c:pt idx="3000">
                  <c:v>2010.2806857672954</c:v>
                </c:pt>
                <c:pt idx="3001">
                  <c:v>2010.320318253606</c:v>
                </c:pt>
                <c:pt idx="3002">
                  <c:v>2010.3433230854057</c:v>
                </c:pt>
                <c:pt idx="3003">
                  <c:v>2010.3436064152534</c:v>
                </c:pt>
                <c:pt idx="3004">
                  <c:v>2010.5192102349356</c:v>
                </c:pt>
                <c:pt idx="3005">
                  <c:v>2010.5626299528481</c:v>
                </c:pt>
                <c:pt idx="3006">
                  <c:v>2010.5766511680229</c:v>
                </c:pt>
                <c:pt idx="3007">
                  <c:v>2010.5922546771617</c:v>
                </c:pt>
                <c:pt idx="3008">
                  <c:v>2010.6096211730296</c:v>
                </c:pt>
                <c:pt idx="3009">
                  <c:v>2010.6424401830304</c:v>
                </c:pt>
                <c:pt idx="3010">
                  <c:v>2010.7063684152154</c:v>
                </c:pt>
                <c:pt idx="3011">
                  <c:v>2010.7377348416862</c:v>
                </c:pt>
                <c:pt idx="3012">
                  <c:v>2010.788279562451</c:v>
                </c:pt>
                <c:pt idx="3013">
                  <c:v>2010.8147769700483</c:v>
                </c:pt>
                <c:pt idx="3014">
                  <c:v>2010.8441376349913</c:v>
                </c:pt>
                <c:pt idx="3015">
                  <c:v>2010.8448523512561</c:v>
                </c:pt>
                <c:pt idx="3016">
                  <c:v>2010.8681520308896</c:v>
                </c:pt>
                <c:pt idx="3017">
                  <c:v>2010.9380293675692</c:v>
                </c:pt>
                <c:pt idx="3018">
                  <c:v>2010.9605314757775</c:v>
                </c:pt>
                <c:pt idx="3019">
                  <c:v>2011.0536414746368</c:v>
                </c:pt>
                <c:pt idx="3020">
                  <c:v>2011.0548628545898</c:v>
                </c:pt>
                <c:pt idx="3021">
                  <c:v>2011.1457892323879</c:v>
                </c:pt>
                <c:pt idx="3022">
                  <c:v>2011.289165620009</c:v>
                </c:pt>
                <c:pt idx="3023">
                  <c:v>2011.3010729672092</c:v>
                </c:pt>
                <c:pt idx="3024">
                  <c:v>2011.4089829438867</c:v>
                </c:pt>
                <c:pt idx="3025">
                  <c:v>2011.4424447201309</c:v>
                </c:pt>
                <c:pt idx="3026">
                  <c:v>2011.4525457024615</c:v>
                </c:pt>
                <c:pt idx="3027">
                  <c:v>2011.5557519836743</c:v>
                </c:pt>
                <c:pt idx="3028">
                  <c:v>2011.6244657863715</c:v>
                </c:pt>
                <c:pt idx="3029">
                  <c:v>2011.6921535278348</c:v>
                </c:pt>
                <c:pt idx="3030">
                  <c:v>2011.7159901896848</c:v>
                </c:pt>
                <c:pt idx="3031">
                  <c:v>2011.7159993133191</c:v>
                </c:pt>
                <c:pt idx="3032">
                  <c:v>2011.7160024415671</c:v>
                </c:pt>
                <c:pt idx="3033">
                  <c:v>2011.7673513397724</c:v>
                </c:pt>
                <c:pt idx="3034">
                  <c:v>2011.8837512437574</c:v>
                </c:pt>
                <c:pt idx="3035">
                  <c:v>2011.8941060267575</c:v>
                </c:pt>
                <c:pt idx="3036">
                  <c:v>2011.9056408193271</c:v>
                </c:pt>
                <c:pt idx="3037">
                  <c:v>2011.9396850223084</c:v>
                </c:pt>
                <c:pt idx="3038">
                  <c:v>2012.000582637146</c:v>
                </c:pt>
                <c:pt idx="3039">
                  <c:v>2012.0050364558774</c:v>
                </c:pt>
                <c:pt idx="3040">
                  <c:v>2012.0186326862627</c:v>
                </c:pt>
                <c:pt idx="3041">
                  <c:v>2012.0423388749462</c:v>
                </c:pt>
                <c:pt idx="3042">
                  <c:v>2012.0782873298349</c:v>
                </c:pt>
                <c:pt idx="3043">
                  <c:v>2012.1017576919664</c:v>
                </c:pt>
                <c:pt idx="3044">
                  <c:v>2012.1205595932518</c:v>
                </c:pt>
                <c:pt idx="3045">
                  <c:v>2012.1570154378026</c:v>
                </c:pt>
                <c:pt idx="3046">
                  <c:v>2012.2001671524451</c:v>
                </c:pt>
                <c:pt idx="3047">
                  <c:v>2012.2094397390804</c:v>
                </c:pt>
                <c:pt idx="3048">
                  <c:v>2012.2245226189571</c:v>
                </c:pt>
                <c:pt idx="3049">
                  <c:v>2012.2783158478464</c:v>
                </c:pt>
                <c:pt idx="3050">
                  <c:v>2012.2959185780921</c:v>
                </c:pt>
                <c:pt idx="3051">
                  <c:v>2012.320093429475</c:v>
                </c:pt>
                <c:pt idx="3052">
                  <c:v>2012.3643867946232</c:v>
                </c:pt>
                <c:pt idx="3053">
                  <c:v>2012.3668898566432</c:v>
                </c:pt>
                <c:pt idx="3054">
                  <c:v>2012.3948832148199</c:v>
                </c:pt>
                <c:pt idx="3055">
                  <c:v>2012.4122568563516</c:v>
                </c:pt>
                <c:pt idx="3056">
                  <c:v>2012.4180583624864</c:v>
                </c:pt>
                <c:pt idx="3057">
                  <c:v>2012.45480064105</c:v>
                </c:pt>
                <c:pt idx="3058">
                  <c:v>2012.4628327325272</c:v>
                </c:pt>
                <c:pt idx="3059">
                  <c:v>2012.4638595948361</c:v>
                </c:pt>
                <c:pt idx="3060">
                  <c:v>2012.4761517418942</c:v>
                </c:pt>
                <c:pt idx="3061">
                  <c:v>2012.4804137919234</c:v>
                </c:pt>
                <c:pt idx="3062">
                  <c:v>2012.4873580329302</c:v>
                </c:pt>
                <c:pt idx="3063">
                  <c:v>2012.5066749898599</c:v>
                </c:pt>
                <c:pt idx="3064">
                  <c:v>2012.5110047890207</c:v>
                </c:pt>
                <c:pt idx="3065">
                  <c:v>2012.541963188899</c:v>
                </c:pt>
                <c:pt idx="3066">
                  <c:v>2012.5823367886023</c:v>
                </c:pt>
                <c:pt idx="3067">
                  <c:v>2012.5925818500139</c:v>
                </c:pt>
                <c:pt idx="3068">
                  <c:v>2012.5989184884149</c:v>
                </c:pt>
                <c:pt idx="3069">
                  <c:v>2012.6105980413593</c:v>
                </c:pt>
                <c:pt idx="3070">
                  <c:v>2012.6159635881688</c:v>
                </c:pt>
                <c:pt idx="3071">
                  <c:v>2012.6332526370827</c:v>
                </c:pt>
                <c:pt idx="3072">
                  <c:v>2012.6434618560982</c:v>
                </c:pt>
                <c:pt idx="3073">
                  <c:v>2012.6460680390778</c:v>
                </c:pt>
                <c:pt idx="3074">
                  <c:v>2012.6608099221739</c:v>
                </c:pt>
                <c:pt idx="3075">
                  <c:v>2012.6661017301697</c:v>
                </c:pt>
                <c:pt idx="3076">
                  <c:v>2012.666385686174</c:v>
                </c:pt>
                <c:pt idx="3077">
                  <c:v>2012.6707884062794</c:v>
                </c:pt>
                <c:pt idx="3078">
                  <c:v>2012.6709293903846</c:v>
                </c:pt>
                <c:pt idx="3079">
                  <c:v>2012.6719335766979</c:v>
                </c:pt>
                <c:pt idx="3080">
                  <c:v>2012.6734565549978</c:v>
                </c:pt>
                <c:pt idx="3081">
                  <c:v>2012.6776951022891</c:v>
                </c:pt>
                <c:pt idx="3082">
                  <c:v>2012.6811144298044</c:v>
                </c:pt>
                <c:pt idx="3083">
                  <c:v>2012.6813339496666</c:v>
                </c:pt>
                <c:pt idx="3084">
                  <c:v>2012.7190241770604</c:v>
                </c:pt>
                <c:pt idx="3085">
                  <c:v>2012.7289938759602</c:v>
                </c:pt>
                <c:pt idx="3086">
                  <c:v>2012.7333630304586</c:v>
                </c:pt>
                <c:pt idx="3087">
                  <c:v>2012.7407300130556</c:v>
                </c:pt>
                <c:pt idx="3088">
                  <c:v>2012.7407387830506</c:v>
                </c:pt>
                <c:pt idx="3089">
                  <c:v>2012.7446148366796</c:v>
                </c:pt>
                <c:pt idx="3090">
                  <c:v>2012.7492849750931</c:v>
                </c:pt>
                <c:pt idx="3091">
                  <c:v>2012.7508712547849</c:v>
                </c:pt>
                <c:pt idx="3092">
                  <c:v>2012.7511187073794</c:v>
                </c:pt>
                <c:pt idx="3093">
                  <c:v>2012.7556235008365</c:v>
                </c:pt>
                <c:pt idx="3094">
                  <c:v>2012.7567359022867</c:v>
                </c:pt>
                <c:pt idx="3095">
                  <c:v>2012.7609033738306</c:v>
                </c:pt>
                <c:pt idx="3096">
                  <c:v>2012.7691963504828</c:v>
                </c:pt>
                <c:pt idx="3097">
                  <c:v>2012.7780277654194</c:v>
                </c:pt>
                <c:pt idx="3098">
                  <c:v>2012.7794280886378</c:v>
                </c:pt>
                <c:pt idx="3099">
                  <c:v>2012.7906895261362</c:v>
                </c:pt>
                <c:pt idx="3100">
                  <c:v>2012.7969264712779</c:v>
                </c:pt>
                <c:pt idx="3101">
                  <c:v>2012.7976981104393</c:v>
                </c:pt>
                <c:pt idx="3102">
                  <c:v>2012.8008177418435</c:v>
                </c:pt>
                <c:pt idx="3103">
                  <c:v>2012.8009057944837</c:v>
                </c:pt>
                <c:pt idx="3104">
                  <c:v>2012.8013020220169</c:v>
                </c:pt>
                <c:pt idx="3105">
                  <c:v>2012.8014603778488</c:v>
                </c:pt>
                <c:pt idx="3106">
                  <c:v>2012.8021516290846</c:v>
                </c:pt>
                <c:pt idx="3107">
                  <c:v>2012.810043846807</c:v>
                </c:pt>
                <c:pt idx="3108">
                  <c:v>2012.820594889979</c:v>
                </c:pt>
                <c:pt idx="3109">
                  <c:v>2012.8233292046923</c:v>
                </c:pt>
                <c:pt idx="3110">
                  <c:v>2012.8283105226633</c:v>
                </c:pt>
                <c:pt idx="3111">
                  <c:v>2012.8297289004868</c:v>
                </c:pt>
                <c:pt idx="3112">
                  <c:v>2012.8378193592034</c:v>
                </c:pt>
                <c:pt idx="3113">
                  <c:v>2012.8474587953456</c:v>
                </c:pt>
                <c:pt idx="3114">
                  <c:v>2012.854403849152</c:v>
                </c:pt>
                <c:pt idx="3115">
                  <c:v>2012.8555144291709</c:v>
                </c:pt>
                <c:pt idx="3116">
                  <c:v>2012.8575732444799</c:v>
                </c:pt>
                <c:pt idx="3117">
                  <c:v>2012.8706400607143</c:v>
                </c:pt>
                <c:pt idx="3118">
                  <c:v>2012.8807522923162</c:v>
                </c:pt>
                <c:pt idx="3119">
                  <c:v>2012.8898031497959</c:v>
                </c:pt>
                <c:pt idx="3120">
                  <c:v>2012.8951956685553</c:v>
                </c:pt>
                <c:pt idx="3121">
                  <c:v>2012.8963924110199</c:v>
                </c:pt>
                <c:pt idx="3122">
                  <c:v>2012.8980585402564</c:v>
                </c:pt>
                <c:pt idx="3123">
                  <c:v>2012.9069483655285</c:v>
                </c:pt>
                <c:pt idx="3124">
                  <c:v>2012.9150280642382</c:v>
                </c:pt>
                <c:pt idx="3125">
                  <c:v>2012.9168989720383</c:v>
                </c:pt>
                <c:pt idx="3126">
                  <c:v>2012.9181817711105</c:v>
                </c:pt>
                <c:pt idx="3127">
                  <c:v>2012.9470115278095</c:v>
                </c:pt>
                <c:pt idx="3128">
                  <c:v>2012.9472824771212</c:v>
                </c:pt>
                <c:pt idx="3129">
                  <c:v>2012.9773890733136</c:v>
                </c:pt>
                <c:pt idx="3130">
                  <c:v>2012.9778455975741</c:v>
                </c:pt>
                <c:pt idx="3131">
                  <c:v>2012.9798650334626</c:v>
                </c:pt>
                <c:pt idx="3132">
                  <c:v>2012.984290189368</c:v>
                </c:pt>
                <c:pt idx="3133">
                  <c:v>2012.990396467095</c:v>
                </c:pt>
                <c:pt idx="3134">
                  <c:v>2012.9912750703475</c:v>
                </c:pt>
                <c:pt idx="3135">
                  <c:v>2012.9948821520015</c:v>
                </c:pt>
                <c:pt idx="3136">
                  <c:v>2012.9953757183689</c:v>
                </c:pt>
                <c:pt idx="3137">
                  <c:v>2012.9957582252769</c:v>
                </c:pt>
                <c:pt idx="3138">
                  <c:v>2012.9966855251982</c:v>
                </c:pt>
                <c:pt idx="3139">
                  <c:v>2012.9991939840165</c:v>
                </c:pt>
                <c:pt idx="3140">
                  <c:v>2012.9994802532512</c:v>
                </c:pt>
                <c:pt idx="3141">
                  <c:v>2013.0191206007428</c:v>
                </c:pt>
                <c:pt idx="3142">
                  <c:v>2013.0225650673688</c:v>
                </c:pt>
                <c:pt idx="3143">
                  <c:v>2013.022781352194</c:v>
                </c:pt>
                <c:pt idx="3144">
                  <c:v>2013.0251909397418</c:v>
                </c:pt>
                <c:pt idx="3145">
                  <c:v>2013.0264649425178</c:v>
                </c:pt>
                <c:pt idx="3146">
                  <c:v>2013.029421719966</c:v>
                </c:pt>
                <c:pt idx="3147">
                  <c:v>2013.0391758089968</c:v>
                </c:pt>
                <c:pt idx="3148">
                  <c:v>2013.0430943170584</c:v>
                </c:pt>
                <c:pt idx="3149">
                  <c:v>2013.0449163260198</c:v>
                </c:pt>
                <c:pt idx="3150">
                  <c:v>2013.0453082813649</c:v>
                </c:pt>
                <c:pt idx="3151">
                  <c:v>2013.0545650974725</c:v>
                </c:pt>
                <c:pt idx="3152">
                  <c:v>2013.0660175513981</c:v>
                </c:pt>
                <c:pt idx="3153">
                  <c:v>2013.073193873742</c:v>
                </c:pt>
                <c:pt idx="3154">
                  <c:v>2013.0755137966767</c:v>
                </c:pt>
                <c:pt idx="3155">
                  <c:v>2013.0814407616549</c:v>
                </c:pt>
                <c:pt idx="3156">
                  <c:v>2013.1090800475954</c:v>
                </c:pt>
                <c:pt idx="3157">
                  <c:v>2013.1107536267016</c:v>
                </c:pt>
                <c:pt idx="3158">
                  <c:v>2013.1108613275408</c:v>
                </c:pt>
                <c:pt idx="3159">
                  <c:v>2013.1144289489696</c:v>
                </c:pt>
                <c:pt idx="3160">
                  <c:v>2013.1144886290465</c:v>
                </c:pt>
                <c:pt idx="3161">
                  <c:v>2013.1366768537532</c:v>
                </c:pt>
                <c:pt idx="3162">
                  <c:v>2013.1379568430425</c:v>
                </c:pt>
                <c:pt idx="3163">
                  <c:v>2013.1452719528734</c:v>
                </c:pt>
                <c:pt idx="3164">
                  <c:v>2013.151942923733</c:v>
                </c:pt>
                <c:pt idx="3165">
                  <c:v>2013.1738621270313</c:v>
                </c:pt>
                <c:pt idx="3166">
                  <c:v>2013.1754463286181</c:v>
                </c:pt>
                <c:pt idx="3167">
                  <c:v>2013.1766977244783</c:v>
                </c:pt>
                <c:pt idx="3168">
                  <c:v>2013.1770311335463</c:v>
                </c:pt>
                <c:pt idx="3169">
                  <c:v>2013.1820422110679</c:v>
                </c:pt>
                <c:pt idx="3170">
                  <c:v>2013.1872460199761</c:v>
                </c:pt>
                <c:pt idx="3171">
                  <c:v>2013.1945252234011</c:v>
                </c:pt>
                <c:pt idx="3172">
                  <c:v>2013.1951215871929</c:v>
                </c:pt>
                <c:pt idx="3173">
                  <c:v>2013.2106949403631</c:v>
                </c:pt>
                <c:pt idx="3174">
                  <c:v>2013.2153602381043</c:v>
                </c:pt>
                <c:pt idx="3175">
                  <c:v>2013.2189557225518</c:v>
                </c:pt>
                <c:pt idx="3176">
                  <c:v>2013.2213249588056</c:v>
                </c:pt>
                <c:pt idx="3177">
                  <c:v>2013.2220435308768</c:v>
                </c:pt>
                <c:pt idx="3178">
                  <c:v>2013.2267827867138</c:v>
                </c:pt>
                <c:pt idx="3179">
                  <c:v>2013.2313196456639</c:v>
                </c:pt>
                <c:pt idx="3180">
                  <c:v>2013.2317745329176</c:v>
                </c:pt>
                <c:pt idx="3181">
                  <c:v>2013.2358899155829</c:v>
                </c:pt>
                <c:pt idx="3182">
                  <c:v>2013.2359278905874</c:v>
                </c:pt>
                <c:pt idx="3183">
                  <c:v>2013.2359552801861</c:v>
                </c:pt>
                <c:pt idx="3184">
                  <c:v>2013.2361363272239</c:v>
                </c:pt>
                <c:pt idx="3185">
                  <c:v>2013.2371052947626</c:v>
                </c:pt>
                <c:pt idx="3186">
                  <c:v>2013.2373986573757</c:v>
                </c:pt>
                <c:pt idx="3187">
                  <c:v>2013.2374512919234</c:v>
                </c:pt>
                <c:pt idx="3188">
                  <c:v>2013.265044953672</c:v>
                </c:pt>
                <c:pt idx="3189">
                  <c:v>2013.2660390039166</c:v>
                </c:pt>
                <c:pt idx="3190">
                  <c:v>2013.266219096826</c:v>
                </c:pt>
                <c:pt idx="3191">
                  <c:v>2013.2663192444927</c:v>
                </c:pt>
                <c:pt idx="3192">
                  <c:v>2013.2710931579081</c:v>
                </c:pt>
                <c:pt idx="3193">
                  <c:v>2013.283221270312</c:v>
                </c:pt>
                <c:pt idx="3194">
                  <c:v>2013.2843298438411</c:v>
                </c:pt>
                <c:pt idx="3195">
                  <c:v>2013.284483913859</c:v>
                </c:pt>
                <c:pt idx="3196">
                  <c:v>2013.2894494010952</c:v>
                </c:pt>
                <c:pt idx="3197">
                  <c:v>2013.2977595330444</c:v>
                </c:pt>
                <c:pt idx="3198">
                  <c:v>2013.3030837661927</c:v>
                </c:pt>
                <c:pt idx="3199">
                  <c:v>2013.3429074254695</c:v>
                </c:pt>
                <c:pt idx="3200">
                  <c:v>2013.3463828903339</c:v>
                </c:pt>
                <c:pt idx="3201">
                  <c:v>2013.3470853363374</c:v>
                </c:pt>
                <c:pt idx="3202">
                  <c:v>2013.377899279096</c:v>
                </c:pt>
                <c:pt idx="3203">
                  <c:v>2013.3935984751693</c:v>
                </c:pt>
                <c:pt idx="3204">
                  <c:v>2013.3965975264277</c:v>
                </c:pt>
                <c:pt idx="3205">
                  <c:v>2013.3968796375516</c:v>
                </c:pt>
                <c:pt idx="3206">
                  <c:v>2013.4026740655183</c:v>
                </c:pt>
                <c:pt idx="3207">
                  <c:v>2013.4049324695161</c:v>
                </c:pt>
                <c:pt idx="3208">
                  <c:v>2013.4240716435977</c:v>
                </c:pt>
                <c:pt idx="3209">
                  <c:v>2013.4248102140214</c:v>
                </c:pt>
                <c:pt idx="3210">
                  <c:v>2013.4342716467665</c:v>
                </c:pt>
                <c:pt idx="3211">
                  <c:v>2013.4403834001953</c:v>
                </c:pt>
                <c:pt idx="3212">
                  <c:v>2013.4422882510078</c:v>
                </c:pt>
                <c:pt idx="3213">
                  <c:v>2013.448239747953</c:v>
                </c:pt>
                <c:pt idx="3214">
                  <c:v>2013.4487994860192</c:v>
                </c:pt>
                <c:pt idx="3215">
                  <c:v>2013.4614655236774</c:v>
                </c:pt>
                <c:pt idx="3216">
                  <c:v>2013.4708867340989</c:v>
                </c:pt>
                <c:pt idx="3217">
                  <c:v>2013.4761868998276</c:v>
                </c:pt>
                <c:pt idx="3218">
                  <c:v>2013.478159784014</c:v>
                </c:pt>
                <c:pt idx="3219">
                  <c:v>2013.5038408139403</c:v>
                </c:pt>
                <c:pt idx="3220">
                  <c:v>2013.5101167097625</c:v>
                </c:pt>
                <c:pt idx="3221">
                  <c:v>2013.5272324517707</c:v>
                </c:pt>
                <c:pt idx="3222">
                  <c:v>2013.5422281269805</c:v>
                </c:pt>
                <c:pt idx="3223">
                  <c:v>2013.5586180660125</c:v>
                </c:pt>
                <c:pt idx="3224">
                  <c:v>2013.5625318877228</c:v>
                </c:pt>
                <c:pt idx="3225">
                  <c:v>2013.5721373824372</c:v>
                </c:pt>
                <c:pt idx="3226">
                  <c:v>2013.5721797494107</c:v>
                </c:pt>
                <c:pt idx="3227">
                  <c:v>2013.5764775134992</c:v>
                </c:pt>
                <c:pt idx="3228">
                  <c:v>2013.5906584030472</c:v>
                </c:pt>
                <c:pt idx="3229">
                  <c:v>2013.5979525043097</c:v>
                </c:pt>
                <c:pt idx="3230">
                  <c:v>2013.6093304452811</c:v>
                </c:pt>
                <c:pt idx="3231">
                  <c:v>2013.6327970545922</c:v>
                </c:pt>
                <c:pt idx="3232">
                  <c:v>2013.6409430469998</c:v>
                </c:pt>
                <c:pt idx="3233">
                  <c:v>2013.64467587269</c:v>
                </c:pt>
                <c:pt idx="3234">
                  <c:v>2013.6456674690091</c:v>
                </c:pt>
                <c:pt idx="3235">
                  <c:v>2013.6561938677212</c:v>
                </c:pt>
                <c:pt idx="3236">
                  <c:v>2013.6671708628032</c:v>
                </c:pt>
                <c:pt idx="3237">
                  <c:v>2013.66778446745</c:v>
                </c:pt>
                <c:pt idx="3238">
                  <c:v>2013.7652629626461</c:v>
                </c:pt>
                <c:pt idx="3239">
                  <c:v>2013.8686308385302</c:v>
                </c:pt>
                <c:pt idx="3240">
                  <c:v>2014.0006459692752</c:v>
                </c:pt>
                <c:pt idx="3241">
                  <c:v>2014.016466694869</c:v>
                </c:pt>
                <c:pt idx="3242">
                  <c:v>2014.0789565632367</c:v>
                </c:pt>
                <c:pt idx="3243">
                  <c:v>2014.1405063715238</c:v>
                </c:pt>
                <c:pt idx="3244">
                  <c:v>2014.1405606969479</c:v>
                </c:pt>
                <c:pt idx="3245">
                  <c:v>2014.1981206470073</c:v>
                </c:pt>
                <c:pt idx="3246">
                  <c:v>2014.3764727979947</c:v>
                </c:pt>
                <c:pt idx="3247">
                  <c:v>2014.4146849525946</c:v>
                </c:pt>
                <c:pt idx="3248">
                  <c:v>2014.5779090038532</c:v>
                </c:pt>
                <c:pt idx="3249">
                  <c:v>2014.5790930194312</c:v>
                </c:pt>
                <c:pt idx="3250">
                  <c:v>2014.6889573278704</c:v>
                </c:pt>
                <c:pt idx="3251">
                  <c:v>2014.8355958970265</c:v>
                </c:pt>
                <c:pt idx="3252">
                  <c:v>2014.8356243107842</c:v>
                </c:pt>
                <c:pt idx="3253">
                  <c:v>2014.8537478002129</c:v>
                </c:pt>
                <c:pt idx="3254">
                  <c:v>2014.8896401491243</c:v>
                </c:pt>
                <c:pt idx="3255">
                  <c:v>2014.8923072879434</c:v>
                </c:pt>
                <c:pt idx="3256">
                  <c:v>2015.0495872544172</c:v>
                </c:pt>
                <c:pt idx="3257">
                  <c:v>2015.4413518049535</c:v>
                </c:pt>
                <c:pt idx="3258">
                  <c:v>2015.4616184361296</c:v>
                </c:pt>
                <c:pt idx="3259">
                  <c:v>2015.5389193794838</c:v>
                </c:pt>
                <c:pt idx="3260">
                  <c:v>2015.6515715586736</c:v>
                </c:pt>
                <c:pt idx="3261">
                  <c:v>2015.690591362461</c:v>
                </c:pt>
                <c:pt idx="3262">
                  <c:v>2015.7532311563616</c:v>
                </c:pt>
                <c:pt idx="3263">
                  <c:v>2015.7533408389738</c:v>
                </c:pt>
                <c:pt idx="3264">
                  <c:v>2015.7600366146348</c:v>
                </c:pt>
                <c:pt idx="3265">
                  <c:v>2015.8305187393844</c:v>
                </c:pt>
                <c:pt idx="3266">
                  <c:v>2015.8745330601821</c:v>
                </c:pt>
                <c:pt idx="3267">
                  <c:v>2015.878013556164</c:v>
                </c:pt>
                <c:pt idx="3268">
                  <c:v>2015.8919097491571</c:v>
                </c:pt>
                <c:pt idx="3269">
                  <c:v>2015.9124716169797</c:v>
                </c:pt>
                <c:pt idx="3270">
                  <c:v>2015.9194826222526</c:v>
                </c:pt>
                <c:pt idx="3271">
                  <c:v>2015.9194837788677</c:v>
                </c:pt>
                <c:pt idx="3272">
                  <c:v>2015.9501760938729</c:v>
                </c:pt>
                <c:pt idx="3273">
                  <c:v>2015.9501767973484</c:v>
                </c:pt>
                <c:pt idx="3274">
                  <c:v>2015.9785575265546</c:v>
                </c:pt>
                <c:pt idx="3275">
                  <c:v>2015.9825387323497</c:v>
                </c:pt>
                <c:pt idx="3276">
                  <c:v>2015.9907503612442</c:v>
                </c:pt>
                <c:pt idx="3277">
                  <c:v>2015.9996868297969</c:v>
                </c:pt>
                <c:pt idx="3278">
                  <c:v>2016.0195264690597</c:v>
                </c:pt>
                <c:pt idx="3279">
                  <c:v>2016.0378147419322</c:v>
                </c:pt>
                <c:pt idx="3280">
                  <c:v>2016.0437070721475</c:v>
                </c:pt>
                <c:pt idx="3281">
                  <c:v>2016.0867470276573</c:v>
                </c:pt>
                <c:pt idx="3282">
                  <c:v>2016.0936888610033</c:v>
                </c:pt>
                <c:pt idx="3283">
                  <c:v>2016.1401294838645</c:v>
                </c:pt>
                <c:pt idx="3284">
                  <c:v>2016.1453504860954</c:v>
                </c:pt>
                <c:pt idx="3285">
                  <c:v>2016.1506053565545</c:v>
                </c:pt>
                <c:pt idx="3286">
                  <c:v>2016.1705157046163</c:v>
                </c:pt>
                <c:pt idx="3287">
                  <c:v>2016.2257232013842</c:v>
                </c:pt>
                <c:pt idx="3288">
                  <c:v>2016.2257515549345</c:v>
                </c:pt>
                <c:pt idx="3289">
                  <c:v>2016.2364439754608</c:v>
                </c:pt>
                <c:pt idx="3290">
                  <c:v>2016.2837417189521</c:v>
                </c:pt>
                <c:pt idx="3291">
                  <c:v>2016.3748875516517</c:v>
                </c:pt>
                <c:pt idx="3292">
                  <c:v>2016.453734802393</c:v>
                </c:pt>
                <c:pt idx="3293">
                  <c:v>2016.4546073189977</c:v>
                </c:pt>
                <c:pt idx="3294">
                  <c:v>2016.4944965238167</c:v>
                </c:pt>
                <c:pt idx="3295">
                  <c:v>2016.5342254604279</c:v>
                </c:pt>
                <c:pt idx="3296">
                  <c:v>2016.5347440527796</c:v>
                </c:pt>
                <c:pt idx="3297">
                  <c:v>2016.5349047053642</c:v>
                </c:pt>
                <c:pt idx="3298">
                  <c:v>2016.5577518585064</c:v>
                </c:pt>
                <c:pt idx="3299">
                  <c:v>2016.5577549835855</c:v>
                </c:pt>
                <c:pt idx="3300">
                  <c:v>2016.5876769988845</c:v>
                </c:pt>
                <c:pt idx="3301">
                  <c:v>2016.6565979668924</c:v>
                </c:pt>
                <c:pt idx="3302">
                  <c:v>2016.7143935663676</c:v>
                </c:pt>
                <c:pt idx="3303">
                  <c:v>2016.7232716176136</c:v>
                </c:pt>
                <c:pt idx="3304">
                  <c:v>2016.7252306797729</c:v>
                </c:pt>
                <c:pt idx="3305">
                  <c:v>2016.7256611773391</c:v>
                </c:pt>
                <c:pt idx="3306">
                  <c:v>2016.7257321215809</c:v>
                </c:pt>
                <c:pt idx="3307">
                  <c:v>2016.728128889079</c:v>
                </c:pt>
                <c:pt idx="3308">
                  <c:v>2016.7282402971075</c:v>
                </c:pt>
                <c:pt idx="3309">
                  <c:v>2016.8247828732224</c:v>
                </c:pt>
                <c:pt idx="3310">
                  <c:v>2016.8247828732224</c:v>
                </c:pt>
                <c:pt idx="3311">
                  <c:v>2016.8462347580298</c:v>
                </c:pt>
                <c:pt idx="3312">
                  <c:v>2016.8463790712856</c:v>
                </c:pt>
                <c:pt idx="3313">
                  <c:v>2016.9108182117777</c:v>
                </c:pt>
                <c:pt idx="3314">
                  <c:v>2016.9207883996248</c:v>
                </c:pt>
                <c:pt idx="3315">
                  <c:v>2016.9258468457676</c:v>
                </c:pt>
                <c:pt idx="3316">
                  <c:v>2016.9364630928842</c:v>
                </c:pt>
                <c:pt idx="3317">
                  <c:v>2017.0346927497656</c:v>
                </c:pt>
                <c:pt idx="3318">
                  <c:v>2017.1017466885949</c:v>
                </c:pt>
                <c:pt idx="3319">
                  <c:v>2017.1162134414531</c:v>
                </c:pt>
                <c:pt idx="3320">
                  <c:v>2017.1306147045402</c:v>
                </c:pt>
                <c:pt idx="3321">
                  <c:v>2017.2168137912895</c:v>
                </c:pt>
                <c:pt idx="3322">
                  <c:v>2017.2453362435674</c:v>
                </c:pt>
                <c:pt idx="3323">
                  <c:v>2017.2599131112631</c:v>
                </c:pt>
                <c:pt idx="3324">
                  <c:v>2017.3027571488326</c:v>
                </c:pt>
                <c:pt idx="3325">
                  <c:v>2017.3214502053388</c:v>
                </c:pt>
                <c:pt idx="3326">
                  <c:v>2017.449771930058</c:v>
                </c:pt>
                <c:pt idx="3327">
                  <c:v>2017.4932372550511</c:v>
                </c:pt>
                <c:pt idx="3328">
                  <c:v>2017.5090994606687</c:v>
                </c:pt>
                <c:pt idx="3329">
                  <c:v>2017.5723064989099</c:v>
                </c:pt>
                <c:pt idx="3330">
                  <c:v>2017.5962054782367</c:v>
                </c:pt>
                <c:pt idx="3331">
                  <c:v>2017.7038475993104</c:v>
                </c:pt>
                <c:pt idx="3332">
                  <c:v>2017.7038475993104</c:v>
                </c:pt>
                <c:pt idx="3333">
                  <c:v>2017.7149303983826</c:v>
                </c:pt>
                <c:pt idx="3334">
                  <c:v>2017.8330187571298</c:v>
                </c:pt>
                <c:pt idx="3335">
                  <c:v>2017.8928656494791</c:v>
                </c:pt>
                <c:pt idx="3336">
                  <c:v>2017.9301790288234</c:v>
                </c:pt>
                <c:pt idx="3337">
                  <c:v>2017.9846186972393</c:v>
                </c:pt>
                <c:pt idx="3338">
                  <c:v>2018.017929410348</c:v>
                </c:pt>
                <c:pt idx="3339">
                  <c:v>2018.0806366136842</c:v>
                </c:pt>
                <c:pt idx="3340">
                  <c:v>2018.0985795196721</c:v>
                </c:pt>
                <c:pt idx="3341">
                  <c:v>2018.1408983256015</c:v>
                </c:pt>
                <c:pt idx="3342">
                  <c:v>2018.1716483135599</c:v>
                </c:pt>
                <c:pt idx="3343">
                  <c:v>2018.1791333320657</c:v>
                </c:pt>
                <c:pt idx="3344">
                  <c:v>2018.1858121333689</c:v>
                </c:pt>
                <c:pt idx="3345">
                  <c:v>2018.1859306537885</c:v>
                </c:pt>
                <c:pt idx="3346">
                  <c:v>2018.2111802446955</c:v>
                </c:pt>
                <c:pt idx="3347">
                  <c:v>2018.2121909467132</c:v>
                </c:pt>
                <c:pt idx="3348">
                  <c:v>2018.2392946830557</c:v>
                </c:pt>
                <c:pt idx="3349">
                  <c:v>2018.2473224937892</c:v>
                </c:pt>
                <c:pt idx="3350">
                  <c:v>2018.2589662078231</c:v>
                </c:pt>
                <c:pt idx="3351">
                  <c:v>2018.2656539831926</c:v>
                </c:pt>
                <c:pt idx="3352">
                  <c:v>2018.2947839994169</c:v>
                </c:pt>
                <c:pt idx="3353">
                  <c:v>2018.2965586102873</c:v>
                </c:pt>
                <c:pt idx="3354">
                  <c:v>2018.3599511052805</c:v>
                </c:pt>
                <c:pt idx="3355">
                  <c:v>2018.3606432364945</c:v>
                </c:pt>
                <c:pt idx="3356">
                  <c:v>2018.3609373019494</c:v>
                </c:pt>
                <c:pt idx="3357">
                  <c:v>2018.3614749854235</c:v>
                </c:pt>
                <c:pt idx="3358">
                  <c:v>2018.3632735379117</c:v>
                </c:pt>
                <c:pt idx="3359">
                  <c:v>2018.3660127512865</c:v>
                </c:pt>
                <c:pt idx="3360">
                  <c:v>2018.3687202131975</c:v>
                </c:pt>
                <c:pt idx="3361">
                  <c:v>2018.3692889193094</c:v>
                </c:pt>
                <c:pt idx="3362">
                  <c:v>2018.3699173574669</c:v>
                </c:pt>
                <c:pt idx="3363">
                  <c:v>2018.3706311950211</c:v>
                </c:pt>
                <c:pt idx="3364">
                  <c:v>2018.3722847111314</c:v>
                </c:pt>
                <c:pt idx="3365">
                  <c:v>2018.3727815169721</c:v>
                </c:pt>
                <c:pt idx="3366">
                  <c:v>2018.3733084898724</c:v>
                </c:pt>
                <c:pt idx="3367">
                  <c:v>2018.3736482495501</c:v>
                </c:pt>
                <c:pt idx="3368">
                  <c:v>2018.3743107524019</c:v>
                </c:pt>
                <c:pt idx="3369">
                  <c:v>2018.3759464598068</c:v>
                </c:pt>
                <c:pt idx="3370">
                  <c:v>2018.376407679925</c:v>
                </c:pt>
                <c:pt idx="3371">
                  <c:v>2018.3798747686769</c:v>
                </c:pt>
                <c:pt idx="3372">
                  <c:v>2018.3835634839152</c:v>
                </c:pt>
                <c:pt idx="3373">
                  <c:v>2018.3843145549724</c:v>
                </c:pt>
                <c:pt idx="3374">
                  <c:v>2018.3843258993079</c:v>
                </c:pt>
                <c:pt idx="3375">
                  <c:v>2018.385583472761</c:v>
                </c:pt>
                <c:pt idx="3376">
                  <c:v>2018.3874957221083</c:v>
                </c:pt>
                <c:pt idx="3377">
                  <c:v>2018.3875102035643</c:v>
                </c:pt>
                <c:pt idx="3378">
                  <c:v>2018.3875281390219</c:v>
                </c:pt>
                <c:pt idx="3379">
                  <c:v>2018.3894223895354</c:v>
                </c:pt>
                <c:pt idx="3380">
                  <c:v>2018.3905414543565</c:v>
                </c:pt>
                <c:pt idx="3381">
                  <c:v>2018.3915832953076</c:v>
                </c:pt>
                <c:pt idx="3382">
                  <c:v>2018.3931816741451</c:v>
                </c:pt>
                <c:pt idx="3383">
                  <c:v>2018.3938117600831</c:v>
                </c:pt>
                <c:pt idx="3384">
                  <c:v>2018.3947841090578</c:v>
                </c:pt>
                <c:pt idx="3385">
                  <c:v>2018.394790319923</c:v>
                </c:pt>
                <c:pt idx="3386">
                  <c:v>2018.3948082870688</c:v>
                </c:pt>
                <c:pt idx="3387">
                  <c:v>2018.3956442505134</c:v>
                </c:pt>
                <c:pt idx="3388">
                  <c:v>2018.3961213463635</c:v>
                </c:pt>
                <c:pt idx="3389">
                  <c:v>2018.3989615496741</c:v>
                </c:pt>
                <c:pt idx="3390">
                  <c:v>2018.3990111098435</c:v>
                </c:pt>
                <c:pt idx="3391">
                  <c:v>2018.3991103252465</c:v>
                </c:pt>
                <c:pt idx="3392">
                  <c:v>2018.3994463140416</c:v>
                </c:pt>
                <c:pt idx="3393">
                  <c:v>2018.4003524982888</c:v>
                </c:pt>
                <c:pt idx="3394">
                  <c:v>2018.4011572489669</c:v>
                </c:pt>
                <c:pt idx="3395">
                  <c:v>2018.4015568357543</c:v>
                </c:pt>
                <c:pt idx="3396">
                  <c:v>2018.403552583213</c:v>
                </c:pt>
                <c:pt idx="3397">
                  <c:v>2018.4054747192436</c:v>
                </c:pt>
                <c:pt idx="3398">
                  <c:v>2018.4055287474332</c:v>
                </c:pt>
                <c:pt idx="3399">
                  <c:v>2018.4081590171622</c:v>
                </c:pt>
                <c:pt idx="3400">
                  <c:v>2018.4085282150734</c:v>
                </c:pt>
                <c:pt idx="3401">
                  <c:v>2018.4091044946383</c:v>
                </c:pt>
                <c:pt idx="3402">
                  <c:v>2018.4111217899967</c:v>
                </c:pt>
                <c:pt idx="3403">
                  <c:v>2018.412719725201</c:v>
                </c:pt>
                <c:pt idx="3404">
                  <c:v>2018.4133767460137</c:v>
                </c:pt>
                <c:pt idx="3405">
                  <c:v>2018.4133820696125</c:v>
                </c:pt>
                <c:pt idx="3406">
                  <c:v>2018.4134026985575</c:v>
                </c:pt>
                <c:pt idx="3407">
                  <c:v>2018.4139129401476</c:v>
                </c:pt>
                <c:pt idx="3408">
                  <c:v>2018.4139250133089</c:v>
                </c:pt>
                <c:pt idx="3409">
                  <c:v>2018.4142355882577</c:v>
                </c:pt>
                <c:pt idx="3410">
                  <c:v>2018.414502750526</c:v>
                </c:pt>
                <c:pt idx="3411">
                  <c:v>2018.4148705509924</c:v>
                </c:pt>
                <c:pt idx="3412">
                  <c:v>2018.4149067102694</c:v>
                </c:pt>
                <c:pt idx="3413">
                  <c:v>2018.4149179912288</c:v>
                </c:pt>
                <c:pt idx="3414">
                  <c:v>2018.4157804459148</c:v>
                </c:pt>
                <c:pt idx="3415">
                  <c:v>2018.4158175526657</c:v>
                </c:pt>
                <c:pt idx="3416">
                  <c:v>2018.4169397229193</c:v>
                </c:pt>
                <c:pt idx="3417">
                  <c:v>2018.4169750551373</c:v>
                </c:pt>
                <c:pt idx="3418">
                  <c:v>2018.4179104558013</c:v>
                </c:pt>
                <c:pt idx="3419">
                  <c:v>2018.4179194235303</c:v>
                </c:pt>
                <c:pt idx="3420">
                  <c:v>2018.417924018303</c:v>
                </c:pt>
                <c:pt idx="3421">
                  <c:v>2018.4179327008392</c:v>
                </c:pt>
                <c:pt idx="3422">
                  <c:v>2018.4179493053971</c:v>
                </c:pt>
                <c:pt idx="3423">
                  <c:v>2018.4179631214033</c:v>
                </c:pt>
                <c:pt idx="3424">
                  <c:v>2018.4179802329709</c:v>
                </c:pt>
                <c:pt idx="3425">
                  <c:v>2018.4179859685148</c:v>
                </c:pt>
                <c:pt idx="3426">
                  <c:v>2018.4180240259082</c:v>
                </c:pt>
                <c:pt idx="3427">
                  <c:v>2018.4181182345933</c:v>
                </c:pt>
                <c:pt idx="3428">
                  <c:v>2018.4181314168377</c:v>
                </c:pt>
                <c:pt idx="3429">
                  <c:v>2018.4181420006591</c:v>
                </c:pt>
                <c:pt idx="3430">
                  <c:v>2018.4181457715415</c:v>
                </c:pt>
                <c:pt idx="3431">
                  <c:v>2018.4181539153801</c:v>
                </c:pt>
                <c:pt idx="3432">
                  <c:v>2018.4181767308035</c:v>
                </c:pt>
                <c:pt idx="3433">
                  <c:v>2018.418238300758</c:v>
                </c:pt>
                <c:pt idx="3434">
                  <c:v>2018.418281935255</c:v>
                </c:pt>
                <c:pt idx="3435">
                  <c:v>2018.4183487337441</c:v>
                </c:pt>
                <c:pt idx="3436">
                  <c:v>2018.4183753517377</c:v>
                </c:pt>
                <c:pt idx="3437">
                  <c:v>2018.4184887950921</c:v>
                </c:pt>
                <c:pt idx="3438">
                  <c:v>2018.4185172509949</c:v>
                </c:pt>
                <c:pt idx="3439">
                  <c:v>2018.4185444710624</c:v>
                </c:pt>
                <c:pt idx="3440">
                  <c:v>2018.4185571779856</c:v>
                </c:pt>
                <c:pt idx="3441">
                  <c:v>2018.4185718495703</c:v>
                </c:pt>
                <c:pt idx="3442">
                  <c:v>2018.4186708114685</c:v>
                </c:pt>
                <c:pt idx="3443">
                  <c:v>2018.4186882082288</c:v>
                </c:pt>
                <c:pt idx="3444">
                  <c:v>2018.4186985385454</c:v>
                </c:pt>
                <c:pt idx="3445">
                  <c:v>2018.4193084074834</c:v>
                </c:pt>
                <c:pt idx="3446">
                  <c:v>2018.4200663548559</c:v>
                </c:pt>
                <c:pt idx="3447">
                  <c:v>2018.4200734846756</c:v>
                </c:pt>
                <c:pt idx="3448">
                  <c:v>2018.4205900955712</c:v>
                </c:pt>
                <c:pt idx="3449">
                  <c:v>2018.420607714148</c:v>
                </c:pt>
                <c:pt idx="3450">
                  <c:v>2018.4209747889572</c:v>
                </c:pt>
                <c:pt idx="3451">
                  <c:v>2018.4211393768855</c:v>
                </c:pt>
                <c:pt idx="3452">
                  <c:v>2018.4222573643117</c:v>
                </c:pt>
                <c:pt idx="3453">
                  <c:v>2018.4222743491266</c:v>
                </c:pt>
                <c:pt idx="3454">
                  <c:v>2018.4223661812052</c:v>
                </c:pt>
                <c:pt idx="3455">
                  <c:v>2018.4232215694476</c:v>
                </c:pt>
                <c:pt idx="3456">
                  <c:v>2018.4232962582705</c:v>
                </c:pt>
                <c:pt idx="3457">
                  <c:v>2018.4233180913632</c:v>
                </c:pt>
                <c:pt idx="3458">
                  <c:v>2018.4233478147894</c:v>
                </c:pt>
                <c:pt idx="3459">
                  <c:v>2018.4233892944965</c:v>
                </c:pt>
                <c:pt idx="3460">
                  <c:v>2018.4237085202931</c:v>
                </c:pt>
                <c:pt idx="3461">
                  <c:v>2018.4237518062209</c:v>
                </c:pt>
                <c:pt idx="3462">
                  <c:v>2018.4242825183157</c:v>
                </c:pt>
                <c:pt idx="3463">
                  <c:v>2018.4243063477577</c:v>
                </c:pt>
                <c:pt idx="3464">
                  <c:v>2018.424346876822</c:v>
                </c:pt>
                <c:pt idx="3465">
                  <c:v>2018.4246422731767</c:v>
                </c:pt>
                <c:pt idx="3466">
                  <c:v>2018.4249410601567</c:v>
                </c:pt>
                <c:pt idx="3467">
                  <c:v>2018.4257425152737</c:v>
                </c:pt>
                <c:pt idx="3468">
                  <c:v>2018.426771776054</c:v>
                </c:pt>
                <c:pt idx="3469">
                  <c:v>2018.4268071399599</c:v>
                </c:pt>
                <c:pt idx="3470">
                  <c:v>2018.4278881156995</c:v>
                </c:pt>
                <c:pt idx="3471">
                  <c:v>2018.4280051081198</c:v>
                </c:pt>
                <c:pt idx="3472">
                  <c:v>2018.4281703931858</c:v>
                </c:pt>
                <c:pt idx="3473">
                  <c:v>2018.4288039648136</c:v>
                </c:pt>
                <c:pt idx="3474">
                  <c:v>2018.4310272327427</c:v>
                </c:pt>
                <c:pt idx="3475">
                  <c:v>2018.4310888660734</c:v>
                </c:pt>
                <c:pt idx="3476">
                  <c:v>2018.4311026820797</c:v>
                </c:pt>
                <c:pt idx="3477">
                  <c:v>2018.4323086673257</c:v>
                </c:pt>
                <c:pt idx="3478">
                  <c:v>2018.4323149732552</c:v>
                </c:pt>
                <c:pt idx="3479">
                  <c:v>2018.4328415025225</c:v>
                </c:pt>
                <c:pt idx="3480">
                  <c:v>2018.4334488364134</c:v>
                </c:pt>
                <c:pt idx="3481">
                  <c:v>2018.4335007415013</c:v>
                </c:pt>
                <c:pt idx="3482">
                  <c:v>2018.4339691548153</c:v>
                </c:pt>
                <c:pt idx="3483">
                  <c:v>2018.4342362220195</c:v>
                </c:pt>
                <c:pt idx="3484">
                  <c:v>2018.4344536656779</c:v>
                </c:pt>
                <c:pt idx="3485">
                  <c:v>2018.4351381600629</c:v>
                </c:pt>
                <c:pt idx="3486">
                  <c:v>2018.4354454711386</c:v>
                </c:pt>
                <c:pt idx="3487">
                  <c:v>2018.4362341559561</c:v>
                </c:pt>
                <c:pt idx="3488">
                  <c:v>2018.4367336869723</c:v>
                </c:pt>
                <c:pt idx="3489">
                  <c:v>2018.4367950984865</c:v>
                </c:pt>
                <c:pt idx="3490">
                  <c:v>2018.4370893857581</c:v>
                </c:pt>
                <c:pt idx="3491">
                  <c:v>2018.4371974421376</c:v>
                </c:pt>
                <c:pt idx="3492">
                  <c:v>2018.437316304155</c:v>
                </c:pt>
                <c:pt idx="3493">
                  <c:v>2018.4379869191573</c:v>
                </c:pt>
                <c:pt idx="3494">
                  <c:v>2018.4380628121276</c:v>
                </c:pt>
                <c:pt idx="3495">
                  <c:v>2018.4392629984536</c:v>
                </c:pt>
                <c:pt idx="3496">
                  <c:v>2018.4398710294827</c:v>
                </c:pt>
                <c:pt idx="3497">
                  <c:v>2018.4420043032424</c:v>
                </c:pt>
                <c:pt idx="3498">
                  <c:v>2018.4426364805943</c:v>
                </c:pt>
                <c:pt idx="3499">
                  <c:v>2018.4427628526885</c:v>
                </c:pt>
                <c:pt idx="3500">
                  <c:v>2018.4428939463078</c:v>
                </c:pt>
                <c:pt idx="3501">
                  <c:v>2018.4435599348492</c:v>
                </c:pt>
                <c:pt idx="3502">
                  <c:v>2018.4436547139198</c:v>
                </c:pt>
                <c:pt idx="3503">
                  <c:v>2018.4445454660683</c:v>
                </c:pt>
                <c:pt idx="3504">
                  <c:v>2018.4452609197151</c:v>
                </c:pt>
                <c:pt idx="3505">
                  <c:v>2018.4478618145868</c:v>
                </c:pt>
                <c:pt idx="3506">
                  <c:v>2018.4496108069054</c:v>
                </c:pt>
                <c:pt idx="3507">
                  <c:v>2018.4500350787132</c:v>
                </c:pt>
                <c:pt idx="3508">
                  <c:v>2018.4500386911552</c:v>
                </c:pt>
                <c:pt idx="3509">
                  <c:v>2018.4504379293735</c:v>
                </c:pt>
                <c:pt idx="3510">
                  <c:v>2018.4558480682942</c:v>
                </c:pt>
                <c:pt idx="3511">
                  <c:v>2018.4592789375617</c:v>
                </c:pt>
                <c:pt idx="3512">
                  <c:v>2018.4656305295714</c:v>
                </c:pt>
                <c:pt idx="3513">
                  <c:v>2018.4692668644004</c:v>
                </c:pt>
                <c:pt idx="3514">
                  <c:v>2018.4693142064036</c:v>
                </c:pt>
                <c:pt idx="3515">
                  <c:v>2018.4693567318175</c:v>
                </c:pt>
                <c:pt idx="3516">
                  <c:v>2018.4693947258347</c:v>
                </c:pt>
                <c:pt idx="3517">
                  <c:v>2018.4694224529114</c:v>
                </c:pt>
                <c:pt idx="3518">
                  <c:v>2018.4726018138263</c:v>
                </c:pt>
                <c:pt idx="3519">
                  <c:v>2018.4764812279768</c:v>
                </c:pt>
                <c:pt idx="3520">
                  <c:v>2018.4800023132304</c:v>
                </c:pt>
                <c:pt idx="3521">
                  <c:v>2018.4800094430502</c:v>
                </c:pt>
                <c:pt idx="3522">
                  <c:v>2018.4805167059599</c:v>
                </c:pt>
                <c:pt idx="3523">
                  <c:v>2018.4811919791111</c:v>
                </c:pt>
                <c:pt idx="3524">
                  <c:v>2018.4852488782417</c:v>
                </c:pt>
                <c:pt idx="3525">
                  <c:v>2018.48583140036</c:v>
                </c:pt>
                <c:pt idx="3526">
                  <c:v>2018.4860983408116</c:v>
                </c:pt>
                <c:pt idx="3527">
                  <c:v>2018.4873354754482</c:v>
                </c:pt>
                <c:pt idx="3528">
                  <c:v>2018.487508650848</c:v>
                </c:pt>
                <c:pt idx="3529">
                  <c:v>2018.4894686541436</c:v>
                </c:pt>
                <c:pt idx="3530">
                  <c:v>2018.4905919651685</c:v>
                </c:pt>
                <c:pt idx="3531">
                  <c:v>2018.4907936915356</c:v>
                </c:pt>
                <c:pt idx="3532">
                  <c:v>2018.4908203095292</c:v>
                </c:pt>
                <c:pt idx="3533">
                  <c:v>2018.4908294356985</c:v>
                </c:pt>
                <c:pt idx="3534">
                  <c:v>2018.4932163092251</c:v>
                </c:pt>
                <c:pt idx="3535">
                  <c:v>2018.4944589575887</c:v>
                </c:pt>
                <c:pt idx="3536">
                  <c:v>2018.4956435533754</c:v>
                </c:pt>
                <c:pt idx="3537">
                  <c:v>2018.4956864590463</c:v>
                </c:pt>
                <c:pt idx="3538">
                  <c:v>2018.496339867417</c:v>
                </c:pt>
                <c:pt idx="3539">
                  <c:v>2018.49636401374</c:v>
                </c:pt>
                <c:pt idx="3540">
                  <c:v>2018.4965107929627</c:v>
                </c:pt>
                <c:pt idx="3541">
                  <c:v>2018.4967149910005</c:v>
                </c:pt>
                <c:pt idx="3542">
                  <c:v>2018.4967977919741</c:v>
                </c:pt>
                <c:pt idx="3543">
                  <c:v>2018.4968926027327</c:v>
                </c:pt>
                <c:pt idx="3544">
                  <c:v>2018.4975995005957</c:v>
                </c:pt>
                <c:pt idx="3545">
                  <c:v>2018.4976527999595</c:v>
                </c:pt>
                <c:pt idx="3546">
                  <c:v>2018.4990345590286</c:v>
                </c:pt>
                <c:pt idx="3547">
                  <c:v>2018.5005193360712</c:v>
                </c:pt>
                <c:pt idx="3548">
                  <c:v>2018.5005290009381</c:v>
                </c:pt>
                <c:pt idx="3549">
                  <c:v>2018.5008813090983</c:v>
                </c:pt>
                <c:pt idx="3550">
                  <c:v>2018.5008872664589</c:v>
                </c:pt>
                <c:pt idx="3551">
                  <c:v>2018.5009304256344</c:v>
                </c:pt>
                <c:pt idx="3552">
                  <c:v>2018.501489213375</c:v>
                </c:pt>
                <c:pt idx="3553">
                  <c:v>2018.5028468894973</c:v>
                </c:pt>
                <c:pt idx="3554">
                  <c:v>2018.5041052551526</c:v>
                </c:pt>
                <c:pt idx="3555">
                  <c:v>2018.5042604950947</c:v>
                </c:pt>
                <c:pt idx="3556">
                  <c:v>2018.5047342953837</c:v>
                </c:pt>
                <c:pt idx="3557">
                  <c:v>2018.5052661165614</c:v>
                </c:pt>
                <c:pt idx="3558">
                  <c:v>2018.5065646944001</c:v>
                </c:pt>
                <c:pt idx="3559">
                  <c:v>2018.5067881904833</c:v>
                </c:pt>
                <c:pt idx="3560">
                  <c:v>2018.5068778677719</c:v>
                </c:pt>
                <c:pt idx="3561">
                  <c:v>2018.5073298983446</c:v>
                </c:pt>
                <c:pt idx="3562">
                  <c:v>2018.5075659429108</c:v>
                </c:pt>
                <c:pt idx="3563">
                  <c:v>2018.5075701257383</c:v>
                </c:pt>
                <c:pt idx="3564">
                  <c:v>2018.5075747838873</c:v>
                </c:pt>
                <c:pt idx="3565">
                  <c:v>2018.5075773823105</c:v>
                </c:pt>
                <c:pt idx="3566">
                  <c:v>2018.50758517758</c:v>
                </c:pt>
                <c:pt idx="3567">
                  <c:v>2018.5075918003904</c:v>
                </c:pt>
                <c:pt idx="3568">
                  <c:v>2018.507599563972</c:v>
                </c:pt>
                <c:pt idx="3569">
                  <c:v>2018.507612904657</c:v>
                </c:pt>
                <c:pt idx="3570">
                  <c:v>2018.5076309668668</c:v>
                </c:pt>
                <c:pt idx="3571">
                  <c:v>2018.5095845374806</c:v>
                </c:pt>
                <c:pt idx="3572">
                  <c:v>2018.5109438296956</c:v>
                </c:pt>
                <c:pt idx="3573">
                  <c:v>2018.5122086914087</c:v>
                </c:pt>
                <c:pt idx="3574">
                  <c:v>2018.513028272112</c:v>
                </c:pt>
                <c:pt idx="3575">
                  <c:v>2018.5134414214008</c:v>
                </c:pt>
                <c:pt idx="3576">
                  <c:v>2018.5134414847771</c:v>
                </c:pt>
                <c:pt idx="3577">
                  <c:v>2018.5134414847771</c:v>
                </c:pt>
                <c:pt idx="3578">
                  <c:v>2018.5141322850914</c:v>
                </c:pt>
                <c:pt idx="3579">
                  <c:v>2018.5169494194743</c:v>
                </c:pt>
                <c:pt idx="3580">
                  <c:v>2018.5210542309935</c:v>
                </c:pt>
                <c:pt idx="3581">
                  <c:v>2018.5228325664816</c:v>
                </c:pt>
                <c:pt idx="3582">
                  <c:v>2018.5256395923645</c:v>
                </c:pt>
                <c:pt idx="3583">
                  <c:v>2018.5284125218648</c:v>
                </c:pt>
                <c:pt idx="3584">
                  <c:v>2018.5293008657186</c:v>
                </c:pt>
                <c:pt idx="3585">
                  <c:v>2018.5296570081375</c:v>
                </c:pt>
                <c:pt idx="3586">
                  <c:v>2018.53175377722</c:v>
                </c:pt>
                <c:pt idx="3587">
                  <c:v>2018.5358625814383</c:v>
                </c:pt>
                <c:pt idx="3588">
                  <c:v>2018.5408606896594</c:v>
                </c:pt>
                <c:pt idx="3589">
                  <c:v>2018.5419465041703</c:v>
                </c:pt>
                <c:pt idx="3590">
                  <c:v>2018.5427035959642</c:v>
                </c:pt>
                <c:pt idx="3591">
                  <c:v>2018.5438043450706</c:v>
                </c:pt>
                <c:pt idx="3592">
                  <c:v>2018.5546716480342</c:v>
                </c:pt>
                <c:pt idx="3593">
                  <c:v>2018.5616482241996</c:v>
                </c:pt>
                <c:pt idx="3594">
                  <c:v>2018.5628320911603</c:v>
                </c:pt>
                <c:pt idx="3595">
                  <c:v>2018.5654396088423</c:v>
                </c:pt>
                <c:pt idx="3596">
                  <c:v>2018.5659691484777</c:v>
                </c:pt>
                <c:pt idx="3597">
                  <c:v>2018.5742474712906</c:v>
                </c:pt>
                <c:pt idx="3598">
                  <c:v>2018.5773411159278</c:v>
                </c:pt>
                <c:pt idx="3599">
                  <c:v>2018.577749321875</c:v>
                </c:pt>
                <c:pt idx="3600">
                  <c:v>2018.5822360382285</c:v>
                </c:pt>
                <c:pt idx="3601">
                  <c:v>2018.5830340076559</c:v>
                </c:pt>
                <c:pt idx="3602">
                  <c:v>2018.5860286903946</c:v>
                </c:pt>
                <c:pt idx="3603">
                  <c:v>2018.5868292899333</c:v>
                </c:pt>
                <c:pt idx="3604">
                  <c:v>2018.5909529241767</c:v>
                </c:pt>
                <c:pt idx="3605">
                  <c:v>2018.5960367074808</c:v>
                </c:pt>
                <c:pt idx="3606">
                  <c:v>2018.5967344747382</c:v>
                </c:pt>
                <c:pt idx="3607">
                  <c:v>2018.5976024475879</c:v>
                </c:pt>
                <c:pt idx="3608">
                  <c:v>2018.5979625827058</c:v>
                </c:pt>
                <c:pt idx="3609">
                  <c:v>2018.6061056715339</c:v>
                </c:pt>
                <c:pt idx="3610">
                  <c:v>2018.6151095457196</c:v>
                </c:pt>
                <c:pt idx="3611">
                  <c:v>2018.6176500114077</c:v>
                </c:pt>
                <c:pt idx="3612">
                  <c:v>2018.6209811899512</c:v>
                </c:pt>
                <c:pt idx="3613">
                  <c:v>2018.6213229776663</c:v>
                </c:pt>
                <c:pt idx="3614">
                  <c:v>2018.6336612733542</c:v>
                </c:pt>
                <c:pt idx="3615">
                  <c:v>2018.6345326007047</c:v>
                </c:pt>
                <c:pt idx="3616">
                  <c:v>2018.6346278234087</c:v>
                </c:pt>
                <c:pt idx="3617">
                  <c:v>2018.6399498377571</c:v>
                </c:pt>
                <c:pt idx="3618">
                  <c:v>2018.6477395619438</c:v>
                </c:pt>
                <c:pt idx="3619">
                  <c:v>2018.6483430615763</c:v>
                </c:pt>
                <c:pt idx="3620">
                  <c:v>2018.6493264696935</c:v>
                </c:pt>
                <c:pt idx="3621">
                  <c:v>2018.6501877712501</c:v>
                </c:pt>
                <c:pt idx="3622">
                  <c:v>2018.6536126004512</c:v>
                </c:pt>
                <c:pt idx="3623">
                  <c:v>2018.6540834854361</c:v>
                </c:pt>
                <c:pt idx="3624">
                  <c:v>2018.6545910969148</c:v>
                </c:pt>
                <c:pt idx="3625">
                  <c:v>2018.6547685502067</c:v>
                </c:pt>
                <c:pt idx="3626">
                  <c:v>2018.6548888381878</c:v>
                </c:pt>
                <c:pt idx="3627">
                  <c:v>2018.6549382082287</c:v>
                </c:pt>
                <c:pt idx="3628">
                  <c:v>2018.6549514538494</c:v>
                </c:pt>
                <c:pt idx="3629">
                  <c:v>2018.654981906102</c:v>
                </c:pt>
                <c:pt idx="3630">
                  <c:v>2018.6549929018684</c:v>
                </c:pt>
                <c:pt idx="3631">
                  <c:v>2018.6550143547038</c:v>
                </c:pt>
                <c:pt idx="3632">
                  <c:v>2018.6550900892337</c:v>
                </c:pt>
                <c:pt idx="3633">
                  <c:v>2018.6551569510989</c:v>
                </c:pt>
                <c:pt idx="3634">
                  <c:v>2018.6552647856618</c:v>
                </c:pt>
                <c:pt idx="3635">
                  <c:v>2018.6552953963546</c:v>
                </c:pt>
                <c:pt idx="3636">
                  <c:v>2018.6555146779224</c:v>
                </c:pt>
                <c:pt idx="3637">
                  <c:v>2018.6557490747077</c:v>
                </c:pt>
                <c:pt idx="3638">
                  <c:v>2018.6560283101376</c:v>
                </c:pt>
                <c:pt idx="3639">
                  <c:v>2018.6565051207949</c:v>
                </c:pt>
                <c:pt idx="3640">
                  <c:v>2018.6580418029255</c:v>
                </c:pt>
                <c:pt idx="3641">
                  <c:v>2018.6584260209902</c:v>
                </c:pt>
                <c:pt idx="3642">
                  <c:v>2018.659293799275</c:v>
                </c:pt>
                <c:pt idx="3643">
                  <c:v>2018.6598608576064</c:v>
                </c:pt>
                <c:pt idx="3644">
                  <c:v>2018.6618743187062</c:v>
                </c:pt>
                <c:pt idx="3645">
                  <c:v>2018.6628039204502</c:v>
                </c:pt>
                <c:pt idx="3646">
                  <c:v>2018.6643127487514</c:v>
                </c:pt>
                <c:pt idx="3647">
                  <c:v>2018.6653461289832</c:v>
                </c:pt>
                <c:pt idx="3648">
                  <c:v>2018.6666429006009</c:v>
                </c:pt>
                <c:pt idx="3649">
                  <c:v>2018.6668008657186</c:v>
                </c:pt>
                <c:pt idx="3650">
                  <c:v>2018.6674085481786</c:v>
                </c:pt>
                <c:pt idx="3651">
                  <c:v>2018.6731436167515</c:v>
                </c:pt>
                <c:pt idx="3652">
                  <c:v>2018.6754957601338</c:v>
                </c:pt>
                <c:pt idx="3653">
                  <c:v>2018.6763340368088</c:v>
                </c:pt>
                <c:pt idx="3654">
                  <c:v>2018.6774378596599</c:v>
                </c:pt>
                <c:pt idx="3655">
                  <c:v>2018.6783661938805</c:v>
                </c:pt>
                <c:pt idx="3656">
                  <c:v>2018.6799427079372</c:v>
                </c:pt>
                <c:pt idx="3657">
                  <c:v>2018.68118139529</c:v>
                </c:pt>
                <c:pt idx="3658">
                  <c:v>2018.6818318566684</c:v>
                </c:pt>
                <c:pt idx="3659">
                  <c:v>2018.6825061791772</c:v>
                </c:pt>
                <c:pt idx="3660">
                  <c:v>2018.6832530990951</c:v>
                </c:pt>
                <c:pt idx="3661">
                  <c:v>2018.6845565885872</c:v>
                </c:pt>
                <c:pt idx="3662">
                  <c:v>2018.6863161647273</c:v>
                </c:pt>
                <c:pt idx="3663">
                  <c:v>2018.687147121454</c:v>
                </c:pt>
                <c:pt idx="3664">
                  <c:v>2018.6878163738688</c:v>
                </c:pt>
                <c:pt idx="3665">
                  <c:v>2018.6884411045201</c:v>
                </c:pt>
                <c:pt idx="3666">
                  <c:v>2018.6889929842573</c:v>
                </c:pt>
                <c:pt idx="3667">
                  <c:v>2018.6903528151697</c:v>
                </c:pt>
                <c:pt idx="3668">
                  <c:v>2018.6906335716278</c:v>
                </c:pt>
                <c:pt idx="3669">
                  <c:v>2018.691506927016</c:v>
                </c:pt>
                <c:pt idx="3670">
                  <c:v>2018.6923176667428</c:v>
                </c:pt>
                <c:pt idx="3671">
                  <c:v>2018.6926541907496</c:v>
                </c:pt>
                <c:pt idx="3672">
                  <c:v>2018.6929211980632</c:v>
                </c:pt>
                <c:pt idx="3673">
                  <c:v>2018.6953267041854</c:v>
                </c:pt>
                <c:pt idx="3674">
                  <c:v>2018.695632589297</c:v>
                </c:pt>
                <c:pt idx="3675">
                  <c:v>2018.697071323548</c:v>
                </c:pt>
                <c:pt idx="3676">
                  <c:v>2018.6985442492457</c:v>
                </c:pt>
                <c:pt idx="3677">
                  <c:v>2018.6985786625091</c:v>
                </c:pt>
                <c:pt idx="3678">
                  <c:v>2018.6993196884428</c:v>
                </c:pt>
                <c:pt idx="3679">
                  <c:v>2018.6993352789818</c:v>
                </c:pt>
                <c:pt idx="3680">
                  <c:v>2018.6993604076356</c:v>
                </c:pt>
                <c:pt idx="3681">
                  <c:v>2018.7001673764798</c:v>
                </c:pt>
                <c:pt idx="3682">
                  <c:v>2018.7010979605548</c:v>
                </c:pt>
                <c:pt idx="3683">
                  <c:v>2018.7023145296221</c:v>
                </c:pt>
                <c:pt idx="3684">
                  <c:v>2018.7024557951174</c:v>
                </c:pt>
                <c:pt idx="3685">
                  <c:v>2018.7033561170686</c:v>
                </c:pt>
                <c:pt idx="3686">
                  <c:v>2018.703448012523</c:v>
                </c:pt>
                <c:pt idx="3687">
                  <c:v>2018.7056482432124</c:v>
                </c:pt>
                <c:pt idx="3688">
                  <c:v>2018.7058509835983</c:v>
                </c:pt>
                <c:pt idx="3689">
                  <c:v>2018.7074903985094</c:v>
                </c:pt>
                <c:pt idx="3690">
                  <c:v>2018.7084584062159</c:v>
                </c:pt>
                <c:pt idx="3691">
                  <c:v>2018.7085777752427</c:v>
                </c:pt>
                <c:pt idx="3692">
                  <c:v>2018.7117821380587</c:v>
                </c:pt>
                <c:pt idx="3693">
                  <c:v>2018.7124101959591</c:v>
                </c:pt>
                <c:pt idx="3694">
                  <c:v>2018.712728090856</c:v>
                </c:pt>
                <c:pt idx="3695">
                  <c:v>2018.7130319479302</c:v>
                </c:pt>
                <c:pt idx="3696">
                  <c:v>2018.7131540421324</c:v>
                </c:pt>
                <c:pt idx="3697">
                  <c:v>2018.7132608626764</c:v>
                </c:pt>
                <c:pt idx="3698">
                  <c:v>2018.7133271858443</c:v>
                </c:pt>
                <c:pt idx="3699">
                  <c:v>2018.7133502864604</c:v>
                </c:pt>
                <c:pt idx="3700">
                  <c:v>2018.7133576697847</c:v>
                </c:pt>
                <c:pt idx="3701">
                  <c:v>2018.7133670811468</c:v>
                </c:pt>
                <c:pt idx="3702">
                  <c:v>2018.7134001001343</c:v>
                </c:pt>
                <c:pt idx="3703">
                  <c:v>2018.7134307425154</c:v>
                </c:pt>
                <c:pt idx="3704">
                  <c:v>2018.7134594202348</c:v>
                </c:pt>
                <c:pt idx="3705">
                  <c:v>2018.7135209585012</c:v>
                </c:pt>
                <c:pt idx="3706">
                  <c:v>2018.7135814193728</c:v>
                </c:pt>
                <c:pt idx="3707">
                  <c:v>2018.7136504043399</c:v>
                </c:pt>
                <c:pt idx="3708">
                  <c:v>2018.7137462924936</c:v>
                </c:pt>
                <c:pt idx="3709">
                  <c:v>2018.7137590627931</c:v>
                </c:pt>
                <c:pt idx="3710">
                  <c:v>2018.7137689494766</c:v>
                </c:pt>
                <c:pt idx="3711">
                  <c:v>2018.7141369749284</c:v>
                </c:pt>
                <c:pt idx="3712">
                  <c:v>2018.7142035199129</c:v>
                </c:pt>
                <c:pt idx="3713">
                  <c:v>2018.7152311329125</c:v>
                </c:pt>
                <c:pt idx="3714">
                  <c:v>2018.7154655296981</c:v>
                </c:pt>
                <c:pt idx="3715">
                  <c:v>2018.7155922503612</c:v>
                </c:pt>
                <c:pt idx="3716">
                  <c:v>2018.7162195160595</c:v>
                </c:pt>
                <c:pt idx="3717">
                  <c:v>2018.7162435990062</c:v>
                </c:pt>
                <c:pt idx="3718">
                  <c:v>2018.7164863614471</c:v>
                </c:pt>
                <c:pt idx="3719">
                  <c:v>2018.7167595444521</c:v>
                </c:pt>
                <c:pt idx="3720">
                  <c:v>2018.7170307311076</c:v>
                </c:pt>
                <c:pt idx="3721">
                  <c:v>2018.7172154409714</c:v>
                </c:pt>
                <c:pt idx="3722">
                  <c:v>2018.7174717659138</c:v>
                </c:pt>
                <c:pt idx="3723">
                  <c:v>2018.7179352358862</c:v>
                </c:pt>
                <c:pt idx="3724">
                  <c:v>2018.718105179101</c:v>
                </c:pt>
                <c:pt idx="3725">
                  <c:v>2018.7182028417876</c:v>
                </c:pt>
                <c:pt idx="3726">
                  <c:v>2018.7183985157299</c:v>
                </c:pt>
                <c:pt idx="3727">
                  <c:v>2018.7186424506299</c:v>
                </c:pt>
                <c:pt idx="3728">
                  <c:v>2018.7189622468122</c:v>
                </c:pt>
                <c:pt idx="3729">
                  <c:v>2018.7193028937561</c:v>
                </c:pt>
                <c:pt idx="3730">
                  <c:v>2018.7206395923645</c:v>
                </c:pt>
                <c:pt idx="3731">
                  <c:v>2018.7207240728067</c:v>
                </c:pt>
                <c:pt idx="3732">
                  <c:v>2018.7213389484625</c:v>
                </c:pt>
                <c:pt idx="3733">
                  <c:v>2018.7220189431389</c:v>
                </c:pt>
                <c:pt idx="3734">
                  <c:v>2018.7220278474915</c:v>
                </c:pt>
                <c:pt idx="3735">
                  <c:v>2018.7220897977033</c:v>
                </c:pt>
                <c:pt idx="3736">
                  <c:v>2018.7224362435672</c:v>
                </c:pt>
                <c:pt idx="3737">
                  <c:v>2018.7226094506552</c:v>
                </c:pt>
                <c:pt idx="3738">
                  <c:v>2018.7231591756026</c:v>
                </c:pt>
                <c:pt idx="3739">
                  <c:v>2018.7248057837098</c:v>
                </c:pt>
                <c:pt idx="3740">
                  <c:v>2018.7251099893529</c:v>
                </c:pt>
                <c:pt idx="3741">
                  <c:v>2018.7257620034477</c:v>
                </c:pt>
                <c:pt idx="3742">
                  <c:v>2018.7259354323523</c:v>
                </c:pt>
                <c:pt idx="3743">
                  <c:v>2018.7262419829137</c:v>
                </c:pt>
                <c:pt idx="3744">
                  <c:v>2018.7264307171647</c:v>
                </c:pt>
                <c:pt idx="3745">
                  <c:v>2018.7271959211093</c:v>
                </c:pt>
                <c:pt idx="3746">
                  <c:v>2018.7273530940249</c:v>
                </c:pt>
                <c:pt idx="3747">
                  <c:v>2018.7278292392323</c:v>
                </c:pt>
                <c:pt idx="3748">
                  <c:v>2018.7282497084695</c:v>
                </c:pt>
                <c:pt idx="3749">
                  <c:v>2018.7282780693081</c:v>
                </c:pt>
                <c:pt idx="3750">
                  <c:v>2018.7285455167694</c:v>
                </c:pt>
                <c:pt idx="3751">
                  <c:v>2018.7285575265546</c:v>
                </c:pt>
                <c:pt idx="3752">
                  <c:v>2018.7295059193348</c:v>
                </c:pt>
                <c:pt idx="3753">
                  <c:v>2018.7296501318224</c:v>
                </c:pt>
                <c:pt idx="3754">
                  <c:v>2018.7299116219231</c:v>
                </c:pt>
                <c:pt idx="3755">
                  <c:v>2018.7301221258904</c:v>
                </c:pt>
                <c:pt idx="3756">
                  <c:v>2018.7303113354628</c:v>
                </c:pt>
                <c:pt idx="3757">
                  <c:v>2018.7307084822673</c:v>
                </c:pt>
                <c:pt idx="3758">
                  <c:v>2018.7325067178747</c:v>
                </c:pt>
                <c:pt idx="3759">
                  <c:v>2018.7326896532056</c:v>
                </c:pt>
                <c:pt idx="3760">
                  <c:v>2018.7327184259893</c:v>
                </c:pt>
                <c:pt idx="3761">
                  <c:v>2018.7328784825208</c:v>
                </c:pt>
                <c:pt idx="3762">
                  <c:v>2018.7330536542702</c:v>
                </c:pt>
                <c:pt idx="3763">
                  <c:v>2018.7332553172612</c:v>
                </c:pt>
                <c:pt idx="3764">
                  <c:v>2018.7335023575938</c:v>
                </c:pt>
                <c:pt idx="3765">
                  <c:v>2018.7374842827085</c:v>
                </c:pt>
                <c:pt idx="3766">
                  <c:v>2018.7376864527087</c:v>
                </c:pt>
                <c:pt idx="3767">
                  <c:v>2018.7385011851345</c:v>
                </c:pt>
                <c:pt idx="3768">
                  <c:v>2018.7392954153675</c:v>
                </c:pt>
                <c:pt idx="3769">
                  <c:v>2018.7393637982609</c:v>
                </c:pt>
                <c:pt idx="3770">
                  <c:v>2018.7396326083099</c:v>
                </c:pt>
                <c:pt idx="3771">
                  <c:v>2018.7397396189824</c:v>
                </c:pt>
                <c:pt idx="3772">
                  <c:v>2018.7399508517758</c:v>
                </c:pt>
                <c:pt idx="3773">
                  <c:v>2018.7402562615662</c:v>
                </c:pt>
                <c:pt idx="3774">
                  <c:v>2018.740505520065</c:v>
                </c:pt>
                <c:pt idx="3775">
                  <c:v>2018.7405155968768</c:v>
                </c:pt>
                <c:pt idx="3776">
                  <c:v>2018.7406375326386</c:v>
                </c:pt>
                <c:pt idx="3777">
                  <c:v>2018.7415899814941</c:v>
                </c:pt>
                <c:pt idx="3778">
                  <c:v>2018.7421801721298</c:v>
                </c:pt>
                <c:pt idx="3779">
                  <c:v>2018.7425782695768</c:v>
                </c:pt>
                <c:pt idx="3780">
                  <c:v>2018.7433146690496</c:v>
                </c:pt>
                <c:pt idx="3781">
                  <c:v>2018.7436189063808</c:v>
                </c:pt>
                <c:pt idx="3782">
                  <c:v>2018.7457395236013</c:v>
                </c:pt>
                <c:pt idx="3783">
                  <c:v>2018.7457894136437</c:v>
                </c:pt>
                <c:pt idx="3784">
                  <c:v>2018.7460542626816</c:v>
                </c:pt>
                <c:pt idx="3785">
                  <c:v>2018.7481693791669</c:v>
                </c:pt>
                <c:pt idx="3786">
                  <c:v>2018.7501376213654</c:v>
                </c:pt>
                <c:pt idx="3787">
                  <c:v>2018.7512723084137</c:v>
                </c:pt>
                <c:pt idx="3788">
                  <c:v>2018.7521671483255</c:v>
                </c:pt>
                <c:pt idx="3789">
                  <c:v>2018.7527503358938</c:v>
                </c:pt>
                <c:pt idx="3790">
                  <c:v>2018.7528104165083</c:v>
                </c:pt>
                <c:pt idx="3791">
                  <c:v>2018.7535906406065</c:v>
                </c:pt>
                <c:pt idx="3792">
                  <c:v>2018.7564182637464</c:v>
                </c:pt>
                <c:pt idx="3793">
                  <c:v>2018.7564336641569</c:v>
                </c:pt>
                <c:pt idx="3794">
                  <c:v>2018.7611624141252</c:v>
                </c:pt>
                <c:pt idx="3795">
                  <c:v>2018.7651921565646</c:v>
                </c:pt>
                <c:pt idx="3796">
                  <c:v>2018.7672843308744</c:v>
                </c:pt>
                <c:pt idx="3797">
                  <c:v>2018.7681886455243</c:v>
                </c:pt>
                <c:pt idx="3798">
                  <c:v>2018.7692547278627</c:v>
                </c:pt>
                <c:pt idx="3799">
                  <c:v>2018.7718332192562</c:v>
                </c:pt>
                <c:pt idx="3800">
                  <c:v>2018.7750352054657</c:v>
                </c:pt>
                <c:pt idx="3801">
                  <c:v>2018.7783106763504</c:v>
                </c:pt>
                <c:pt idx="3802">
                  <c:v>2018.7785907356706</c:v>
                </c:pt>
                <c:pt idx="3803">
                  <c:v>2018.7811664385124</c:v>
                </c:pt>
                <c:pt idx="3804">
                  <c:v>2018.7824010381019</c:v>
                </c:pt>
                <c:pt idx="3805">
                  <c:v>2018.785171432555</c:v>
                </c:pt>
                <c:pt idx="3806">
                  <c:v>2018.786463229143</c:v>
                </c:pt>
                <c:pt idx="3807">
                  <c:v>2018.7874295573808</c:v>
                </c:pt>
                <c:pt idx="3808">
                  <c:v>2018.788738845793</c:v>
                </c:pt>
                <c:pt idx="3809">
                  <c:v>2018.789419727736</c:v>
                </c:pt>
                <c:pt idx="3810">
                  <c:v>2018.7908302279006</c:v>
                </c:pt>
                <c:pt idx="3811">
                  <c:v>2018.7910094557253</c:v>
                </c:pt>
                <c:pt idx="3812">
                  <c:v>2018.7923550269982</c:v>
                </c:pt>
                <c:pt idx="3813">
                  <c:v>2018.792470783583</c:v>
                </c:pt>
                <c:pt idx="3814">
                  <c:v>2018.7927982799706</c:v>
                </c:pt>
                <c:pt idx="3815">
                  <c:v>2018.7937785192789</c:v>
                </c:pt>
                <c:pt idx="3816">
                  <c:v>2018.7945095000887</c:v>
                </c:pt>
                <c:pt idx="3817">
                  <c:v>2018.7978423264126</c:v>
                </c:pt>
                <c:pt idx="3818">
                  <c:v>2018.7979025020913</c:v>
                </c:pt>
                <c:pt idx="3819">
                  <c:v>2018.7982523385808</c:v>
                </c:pt>
                <c:pt idx="3820">
                  <c:v>2018.7999149808604</c:v>
                </c:pt>
                <c:pt idx="3821">
                  <c:v>2018.8007009088144</c:v>
                </c:pt>
                <c:pt idx="3822">
                  <c:v>2018.8029407496133</c:v>
                </c:pt>
                <c:pt idx="3823">
                  <c:v>2018.8043747306513</c:v>
                </c:pt>
                <c:pt idx="3824">
                  <c:v>2018.8046180317895</c:v>
                </c:pt>
                <c:pt idx="3825">
                  <c:v>2018.8053816196416</c:v>
                </c:pt>
                <c:pt idx="3826">
                  <c:v>2018.8054417002561</c:v>
                </c:pt>
                <c:pt idx="3827">
                  <c:v>2018.806505120795</c:v>
                </c:pt>
                <c:pt idx="3828">
                  <c:v>2018.8082594050245</c:v>
                </c:pt>
                <c:pt idx="3829">
                  <c:v>2018.8109914252034</c:v>
                </c:pt>
                <c:pt idx="3830">
                  <c:v>2018.811186180191</c:v>
                </c:pt>
                <c:pt idx="3831">
                  <c:v>2018.8114034654093</c:v>
                </c:pt>
                <c:pt idx="3832">
                  <c:v>2018.8119702702361</c:v>
                </c:pt>
                <c:pt idx="3833">
                  <c:v>2018.8124694843714</c:v>
                </c:pt>
                <c:pt idx="3834">
                  <c:v>2018.8127088561869</c:v>
                </c:pt>
                <c:pt idx="3835">
                  <c:v>2018.8128812393845</c:v>
                </c:pt>
                <c:pt idx="3836">
                  <c:v>2018.813869495779</c:v>
                </c:pt>
                <c:pt idx="3837">
                  <c:v>2018.8148868735266</c:v>
                </c:pt>
                <c:pt idx="3838">
                  <c:v>2018.8156851281467</c:v>
                </c:pt>
                <c:pt idx="3839">
                  <c:v>2018.8158245557329</c:v>
                </c:pt>
                <c:pt idx="3840">
                  <c:v>2018.8161737267726</c:v>
                </c:pt>
                <c:pt idx="3841">
                  <c:v>2018.8166063325475</c:v>
                </c:pt>
                <c:pt idx="3842">
                  <c:v>2018.8176919347479</c:v>
                </c:pt>
                <c:pt idx="3843">
                  <c:v>2018.8178741729409</c:v>
                </c:pt>
                <c:pt idx="3844">
                  <c:v>2018.8180036504677</c:v>
                </c:pt>
                <c:pt idx="3845">
                  <c:v>2018.8182081020102</c:v>
                </c:pt>
                <c:pt idx="3846">
                  <c:v>2018.8182200801075</c:v>
                </c:pt>
                <c:pt idx="3847">
                  <c:v>2018.8183684754226</c:v>
                </c:pt>
                <c:pt idx="3848">
                  <c:v>2018.818642482318</c:v>
                </c:pt>
                <c:pt idx="3849">
                  <c:v>2018.8186947676629</c:v>
                </c:pt>
                <c:pt idx="3850">
                  <c:v>2018.8188228192257</c:v>
                </c:pt>
                <c:pt idx="3851">
                  <c:v>2018.8191333941745</c:v>
                </c:pt>
                <c:pt idx="3852">
                  <c:v>2018.8203497731133</c:v>
                </c:pt>
                <c:pt idx="3853">
                  <c:v>2018.8205611643471</c:v>
                </c:pt>
                <c:pt idx="3854">
                  <c:v>2018.8208827033741</c:v>
                </c:pt>
                <c:pt idx="3855">
                  <c:v>2018.8212556721678</c:v>
                </c:pt>
                <c:pt idx="3856">
                  <c:v>2018.8227569587041</c:v>
                </c:pt>
                <c:pt idx="3857">
                  <c:v>2018.8238648693184</c:v>
                </c:pt>
                <c:pt idx="3858">
                  <c:v>2018.8242424011964</c:v>
                </c:pt>
                <c:pt idx="3859">
                  <c:v>2018.8248286308212</c:v>
                </c:pt>
                <c:pt idx="3860">
                  <c:v>2018.8250295649859</c:v>
                </c:pt>
                <c:pt idx="3861">
                  <c:v>2018.8259444634573</c:v>
                </c:pt>
                <c:pt idx="3862">
                  <c:v>2018.8264527720739</c:v>
                </c:pt>
                <c:pt idx="3863">
                  <c:v>2018.8273916267397</c:v>
                </c:pt>
                <c:pt idx="3864">
                  <c:v>2018.8280904758283</c:v>
                </c:pt>
                <c:pt idx="3865">
                  <c:v>2018.828632754075</c:v>
                </c:pt>
                <c:pt idx="3866">
                  <c:v>2018.829038361599</c:v>
                </c:pt>
                <c:pt idx="3867">
                  <c:v>2018.8294820898927</c:v>
                </c:pt>
                <c:pt idx="3868">
                  <c:v>2018.8312451834106</c:v>
                </c:pt>
                <c:pt idx="3869">
                  <c:v>2018.8313986171318</c:v>
                </c:pt>
                <c:pt idx="3870">
                  <c:v>2018.8322010862676</c:v>
                </c:pt>
                <c:pt idx="3871">
                  <c:v>2018.8325479440769</c:v>
                </c:pt>
                <c:pt idx="3872">
                  <c:v>2018.8332683410651</c:v>
                </c:pt>
                <c:pt idx="3873">
                  <c:v>2018.8334420868507</c:v>
                </c:pt>
                <c:pt idx="3874">
                  <c:v>2018.8359729193601</c:v>
                </c:pt>
                <c:pt idx="3875">
                  <c:v>2018.8362130200014</c:v>
                </c:pt>
                <c:pt idx="3876">
                  <c:v>2018.8365707151368</c:v>
                </c:pt>
                <c:pt idx="3877">
                  <c:v>2018.8366090260349</c:v>
                </c:pt>
                <c:pt idx="3878">
                  <c:v>2018.8374362118793</c:v>
                </c:pt>
                <c:pt idx="3879">
                  <c:v>2018.8378908408752</c:v>
                </c:pt>
                <c:pt idx="3880">
                  <c:v>2018.8386968907648</c:v>
                </c:pt>
                <c:pt idx="3881">
                  <c:v>2018.8390904251273</c:v>
                </c:pt>
                <c:pt idx="3882">
                  <c:v>2018.8403272745709</c:v>
                </c:pt>
                <c:pt idx="3883">
                  <c:v>2018.8407722387001</c:v>
                </c:pt>
                <c:pt idx="3884">
                  <c:v>2018.8409592301061</c:v>
                </c:pt>
                <c:pt idx="3885">
                  <c:v>2018.841911837402</c:v>
                </c:pt>
                <c:pt idx="3886">
                  <c:v>2018.8420486031891</c:v>
                </c:pt>
                <c:pt idx="3887">
                  <c:v>2018.8422966258524</c:v>
                </c:pt>
                <c:pt idx="3888">
                  <c:v>2018.8431914657642</c:v>
                </c:pt>
                <c:pt idx="3889">
                  <c:v>2018.843821805207</c:v>
                </c:pt>
                <c:pt idx="3890">
                  <c:v>2018.8440966359926</c:v>
                </c:pt>
                <c:pt idx="3891">
                  <c:v>2018.8453061386163</c:v>
                </c:pt>
                <c:pt idx="3892">
                  <c:v>2018.8453228382386</c:v>
                </c:pt>
                <c:pt idx="3893">
                  <c:v>2018.8463684500723</c:v>
                </c:pt>
                <c:pt idx="3894">
                  <c:v>2018.8465249575379</c:v>
                </c:pt>
                <c:pt idx="3895">
                  <c:v>2018.8466460377215</c:v>
                </c:pt>
                <c:pt idx="3896">
                  <c:v>2018.8474415354781</c:v>
                </c:pt>
                <c:pt idx="3897">
                  <c:v>2018.8477496387559</c:v>
                </c:pt>
                <c:pt idx="3898">
                  <c:v>2018.8479131492888</c:v>
                </c:pt>
                <c:pt idx="3899">
                  <c:v>2018.8492031079677</c:v>
                </c:pt>
                <c:pt idx="3900">
                  <c:v>2018.8501051727635</c:v>
                </c:pt>
                <c:pt idx="3901">
                  <c:v>2018.8511142799198</c:v>
                </c:pt>
                <c:pt idx="3902">
                  <c:v>2018.8524423276801</c:v>
                </c:pt>
                <c:pt idx="3903">
                  <c:v>2018.8528129832434</c:v>
                </c:pt>
                <c:pt idx="3904">
                  <c:v>2018.8529378976855</c:v>
                </c:pt>
                <c:pt idx="3905">
                  <c:v>2018.8532399168505</c:v>
                </c:pt>
                <c:pt idx="3906">
                  <c:v>2018.8535333802317</c:v>
                </c:pt>
                <c:pt idx="3907">
                  <c:v>2018.8546363158162</c:v>
                </c:pt>
                <c:pt idx="3908">
                  <c:v>2018.8573375668618</c:v>
                </c:pt>
                <c:pt idx="3909">
                  <c:v>2018.857638952265</c:v>
                </c:pt>
                <c:pt idx="3910">
                  <c:v>2018.858171217076</c:v>
                </c:pt>
                <c:pt idx="3911">
                  <c:v>2018.8608727533147</c:v>
                </c:pt>
                <c:pt idx="3912">
                  <c:v>2018.8618011192232</c:v>
                </c:pt>
                <c:pt idx="3913">
                  <c:v>2018.8622360382285</c:v>
                </c:pt>
                <c:pt idx="3914">
                  <c:v>2018.8623700788401</c:v>
                </c:pt>
                <c:pt idx="3915">
                  <c:v>2018.8632858012015</c:v>
                </c:pt>
                <c:pt idx="3916">
                  <c:v>2018.8647525794104</c:v>
                </c:pt>
                <c:pt idx="3917">
                  <c:v>2018.8648063224073</c:v>
                </c:pt>
                <c:pt idx="3918">
                  <c:v>2018.864871853373</c:v>
                </c:pt>
                <c:pt idx="3919">
                  <c:v>2018.864874800365</c:v>
                </c:pt>
                <c:pt idx="3920">
                  <c:v>2018.8654778880523</c:v>
                </c:pt>
                <c:pt idx="3921">
                  <c:v>2018.8662545313966</c:v>
                </c:pt>
                <c:pt idx="3922">
                  <c:v>2018.8667769095241</c:v>
                </c:pt>
                <c:pt idx="3923">
                  <c:v>2018.8668705795117</c:v>
                </c:pt>
                <c:pt idx="3924">
                  <c:v>2018.8668954863488</c:v>
                </c:pt>
                <c:pt idx="3925">
                  <c:v>2018.8672871828023</c:v>
                </c:pt>
                <c:pt idx="3926">
                  <c:v>2018.8674437219561</c:v>
                </c:pt>
                <c:pt idx="3927">
                  <c:v>2018.868029729764</c:v>
                </c:pt>
                <c:pt idx="3928">
                  <c:v>2018.8680804623925</c:v>
                </c:pt>
                <c:pt idx="3929">
                  <c:v>2018.8688724427714</c:v>
                </c:pt>
                <c:pt idx="3930">
                  <c:v>2018.8697202258727</c:v>
                </c:pt>
                <c:pt idx="3931">
                  <c:v>2018.8700967754203</c:v>
                </c:pt>
                <c:pt idx="3932">
                  <c:v>2018.870167439856</c:v>
                </c:pt>
                <c:pt idx="3933">
                  <c:v>2018.8706283747813</c:v>
                </c:pt>
                <c:pt idx="3934">
                  <c:v>2018.8706304345071</c:v>
                </c:pt>
                <c:pt idx="3935">
                  <c:v>2018.8710642444291</c:v>
                </c:pt>
                <c:pt idx="3936">
                  <c:v>2018.8714374033514</c:v>
                </c:pt>
                <c:pt idx="3937">
                  <c:v>2018.871851534971</c:v>
                </c:pt>
                <c:pt idx="3938">
                  <c:v>2018.8720544021091</c:v>
                </c:pt>
                <c:pt idx="3939">
                  <c:v>2018.8722149339619</c:v>
                </c:pt>
                <c:pt idx="3940">
                  <c:v>2018.8724394757523</c:v>
                </c:pt>
                <c:pt idx="3941">
                  <c:v>2018.8728802570538</c:v>
                </c:pt>
                <c:pt idx="3942">
                  <c:v>2018.8729065898547</c:v>
                </c:pt>
                <c:pt idx="3943">
                  <c:v>2018.8739269462824</c:v>
                </c:pt>
                <c:pt idx="3944">
                  <c:v>2018.8747954850812</c:v>
                </c:pt>
                <c:pt idx="3945">
                  <c:v>2018.874866498086</c:v>
                </c:pt>
                <c:pt idx="3946">
                  <c:v>2018.8752003954673</c:v>
                </c:pt>
                <c:pt idx="3947">
                  <c:v>2018.8756515704617</c:v>
                </c:pt>
                <c:pt idx="3948">
                  <c:v>2018.8763313116333</c:v>
                </c:pt>
                <c:pt idx="3949">
                  <c:v>2018.8763660734658</c:v>
                </c:pt>
                <c:pt idx="3950">
                  <c:v>2018.8769944482469</c:v>
                </c:pt>
                <c:pt idx="3951">
                  <c:v>2018.8770277524272</c:v>
                </c:pt>
                <c:pt idx="3952">
                  <c:v>2018.8788180026365</c:v>
                </c:pt>
                <c:pt idx="3953">
                  <c:v>2018.879273550587</c:v>
                </c:pt>
                <c:pt idx="3954">
                  <c:v>2018.8802588916774</c:v>
                </c:pt>
                <c:pt idx="3955">
                  <c:v>2018.8808459451923</c:v>
                </c:pt>
                <c:pt idx="3956">
                  <c:v>2018.8817860356935</c:v>
                </c:pt>
                <c:pt idx="3957">
                  <c:v>2018.8819767979821</c:v>
                </c:pt>
                <c:pt idx="3958">
                  <c:v>2018.8821129616954</c:v>
                </c:pt>
                <c:pt idx="3959">
                  <c:v>2018.8821511141532</c:v>
                </c:pt>
                <c:pt idx="3960">
                  <c:v>2018.8822271021877</c:v>
                </c:pt>
                <c:pt idx="3961">
                  <c:v>2018.882462164423</c:v>
                </c:pt>
                <c:pt idx="3962">
                  <c:v>2018.8824792443024</c:v>
                </c:pt>
                <c:pt idx="3963">
                  <c:v>2018.8840228661243</c:v>
                </c:pt>
                <c:pt idx="3964">
                  <c:v>2018.8841765850382</c:v>
                </c:pt>
                <c:pt idx="3965">
                  <c:v>2018.8843944723299</c:v>
                </c:pt>
                <c:pt idx="3966">
                  <c:v>2018.8845885935559</c:v>
                </c:pt>
                <c:pt idx="3967">
                  <c:v>2018.8853013854032</c:v>
                </c:pt>
                <c:pt idx="3968">
                  <c:v>2018.8861080373665</c:v>
                </c:pt>
                <c:pt idx="3969">
                  <c:v>2018.8863256394657</c:v>
                </c:pt>
                <c:pt idx="3970">
                  <c:v>2018.8863613202525</c:v>
                </c:pt>
                <c:pt idx="3971">
                  <c:v>2018.8871978540826</c:v>
                </c:pt>
                <c:pt idx="3972">
                  <c:v>2018.8872281162066</c:v>
                </c:pt>
                <c:pt idx="3973">
                  <c:v>2018.8872776446879</c:v>
                </c:pt>
                <c:pt idx="3974">
                  <c:v>2018.8881361383628</c:v>
                </c:pt>
                <c:pt idx="3975">
                  <c:v>2018.8882995855199</c:v>
                </c:pt>
                <c:pt idx="3976">
                  <c:v>2018.8887275965219</c:v>
                </c:pt>
                <c:pt idx="3977">
                  <c:v>2018.8887520280375</c:v>
                </c:pt>
                <c:pt idx="3978">
                  <c:v>2018.8894173511294</c:v>
                </c:pt>
                <c:pt idx="3979">
                  <c:v>2018.8897731449792</c:v>
                </c:pt>
                <c:pt idx="3980">
                  <c:v>2018.8902059725708</c:v>
                </c:pt>
                <c:pt idx="3981">
                  <c:v>2018.890332724922</c:v>
                </c:pt>
                <c:pt idx="3982">
                  <c:v>2018.890867461404</c:v>
                </c:pt>
                <c:pt idx="3983">
                  <c:v>2018.8917363487717</c:v>
                </c:pt>
                <c:pt idx="3984">
                  <c:v>2018.8927665918827</c:v>
                </c:pt>
                <c:pt idx="3985">
                  <c:v>2018.89416495551</c:v>
                </c:pt>
                <c:pt idx="3986">
                  <c:v>2018.8941726874034</c:v>
                </c:pt>
                <c:pt idx="3987">
                  <c:v>2018.8942258600148</c:v>
                </c:pt>
                <c:pt idx="3988">
                  <c:v>2018.8943819872234</c:v>
                </c:pt>
                <c:pt idx="3989">
                  <c:v>2018.8945328542095</c:v>
                </c:pt>
                <c:pt idx="3990">
                  <c:v>2018.8949908738307</c:v>
                </c:pt>
                <c:pt idx="3991">
                  <c:v>2018.8956198823739</c:v>
                </c:pt>
                <c:pt idx="3992">
                  <c:v>2018.8957604190432</c:v>
                </c:pt>
                <c:pt idx="3993">
                  <c:v>2018.8957792100794</c:v>
                </c:pt>
                <c:pt idx="3994">
                  <c:v>2018.8964347732401</c:v>
                </c:pt>
                <c:pt idx="3995">
                  <c:v>2018.8985163637285</c:v>
                </c:pt>
                <c:pt idx="3996">
                  <c:v>2018.8986729345704</c:v>
                </c:pt>
                <c:pt idx="3997">
                  <c:v>2018.8995065530967</c:v>
                </c:pt>
                <c:pt idx="3998">
                  <c:v>2018.899976899384</c:v>
                </c:pt>
                <c:pt idx="3999">
                  <c:v>2018.900301005146</c:v>
                </c:pt>
                <c:pt idx="4000">
                  <c:v>2018.9003494562323</c:v>
                </c:pt>
                <c:pt idx="4001">
                  <c:v>2018.9014171863514</c:v>
                </c:pt>
                <c:pt idx="4002">
                  <c:v>2018.9022476677567</c:v>
                </c:pt>
                <c:pt idx="4003">
                  <c:v>2018.9022851864527</c:v>
                </c:pt>
                <c:pt idx="4004">
                  <c:v>2018.9024035097725</c:v>
                </c:pt>
                <c:pt idx="4005">
                  <c:v>2018.9024811772758</c:v>
                </c:pt>
                <c:pt idx="4006">
                  <c:v>2018.9027322419956</c:v>
                </c:pt>
                <c:pt idx="4007">
                  <c:v>2018.9032475536796</c:v>
                </c:pt>
                <c:pt idx="4008">
                  <c:v>2018.9035388305829</c:v>
                </c:pt>
                <c:pt idx="4009">
                  <c:v>2018.904591889117</c:v>
                </c:pt>
                <c:pt idx="4010">
                  <c:v>2018.9049810822116</c:v>
                </c:pt>
                <c:pt idx="4011">
                  <c:v>2018.9050985816411</c:v>
                </c:pt>
                <c:pt idx="4012">
                  <c:v>2018.9055027948893</c:v>
                </c:pt>
                <c:pt idx="4013">
                  <c:v>2018.9058625814384</c:v>
                </c:pt>
                <c:pt idx="4014">
                  <c:v>2018.9065756267903</c:v>
                </c:pt>
                <c:pt idx="4015">
                  <c:v>2018.9066249968312</c:v>
                </c:pt>
                <c:pt idx="4016">
                  <c:v>2018.9081890574696</c:v>
                </c:pt>
                <c:pt idx="4017">
                  <c:v>2018.9086971125814</c:v>
                </c:pt>
                <c:pt idx="4018">
                  <c:v>2018.9101778652368</c:v>
                </c:pt>
                <c:pt idx="4019">
                  <c:v>2018.9102026136334</c:v>
                </c:pt>
                <c:pt idx="4020">
                  <c:v>2018.9103929322889</c:v>
                </c:pt>
                <c:pt idx="4021">
                  <c:v>2018.9105199381449</c:v>
                </c:pt>
                <c:pt idx="4022">
                  <c:v>2018.9110152229573</c:v>
                </c:pt>
                <c:pt idx="4023">
                  <c:v>2018.9111572806551</c:v>
                </c:pt>
                <c:pt idx="4024">
                  <c:v>2018.9120141899257</c:v>
                </c:pt>
                <c:pt idx="4025">
                  <c:v>2018.9129372322357</c:v>
                </c:pt>
                <c:pt idx="4026">
                  <c:v>2018.9131251742845</c:v>
                </c:pt>
                <c:pt idx="4027">
                  <c:v>2018.9141387811494</c:v>
                </c:pt>
                <c:pt idx="4028">
                  <c:v>2018.9143432326919</c:v>
                </c:pt>
                <c:pt idx="4029">
                  <c:v>2018.9144707138692</c:v>
                </c:pt>
                <c:pt idx="4030">
                  <c:v>2018.9157909980481</c:v>
                </c:pt>
                <c:pt idx="4031">
                  <c:v>2018.9159427206125</c:v>
                </c:pt>
                <c:pt idx="4032">
                  <c:v>2018.9171955091642</c:v>
                </c:pt>
                <c:pt idx="4033">
                  <c:v>2018.9180919968564</c:v>
                </c:pt>
                <c:pt idx="4034">
                  <c:v>2018.9183807387128</c:v>
                </c:pt>
                <c:pt idx="4035">
                  <c:v>2018.9185438689888</c:v>
                </c:pt>
                <c:pt idx="4036">
                  <c:v>2018.9189920969909</c:v>
                </c:pt>
                <c:pt idx="4037">
                  <c:v>2018.9191930628438</c:v>
                </c:pt>
                <c:pt idx="4038">
                  <c:v>2018.9192520343752</c:v>
                </c:pt>
                <c:pt idx="4039">
                  <c:v>2018.9192662306386</c:v>
                </c:pt>
                <c:pt idx="4040">
                  <c:v>2018.9202696339391</c:v>
                </c:pt>
                <c:pt idx="4041">
                  <c:v>2018.9206064783127</c:v>
                </c:pt>
                <c:pt idx="4042">
                  <c:v>2018.92095983218</c:v>
                </c:pt>
                <c:pt idx="4043">
                  <c:v>2018.9216981963141</c:v>
                </c:pt>
                <c:pt idx="4044">
                  <c:v>2018.9237441377038</c:v>
                </c:pt>
                <c:pt idx="4045">
                  <c:v>2018.9241056987858</c:v>
                </c:pt>
                <c:pt idx="4046">
                  <c:v>2018.9243283392907</c:v>
                </c:pt>
                <c:pt idx="4047">
                  <c:v>2018.9251293190864</c:v>
                </c:pt>
                <c:pt idx="4048">
                  <c:v>2018.9251937726569</c:v>
                </c:pt>
                <c:pt idx="4049">
                  <c:v>2018.926301239638</c:v>
                </c:pt>
                <c:pt idx="4050">
                  <c:v>2018.9270061728396</c:v>
                </c:pt>
                <c:pt idx="4051">
                  <c:v>2018.9271065607018</c:v>
                </c:pt>
                <c:pt idx="4052">
                  <c:v>2018.9273110439324</c:v>
                </c:pt>
                <c:pt idx="4053">
                  <c:v>2018.9274282898573</c:v>
                </c:pt>
                <c:pt idx="4054">
                  <c:v>2018.9275992470909</c:v>
                </c:pt>
                <c:pt idx="4055">
                  <c:v>2018.927899808604</c:v>
                </c:pt>
                <c:pt idx="4056">
                  <c:v>2018.9279503511041</c:v>
                </c:pt>
                <c:pt idx="4057">
                  <c:v>2018.9283326361954</c:v>
                </c:pt>
                <c:pt idx="4058">
                  <c:v>2018.9285355033335</c:v>
                </c:pt>
                <c:pt idx="4059">
                  <c:v>2018.9289836362714</c:v>
                </c:pt>
                <c:pt idx="4060">
                  <c:v>2018.9296240525262</c:v>
                </c:pt>
                <c:pt idx="4061">
                  <c:v>2018.9298637412223</c:v>
                </c:pt>
                <c:pt idx="4062">
                  <c:v>2018.9300932897306</c:v>
                </c:pt>
                <c:pt idx="4063">
                  <c:v>2018.93017102061</c:v>
                </c:pt>
                <c:pt idx="4064">
                  <c:v>2018.931064846503</c:v>
                </c:pt>
                <c:pt idx="4065">
                  <c:v>2018.9312808641976</c:v>
                </c:pt>
                <c:pt idx="4066">
                  <c:v>2018.9316651773265</c:v>
                </c:pt>
                <c:pt idx="4067">
                  <c:v>2018.9319917864477</c:v>
                </c:pt>
                <c:pt idx="4068">
                  <c:v>2018.9323850989936</c:v>
                </c:pt>
                <c:pt idx="4069">
                  <c:v>2018.9326611973027</c:v>
                </c:pt>
                <c:pt idx="4070">
                  <c:v>2018.9327839569548</c:v>
                </c:pt>
                <c:pt idx="4071">
                  <c:v>2018.9340311050271</c:v>
                </c:pt>
                <c:pt idx="4072">
                  <c:v>2018.9340896963013</c:v>
                </c:pt>
                <c:pt idx="4073">
                  <c:v>2018.9341669835476</c:v>
                </c:pt>
                <c:pt idx="4074">
                  <c:v>2018.9347600577992</c:v>
                </c:pt>
                <c:pt idx="4075">
                  <c:v>2018.9352144332902</c:v>
                </c:pt>
                <c:pt idx="4076">
                  <c:v>2018.9352528392526</c:v>
                </c:pt>
                <c:pt idx="4077">
                  <c:v>2018.9357092744694</c:v>
                </c:pt>
                <c:pt idx="4078">
                  <c:v>2018.93602412731</c:v>
                </c:pt>
                <c:pt idx="4079">
                  <c:v>2018.9363921210738</c:v>
                </c:pt>
                <c:pt idx="4080">
                  <c:v>2018.937273366796</c:v>
                </c:pt>
                <c:pt idx="4081">
                  <c:v>2018.93770565569</c:v>
                </c:pt>
                <c:pt idx="4082">
                  <c:v>2018.9378053147261</c:v>
                </c:pt>
                <c:pt idx="4083">
                  <c:v>2018.9383588739322</c:v>
                </c:pt>
                <c:pt idx="4084">
                  <c:v>2018.9385929538369</c:v>
                </c:pt>
                <c:pt idx="4085">
                  <c:v>2018.9389658909422</c:v>
                </c:pt>
                <c:pt idx="4086">
                  <c:v>2018.9393229206278</c:v>
                </c:pt>
                <c:pt idx="4087">
                  <c:v>2018.939455852156</c:v>
                </c:pt>
                <c:pt idx="4088">
                  <c:v>2018.9395033842877</c:v>
                </c:pt>
                <c:pt idx="4089">
                  <c:v>2018.9395171369179</c:v>
                </c:pt>
                <c:pt idx="4090">
                  <c:v>2018.9400345400156</c:v>
                </c:pt>
                <c:pt idx="4091">
                  <c:v>2018.9400695870409</c:v>
                </c:pt>
                <c:pt idx="4092">
                  <c:v>2018.940551721297</c:v>
                </c:pt>
                <c:pt idx="4093">
                  <c:v>2018.9406299274976</c:v>
                </c:pt>
                <c:pt idx="4094">
                  <c:v>2018.941009994423</c:v>
                </c:pt>
                <c:pt idx="4095">
                  <c:v>2018.9414688696224</c:v>
                </c:pt>
                <c:pt idx="4096">
                  <c:v>2018.9429061779097</c:v>
                </c:pt>
                <c:pt idx="4097">
                  <c:v>2018.9429761768956</c:v>
                </c:pt>
                <c:pt idx="4098">
                  <c:v>2018.9441383375161</c:v>
                </c:pt>
                <c:pt idx="4099">
                  <c:v>2018.9441617550131</c:v>
                </c:pt>
                <c:pt idx="4100">
                  <c:v>2018.9448063857835</c:v>
                </c:pt>
                <c:pt idx="4101">
                  <c:v>2018.945009411362</c:v>
                </c:pt>
                <c:pt idx="4102">
                  <c:v>2018.9455339759677</c:v>
                </c:pt>
                <c:pt idx="4103">
                  <c:v>2018.9460387672066</c:v>
                </c:pt>
                <c:pt idx="4104">
                  <c:v>2018.9463745024971</c:v>
                </c:pt>
                <c:pt idx="4105">
                  <c:v>2018.947517713641</c:v>
                </c:pt>
                <c:pt idx="4106">
                  <c:v>2018.9479043083124</c:v>
                </c:pt>
                <c:pt idx="4107">
                  <c:v>2018.9481579397673</c:v>
                </c:pt>
                <c:pt idx="4108">
                  <c:v>2018.9487842231349</c:v>
                </c:pt>
                <c:pt idx="4109">
                  <c:v>2018.9490585469111</c:v>
                </c:pt>
                <c:pt idx="4110">
                  <c:v>2018.9496818832865</c:v>
                </c:pt>
                <c:pt idx="4111">
                  <c:v>2018.9499926166754</c:v>
                </c:pt>
                <c:pt idx="4112">
                  <c:v>2018.9507098765432</c:v>
                </c:pt>
                <c:pt idx="4113">
                  <c:v>2018.9508543742236</c:v>
                </c:pt>
                <c:pt idx="4114">
                  <c:v>2018.9518714350902</c:v>
                </c:pt>
                <c:pt idx="4115">
                  <c:v>2018.9528241374503</c:v>
                </c:pt>
                <c:pt idx="4116">
                  <c:v>2018.9530728572515</c:v>
                </c:pt>
                <c:pt idx="4117">
                  <c:v>2018.9531812305117</c:v>
                </c:pt>
                <c:pt idx="4118">
                  <c:v>2018.9533918612315</c:v>
                </c:pt>
                <c:pt idx="4119">
                  <c:v>2018.953552202956</c:v>
                </c:pt>
                <c:pt idx="4120">
                  <c:v>2018.9536214731158</c:v>
                </c:pt>
                <c:pt idx="4121">
                  <c:v>2018.9537534856897</c:v>
                </c:pt>
                <c:pt idx="4122">
                  <c:v>2018.9539027365834</c:v>
                </c:pt>
                <c:pt idx="4123">
                  <c:v>2018.9541012307654</c:v>
                </c:pt>
                <c:pt idx="4124">
                  <c:v>2018.9542891411261</c:v>
                </c:pt>
                <c:pt idx="4125">
                  <c:v>2018.9545224922047</c:v>
                </c:pt>
                <c:pt idx="4126">
                  <c:v>2018.9548912781706</c:v>
                </c:pt>
                <c:pt idx="4127">
                  <c:v>2018.9548953659341</c:v>
                </c:pt>
                <c:pt idx="4128">
                  <c:v>2018.9549987958526</c:v>
                </c:pt>
                <c:pt idx="4129">
                  <c:v>2018.9551177846224</c:v>
                </c:pt>
                <c:pt idx="4130">
                  <c:v>2018.9553112403985</c:v>
                </c:pt>
                <c:pt idx="4131">
                  <c:v>2018.9554208494942</c:v>
                </c:pt>
                <c:pt idx="4132">
                  <c:v>2018.9555176566025</c:v>
                </c:pt>
                <c:pt idx="4133">
                  <c:v>2018.9558811189697</c:v>
                </c:pt>
                <c:pt idx="4134">
                  <c:v>2018.9559405658224</c:v>
                </c:pt>
                <c:pt idx="4135">
                  <c:v>2018.9561913453495</c:v>
                </c:pt>
                <c:pt idx="4136">
                  <c:v>2018.9567326729536</c:v>
                </c:pt>
                <c:pt idx="4137">
                  <c:v>2018.9569738509899</c:v>
                </c:pt>
                <c:pt idx="4138">
                  <c:v>2018.9572907952443</c:v>
                </c:pt>
                <c:pt idx="4139">
                  <c:v>2018.9575173967603</c:v>
                </c:pt>
                <c:pt idx="4140">
                  <c:v>2018.9579329543437</c:v>
                </c:pt>
                <c:pt idx="4141">
                  <c:v>2018.9581850330824</c:v>
                </c:pt>
                <c:pt idx="4142">
                  <c:v>2018.9597095469871</c:v>
                </c:pt>
                <c:pt idx="4143">
                  <c:v>2018.9600869204248</c:v>
                </c:pt>
                <c:pt idx="4144">
                  <c:v>2018.9604359964003</c:v>
                </c:pt>
                <c:pt idx="4145">
                  <c:v>2018.9611179240501</c:v>
                </c:pt>
                <c:pt idx="4146">
                  <c:v>2018.9612193893072</c:v>
                </c:pt>
                <c:pt idx="4147">
                  <c:v>2018.9612327299922</c:v>
                </c:pt>
                <c:pt idx="4148">
                  <c:v>2018.9617603366542</c:v>
                </c:pt>
                <c:pt idx="4149">
                  <c:v>2018.9620377024869</c:v>
                </c:pt>
                <c:pt idx="4150">
                  <c:v>2018.9620404276625</c:v>
                </c:pt>
                <c:pt idx="4151">
                  <c:v>2018.9626418992573</c:v>
                </c:pt>
                <c:pt idx="4152">
                  <c:v>2018.9630283354882</c:v>
                </c:pt>
                <c:pt idx="4153">
                  <c:v>2018.9630415811089</c:v>
                </c:pt>
                <c:pt idx="4154">
                  <c:v>2018.9630977007123</c:v>
                </c:pt>
                <c:pt idx="4155">
                  <c:v>2018.9633806119602</c:v>
                </c:pt>
                <c:pt idx="4156">
                  <c:v>2018.9643243465916</c:v>
                </c:pt>
                <c:pt idx="4157">
                  <c:v>2018.9645056658301</c:v>
                </c:pt>
                <c:pt idx="4158">
                  <c:v>2018.9649229979466</c:v>
                </c:pt>
                <c:pt idx="4159">
                  <c:v>2018.9654480695617</c:v>
                </c:pt>
                <c:pt idx="4160">
                  <c:v>2018.9656528062972</c:v>
                </c:pt>
                <c:pt idx="4161">
                  <c:v>2018.9656954901513</c:v>
                </c:pt>
                <c:pt idx="4162">
                  <c:v>2018.9657800973457</c:v>
                </c:pt>
                <c:pt idx="4163">
                  <c:v>2018.9662516794688</c:v>
                </c:pt>
                <c:pt idx="4164">
                  <c:v>2018.9666710396227</c:v>
                </c:pt>
                <c:pt idx="4165">
                  <c:v>2018.9666750956981</c:v>
                </c:pt>
                <c:pt idx="4166">
                  <c:v>2018.9667630301417</c:v>
                </c:pt>
                <c:pt idx="4167">
                  <c:v>2018.9668829061779</c:v>
                </c:pt>
                <c:pt idx="4168">
                  <c:v>2018.966957246432</c:v>
                </c:pt>
                <c:pt idx="4169">
                  <c:v>2018.9677297703247</c:v>
                </c:pt>
                <c:pt idx="4170">
                  <c:v>2018.967793748574</c:v>
                </c:pt>
                <c:pt idx="4171">
                  <c:v>2018.968167953203</c:v>
                </c:pt>
                <c:pt idx="4172">
                  <c:v>2018.9682447334399</c:v>
                </c:pt>
                <c:pt idx="4173">
                  <c:v>2018.9693939019444</c:v>
                </c:pt>
                <c:pt idx="4174">
                  <c:v>2018.9696791897991</c:v>
                </c:pt>
                <c:pt idx="4175">
                  <c:v>2018.9717912959161</c:v>
                </c:pt>
                <c:pt idx="4176">
                  <c:v>2018.97210012802</c:v>
                </c:pt>
                <c:pt idx="4177">
                  <c:v>2018.9723179202474</c:v>
                </c:pt>
                <c:pt idx="4178">
                  <c:v>2018.972704958552</c:v>
                </c:pt>
                <c:pt idx="4179">
                  <c:v>2018.9734328022409</c:v>
                </c:pt>
                <c:pt idx="4180">
                  <c:v>2018.9735778386189</c:v>
                </c:pt>
                <c:pt idx="4181">
                  <c:v>2018.97421118843</c:v>
                </c:pt>
                <c:pt idx="4182">
                  <c:v>2018.974450084924</c:v>
                </c:pt>
                <c:pt idx="4183">
                  <c:v>2018.9745991456891</c:v>
                </c:pt>
                <c:pt idx="4184">
                  <c:v>2018.9746199964509</c:v>
                </c:pt>
                <c:pt idx="4185">
                  <c:v>2018.9754019950819</c:v>
                </c:pt>
                <c:pt idx="4186">
                  <c:v>2018.9755574568408</c:v>
                </c:pt>
                <c:pt idx="4187">
                  <c:v>2018.9762675552006</c:v>
                </c:pt>
                <c:pt idx="4188">
                  <c:v>2018.9766192295992</c:v>
                </c:pt>
                <c:pt idx="4189">
                  <c:v>2018.9767055796385</c:v>
                </c:pt>
                <c:pt idx="4190">
                  <c:v>2018.9777160176945</c:v>
                </c:pt>
                <c:pt idx="4191">
                  <c:v>2018.9779700610945</c:v>
                </c:pt>
                <c:pt idx="4192">
                  <c:v>2018.9783680951657</c:v>
                </c:pt>
                <c:pt idx="4193">
                  <c:v>2018.9790624445459</c:v>
                </c:pt>
                <c:pt idx="4194">
                  <c:v>2018.9791171698735</c:v>
                </c:pt>
                <c:pt idx="4195">
                  <c:v>2018.9793584112861</c:v>
                </c:pt>
                <c:pt idx="4196">
                  <c:v>2018.9802975511445</c:v>
                </c:pt>
                <c:pt idx="4197">
                  <c:v>2018.9807741399852</c:v>
                </c:pt>
                <c:pt idx="4198">
                  <c:v>2018.9811320886251</c:v>
                </c:pt>
                <c:pt idx="4199">
                  <c:v>2018.9814639262809</c:v>
                </c:pt>
                <c:pt idx="4200">
                  <c:v>2018.9819074327579</c:v>
                </c:pt>
                <c:pt idx="4201">
                  <c:v>2018.9824553831725</c:v>
                </c:pt>
                <c:pt idx="4202">
                  <c:v>2018.9827561031257</c:v>
                </c:pt>
                <c:pt idx="4203">
                  <c:v>2018.9832047747611</c:v>
                </c:pt>
                <c:pt idx="4204">
                  <c:v>2018.9835177263162</c:v>
                </c:pt>
                <c:pt idx="4205">
                  <c:v>2018.9837953456536</c:v>
                </c:pt>
                <c:pt idx="4206">
                  <c:v>2018.9842092237686</c:v>
                </c:pt>
                <c:pt idx="4207">
                  <c:v>2018.9845591553224</c:v>
                </c:pt>
                <c:pt idx="4208">
                  <c:v>2018.9846224681219</c:v>
                </c:pt>
                <c:pt idx="4209">
                  <c:v>2018.9848401969732</c:v>
                </c:pt>
                <c:pt idx="4210">
                  <c:v>2018.9848522701345</c:v>
                </c:pt>
                <c:pt idx="4211">
                  <c:v>2018.9849377645955</c:v>
                </c:pt>
                <c:pt idx="4212">
                  <c:v>2018.9856992927218</c:v>
                </c:pt>
                <c:pt idx="4213">
                  <c:v>2018.9857526237736</c:v>
                </c:pt>
                <c:pt idx="4214">
                  <c:v>2018.9864281187415</c:v>
                </c:pt>
                <c:pt idx="4215">
                  <c:v>2018.9865695426774</c:v>
                </c:pt>
                <c:pt idx="4216">
                  <c:v>2018.9868542918346</c:v>
                </c:pt>
                <c:pt idx="4217">
                  <c:v>2018.9869981874413</c:v>
                </c:pt>
                <c:pt idx="4218">
                  <c:v>2018.9871760843664</c:v>
                </c:pt>
                <c:pt idx="4219">
                  <c:v>2018.987344855122</c:v>
                </c:pt>
                <c:pt idx="4220">
                  <c:v>2018.9877323687479</c:v>
                </c:pt>
                <c:pt idx="4221">
                  <c:v>2018.9886221385657</c:v>
                </c:pt>
                <c:pt idx="4222">
                  <c:v>2018.9890525261744</c:v>
                </c:pt>
                <c:pt idx="4223">
                  <c:v>2018.9898290427664</c:v>
                </c:pt>
                <c:pt idx="4224">
                  <c:v>2018.9904096952873</c:v>
                </c:pt>
                <c:pt idx="4225">
                  <c:v>2018.9904763353361</c:v>
                </c:pt>
                <c:pt idx="4226">
                  <c:v>2018.9905301417091</c:v>
                </c:pt>
                <c:pt idx="4227">
                  <c:v>2018.9906439970086</c:v>
                </c:pt>
                <c:pt idx="4228">
                  <c:v>2018.9914242211069</c:v>
                </c:pt>
                <c:pt idx="4229">
                  <c:v>2018.992200484194</c:v>
                </c:pt>
                <c:pt idx="4230">
                  <c:v>2018.9922291619134</c:v>
                </c:pt>
                <c:pt idx="4231">
                  <c:v>2018.9925539965016</c:v>
                </c:pt>
                <c:pt idx="4232">
                  <c:v>2018.9926048558825</c:v>
                </c:pt>
                <c:pt idx="4233">
                  <c:v>2018.9931683334601</c:v>
                </c:pt>
                <c:pt idx="4234">
                  <c:v>2018.9940790174157</c:v>
                </c:pt>
                <c:pt idx="4235">
                  <c:v>2018.9950556442823</c:v>
                </c:pt>
                <c:pt idx="4236">
                  <c:v>2018.9952307843437</c:v>
                </c:pt>
                <c:pt idx="4237">
                  <c:v>2018.9960319859558</c:v>
                </c:pt>
                <c:pt idx="4238">
                  <c:v>2018.9961852295485</c:v>
                </c:pt>
                <c:pt idx="4239">
                  <c:v>2018.9962002813902</c:v>
                </c:pt>
                <c:pt idx="4240">
                  <c:v>2018.9962348530939</c:v>
                </c:pt>
                <c:pt idx="4241">
                  <c:v>2018.9965443823357</c:v>
                </c:pt>
                <c:pt idx="4242">
                  <c:v>2018.9975355857225</c:v>
                </c:pt>
                <c:pt idx="4243">
                  <c:v>2018.9978753454002</c:v>
                </c:pt>
                <c:pt idx="4244">
                  <c:v>2018.9992734238344</c:v>
                </c:pt>
                <c:pt idx="4245">
                  <c:v>2018.9996436991405</c:v>
                </c:pt>
                <c:pt idx="4246">
                  <c:v>2019.0010415557583</c:v>
                </c:pt>
                <c:pt idx="4247">
                  <c:v>2019.0016110223844</c:v>
                </c:pt>
                <c:pt idx="4248">
                  <c:v>2019.0020123520167</c:v>
                </c:pt>
                <c:pt idx="4249">
                  <c:v>2019.0021385022942</c:v>
                </c:pt>
                <c:pt idx="4250">
                  <c:v>2019.0027516667933</c:v>
                </c:pt>
                <c:pt idx="4251">
                  <c:v>2019.0029526960225</c:v>
                </c:pt>
                <c:pt idx="4252">
                  <c:v>2019.0035112302583</c:v>
                </c:pt>
                <c:pt idx="4253">
                  <c:v>2019.0036060093289</c:v>
                </c:pt>
                <c:pt idx="4254">
                  <c:v>2019.0042513689255</c:v>
                </c:pt>
                <c:pt idx="4255">
                  <c:v>2019.0046610325246</c:v>
                </c:pt>
                <c:pt idx="4256">
                  <c:v>2019.0053541143814</c:v>
                </c:pt>
                <c:pt idx="4257">
                  <c:v>2019.0056481798363</c:v>
                </c:pt>
                <c:pt idx="4258">
                  <c:v>2019.0056660202297</c:v>
                </c:pt>
                <c:pt idx="4259">
                  <c:v>2019.005983724998</c:v>
                </c:pt>
                <c:pt idx="4260">
                  <c:v>2019.0066745253125</c:v>
                </c:pt>
                <c:pt idx="4261">
                  <c:v>2019.0087642913277</c:v>
                </c:pt>
                <c:pt idx="4262">
                  <c:v>2019.0095013245621</c:v>
                </c:pt>
                <c:pt idx="4263">
                  <c:v>2019.0095130808427</c:v>
                </c:pt>
                <c:pt idx="4264">
                  <c:v>2019.0097996679087</c:v>
                </c:pt>
                <c:pt idx="4265">
                  <c:v>2019.0098126600249</c:v>
                </c:pt>
                <c:pt idx="4266">
                  <c:v>2019.0100730410425</c:v>
                </c:pt>
                <c:pt idx="4267">
                  <c:v>2019.0101453532588</c:v>
                </c:pt>
                <c:pt idx="4268">
                  <c:v>2019.0108398927675</c:v>
                </c:pt>
                <c:pt idx="4269">
                  <c:v>2019.0110323028366</c:v>
                </c:pt>
                <c:pt idx="4270">
                  <c:v>2019.011253612442</c:v>
                </c:pt>
                <c:pt idx="4271">
                  <c:v>2019.0120095317768</c:v>
                </c:pt>
                <c:pt idx="4272">
                  <c:v>2019.0120433429665</c:v>
                </c:pt>
                <c:pt idx="4273">
                  <c:v>2019.0123598435875</c:v>
                </c:pt>
                <c:pt idx="4274">
                  <c:v>2019.0124173257789</c:v>
                </c:pt>
                <c:pt idx="4275">
                  <c:v>2019.0129573541715</c:v>
                </c:pt>
                <c:pt idx="4276">
                  <c:v>2019.013100457576</c:v>
                </c:pt>
                <c:pt idx="4277">
                  <c:v>2019.0131038482014</c:v>
                </c:pt>
                <c:pt idx="4278">
                  <c:v>2019.0132515146906</c:v>
                </c:pt>
                <c:pt idx="4279">
                  <c:v>2019.0141627373437</c:v>
                </c:pt>
                <c:pt idx="4280">
                  <c:v>2019.0145749676781</c:v>
                </c:pt>
                <c:pt idx="4281">
                  <c:v>2019.0145803863411</c:v>
                </c:pt>
                <c:pt idx="4282">
                  <c:v>2019.0148309757396</c:v>
                </c:pt>
                <c:pt idx="4283">
                  <c:v>2019.0154287715163</c:v>
                </c:pt>
                <c:pt idx="4284">
                  <c:v>2019.015499055695</c:v>
                </c:pt>
                <c:pt idx="4285">
                  <c:v>2019.0160167122974</c:v>
                </c:pt>
                <c:pt idx="4286">
                  <c:v>2019.0171348898523</c:v>
                </c:pt>
                <c:pt idx="4287">
                  <c:v>2019.0184620820341</c:v>
                </c:pt>
                <c:pt idx="4288">
                  <c:v>2019.0186872892741</c:v>
                </c:pt>
                <c:pt idx="4289">
                  <c:v>2019.0189580322965</c:v>
                </c:pt>
                <c:pt idx="4290">
                  <c:v>2019.0207423568331</c:v>
                </c:pt>
                <c:pt idx="4291">
                  <c:v>2019.0211243567319</c:v>
                </c:pt>
                <c:pt idx="4292">
                  <c:v>2019.0221544730905</c:v>
                </c:pt>
                <c:pt idx="4293">
                  <c:v>2019.0221965231831</c:v>
                </c:pt>
                <c:pt idx="4294">
                  <c:v>2019.0228840596244</c:v>
                </c:pt>
                <c:pt idx="4295">
                  <c:v>2019.0247110363273</c:v>
                </c:pt>
                <c:pt idx="4296">
                  <c:v>2019.0254576393643</c:v>
                </c:pt>
                <c:pt idx="4297">
                  <c:v>2019.0258917661672</c:v>
                </c:pt>
                <c:pt idx="4298">
                  <c:v>2019.0262817197759</c:v>
                </c:pt>
                <c:pt idx="4299">
                  <c:v>2019.0263340051208</c:v>
                </c:pt>
                <c:pt idx="4300">
                  <c:v>2019.0266097548611</c:v>
                </c:pt>
                <c:pt idx="4301">
                  <c:v>2019.0268806563236</c:v>
                </c:pt>
                <c:pt idx="4302">
                  <c:v>2019.0269440008112</c:v>
                </c:pt>
                <c:pt idx="4303">
                  <c:v>2019.0271693981799</c:v>
                </c:pt>
                <c:pt idx="4304">
                  <c:v>2019.0273456156362</c:v>
                </c:pt>
                <c:pt idx="4305">
                  <c:v>2019.0279820391918</c:v>
                </c:pt>
                <c:pt idx="4306">
                  <c:v>2019.0280798603189</c:v>
                </c:pt>
                <c:pt idx="4307">
                  <c:v>2019.0281191535478</c:v>
                </c:pt>
                <c:pt idx="4308">
                  <c:v>2019.0284769754353</c:v>
                </c:pt>
                <c:pt idx="4309">
                  <c:v>2019.0287000912617</c:v>
                </c:pt>
                <c:pt idx="4310">
                  <c:v>2019.0287259804295</c:v>
                </c:pt>
                <c:pt idx="4311">
                  <c:v>2019.0303355768499</c:v>
                </c:pt>
                <c:pt idx="4312">
                  <c:v>2019.0305456054959</c:v>
                </c:pt>
                <c:pt idx="4313">
                  <c:v>2019.0316224617841</c:v>
                </c:pt>
                <c:pt idx="4314">
                  <c:v>2019.0320707214744</c:v>
                </c:pt>
                <c:pt idx="4315">
                  <c:v>2019.0320751261186</c:v>
                </c:pt>
                <c:pt idx="4316">
                  <c:v>2019.0323069878571</c:v>
                </c:pt>
                <c:pt idx="4317">
                  <c:v>2019.0326126194641</c:v>
                </c:pt>
                <c:pt idx="4318">
                  <c:v>2019.0326806537887</c:v>
                </c:pt>
                <c:pt idx="4319">
                  <c:v>2019.035169626334</c:v>
                </c:pt>
                <c:pt idx="4320">
                  <c:v>2019.0358213235481</c:v>
                </c:pt>
                <c:pt idx="4321">
                  <c:v>2019.0361520521205</c:v>
                </c:pt>
                <c:pt idx="4322">
                  <c:v>2019.0363714921286</c:v>
                </c:pt>
                <c:pt idx="4323">
                  <c:v>2019.0367668644003</c:v>
                </c:pt>
                <c:pt idx="4324">
                  <c:v>2019.0368374020838</c:v>
                </c:pt>
                <c:pt idx="4325">
                  <c:v>2019.0368766636245</c:v>
                </c:pt>
                <c:pt idx="4326">
                  <c:v>2019.0369499898597</c:v>
                </c:pt>
                <c:pt idx="4327">
                  <c:v>2019.0378648883311</c:v>
                </c:pt>
                <c:pt idx="4328">
                  <c:v>2019.0379771592263</c:v>
                </c:pt>
                <c:pt idx="4329">
                  <c:v>2019.0381458666059</c:v>
                </c:pt>
                <c:pt idx="4330">
                  <c:v>2019.0386968590767</c:v>
                </c:pt>
                <c:pt idx="4331">
                  <c:v>2019.0390941009455</c:v>
                </c:pt>
                <c:pt idx="4332">
                  <c:v>2019.0393530559993</c:v>
                </c:pt>
                <c:pt idx="4333">
                  <c:v>2019.0400551372727</c:v>
                </c:pt>
                <c:pt idx="4334">
                  <c:v>2019.0402214680457</c:v>
                </c:pt>
                <c:pt idx="4335">
                  <c:v>2019.0405899054429</c:v>
                </c:pt>
                <c:pt idx="4336">
                  <c:v>2019.0407533842879</c:v>
                </c:pt>
                <c:pt idx="4337">
                  <c:v>2019.0411853246128</c:v>
                </c:pt>
                <c:pt idx="4338">
                  <c:v>2019.0415692891729</c:v>
                </c:pt>
                <c:pt idx="4339">
                  <c:v>2019.041666761731</c:v>
                </c:pt>
                <c:pt idx="4340">
                  <c:v>2019.042011369686</c:v>
                </c:pt>
                <c:pt idx="4341">
                  <c:v>2019.0422365135498</c:v>
                </c:pt>
                <c:pt idx="4342">
                  <c:v>2019.04235566076</c:v>
                </c:pt>
                <c:pt idx="4343">
                  <c:v>2019.0425898357289</c:v>
                </c:pt>
                <c:pt idx="4344">
                  <c:v>2019.0431710586356</c:v>
                </c:pt>
                <c:pt idx="4345">
                  <c:v>2019.0436811417851</c:v>
                </c:pt>
                <c:pt idx="4346">
                  <c:v>2019.0446628704337</c:v>
                </c:pt>
                <c:pt idx="4347">
                  <c:v>2019.0451937726571</c:v>
                </c:pt>
                <c:pt idx="4348">
                  <c:v>2019.0457508809288</c:v>
                </c:pt>
                <c:pt idx="4349">
                  <c:v>2019.0464608525363</c:v>
                </c:pt>
                <c:pt idx="4350">
                  <c:v>2019.0466049065835</c:v>
                </c:pt>
                <c:pt idx="4351">
                  <c:v>2019.0470973711563</c:v>
                </c:pt>
                <c:pt idx="4352">
                  <c:v>2019.0472222539104</c:v>
                </c:pt>
                <c:pt idx="4353">
                  <c:v>2019.0474212551019</c:v>
                </c:pt>
                <c:pt idx="4354">
                  <c:v>2019.0484166730043</c:v>
                </c:pt>
                <c:pt idx="4355">
                  <c:v>2019.0489922554314</c:v>
                </c:pt>
                <c:pt idx="4356">
                  <c:v>2019.0491691066495</c:v>
                </c:pt>
                <c:pt idx="4357">
                  <c:v>2019.04927035009</c:v>
                </c:pt>
                <c:pt idx="4358">
                  <c:v>2019.0499426128729</c:v>
                </c:pt>
                <c:pt idx="4359">
                  <c:v>2019.0501655702587</c:v>
                </c:pt>
                <c:pt idx="4360">
                  <c:v>2019.0505527353157</c:v>
                </c:pt>
                <c:pt idx="4361">
                  <c:v>2019.05078019241</c:v>
                </c:pt>
                <c:pt idx="4362">
                  <c:v>2019.0516246165741</c:v>
                </c:pt>
                <c:pt idx="4363">
                  <c:v>2019.0517565023956</c:v>
                </c:pt>
                <c:pt idx="4364">
                  <c:v>2019.0521036137095</c:v>
                </c:pt>
                <c:pt idx="4365">
                  <c:v>2019.0524055061221</c:v>
                </c:pt>
                <c:pt idx="4366">
                  <c:v>2019.0526490607651</c:v>
                </c:pt>
                <c:pt idx="4367">
                  <c:v>2019.0531001090071</c:v>
                </c:pt>
                <c:pt idx="4368">
                  <c:v>2019.0533562438209</c:v>
                </c:pt>
                <c:pt idx="4369">
                  <c:v>2019.0535997667757</c:v>
                </c:pt>
                <c:pt idx="4370">
                  <c:v>2019.0539731792026</c:v>
                </c:pt>
                <c:pt idx="4371">
                  <c:v>2019.0541316830177</c:v>
                </c:pt>
                <c:pt idx="4372">
                  <c:v>2019.0541820670774</c:v>
                </c:pt>
                <c:pt idx="4373">
                  <c:v>2019.0544335754303</c:v>
                </c:pt>
                <c:pt idx="4374">
                  <c:v>2019.0550697137933</c:v>
                </c:pt>
                <c:pt idx="4375">
                  <c:v>2019.0551224427713</c:v>
                </c:pt>
                <c:pt idx="4376">
                  <c:v>2019.0555053616245</c:v>
                </c:pt>
                <c:pt idx="4377">
                  <c:v>2019.0561114596801</c:v>
                </c:pt>
                <c:pt idx="4378">
                  <c:v>2019.0562118158541</c:v>
                </c:pt>
                <c:pt idx="4379">
                  <c:v>2019.0565714439629</c:v>
                </c:pt>
                <c:pt idx="4380">
                  <c:v>2019.0566559877811</c:v>
                </c:pt>
                <c:pt idx="4381">
                  <c:v>2019.0569431452329</c:v>
                </c:pt>
                <c:pt idx="4382">
                  <c:v>2019.057039572084</c:v>
                </c:pt>
                <c:pt idx="4383">
                  <c:v>2019.0570512966765</c:v>
                </c:pt>
                <c:pt idx="4384">
                  <c:v>2019.0576862625801</c:v>
                </c:pt>
                <c:pt idx="4385">
                  <c:v>2019.0588774178011</c:v>
                </c:pt>
                <c:pt idx="4386">
                  <c:v>2019.0589007719218</c:v>
                </c:pt>
                <c:pt idx="4387">
                  <c:v>2019.0592094138972</c:v>
                </c:pt>
                <c:pt idx="4388">
                  <c:v>2019.0592599880854</c:v>
                </c:pt>
                <c:pt idx="4389">
                  <c:v>2019.0596047227925</c:v>
                </c:pt>
                <c:pt idx="4390">
                  <c:v>2019.0599446409105</c:v>
                </c:pt>
                <c:pt idx="4391">
                  <c:v>2019.0599502497021</c:v>
                </c:pt>
                <c:pt idx="4392">
                  <c:v>2019.0600462646082</c:v>
                </c:pt>
                <c:pt idx="4393">
                  <c:v>2019.0604870775978</c:v>
                </c:pt>
                <c:pt idx="4394">
                  <c:v>2019.0614108170457</c:v>
                </c:pt>
                <c:pt idx="4395">
                  <c:v>2019.061627817071</c:v>
                </c:pt>
                <c:pt idx="4396">
                  <c:v>2019.0619787626435</c:v>
                </c:pt>
                <c:pt idx="4397">
                  <c:v>2019.0620062045275</c:v>
                </c:pt>
                <c:pt idx="4398">
                  <c:v>2019.0624942327681</c:v>
                </c:pt>
                <c:pt idx="4399">
                  <c:v>2019.063459515299</c:v>
                </c:pt>
                <c:pt idx="4400">
                  <c:v>2019.0637423631708</c:v>
                </c:pt>
                <c:pt idx="4401">
                  <c:v>2019.0641208456916</c:v>
                </c:pt>
                <c:pt idx="4402">
                  <c:v>2019.0642112518062</c:v>
                </c:pt>
                <c:pt idx="4403">
                  <c:v>2019.0643689951073</c:v>
                </c:pt>
                <c:pt idx="4404">
                  <c:v>2019.0648380104951</c:v>
                </c:pt>
                <c:pt idx="4405">
                  <c:v>2019.0649350077319</c:v>
                </c:pt>
                <c:pt idx="4406">
                  <c:v>2019.0651910474814</c:v>
                </c:pt>
                <c:pt idx="4407">
                  <c:v>2019.0655315993611</c:v>
                </c:pt>
                <c:pt idx="4408">
                  <c:v>2019.065924848531</c:v>
                </c:pt>
                <c:pt idx="4409">
                  <c:v>2019.0659764050497</c:v>
                </c:pt>
                <c:pt idx="4410">
                  <c:v>2019.0664606307198</c:v>
                </c:pt>
                <c:pt idx="4411">
                  <c:v>2019.0665527163028</c:v>
                </c:pt>
                <c:pt idx="4412">
                  <c:v>2019.0667950984866</c:v>
                </c:pt>
                <c:pt idx="4413">
                  <c:v>2019.0668264696935</c:v>
                </c:pt>
                <c:pt idx="4414">
                  <c:v>2019.0669832623521</c:v>
                </c:pt>
                <c:pt idx="4415">
                  <c:v>2019.0673399751565</c:v>
                </c:pt>
                <c:pt idx="4416">
                  <c:v>2019.0675719319593</c:v>
                </c:pt>
                <c:pt idx="4417">
                  <c:v>2019.0697010228914</c:v>
                </c:pt>
                <c:pt idx="4418">
                  <c:v>2019.0697285281517</c:v>
                </c:pt>
                <c:pt idx="4419">
                  <c:v>2019.0701452581945</c:v>
                </c:pt>
                <c:pt idx="4420">
                  <c:v>2019.0725141962635</c:v>
                </c:pt>
                <c:pt idx="4421">
                  <c:v>2019.072806709002</c:v>
                </c:pt>
                <c:pt idx="4422">
                  <c:v>2019.0730350533627</c:v>
                </c:pt>
                <c:pt idx="4423">
                  <c:v>2019.0735310986893</c:v>
                </c:pt>
                <c:pt idx="4424">
                  <c:v>2019.0737488592288</c:v>
                </c:pt>
                <c:pt idx="4425">
                  <c:v>2019.0738034578042</c:v>
                </c:pt>
                <c:pt idx="4426">
                  <c:v>2019.0745021484524</c:v>
                </c:pt>
                <c:pt idx="4427">
                  <c:v>2019.0748807260375</c:v>
                </c:pt>
                <c:pt idx="4428">
                  <c:v>2019.075970004056</c:v>
                </c:pt>
                <c:pt idx="4429">
                  <c:v>2019.0762137171394</c:v>
                </c:pt>
                <c:pt idx="4430">
                  <c:v>2019.0763726962759</c:v>
                </c:pt>
                <c:pt idx="4431">
                  <c:v>2019.0765954318454</c:v>
                </c:pt>
                <c:pt idx="4432">
                  <c:v>2019.0769252731513</c:v>
                </c:pt>
                <c:pt idx="4433">
                  <c:v>2019.0777117398027</c:v>
                </c:pt>
                <c:pt idx="4434">
                  <c:v>2019.0780107802875</c:v>
                </c:pt>
                <c:pt idx="4435">
                  <c:v>2019.0786552209292</c:v>
                </c:pt>
                <c:pt idx="4436">
                  <c:v>2019.0789236824094</c:v>
                </c:pt>
                <c:pt idx="4437">
                  <c:v>2019.0792546961745</c:v>
                </c:pt>
                <c:pt idx="4438">
                  <c:v>2019.0794325614115</c:v>
                </c:pt>
                <c:pt idx="4439">
                  <c:v>2019.0802473889016</c:v>
                </c:pt>
                <c:pt idx="4440">
                  <c:v>2019.0807994587674</c:v>
                </c:pt>
                <c:pt idx="4441">
                  <c:v>2019.0810105648084</c:v>
                </c:pt>
                <c:pt idx="4442">
                  <c:v>2019.0814080918701</c:v>
                </c:pt>
                <c:pt idx="4443">
                  <c:v>2019.0817550447437</c:v>
                </c:pt>
                <c:pt idx="4444">
                  <c:v>2019.0821680039039</c:v>
                </c:pt>
                <c:pt idx="4445">
                  <c:v>2019.0830060587623</c:v>
                </c:pt>
                <c:pt idx="4446">
                  <c:v>2019.0831681750196</c:v>
                </c:pt>
                <c:pt idx="4447">
                  <c:v>2019.0833941110857</c:v>
                </c:pt>
                <c:pt idx="4448">
                  <c:v>2019.0841127652293</c:v>
                </c:pt>
                <c:pt idx="4449">
                  <c:v>2019.0841576355617</c:v>
                </c:pt>
                <c:pt idx="4450">
                  <c:v>2019.0842717443659</c:v>
                </c:pt>
                <c:pt idx="4451">
                  <c:v>2019.0846696833726</c:v>
                </c:pt>
                <c:pt idx="4452">
                  <c:v>2019.0867077661167</c:v>
                </c:pt>
                <c:pt idx="4453">
                  <c:v>2019.0868796423049</c:v>
                </c:pt>
                <c:pt idx="4454">
                  <c:v>2019.0871182536061</c:v>
                </c:pt>
                <c:pt idx="4455">
                  <c:v>2019.0871182536061</c:v>
                </c:pt>
                <c:pt idx="4456">
                  <c:v>2019.0872673777474</c:v>
                </c:pt>
                <c:pt idx="4457">
                  <c:v>2019.087335792329</c:v>
                </c:pt>
                <c:pt idx="4458">
                  <c:v>2019.0874253745533</c:v>
                </c:pt>
                <c:pt idx="4459">
                  <c:v>2019.0880834727609</c:v>
                </c:pt>
                <c:pt idx="4460">
                  <c:v>2019.0885410804372</c:v>
                </c:pt>
                <c:pt idx="4461">
                  <c:v>2019.0885453900171</c:v>
                </c:pt>
                <c:pt idx="4462">
                  <c:v>2019.0885459604026</c:v>
                </c:pt>
                <c:pt idx="4463">
                  <c:v>2019.0885478299997</c:v>
                </c:pt>
                <c:pt idx="4464">
                  <c:v>2019.088644256851</c:v>
                </c:pt>
                <c:pt idx="4465">
                  <c:v>2019.0887463875579</c:v>
                </c:pt>
                <c:pt idx="4466">
                  <c:v>2019.0888280477602</c:v>
                </c:pt>
                <c:pt idx="4467">
                  <c:v>2019.0891528506604</c:v>
                </c:pt>
                <c:pt idx="4468">
                  <c:v>2019.0895346921186</c:v>
                </c:pt>
                <c:pt idx="4469">
                  <c:v>2019.0896163523207</c:v>
                </c:pt>
                <c:pt idx="4470">
                  <c:v>2019.0899069003981</c:v>
                </c:pt>
                <c:pt idx="4471">
                  <c:v>2019.0910621213275</c:v>
                </c:pt>
                <c:pt idx="4472">
                  <c:v>2019.0919330367328</c:v>
                </c:pt>
                <c:pt idx="4473">
                  <c:v>2019.0919456802799</c:v>
                </c:pt>
                <c:pt idx="4474">
                  <c:v>2019.0926695629578</c:v>
                </c:pt>
                <c:pt idx="4475">
                  <c:v>2019.0929934152155</c:v>
                </c:pt>
                <c:pt idx="4476">
                  <c:v>2019.0934628742364</c:v>
                </c:pt>
                <c:pt idx="4477">
                  <c:v>2019.0935837326033</c:v>
                </c:pt>
                <c:pt idx="4478">
                  <c:v>2019.093627652293</c:v>
                </c:pt>
                <c:pt idx="4479">
                  <c:v>2019.0936648224199</c:v>
                </c:pt>
                <c:pt idx="4480">
                  <c:v>2019.0937689811647</c:v>
                </c:pt>
                <c:pt idx="4481">
                  <c:v>2019.0940713805867</c:v>
                </c:pt>
                <c:pt idx="4482">
                  <c:v>2019.0949127626943</c:v>
                </c:pt>
                <c:pt idx="4483">
                  <c:v>2019.0957507858645</c:v>
                </c:pt>
                <c:pt idx="4484">
                  <c:v>2019.0957867201562</c:v>
                </c:pt>
                <c:pt idx="4485">
                  <c:v>2019.0960841762364</c:v>
                </c:pt>
                <c:pt idx="4486">
                  <c:v>2019.0961351623698</c:v>
                </c:pt>
                <c:pt idx="4487">
                  <c:v>2019.0963159745988</c:v>
                </c:pt>
                <c:pt idx="4488">
                  <c:v>2019.0963224389689</c:v>
                </c:pt>
                <c:pt idx="4489">
                  <c:v>2019.0975475004436</c:v>
                </c:pt>
                <c:pt idx="4490">
                  <c:v>2019.0976049826349</c:v>
                </c:pt>
                <c:pt idx="4491">
                  <c:v>2019.0981485917814</c:v>
                </c:pt>
                <c:pt idx="4492">
                  <c:v>2019.0981735619946</c:v>
                </c:pt>
                <c:pt idx="4493">
                  <c:v>2019.0985660823383</c:v>
                </c:pt>
                <c:pt idx="4494">
                  <c:v>2019.0989651304283</c:v>
                </c:pt>
                <c:pt idx="4495">
                  <c:v>2019.0998304687303</c:v>
                </c:pt>
                <c:pt idx="4496">
                  <c:v>2019.1000488630314</c:v>
                </c:pt>
                <c:pt idx="4497">
                  <c:v>2019.1004891056355</c:v>
                </c:pt>
                <c:pt idx="4498">
                  <c:v>2019.1009365097473</c:v>
                </c:pt>
                <c:pt idx="4499">
                  <c:v>2019.1010855388242</c:v>
                </c:pt>
                <c:pt idx="4500">
                  <c:v>2019.1013315017619</c:v>
                </c:pt>
                <c:pt idx="4501">
                  <c:v>2019.1013431629781</c:v>
                </c:pt>
                <c:pt idx="4502">
                  <c:v>2019.1020888153726</c:v>
                </c:pt>
                <c:pt idx="4503">
                  <c:v>2019.1021405303318</c:v>
                </c:pt>
                <c:pt idx="4504">
                  <c:v>2019.1027190914392</c:v>
                </c:pt>
                <c:pt idx="4505">
                  <c:v>2019.104601997617</c:v>
                </c:pt>
                <c:pt idx="4506">
                  <c:v>2019.1059295383679</c:v>
                </c:pt>
                <c:pt idx="4507">
                  <c:v>2019.1059588498492</c:v>
                </c:pt>
                <c:pt idx="4508">
                  <c:v>2019.1060965662789</c:v>
                </c:pt>
                <c:pt idx="4509">
                  <c:v>2019.1064757142494</c:v>
                </c:pt>
                <c:pt idx="4510">
                  <c:v>2019.106814745101</c:v>
                </c:pt>
                <c:pt idx="4511">
                  <c:v>2019.1073951441174</c:v>
                </c:pt>
                <c:pt idx="4512">
                  <c:v>2019.1074139985296</c:v>
                </c:pt>
                <c:pt idx="4513">
                  <c:v>2019.1074751882272</c:v>
                </c:pt>
                <c:pt idx="4514">
                  <c:v>2019.107922972596</c:v>
                </c:pt>
                <c:pt idx="4515">
                  <c:v>2019.108360299896</c:v>
                </c:pt>
                <c:pt idx="4516">
                  <c:v>2019.1088037113088</c:v>
                </c:pt>
                <c:pt idx="4517">
                  <c:v>2019.1088193018481</c:v>
                </c:pt>
                <c:pt idx="4518">
                  <c:v>2019.1092443658579</c:v>
                </c:pt>
                <c:pt idx="4519">
                  <c:v>2019.1092581501762</c:v>
                </c:pt>
                <c:pt idx="4520">
                  <c:v>2019.109267086217</c:v>
                </c:pt>
                <c:pt idx="4521">
                  <c:v>2019.1098606357898</c:v>
                </c:pt>
                <c:pt idx="4522">
                  <c:v>2019.1100015210282</c:v>
                </c:pt>
                <c:pt idx="4523">
                  <c:v>2019.1101625915785</c:v>
                </c:pt>
                <c:pt idx="4524">
                  <c:v>2019.110251159784</c:v>
                </c:pt>
                <c:pt idx="4525">
                  <c:v>2019.1106960605368</c:v>
                </c:pt>
                <c:pt idx="4526">
                  <c:v>2019.1109765634903</c:v>
                </c:pt>
                <c:pt idx="4527">
                  <c:v>2019.1110232083556</c:v>
                </c:pt>
                <c:pt idx="4528">
                  <c:v>2019.111284254823</c:v>
                </c:pt>
                <c:pt idx="4529">
                  <c:v>2019.111337300682</c:v>
                </c:pt>
                <c:pt idx="4530">
                  <c:v>2019.1113985220677</c:v>
                </c:pt>
                <c:pt idx="4531">
                  <c:v>2019.1117784939286</c:v>
                </c:pt>
                <c:pt idx="4532">
                  <c:v>2019.1119974269272</c:v>
                </c:pt>
                <c:pt idx="4533">
                  <c:v>2019.1121011737268</c:v>
                </c:pt>
                <c:pt idx="4534">
                  <c:v>2019.1122988440186</c:v>
                </c:pt>
                <c:pt idx="4535">
                  <c:v>2019.1126745379877</c:v>
                </c:pt>
                <c:pt idx="4536">
                  <c:v>2019.1136185261237</c:v>
                </c:pt>
                <c:pt idx="4537">
                  <c:v>2019.1147394288539</c:v>
                </c:pt>
                <c:pt idx="4538">
                  <c:v>2019.1151053628919</c:v>
                </c:pt>
                <c:pt idx="4539">
                  <c:v>2019.1156935888662</c:v>
                </c:pt>
                <c:pt idx="4540">
                  <c:v>2019.1159667718712</c:v>
                </c:pt>
                <c:pt idx="4541">
                  <c:v>2019.116033506984</c:v>
                </c:pt>
                <c:pt idx="4542">
                  <c:v>2019.1160444710624</c:v>
                </c:pt>
                <c:pt idx="4543">
                  <c:v>2019.116069568028</c:v>
                </c:pt>
                <c:pt idx="4544">
                  <c:v>2019.1161563300125</c:v>
                </c:pt>
                <c:pt idx="4545">
                  <c:v>2019.116268410779</c:v>
                </c:pt>
                <c:pt idx="4546">
                  <c:v>2019.1163404378026</c:v>
                </c:pt>
                <c:pt idx="4547">
                  <c:v>2019.1167794762594</c:v>
                </c:pt>
                <c:pt idx="4548">
                  <c:v>2019.116825899308</c:v>
                </c:pt>
                <c:pt idx="4549">
                  <c:v>2019.1176515641241</c:v>
                </c:pt>
                <c:pt idx="4550">
                  <c:v>2019.1177658313686</c:v>
                </c:pt>
                <c:pt idx="4551">
                  <c:v>2019.1177708063985</c:v>
                </c:pt>
                <c:pt idx="4552">
                  <c:v>2019.1183718660482</c:v>
                </c:pt>
                <c:pt idx="4553">
                  <c:v>2019.1184089411108</c:v>
                </c:pt>
                <c:pt idx="4554">
                  <c:v>2019.1195596940199</c:v>
                </c:pt>
                <c:pt idx="4555">
                  <c:v>2019.1198472317287</c:v>
                </c:pt>
                <c:pt idx="4556">
                  <c:v>2019.1199707518949</c:v>
                </c:pt>
                <c:pt idx="4557">
                  <c:v>2019.1201002294217</c:v>
                </c:pt>
                <c:pt idx="4558">
                  <c:v>2019.1206025489898</c:v>
                </c:pt>
                <c:pt idx="4559">
                  <c:v>2019.1208397977032</c:v>
                </c:pt>
                <c:pt idx="4560">
                  <c:v>2019.1209974776282</c:v>
                </c:pt>
                <c:pt idx="4561">
                  <c:v>2019.1210236836769</c:v>
                </c:pt>
                <c:pt idx="4562">
                  <c:v>2019.1212758574798</c:v>
                </c:pt>
                <c:pt idx="4563">
                  <c:v>2019.1213511800645</c:v>
                </c:pt>
                <c:pt idx="4564">
                  <c:v>2019.1215274925851</c:v>
                </c:pt>
                <c:pt idx="4565">
                  <c:v>2019.1217451897483</c:v>
                </c:pt>
                <c:pt idx="4566">
                  <c:v>2019.121832110173</c:v>
                </c:pt>
                <c:pt idx="4567">
                  <c:v>2019.1229277891855</c:v>
                </c:pt>
                <c:pt idx="4568">
                  <c:v>2019.1230792265571</c:v>
                </c:pt>
                <c:pt idx="4569">
                  <c:v>2019.123714667782</c:v>
                </c:pt>
                <c:pt idx="4570">
                  <c:v>2019.1240133280098</c:v>
                </c:pt>
                <c:pt idx="4571">
                  <c:v>2019.1242693994473</c:v>
                </c:pt>
                <c:pt idx="4572">
                  <c:v>2019.1242860356936</c:v>
                </c:pt>
                <c:pt idx="4573">
                  <c:v>2019.1249347225391</c:v>
                </c:pt>
                <c:pt idx="4574">
                  <c:v>2019.1251774216037</c:v>
                </c:pt>
                <c:pt idx="4575">
                  <c:v>2019.1260480201283</c:v>
                </c:pt>
                <c:pt idx="4576">
                  <c:v>2019.1268049851699</c:v>
                </c:pt>
                <c:pt idx="4577">
                  <c:v>2019.1268990354147</c:v>
                </c:pt>
                <c:pt idx="4578">
                  <c:v>2019.1269254315919</c:v>
                </c:pt>
                <c:pt idx="4579">
                  <c:v>2019.1278760742262</c:v>
                </c:pt>
                <c:pt idx="4580">
                  <c:v>2019.1278850102669</c:v>
                </c:pt>
                <c:pt idx="4581">
                  <c:v>2019.1279442986793</c:v>
                </c:pt>
                <c:pt idx="4582">
                  <c:v>2019.1284233591907</c:v>
                </c:pt>
                <c:pt idx="4583">
                  <c:v>2019.1284974459402</c:v>
                </c:pt>
                <c:pt idx="4584">
                  <c:v>2019.1287946168277</c:v>
                </c:pt>
                <c:pt idx="4585">
                  <c:v>2019.1288050105204</c:v>
                </c:pt>
                <c:pt idx="4586">
                  <c:v>2019.1288085595863</c:v>
                </c:pt>
                <c:pt idx="4587">
                  <c:v>2019.1290523677339</c:v>
                </c:pt>
                <c:pt idx="4588">
                  <c:v>2019.129536339899</c:v>
                </c:pt>
                <c:pt idx="4589">
                  <c:v>2019.1302332877026</c:v>
                </c:pt>
                <c:pt idx="4590">
                  <c:v>2019.1302445686617</c:v>
                </c:pt>
                <c:pt idx="4591">
                  <c:v>2019.1305307120947</c:v>
                </c:pt>
                <c:pt idx="4592">
                  <c:v>2019.1309549205262</c:v>
                </c:pt>
                <c:pt idx="4593">
                  <c:v>2019.1338049788324</c:v>
                </c:pt>
                <c:pt idx="4594">
                  <c:v>2019.1341189760944</c:v>
                </c:pt>
                <c:pt idx="4595">
                  <c:v>2019.1341642266839</c:v>
                </c:pt>
                <c:pt idx="4596">
                  <c:v>2019.1350367581817</c:v>
                </c:pt>
                <c:pt idx="4597">
                  <c:v>2019.1351159467133</c:v>
                </c:pt>
                <c:pt idx="4598">
                  <c:v>2019.1357659010826</c:v>
                </c:pt>
                <c:pt idx="4599">
                  <c:v>2019.1358272492205</c:v>
                </c:pt>
                <c:pt idx="4600">
                  <c:v>2019.1361380459857</c:v>
                </c:pt>
                <c:pt idx="4601">
                  <c:v>2019.1367769412122</c:v>
                </c:pt>
                <c:pt idx="4602">
                  <c:v>2019.1368025134991</c:v>
                </c:pt>
                <c:pt idx="4603">
                  <c:v>2019.137122943443</c:v>
                </c:pt>
                <c:pt idx="4604">
                  <c:v>2019.1387075379623</c:v>
                </c:pt>
                <c:pt idx="4605">
                  <c:v>2019.1396045326642</c:v>
                </c:pt>
                <c:pt idx="4606">
                  <c:v>2019.1397062197379</c:v>
                </c:pt>
                <c:pt idx="4607">
                  <c:v>2019.1401611022384</c:v>
                </c:pt>
                <c:pt idx="4608">
                  <c:v>2019.1408498111391</c:v>
                </c:pt>
                <c:pt idx="4609">
                  <c:v>2019.1422971328618</c:v>
                </c:pt>
                <c:pt idx="4610">
                  <c:v>2019.1429714870585</c:v>
                </c:pt>
                <c:pt idx="4611">
                  <c:v>2019.1430041574772</c:v>
                </c:pt>
                <c:pt idx="4612">
                  <c:v>2019.143105844551</c:v>
                </c:pt>
                <c:pt idx="4613">
                  <c:v>2019.1433108664792</c:v>
                </c:pt>
                <c:pt idx="4614">
                  <c:v>2019.1442026960226</c:v>
                </c:pt>
                <c:pt idx="4615">
                  <c:v>2019.1463309313763</c:v>
                </c:pt>
                <c:pt idx="4616">
                  <c:v>2019.1463370154891</c:v>
                </c:pt>
                <c:pt idx="4617">
                  <c:v>2019.1466542449361</c:v>
                </c:pt>
                <c:pt idx="4618">
                  <c:v>2019.1470292734555</c:v>
                </c:pt>
                <c:pt idx="4619">
                  <c:v>2019.1470954698709</c:v>
                </c:pt>
                <c:pt idx="4620">
                  <c:v>2019.1486159593885</c:v>
                </c:pt>
                <c:pt idx="4621">
                  <c:v>2019.1489178518011</c:v>
                </c:pt>
                <c:pt idx="4622">
                  <c:v>2019.1495291783913</c:v>
                </c:pt>
                <c:pt idx="4623">
                  <c:v>2019.149700484194</c:v>
                </c:pt>
                <c:pt idx="4624">
                  <c:v>2019.1499439754607</c:v>
                </c:pt>
                <c:pt idx="4625">
                  <c:v>2019.1514620249955</c:v>
                </c:pt>
                <c:pt idx="4626">
                  <c:v>2019.1524778183386</c:v>
                </c:pt>
                <c:pt idx="4627">
                  <c:v>2019.1526936775927</c:v>
                </c:pt>
                <c:pt idx="4628">
                  <c:v>2019.1527154789972</c:v>
                </c:pt>
                <c:pt idx="4629">
                  <c:v>2019.1528409638249</c:v>
                </c:pt>
                <c:pt idx="4630">
                  <c:v>2019.1530091008187</c:v>
                </c:pt>
                <c:pt idx="4631">
                  <c:v>2019.1539059053921</c:v>
                </c:pt>
                <c:pt idx="4632">
                  <c:v>2019.15397736203</c:v>
                </c:pt>
                <c:pt idx="4633">
                  <c:v>2019.1546724085481</c:v>
                </c:pt>
                <c:pt idx="4634">
                  <c:v>2019.1550645169468</c:v>
                </c:pt>
                <c:pt idx="4635">
                  <c:v>2019.1550782062006</c:v>
                </c:pt>
                <c:pt idx="4636">
                  <c:v>2019.1563441136209</c:v>
                </c:pt>
                <c:pt idx="4637">
                  <c:v>2019.1566891652089</c:v>
                </c:pt>
                <c:pt idx="4638">
                  <c:v>2019.1570542119807</c:v>
                </c:pt>
                <c:pt idx="4639">
                  <c:v>2019.1575091261693</c:v>
                </c:pt>
                <c:pt idx="4640">
                  <c:v>2019.1575892019673</c:v>
                </c:pt>
                <c:pt idx="4641">
                  <c:v>2019.1579560866478</c:v>
                </c:pt>
                <c:pt idx="4642">
                  <c:v>2019.1583336185261</c:v>
                </c:pt>
                <c:pt idx="4643">
                  <c:v>2019.1587441377037</c:v>
                </c:pt>
                <c:pt idx="4644">
                  <c:v>2019.1587962646081</c:v>
                </c:pt>
                <c:pt idx="4645">
                  <c:v>2019.1588362866632</c:v>
                </c:pt>
                <c:pt idx="4646">
                  <c:v>2019.1589693132557</c:v>
                </c:pt>
                <c:pt idx="4647">
                  <c:v>2019.1604555162623</c:v>
                </c:pt>
                <c:pt idx="4648">
                  <c:v>2019.1606637703753</c:v>
                </c:pt>
                <c:pt idx="4649">
                  <c:v>2019.1609324536721</c:v>
                </c:pt>
                <c:pt idx="4650">
                  <c:v>2019.1617752300556</c:v>
                </c:pt>
                <c:pt idx="4651">
                  <c:v>2019.1624473660861</c:v>
                </c:pt>
                <c:pt idx="4652">
                  <c:v>2019.1630395847592</c:v>
                </c:pt>
                <c:pt idx="4653">
                  <c:v>2019.1631219737876</c:v>
                </c:pt>
                <c:pt idx="4654">
                  <c:v>2019.1635863944025</c:v>
                </c:pt>
                <c:pt idx="4655">
                  <c:v>2019.1636230575202</c:v>
                </c:pt>
                <c:pt idx="4656">
                  <c:v>2019.1637739245064</c:v>
                </c:pt>
                <c:pt idx="4657">
                  <c:v>2019.1639286574391</c:v>
                </c:pt>
                <c:pt idx="4658">
                  <c:v>2019.1645146018709</c:v>
                </c:pt>
                <c:pt idx="4659">
                  <c:v>2019.165216144447</c:v>
                </c:pt>
                <c:pt idx="4660">
                  <c:v>2019.1654391018328</c:v>
                </c:pt>
                <c:pt idx="4661">
                  <c:v>2019.165633666692</c:v>
                </c:pt>
                <c:pt idx="4662">
                  <c:v>2019.1657935964713</c:v>
                </c:pt>
                <c:pt idx="4663">
                  <c:v>2019.1658448677972</c:v>
                </c:pt>
                <c:pt idx="4664">
                  <c:v>2019.1659741235076</c:v>
                </c:pt>
                <c:pt idx="4665">
                  <c:v>2019.1667285851902</c:v>
                </c:pt>
                <c:pt idx="4666">
                  <c:v>2019.1672793558446</c:v>
                </c:pt>
                <c:pt idx="4667">
                  <c:v>2019.167418403174</c:v>
                </c:pt>
                <c:pt idx="4668">
                  <c:v>2019.1676786891271</c:v>
                </c:pt>
                <c:pt idx="4669">
                  <c:v>2019.1686146284887</c:v>
                </c:pt>
                <c:pt idx="4670">
                  <c:v>2019.1689368646539</c:v>
                </c:pt>
                <c:pt idx="4671">
                  <c:v>2019.1690468856948</c:v>
                </c:pt>
                <c:pt idx="4672">
                  <c:v>2019.1693301138237</c:v>
                </c:pt>
                <c:pt idx="4673">
                  <c:v>2019.1707745519304</c:v>
                </c:pt>
                <c:pt idx="4674">
                  <c:v>2019.170919081299</c:v>
                </c:pt>
                <c:pt idx="4675">
                  <c:v>2019.1710076811926</c:v>
                </c:pt>
                <c:pt idx="4676">
                  <c:v>2019.1714211156741</c:v>
                </c:pt>
                <c:pt idx="4677">
                  <c:v>2019.171510159201</c:v>
                </c:pt>
                <c:pt idx="4678">
                  <c:v>2019.1723187758257</c:v>
                </c:pt>
                <c:pt idx="4679">
                  <c:v>2019.1725531409234</c:v>
                </c:pt>
                <c:pt idx="4680">
                  <c:v>2019.1726961809516</c:v>
                </c:pt>
                <c:pt idx="4681">
                  <c:v>2019.1728573148782</c:v>
                </c:pt>
                <c:pt idx="4682">
                  <c:v>2019.1732613063098</c:v>
                </c:pt>
                <c:pt idx="4683">
                  <c:v>2019.1736887152381</c:v>
                </c:pt>
                <c:pt idx="4684">
                  <c:v>2019.1737845717039</c:v>
                </c:pt>
                <c:pt idx="4685">
                  <c:v>2019.1742345425507</c:v>
                </c:pt>
                <c:pt idx="4686">
                  <c:v>2019.1745953431187</c:v>
                </c:pt>
                <c:pt idx="4687">
                  <c:v>2019.1746128983193</c:v>
                </c:pt>
                <c:pt idx="4688">
                  <c:v>2019.1764094227699</c:v>
                </c:pt>
                <c:pt idx="4689">
                  <c:v>2019.1764562577637</c:v>
                </c:pt>
                <c:pt idx="4690">
                  <c:v>2019.1767575164145</c:v>
                </c:pt>
                <c:pt idx="4691">
                  <c:v>2019.176866333308</c:v>
                </c:pt>
                <c:pt idx="4692">
                  <c:v>2019.177438303293</c:v>
                </c:pt>
                <c:pt idx="4693">
                  <c:v>2019.1774775014576</c:v>
                </c:pt>
                <c:pt idx="4694">
                  <c:v>2019.1774927117399</c:v>
                </c:pt>
                <c:pt idx="4695">
                  <c:v>2019.1780198747688</c:v>
                </c:pt>
                <c:pt idx="4696">
                  <c:v>2019.1783606484651</c:v>
                </c:pt>
                <c:pt idx="4697">
                  <c:v>2019.1784367949401</c:v>
                </c:pt>
                <c:pt idx="4698">
                  <c:v>2019.1787133685705</c:v>
                </c:pt>
                <c:pt idx="4699">
                  <c:v>2019.1787721816615</c:v>
                </c:pt>
                <c:pt idx="4700">
                  <c:v>2019.178805612594</c:v>
                </c:pt>
                <c:pt idx="4701">
                  <c:v>2019.1789288158795</c:v>
                </c:pt>
                <c:pt idx="4702">
                  <c:v>2019.1789530889548</c:v>
                </c:pt>
                <c:pt idx="4703">
                  <c:v>2019.179778088321</c:v>
                </c:pt>
                <c:pt idx="4704">
                  <c:v>2019.1799670127007</c:v>
                </c:pt>
                <c:pt idx="4705">
                  <c:v>2019.1799930919969</c:v>
                </c:pt>
                <c:pt idx="4706">
                  <c:v>2019.1800401171192</c:v>
                </c:pt>
                <c:pt idx="4707">
                  <c:v>2019.1804459147718</c:v>
                </c:pt>
                <c:pt idx="4708">
                  <c:v>2019.1806028658707</c:v>
                </c:pt>
                <c:pt idx="4709">
                  <c:v>2019.1809796055468</c:v>
                </c:pt>
                <c:pt idx="4710">
                  <c:v>2019.1811058192004</c:v>
                </c:pt>
                <c:pt idx="4711">
                  <c:v>2019.1812563693056</c:v>
                </c:pt>
                <c:pt idx="4712">
                  <c:v>2019.1814833193905</c:v>
                </c:pt>
                <c:pt idx="4713">
                  <c:v>2019.1817243706746</c:v>
                </c:pt>
                <c:pt idx="4714">
                  <c:v>2019.1817527632013</c:v>
                </c:pt>
                <c:pt idx="4715">
                  <c:v>2019.1818126853752</c:v>
                </c:pt>
                <c:pt idx="4716">
                  <c:v>2019.1819652635181</c:v>
                </c:pt>
                <c:pt idx="4717">
                  <c:v>2019.1823508124826</c:v>
                </c:pt>
                <c:pt idx="4718">
                  <c:v>2019.1826469376631</c:v>
                </c:pt>
                <c:pt idx="4719">
                  <c:v>2019.1829667338454</c:v>
                </c:pt>
                <c:pt idx="4720">
                  <c:v>2019.1834026668694</c:v>
                </c:pt>
                <c:pt idx="4721">
                  <c:v>2019.1835224478414</c:v>
                </c:pt>
                <c:pt idx="4722">
                  <c:v>2019.1839638312165</c:v>
                </c:pt>
                <c:pt idx="4723">
                  <c:v>2019.1845785167441</c:v>
                </c:pt>
                <c:pt idx="4724">
                  <c:v>2019.1851034932947</c:v>
                </c:pt>
                <c:pt idx="4725">
                  <c:v>2019.1852560397494</c:v>
                </c:pt>
                <c:pt idx="4726">
                  <c:v>2019.1856139250133</c:v>
                </c:pt>
                <c:pt idx="4727">
                  <c:v>2019.1856740690039</c:v>
                </c:pt>
                <c:pt idx="4728">
                  <c:v>2019.1869517960808</c:v>
                </c:pt>
                <c:pt idx="4729">
                  <c:v>2019.1875091895454</c:v>
                </c:pt>
                <c:pt idx="4730">
                  <c:v>2019.1880577737218</c:v>
                </c:pt>
                <c:pt idx="4731">
                  <c:v>2019.1882416280073</c:v>
                </c:pt>
                <c:pt idx="4732">
                  <c:v>2019.189587547849</c:v>
                </c:pt>
                <c:pt idx="4733">
                  <c:v>2019.1899286384262</c:v>
                </c:pt>
                <c:pt idx="4734">
                  <c:v>2019.1904648325601</c:v>
                </c:pt>
                <c:pt idx="4735">
                  <c:v>2019.1907348467564</c:v>
                </c:pt>
                <c:pt idx="4736">
                  <c:v>2019.1908585570513</c:v>
                </c:pt>
                <c:pt idx="4737">
                  <c:v>2019.1912400816286</c:v>
                </c:pt>
                <c:pt idx="4738">
                  <c:v>2019.1916812114989</c:v>
                </c:pt>
                <c:pt idx="4739">
                  <c:v>2019.1920349456232</c:v>
                </c:pt>
                <c:pt idx="4740">
                  <c:v>2019.1921135954572</c:v>
                </c:pt>
                <c:pt idx="4741">
                  <c:v>2019.1921236722692</c:v>
                </c:pt>
                <c:pt idx="4742">
                  <c:v>2019.1927647856619</c:v>
                </c:pt>
                <c:pt idx="4743">
                  <c:v>2019.1928283836539</c:v>
                </c:pt>
                <c:pt idx="4744">
                  <c:v>2019.1931270121936</c:v>
                </c:pt>
                <c:pt idx="4745">
                  <c:v>2019.194716043045</c:v>
                </c:pt>
                <c:pt idx="4746">
                  <c:v>2019.195275718052</c:v>
                </c:pt>
                <c:pt idx="4747">
                  <c:v>2019.1952878545897</c:v>
                </c:pt>
                <c:pt idx="4748">
                  <c:v>2019.1954631214035</c:v>
                </c:pt>
                <c:pt idx="4749">
                  <c:v>2019.1962152698557</c:v>
                </c:pt>
                <c:pt idx="4750">
                  <c:v>2019.1962208469592</c:v>
                </c:pt>
                <c:pt idx="4751">
                  <c:v>2019.196734257358</c:v>
                </c:pt>
                <c:pt idx="4752">
                  <c:v>2019.1969636157376</c:v>
                </c:pt>
                <c:pt idx="4753">
                  <c:v>2019.1970136829163</c:v>
                </c:pt>
                <c:pt idx="4754">
                  <c:v>2019.1973653256268</c:v>
                </c:pt>
                <c:pt idx="4755">
                  <c:v>2019.1973812964231</c:v>
                </c:pt>
                <c:pt idx="4756">
                  <c:v>2019.1979890422592</c:v>
                </c:pt>
                <c:pt idx="4757">
                  <c:v>2019.1983191053819</c:v>
                </c:pt>
                <c:pt idx="4758">
                  <c:v>2019.1998844969198</c:v>
                </c:pt>
                <c:pt idx="4759">
                  <c:v>2019.2000546619515</c:v>
                </c:pt>
                <c:pt idx="4760">
                  <c:v>2019.2001605318528</c:v>
                </c:pt>
                <c:pt idx="4761">
                  <c:v>2019.2004641354222</c:v>
                </c:pt>
                <c:pt idx="4762">
                  <c:v>2019.2006494473596</c:v>
                </c:pt>
                <c:pt idx="4763">
                  <c:v>2019.2010910525514</c:v>
                </c:pt>
                <c:pt idx="4764">
                  <c:v>2019.20118139529</c:v>
                </c:pt>
                <c:pt idx="4765">
                  <c:v>2019.2013612885644</c:v>
                </c:pt>
                <c:pt idx="4766">
                  <c:v>2019.2013948145614</c:v>
                </c:pt>
                <c:pt idx="4767">
                  <c:v>2019.2015658985474</c:v>
                </c:pt>
                <c:pt idx="4768">
                  <c:v>2019.2017852751794</c:v>
                </c:pt>
                <c:pt idx="4769">
                  <c:v>2019.2027823725505</c:v>
                </c:pt>
                <c:pt idx="4770">
                  <c:v>2019.2031390219788</c:v>
                </c:pt>
                <c:pt idx="4771">
                  <c:v>2019.2036087028164</c:v>
                </c:pt>
                <c:pt idx="4772">
                  <c:v>2019.2038847377494</c:v>
                </c:pt>
                <c:pt idx="4773">
                  <c:v>2019.2039309389813</c:v>
                </c:pt>
                <c:pt idx="4774">
                  <c:v>2019.2043117981088</c:v>
                </c:pt>
                <c:pt idx="4775">
                  <c:v>2019.2045942974116</c:v>
                </c:pt>
                <c:pt idx="4776">
                  <c:v>2019.2047695008494</c:v>
                </c:pt>
                <c:pt idx="4777">
                  <c:v>2019.2050740550612</c:v>
                </c:pt>
                <c:pt idx="4778">
                  <c:v>2019.2056644358254</c:v>
                </c:pt>
                <c:pt idx="4779">
                  <c:v>2019.2057029051639</c:v>
                </c:pt>
                <c:pt idx="4780">
                  <c:v>2019.2058175526656</c:v>
                </c:pt>
                <c:pt idx="4781">
                  <c:v>2019.2060473863664</c:v>
                </c:pt>
                <c:pt idx="4782">
                  <c:v>2019.2060909574873</c:v>
                </c:pt>
                <c:pt idx="4783">
                  <c:v>2019.2062066823839</c:v>
                </c:pt>
                <c:pt idx="4784">
                  <c:v>2019.2068635447563</c:v>
                </c:pt>
                <c:pt idx="4785">
                  <c:v>2019.2069619679571</c:v>
                </c:pt>
                <c:pt idx="4786">
                  <c:v>2019.2070396988365</c:v>
                </c:pt>
                <c:pt idx="4787">
                  <c:v>2019.207084632545</c:v>
                </c:pt>
                <c:pt idx="4788">
                  <c:v>2019.2074056011863</c:v>
                </c:pt>
                <c:pt idx="4789">
                  <c:v>2019.2079329226558</c:v>
                </c:pt>
                <c:pt idx="4790">
                  <c:v>2019.2082489479556</c:v>
                </c:pt>
                <c:pt idx="4791">
                  <c:v>2019.2087080449717</c:v>
                </c:pt>
                <c:pt idx="4792">
                  <c:v>2019.210002503359</c:v>
                </c:pt>
                <c:pt idx="4793">
                  <c:v>2019.2101314421882</c:v>
                </c:pt>
                <c:pt idx="4794">
                  <c:v>2019.210767200294</c:v>
                </c:pt>
                <c:pt idx="4795">
                  <c:v>2019.210810105965</c:v>
                </c:pt>
                <c:pt idx="4796">
                  <c:v>2019.2112872335033</c:v>
                </c:pt>
                <c:pt idx="4797">
                  <c:v>2019.2115295206227</c:v>
                </c:pt>
                <c:pt idx="4798">
                  <c:v>2019.2117637272797</c:v>
                </c:pt>
                <c:pt idx="4799">
                  <c:v>2019.211813699394</c:v>
                </c:pt>
                <c:pt idx="4800">
                  <c:v>2019.2118228572515</c:v>
                </c:pt>
                <c:pt idx="4801">
                  <c:v>2019.211971759576</c:v>
                </c:pt>
                <c:pt idx="4802">
                  <c:v>2019.212508302279</c:v>
                </c:pt>
                <c:pt idx="4803">
                  <c:v>2019.2127097117652</c:v>
                </c:pt>
                <c:pt idx="4804">
                  <c:v>2019.2129384997593</c:v>
                </c:pt>
                <c:pt idx="4805">
                  <c:v>2019.2131843993207</c:v>
                </c:pt>
                <c:pt idx="4806">
                  <c:v>2019.2134372068851</c:v>
                </c:pt>
                <c:pt idx="4807">
                  <c:v>2019.2134559662331</c:v>
                </c:pt>
                <c:pt idx="4808">
                  <c:v>2019.2137329518087</c:v>
                </c:pt>
                <c:pt idx="4809">
                  <c:v>2019.2145971176515</c:v>
                </c:pt>
                <c:pt idx="4810">
                  <c:v>2019.2149340254011</c:v>
                </c:pt>
                <c:pt idx="4811">
                  <c:v>2019.2151012117524</c:v>
                </c:pt>
                <c:pt idx="4812">
                  <c:v>2019.2155634458895</c:v>
                </c:pt>
                <c:pt idx="4813">
                  <c:v>2019.2157254987706</c:v>
                </c:pt>
                <c:pt idx="4814">
                  <c:v>2019.2159080855324</c:v>
                </c:pt>
                <c:pt idx="4815">
                  <c:v>2019.2163176223794</c:v>
                </c:pt>
                <c:pt idx="4816">
                  <c:v>2019.2169260019773</c:v>
                </c:pt>
                <c:pt idx="4817">
                  <c:v>2019.217598169696</c:v>
                </c:pt>
                <c:pt idx="4818">
                  <c:v>2019.2180509290947</c:v>
                </c:pt>
                <c:pt idx="4819">
                  <c:v>2019.2181145904631</c:v>
                </c:pt>
                <c:pt idx="4820">
                  <c:v>2019.218878812077</c:v>
                </c:pt>
                <c:pt idx="4821">
                  <c:v>2019.2191836197937</c:v>
                </c:pt>
                <c:pt idx="4822">
                  <c:v>2019.2191903376684</c:v>
                </c:pt>
                <c:pt idx="4823">
                  <c:v>2019.2192989010571</c:v>
                </c:pt>
                <c:pt idx="4824">
                  <c:v>2019.2198740081628</c:v>
                </c:pt>
                <c:pt idx="4825">
                  <c:v>2019.2202783798514</c:v>
                </c:pt>
                <c:pt idx="4826">
                  <c:v>2019.2205650619819</c:v>
                </c:pt>
                <c:pt idx="4827">
                  <c:v>2019.2211186528759</c:v>
                </c:pt>
                <c:pt idx="4828">
                  <c:v>2019.2215202360128</c:v>
                </c:pt>
                <c:pt idx="4829">
                  <c:v>2019.222486691003</c:v>
                </c:pt>
                <c:pt idx="4830">
                  <c:v>2019.2226007047432</c:v>
                </c:pt>
                <c:pt idx="4831">
                  <c:v>2019.2237518695972</c:v>
                </c:pt>
                <c:pt idx="4832">
                  <c:v>2019.223952772074</c:v>
                </c:pt>
                <c:pt idx="4833">
                  <c:v>2019.2239715631099</c:v>
                </c:pt>
                <c:pt idx="4834">
                  <c:v>2019.2254759867672</c:v>
                </c:pt>
                <c:pt idx="4835">
                  <c:v>2019.225488978883</c:v>
                </c:pt>
                <c:pt idx="4836">
                  <c:v>2019.2255023512562</c:v>
                </c:pt>
                <c:pt idx="4837">
                  <c:v>2019.2264019126931</c:v>
                </c:pt>
                <c:pt idx="4838">
                  <c:v>2019.2269979973128</c:v>
                </c:pt>
                <c:pt idx="4839">
                  <c:v>2019.2273208989277</c:v>
                </c:pt>
                <c:pt idx="4840">
                  <c:v>2019.2275107422618</c:v>
                </c:pt>
                <c:pt idx="4841">
                  <c:v>2019.2281671610008</c:v>
                </c:pt>
                <c:pt idx="4842">
                  <c:v>2019.228297810987</c:v>
                </c:pt>
                <c:pt idx="4843">
                  <c:v>2019.2303627335411</c:v>
                </c:pt>
                <c:pt idx="4844">
                  <c:v>2019.2303654904049</c:v>
                </c:pt>
                <c:pt idx="4845">
                  <c:v>2019.2305200648973</c:v>
                </c:pt>
                <c:pt idx="4846">
                  <c:v>2019.2313620807665</c:v>
                </c:pt>
                <c:pt idx="4847">
                  <c:v>2019.2318374337719</c:v>
                </c:pt>
                <c:pt idx="4848">
                  <c:v>2019.2327635498264</c:v>
                </c:pt>
                <c:pt idx="4849">
                  <c:v>2019.2330391728142</c:v>
                </c:pt>
                <c:pt idx="4850">
                  <c:v>2019.2331436484396</c:v>
                </c:pt>
                <c:pt idx="4851">
                  <c:v>2019.2332426737141</c:v>
                </c:pt>
                <c:pt idx="4852">
                  <c:v>2019.2351499797196</c:v>
                </c:pt>
                <c:pt idx="4853">
                  <c:v>2019.2351651266256</c:v>
                </c:pt>
                <c:pt idx="4854">
                  <c:v>2019.2355313141684</c:v>
                </c:pt>
                <c:pt idx="4855">
                  <c:v>2019.2357943252973</c:v>
                </c:pt>
                <c:pt idx="4856">
                  <c:v>2019.2358535820215</c:v>
                </c:pt>
                <c:pt idx="4857">
                  <c:v>2019.2359381575279</c:v>
                </c:pt>
                <c:pt idx="4858">
                  <c:v>2019.2364393680127</c:v>
                </c:pt>
                <c:pt idx="4859">
                  <c:v>2019.2365010964079</c:v>
                </c:pt>
                <c:pt idx="4860">
                  <c:v>2019.238346927523</c:v>
                </c:pt>
                <c:pt idx="4861">
                  <c:v>2019.2390678632089</c:v>
                </c:pt>
                <c:pt idx="4862">
                  <c:v>2019.2393270717671</c:v>
                </c:pt>
                <c:pt idx="4863">
                  <c:v>2019.2396457588663</c:v>
                </c:pt>
                <c:pt idx="4864">
                  <c:v>2019.2402659898091</c:v>
                </c:pt>
                <c:pt idx="4865">
                  <c:v>2019.2421008251579</c:v>
                </c:pt>
                <c:pt idx="4866">
                  <c:v>2019.2425282023983</c:v>
                </c:pt>
                <c:pt idx="4867">
                  <c:v>2019.2426767561537</c:v>
                </c:pt>
                <c:pt idx="4868">
                  <c:v>2019.2428903972418</c:v>
                </c:pt>
                <c:pt idx="4869">
                  <c:v>2019.2439387342511</c:v>
                </c:pt>
                <c:pt idx="4870">
                  <c:v>2019.2440361117449</c:v>
                </c:pt>
                <c:pt idx="4871">
                  <c:v>2019.2444019824068</c:v>
                </c:pt>
                <c:pt idx="4872">
                  <c:v>2019.2445765837706</c:v>
                </c:pt>
                <c:pt idx="4873">
                  <c:v>2019.2448012840014</c:v>
                </c:pt>
                <c:pt idx="4874">
                  <c:v>2019.2458487971203</c:v>
                </c:pt>
                <c:pt idx="4875">
                  <c:v>2019.2459390131062</c:v>
                </c:pt>
                <c:pt idx="4876">
                  <c:v>2019.2462673333841</c:v>
                </c:pt>
                <c:pt idx="4877">
                  <c:v>2019.2466332991103</c:v>
                </c:pt>
                <c:pt idx="4878">
                  <c:v>2019.2470130174665</c:v>
                </c:pt>
                <c:pt idx="4879">
                  <c:v>2019.2471042157831</c:v>
                </c:pt>
                <c:pt idx="4880">
                  <c:v>2019.247755817933</c:v>
                </c:pt>
                <c:pt idx="4881">
                  <c:v>2019.2481570208126</c:v>
                </c:pt>
                <c:pt idx="4882">
                  <c:v>2019.2485999569042</c:v>
                </c:pt>
                <c:pt idx="4883">
                  <c:v>2019.2487101680736</c:v>
                </c:pt>
                <c:pt idx="4884">
                  <c:v>2019.2490851332168</c:v>
                </c:pt>
                <c:pt idx="4885">
                  <c:v>2019.2505526719397</c:v>
                </c:pt>
                <c:pt idx="4886">
                  <c:v>2019.2506353144727</c:v>
                </c:pt>
                <c:pt idx="4887">
                  <c:v>2019.2510111668821</c:v>
                </c:pt>
                <c:pt idx="4888">
                  <c:v>2019.2516930311558</c:v>
                </c:pt>
                <c:pt idx="4889">
                  <c:v>2019.2523454255077</c:v>
                </c:pt>
                <c:pt idx="4890">
                  <c:v>2019.2527863969376</c:v>
                </c:pt>
                <c:pt idx="4891">
                  <c:v>2019.2532817451263</c:v>
                </c:pt>
                <c:pt idx="4892">
                  <c:v>2019.2536356693793</c:v>
                </c:pt>
                <c:pt idx="4893">
                  <c:v>2019.2538782416914</c:v>
                </c:pt>
                <c:pt idx="4894">
                  <c:v>2019.2539776472229</c:v>
                </c:pt>
                <c:pt idx="4895">
                  <c:v>2019.2563194602885</c:v>
                </c:pt>
                <c:pt idx="4896">
                  <c:v>2019.2565259081805</c:v>
                </c:pt>
                <c:pt idx="4897">
                  <c:v>2019.2575348885846</c:v>
                </c:pt>
                <c:pt idx="4898">
                  <c:v>2019.2576144890613</c:v>
                </c:pt>
                <c:pt idx="4899">
                  <c:v>2019.2576203513574</c:v>
                </c:pt>
                <c:pt idx="4900">
                  <c:v>2019.2588539052399</c:v>
                </c:pt>
                <c:pt idx="4901">
                  <c:v>2019.2597768524856</c:v>
                </c:pt>
                <c:pt idx="4902">
                  <c:v>2019.2618496653738</c:v>
                </c:pt>
                <c:pt idx="4903">
                  <c:v>2019.2619016021497</c:v>
                </c:pt>
                <c:pt idx="4904">
                  <c:v>2019.2619745798161</c:v>
                </c:pt>
                <c:pt idx="4905">
                  <c:v>2019.2620377658632</c:v>
                </c:pt>
                <c:pt idx="4906">
                  <c:v>2019.2621170494588</c:v>
                </c:pt>
                <c:pt idx="4907">
                  <c:v>2019.2639963431948</c:v>
                </c:pt>
                <c:pt idx="4908">
                  <c:v>2019.2641342814409</c:v>
                </c:pt>
                <c:pt idx="4909">
                  <c:v>2019.2645233160949</c:v>
                </c:pt>
                <c:pt idx="4910">
                  <c:v>2019.2650829594138</c:v>
                </c:pt>
                <c:pt idx="4911">
                  <c:v>2019.2656802164929</c:v>
                </c:pt>
                <c:pt idx="4912">
                  <c:v>2019.268834829011</c:v>
                </c:pt>
                <c:pt idx="4913">
                  <c:v>2019.270164524552</c:v>
                </c:pt>
                <c:pt idx="4914">
                  <c:v>2019.2709854361549</c:v>
                </c:pt>
                <c:pt idx="4915">
                  <c:v>2019.2720091515198</c:v>
                </c:pt>
                <c:pt idx="4916">
                  <c:v>2019.2724830151849</c:v>
                </c:pt>
                <c:pt idx="4917">
                  <c:v>2019.2725679709483</c:v>
                </c:pt>
                <c:pt idx="4918">
                  <c:v>2019.2729179975663</c:v>
                </c:pt>
                <c:pt idx="4919">
                  <c:v>2019.2734045047787</c:v>
                </c:pt>
                <c:pt idx="4920">
                  <c:v>2019.2734157540497</c:v>
                </c:pt>
                <c:pt idx="4921">
                  <c:v>2019.2745061728394</c:v>
                </c:pt>
                <c:pt idx="4922">
                  <c:v>2019.2754456295788</c:v>
                </c:pt>
                <c:pt idx="4923">
                  <c:v>2019.2755382221715</c:v>
                </c:pt>
                <c:pt idx="4924">
                  <c:v>2019.2758633736405</c:v>
                </c:pt>
                <c:pt idx="4925">
                  <c:v>2019.2764093593937</c:v>
                </c:pt>
                <c:pt idx="4926">
                  <c:v>2019.2764839848405</c:v>
                </c:pt>
                <c:pt idx="4927">
                  <c:v>2019.2780177516668</c:v>
                </c:pt>
                <c:pt idx="4928">
                  <c:v>2019.2780994118691</c:v>
                </c:pt>
                <c:pt idx="4929">
                  <c:v>2019.2782864349633</c:v>
                </c:pt>
                <c:pt idx="4930">
                  <c:v>2019.2786937853323</c:v>
                </c:pt>
                <c:pt idx="4931">
                  <c:v>2019.2789034970974</c:v>
                </c:pt>
                <c:pt idx="4932">
                  <c:v>2019.2789817349862</c:v>
                </c:pt>
                <c:pt idx="4933">
                  <c:v>2019.2798114558775</c:v>
                </c:pt>
                <c:pt idx="4934">
                  <c:v>2019.2809178771515</c:v>
                </c:pt>
                <c:pt idx="4935">
                  <c:v>2019.2819431135447</c:v>
                </c:pt>
                <c:pt idx="4936">
                  <c:v>2019.2823447283697</c:v>
                </c:pt>
                <c:pt idx="4937">
                  <c:v>2019.2824648262226</c:v>
                </c:pt>
                <c:pt idx="4938">
                  <c:v>2019.2826848999923</c:v>
                </c:pt>
                <c:pt idx="4939">
                  <c:v>2019.2841303838061</c:v>
                </c:pt>
                <c:pt idx="4940">
                  <c:v>2019.2842183182497</c:v>
                </c:pt>
                <c:pt idx="4941">
                  <c:v>2019.2845647641138</c:v>
                </c:pt>
                <c:pt idx="4942">
                  <c:v>2019.2853232501839</c:v>
                </c:pt>
                <c:pt idx="4943">
                  <c:v>2019.2854276941212</c:v>
                </c:pt>
                <c:pt idx="4944">
                  <c:v>2019.2871735810074</c:v>
                </c:pt>
                <c:pt idx="4945">
                  <c:v>2019.2876052678278</c:v>
                </c:pt>
                <c:pt idx="4946">
                  <c:v>2019.2886864336958</c:v>
                </c:pt>
                <c:pt idx="4947">
                  <c:v>2019.2889461809516</c:v>
                </c:pt>
                <c:pt idx="4948">
                  <c:v>2019.2898752756864</c:v>
                </c:pt>
                <c:pt idx="4949">
                  <c:v>2019.2906938423707</c:v>
                </c:pt>
                <c:pt idx="4950">
                  <c:v>2019.2911835183918</c:v>
                </c:pt>
                <c:pt idx="4951">
                  <c:v>2019.291265146906</c:v>
                </c:pt>
                <c:pt idx="4952">
                  <c:v>2019.2914913047887</c:v>
                </c:pt>
                <c:pt idx="4953">
                  <c:v>2019.2920570005324</c:v>
                </c:pt>
                <c:pt idx="4954">
                  <c:v>2019.2926177846225</c:v>
                </c:pt>
                <c:pt idx="4955">
                  <c:v>2019.2936544287272</c:v>
                </c:pt>
                <c:pt idx="4956">
                  <c:v>2019.2943249169773</c:v>
                </c:pt>
                <c:pt idx="4957">
                  <c:v>2019.295042208533</c:v>
                </c:pt>
                <c:pt idx="4958">
                  <c:v>2019.2951506451695</c:v>
                </c:pt>
                <c:pt idx="4959">
                  <c:v>2019.2956128476183</c:v>
                </c:pt>
                <c:pt idx="4960">
                  <c:v>2019.2965139300834</c:v>
                </c:pt>
                <c:pt idx="4961">
                  <c:v>2019.298068706112</c:v>
                </c:pt>
                <c:pt idx="4962">
                  <c:v>2019.2995137462924</c:v>
                </c:pt>
                <c:pt idx="4963">
                  <c:v>2019.3011528443228</c:v>
                </c:pt>
                <c:pt idx="4964">
                  <c:v>2019.3031320189114</c:v>
                </c:pt>
                <c:pt idx="4965">
                  <c:v>2019.3033559586281</c:v>
                </c:pt>
                <c:pt idx="4966">
                  <c:v>2019.3037641962633</c:v>
                </c:pt>
                <c:pt idx="4967">
                  <c:v>2019.3039314459909</c:v>
                </c:pt>
                <c:pt idx="4968">
                  <c:v>2019.3045896075746</c:v>
                </c:pt>
                <c:pt idx="4969">
                  <c:v>2019.3048829758918</c:v>
                </c:pt>
                <c:pt idx="4970">
                  <c:v>2019.3053009417699</c:v>
                </c:pt>
                <c:pt idx="4971">
                  <c:v>2019.3067796663879</c:v>
                </c:pt>
                <c:pt idx="4972">
                  <c:v>2019.3071581805968</c:v>
                </c:pt>
                <c:pt idx="4973">
                  <c:v>2019.3078328833624</c:v>
                </c:pt>
                <c:pt idx="4974">
                  <c:v>2019.3087970884985</c:v>
                </c:pt>
                <c:pt idx="4975">
                  <c:v>2019.3094928004664</c:v>
                </c:pt>
                <c:pt idx="4976">
                  <c:v>2019.3098901373996</c:v>
                </c:pt>
                <c:pt idx="4977">
                  <c:v>2019.3101318541335</c:v>
                </c:pt>
                <c:pt idx="4978">
                  <c:v>2019.310524342789</c:v>
                </c:pt>
                <c:pt idx="4979">
                  <c:v>2019.3109762782974</c:v>
                </c:pt>
                <c:pt idx="4980">
                  <c:v>2019.3122004841939</c:v>
                </c:pt>
                <c:pt idx="4981">
                  <c:v>2019.3126391107055</c:v>
                </c:pt>
                <c:pt idx="4982">
                  <c:v>2019.3139069510989</c:v>
                </c:pt>
                <c:pt idx="4983">
                  <c:v>2019.3142018721323</c:v>
                </c:pt>
                <c:pt idx="4984">
                  <c:v>2019.3158865059447</c:v>
                </c:pt>
                <c:pt idx="4985">
                  <c:v>2019.3161719522398</c:v>
                </c:pt>
                <c:pt idx="4986">
                  <c:v>2019.3164262491443</c:v>
                </c:pt>
                <c:pt idx="4987">
                  <c:v>2019.3172194653587</c:v>
                </c:pt>
                <c:pt idx="4988">
                  <c:v>2019.3190680533373</c:v>
                </c:pt>
                <c:pt idx="4989">
                  <c:v>2019.3195113696859</c:v>
                </c:pt>
                <c:pt idx="4990">
                  <c:v>2019.3205969085102</c:v>
                </c:pt>
                <c:pt idx="4991">
                  <c:v>2019.3214843967855</c:v>
                </c:pt>
                <c:pt idx="4992">
                  <c:v>2019.3222078675185</c:v>
                </c:pt>
                <c:pt idx="4993">
                  <c:v>2019.3227329074455</c:v>
                </c:pt>
                <c:pt idx="4994">
                  <c:v>2019.323187378001</c:v>
                </c:pt>
                <c:pt idx="4995">
                  <c:v>2019.3232878926153</c:v>
                </c:pt>
                <c:pt idx="4996">
                  <c:v>2019.3238155626536</c:v>
                </c:pt>
                <c:pt idx="4997">
                  <c:v>2019.3250350787132</c:v>
                </c:pt>
                <c:pt idx="4998">
                  <c:v>2019.3256462151749</c:v>
                </c:pt>
                <c:pt idx="4999">
                  <c:v>2019.3257157388396</c:v>
                </c:pt>
                <c:pt idx="5000">
                  <c:v>2019.328053527518</c:v>
                </c:pt>
                <c:pt idx="5001">
                  <c:v>2019.3282722703882</c:v>
                </c:pt>
                <c:pt idx="5002">
                  <c:v>2019.3296354285496</c:v>
                </c:pt>
                <c:pt idx="5003">
                  <c:v>2019.3297079942708</c:v>
                </c:pt>
                <c:pt idx="5004">
                  <c:v>2019.3301725733263</c:v>
                </c:pt>
                <c:pt idx="5005">
                  <c:v>2019.3311029989607</c:v>
                </c:pt>
                <c:pt idx="5006">
                  <c:v>2019.3321329885669</c:v>
                </c:pt>
                <c:pt idx="5007">
                  <c:v>2019.3335198811062</c:v>
                </c:pt>
                <c:pt idx="5008">
                  <c:v>2019.3344614609475</c:v>
                </c:pt>
                <c:pt idx="5009">
                  <c:v>2019.334841559561</c:v>
                </c:pt>
                <c:pt idx="5010">
                  <c:v>2019.3349782936598</c:v>
                </c:pt>
                <c:pt idx="5011">
                  <c:v>2019.3351096090958</c:v>
                </c:pt>
                <c:pt idx="5012">
                  <c:v>2019.3353107650771</c:v>
                </c:pt>
                <c:pt idx="5013">
                  <c:v>2019.3365024906836</c:v>
                </c:pt>
                <c:pt idx="5014">
                  <c:v>2019.3370852663068</c:v>
                </c:pt>
                <c:pt idx="5015">
                  <c:v>2019.3382737597283</c:v>
                </c:pt>
                <c:pt idx="5016">
                  <c:v>2019.3415626029864</c:v>
                </c:pt>
                <c:pt idx="5017">
                  <c:v>2019.3418496019976</c:v>
                </c:pt>
                <c:pt idx="5018">
                  <c:v>2019.3421344779072</c:v>
                </c:pt>
                <c:pt idx="5019">
                  <c:v>2019.3421492762441</c:v>
                </c:pt>
                <c:pt idx="5020">
                  <c:v>2019.3423086673258</c:v>
                </c:pt>
                <c:pt idx="5021">
                  <c:v>2019.3433925900576</c:v>
                </c:pt>
                <c:pt idx="5022">
                  <c:v>2019.3436170367836</c:v>
                </c:pt>
                <c:pt idx="5023">
                  <c:v>2019.3438620173904</c:v>
                </c:pt>
                <c:pt idx="5024">
                  <c:v>2019.344021757041</c:v>
                </c:pt>
                <c:pt idx="5025">
                  <c:v>2019.3445682814915</c:v>
                </c:pt>
                <c:pt idx="5026">
                  <c:v>2019.3467915177328</c:v>
                </c:pt>
                <c:pt idx="5027">
                  <c:v>2019.3474531650063</c:v>
                </c:pt>
                <c:pt idx="5028">
                  <c:v>2019.3482852941922</c:v>
                </c:pt>
                <c:pt idx="5029">
                  <c:v>2019.3488385998935</c:v>
                </c:pt>
                <c:pt idx="5030">
                  <c:v>2019.3489086305676</c:v>
                </c:pt>
                <c:pt idx="5031">
                  <c:v>2019.3489970403325</c:v>
                </c:pt>
                <c:pt idx="5032">
                  <c:v>2019.3493038760869</c:v>
                </c:pt>
                <c:pt idx="5033">
                  <c:v>2019.3495689469414</c:v>
                </c:pt>
                <c:pt idx="5034">
                  <c:v>2019.3501388255127</c:v>
                </c:pt>
                <c:pt idx="5035">
                  <c:v>2019.3507822204476</c:v>
                </c:pt>
                <c:pt idx="5036">
                  <c:v>2019.3524981304029</c:v>
                </c:pt>
                <c:pt idx="5037">
                  <c:v>2019.3537074745861</c:v>
                </c:pt>
                <c:pt idx="5038">
                  <c:v>2019.3537762377368</c:v>
                </c:pt>
                <c:pt idx="5039">
                  <c:v>2019.3539292278247</c:v>
                </c:pt>
                <c:pt idx="5040">
                  <c:v>2019.3551361637133</c:v>
                </c:pt>
                <c:pt idx="5041">
                  <c:v>2019.3569730270997</c:v>
                </c:pt>
                <c:pt idx="5042">
                  <c:v>2019.3578986995208</c:v>
                </c:pt>
                <c:pt idx="5043">
                  <c:v>2019.3590740106979</c:v>
                </c:pt>
                <c:pt idx="5044">
                  <c:v>2019.3605514361041</c:v>
                </c:pt>
                <c:pt idx="5045">
                  <c:v>2019.361281371207</c:v>
                </c:pt>
                <c:pt idx="5046">
                  <c:v>2019.3628546213906</c:v>
                </c:pt>
                <c:pt idx="5047">
                  <c:v>2019.3640440654549</c:v>
                </c:pt>
                <c:pt idx="5048">
                  <c:v>2019.3641694869066</c:v>
                </c:pt>
                <c:pt idx="5049">
                  <c:v>2019.3644631087282</c:v>
                </c:pt>
                <c:pt idx="5050">
                  <c:v>2019.3675957297132</c:v>
                </c:pt>
                <c:pt idx="5051">
                  <c:v>2019.3745119083835</c:v>
                </c:pt>
                <c:pt idx="5052">
                  <c:v>2019.3766648604455</c:v>
                </c:pt>
                <c:pt idx="5053">
                  <c:v>2019.3772880066924</c:v>
                </c:pt>
                <c:pt idx="5054">
                  <c:v>2019.3798674487286</c:v>
                </c:pt>
                <c:pt idx="5055">
                  <c:v>2019.3815779400209</c:v>
                </c:pt>
                <c:pt idx="5056">
                  <c:v>2019.3834261794307</c:v>
                </c:pt>
                <c:pt idx="5057">
                  <c:v>2019.3837881207696</c:v>
                </c:pt>
                <c:pt idx="5058">
                  <c:v>2019.3839377519203</c:v>
                </c:pt>
                <c:pt idx="5059">
                  <c:v>2019.3858422376861</c:v>
                </c:pt>
                <c:pt idx="5060">
                  <c:v>2019.3868148718534</c:v>
                </c:pt>
                <c:pt idx="5061">
                  <c:v>2019.3873755608793</c:v>
                </c:pt>
                <c:pt idx="5062">
                  <c:v>2019.3875620769641</c:v>
                </c:pt>
                <c:pt idx="5063">
                  <c:v>2019.3892192372043</c:v>
                </c:pt>
                <c:pt idx="5064">
                  <c:v>2019.3894517327046</c:v>
                </c:pt>
                <c:pt idx="5065">
                  <c:v>2019.3898806309733</c:v>
                </c:pt>
                <c:pt idx="5066">
                  <c:v>2019.3900551372728</c:v>
                </c:pt>
                <c:pt idx="5067">
                  <c:v>2019.3923375668619</c:v>
                </c:pt>
                <c:pt idx="5068">
                  <c:v>2019.3929392919613</c:v>
                </c:pt>
                <c:pt idx="5069">
                  <c:v>2019.3934213628413</c:v>
                </c:pt>
                <c:pt idx="5070">
                  <c:v>2019.3936084176237</c:v>
                </c:pt>
                <c:pt idx="5071">
                  <c:v>2019.3944089537861</c:v>
                </c:pt>
                <c:pt idx="5072">
                  <c:v>2019.3948613646157</c:v>
                </c:pt>
                <c:pt idx="5073">
                  <c:v>2019.3951770096585</c:v>
                </c:pt>
                <c:pt idx="5074">
                  <c:v>2019.3968886417217</c:v>
                </c:pt>
                <c:pt idx="5075">
                  <c:v>2019.3991712297513</c:v>
                </c:pt>
                <c:pt idx="5076">
                  <c:v>2019.4015002725175</c:v>
                </c:pt>
                <c:pt idx="5077">
                  <c:v>2019.4044438740589</c:v>
                </c:pt>
                <c:pt idx="5078">
                  <c:v>2019.4045295586484</c:v>
                </c:pt>
                <c:pt idx="5079">
                  <c:v>2019.4065937840646</c:v>
                </c:pt>
                <c:pt idx="5080">
                  <c:v>2019.4071285522346</c:v>
                </c:pt>
                <c:pt idx="5081">
                  <c:v>2019.4083977235277</c:v>
                </c:pt>
                <c:pt idx="5082">
                  <c:v>2019.4088235797399</c:v>
                </c:pt>
                <c:pt idx="5083">
                  <c:v>2019.4102391183108</c:v>
                </c:pt>
                <c:pt idx="5084">
                  <c:v>2019.4113452860799</c:v>
                </c:pt>
                <c:pt idx="5085">
                  <c:v>2019.4123027416533</c:v>
                </c:pt>
                <c:pt idx="5086">
                  <c:v>2019.4127216264862</c:v>
                </c:pt>
                <c:pt idx="5087">
                  <c:v>2019.4142655018125</c:v>
                </c:pt>
                <c:pt idx="5088">
                  <c:v>2019.4148529672725</c:v>
                </c:pt>
                <c:pt idx="5089">
                  <c:v>2019.4150193614216</c:v>
                </c:pt>
                <c:pt idx="5090">
                  <c:v>2019.415828548432</c:v>
                </c:pt>
                <c:pt idx="5091">
                  <c:v>2019.417750050701</c:v>
                </c:pt>
                <c:pt idx="5092">
                  <c:v>2019.417933049408</c:v>
                </c:pt>
                <c:pt idx="5093">
                  <c:v>2019.419718197835</c:v>
                </c:pt>
                <c:pt idx="5094">
                  <c:v>2019.4205901906355</c:v>
                </c:pt>
                <c:pt idx="5095">
                  <c:v>2019.4207586761984</c:v>
                </c:pt>
                <c:pt idx="5096">
                  <c:v>2019.4229775394833</c:v>
                </c:pt>
                <c:pt idx="5097">
                  <c:v>2019.4236998377569</c:v>
                </c:pt>
                <c:pt idx="5098">
                  <c:v>2019.4247694057849</c:v>
                </c:pt>
                <c:pt idx="5099">
                  <c:v>2019.4261279057976</c:v>
                </c:pt>
                <c:pt idx="5100">
                  <c:v>2019.4263340051207</c:v>
                </c:pt>
                <c:pt idx="5101">
                  <c:v>2019.4304392412605</c:v>
                </c:pt>
                <c:pt idx="5102">
                  <c:v>2019.430637310822</c:v>
                </c:pt>
                <c:pt idx="5103">
                  <c:v>2019.4308333967094</c:v>
                </c:pt>
                <c:pt idx="5104">
                  <c:v>2019.4308971531423</c:v>
                </c:pt>
                <c:pt idx="5105">
                  <c:v>2019.4313277207393</c:v>
                </c:pt>
                <c:pt idx="5106">
                  <c:v>2019.4322258663524</c:v>
                </c:pt>
                <c:pt idx="5107">
                  <c:v>2019.4348845919842</c:v>
                </c:pt>
                <c:pt idx="5108">
                  <c:v>2019.4361417534919</c:v>
                </c:pt>
                <c:pt idx="5109">
                  <c:v>2019.4370984168631</c:v>
                </c:pt>
                <c:pt idx="5110">
                  <c:v>2019.437240537937</c:v>
                </c:pt>
                <c:pt idx="5111">
                  <c:v>2019.4402237178999</c:v>
                </c:pt>
                <c:pt idx="5112">
                  <c:v>2019.4408533285168</c:v>
                </c:pt>
                <c:pt idx="5113">
                  <c:v>2019.4417437320963</c:v>
                </c:pt>
                <c:pt idx="5114">
                  <c:v>2019.4427401640176</c:v>
                </c:pt>
                <c:pt idx="5115">
                  <c:v>2019.4428365908689</c:v>
                </c:pt>
                <c:pt idx="5116">
                  <c:v>2019.4433509835983</c:v>
                </c:pt>
                <c:pt idx="5117">
                  <c:v>2019.4439269462823</c:v>
                </c:pt>
                <c:pt idx="5118">
                  <c:v>2019.4441236659316</c:v>
                </c:pt>
                <c:pt idx="5119">
                  <c:v>2019.4448964433291</c:v>
                </c:pt>
                <c:pt idx="5120">
                  <c:v>2019.447706796461</c:v>
                </c:pt>
                <c:pt idx="5121">
                  <c:v>2019.4477197885772</c:v>
                </c:pt>
                <c:pt idx="5122">
                  <c:v>2019.4491005336274</c:v>
                </c:pt>
                <c:pt idx="5123">
                  <c:v>2019.4521875871424</c:v>
                </c:pt>
                <c:pt idx="5124">
                  <c:v>2019.4526679785536</c:v>
                </c:pt>
                <c:pt idx="5125">
                  <c:v>2019.4531021370447</c:v>
                </c:pt>
                <c:pt idx="5126">
                  <c:v>2019.453660544528</c:v>
                </c:pt>
                <c:pt idx="5127">
                  <c:v>2019.455595736051</c:v>
                </c:pt>
                <c:pt idx="5128">
                  <c:v>2019.4557422300809</c:v>
                </c:pt>
                <c:pt idx="5129">
                  <c:v>2019.4587642596396</c:v>
                </c:pt>
                <c:pt idx="5130">
                  <c:v>2019.4606880434508</c:v>
                </c:pt>
                <c:pt idx="5131">
                  <c:v>2019.4621286472989</c:v>
                </c:pt>
                <c:pt idx="5132">
                  <c:v>2019.4653152330975</c:v>
                </c:pt>
                <c:pt idx="5133">
                  <c:v>2019.4727487514892</c:v>
                </c:pt>
                <c:pt idx="5134">
                  <c:v>2019.4740334499454</c:v>
                </c:pt>
                <c:pt idx="5135">
                  <c:v>2019.4760743529293</c:v>
                </c:pt>
                <c:pt idx="5136">
                  <c:v>2019.4796966499352</c:v>
                </c:pt>
                <c:pt idx="5137">
                  <c:v>2019.4841244581337</c:v>
                </c:pt>
                <c:pt idx="5138">
                  <c:v>2019.4842950034224</c:v>
                </c:pt>
                <c:pt idx="5139">
                  <c:v>2019.484694685274</c:v>
                </c:pt>
                <c:pt idx="5140">
                  <c:v>2019.4849233148275</c:v>
                </c:pt>
                <c:pt idx="5141">
                  <c:v>2019.4849717659138</c:v>
                </c:pt>
                <c:pt idx="5142">
                  <c:v>2019.4876573947322</c:v>
                </c:pt>
                <c:pt idx="5143">
                  <c:v>2019.4884167997566</c:v>
                </c:pt>
                <c:pt idx="5144">
                  <c:v>2019.4894937827971</c:v>
                </c:pt>
                <c:pt idx="5145">
                  <c:v>2019.4895051905087</c:v>
                </c:pt>
                <c:pt idx="5146">
                  <c:v>2019.4909892704136</c:v>
                </c:pt>
                <c:pt idx="5147">
                  <c:v>2019.4921551385403</c:v>
                </c:pt>
                <c:pt idx="5148">
                  <c:v>2019.4936425773824</c:v>
                </c:pt>
                <c:pt idx="5149">
                  <c:v>2019.4940684335945</c:v>
                </c:pt>
                <c:pt idx="5150">
                  <c:v>2019.4955110021042</c:v>
                </c:pt>
                <c:pt idx="5151">
                  <c:v>2019.4990463469971</c:v>
                </c:pt>
                <c:pt idx="5152">
                  <c:v>2019.500489707709</c:v>
                </c:pt>
                <c:pt idx="5153">
                  <c:v>2019.5017952886151</c:v>
                </c:pt>
                <c:pt idx="5154">
                  <c:v>2019.5030159454459</c:v>
                </c:pt>
                <c:pt idx="5155">
                  <c:v>2019.5059760881688</c:v>
                </c:pt>
                <c:pt idx="5156">
                  <c:v>2019.5064275166678</c:v>
                </c:pt>
                <c:pt idx="5157">
                  <c:v>2019.5101923783811</c:v>
                </c:pt>
                <c:pt idx="5158">
                  <c:v>2019.5111658047506</c:v>
                </c:pt>
                <c:pt idx="5159">
                  <c:v>2019.5118640200776</c:v>
                </c:pt>
                <c:pt idx="5160">
                  <c:v>2019.518493072984</c:v>
                </c:pt>
                <c:pt idx="5161">
                  <c:v>2019.5213334981113</c:v>
                </c:pt>
                <c:pt idx="5162">
                  <c:v>2019.5226863893324</c:v>
                </c:pt>
                <c:pt idx="5163">
                  <c:v>2019.5234209825842</c:v>
                </c:pt>
                <c:pt idx="5164">
                  <c:v>2019.5237480987148</c:v>
                </c:pt>
                <c:pt idx="5165">
                  <c:v>2019.5237912578903</c:v>
                </c:pt>
                <c:pt idx="5166">
                  <c:v>2019.5297055225999</c:v>
                </c:pt>
                <c:pt idx="5167">
                  <c:v>2019.5304580196212</c:v>
                </c:pt>
                <c:pt idx="5168">
                  <c:v>2019.5305219344943</c:v>
                </c:pt>
                <c:pt idx="5169">
                  <c:v>2019.5349651747915</c:v>
                </c:pt>
                <c:pt idx="5170">
                  <c:v>2019.5394527784115</c:v>
                </c:pt>
                <c:pt idx="5171">
                  <c:v>2019.5394920082642</c:v>
                </c:pt>
                <c:pt idx="5172">
                  <c:v>2019.5395484130606</c:v>
                </c:pt>
                <c:pt idx="5173">
                  <c:v>2019.5425431591757</c:v>
                </c:pt>
                <c:pt idx="5174">
                  <c:v>2019.5472474459402</c:v>
                </c:pt>
                <c:pt idx="5175">
                  <c:v>2019.5497014982127</c:v>
                </c:pt>
                <c:pt idx="5176">
                  <c:v>2019.5502219750551</c:v>
                </c:pt>
                <c:pt idx="5177">
                  <c:v>2019.5502276789109</c:v>
                </c:pt>
                <c:pt idx="5178">
                  <c:v>2019.5516015159581</c:v>
                </c:pt>
                <c:pt idx="5179">
                  <c:v>2019.5519175095699</c:v>
                </c:pt>
                <c:pt idx="5180">
                  <c:v>2019.5525918003905</c:v>
                </c:pt>
                <c:pt idx="5181">
                  <c:v>2019.5544722982736</c:v>
                </c:pt>
                <c:pt idx="5182">
                  <c:v>2019.5545467019037</c:v>
                </c:pt>
                <c:pt idx="5183">
                  <c:v>2019.5572613253225</c:v>
                </c:pt>
                <c:pt idx="5184">
                  <c:v>2019.5600513663903</c:v>
                </c:pt>
                <c:pt idx="5185">
                  <c:v>2019.5609900626157</c:v>
                </c:pt>
                <c:pt idx="5186">
                  <c:v>2019.5638965574062</c:v>
                </c:pt>
                <c:pt idx="5187">
                  <c:v>2019.5642315955586</c:v>
                </c:pt>
                <c:pt idx="5188">
                  <c:v>2019.5668368633862</c:v>
                </c:pt>
                <c:pt idx="5189">
                  <c:v>2019.5669933708521</c:v>
                </c:pt>
                <c:pt idx="5190">
                  <c:v>2019.5671226582504</c:v>
                </c:pt>
                <c:pt idx="5191">
                  <c:v>2019.5682649821279</c:v>
                </c:pt>
                <c:pt idx="5192">
                  <c:v>2019.5683215453646</c:v>
                </c:pt>
                <c:pt idx="5193">
                  <c:v>2019.5693134142014</c:v>
                </c:pt>
                <c:pt idx="5194">
                  <c:v>2019.5700980746317</c:v>
                </c:pt>
                <c:pt idx="5195">
                  <c:v>2019.5714721968718</c:v>
                </c:pt>
                <c:pt idx="5196">
                  <c:v>2019.5738471556772</c:v>
                </c:pt>
                <c:pt idx="5197">
                  <c:v>2019.577789407306</c:v>
                </c:pt>
                <c:pt idx="5198">
                  <c:v>2019.5814341077903</c:v>
                </c:pt>
                <c:pt idx="5199">
                  <c:v>2019.5818084074835</c:v>
                </c:pt>
                <c:pt idx="5200">
                  <c:v>2019.583123209623</c:v>
                </c:pt>
                <c:pt idx="5201">
                  <c:v>2019.5842849899866</c:v>
                </c:pt>
                <c:pt idx="5202">
                  <c:v>2019.5850626473496</c:v>
                </c:pt>
                <c:pt idx="5203">
                  <c:v>2019.5854424607701</c:v>
                </c:pt>
                <c:pt idx="5204">
                  <c:v>2019.5909148984713</c:v>
                </c:pt>
                <c:pt idx="5205">
                  <c:v>2019.5927911818389</c:v>
                </c:pt>
                <c:pt idx="5206">
                  <c:v>2019.6009565366187</c:v>
                </c:pt>
                <c:pt idx="5207">
                  <c:v>2019.6025925609044</c:v>
                </c:pt>
                <c:pt idx="5208">
                  <c:v>2019.609070049687</c:v>
                </c:pt>
                <c:pt idx="5209">
                  <c:v>2019.6091917953204</c:v>
                </c:pt>
                <c:pt idx="5210">
                  <c:v>2019.6150067178746</c:v>
                </c:pt>
                <c:pt idx="5211">
                  <c:v>2019.6180426268156</c:v>
                </c:pt>
                <c:pt idx="5212">
                  <c:v>2019.6187985144625</c:v>
                </c:pt>
                <c:pt idx="5213">
                  <c:v>2019.6291843803078</c:v>
                </c:pt>
                <c:pt idx="5214">
                  <c:v>2019.6293328389991</c:v>
                </c:pt>
                <c:pt idx="5215">
                  <c:v>2019.6353935343625</c:v>
                </c:pt>
                <c:pt idx="5216">
                  <c:v>2019.6354161279692</c:v>
                </c:pt>
                <c:pt idx="5217">
                  <c:v>2019.6366548444748</c:v>
                </c:pt>
                <c:pt idx="5218">
                  <c:v>2019.6387655588512</c:v>
                </c:pt>
                <c:pt idx="5219">
                  <c:v>2019.6389884845489</c:v>
                </c:pt>
                <c:pt idx="5220">
                  <c:v>2019.6460023575937</c:v>
                </c:pt>
                <c:pt idx="5221">
                  <c:v>2019.653694767663</c:v>
                </c:pt>
                <c:pt idx="5222">
                  <c:v>2019.6542242122341</c:v>
                </c:pt>
                <c:pt idx="5223">
                  <c:v>2019.6560404149873</c:v>
                </c:pt>
                <c:pt idx="5224">
                  <c:v>2019.6572574593758</c:v>
                </c:pt>
                <c:pt idx="5225">
                  <c:v>2019.6608867911375</c:v>
                </c:pt>
                <c:pt idx="5226">
                  <c:v>2019.6633066836514</c:v>
                </c:pt>
                <c:pt idx="5227">
                  <c:v>2019.6640196022511</c:v>
                </c:pt>
                <c:pt idx="5228">
                  <c:v>2019.6665878900803</c:v>
                </c:pt>
                <c:pt idx="5229">
                  <c:v>2019.6705915532234</c:v>
                </c:pt>
                <c:pt idx="5230">
                  <c:v>2019.6741634376506</c:v>
                </c:pt>
                <c:pt idx="5231">
                  <c:v>2019.6775825157806</c:v>
                </c:pt>
                <c:pt idx="5232">
                  <c:v>2019.6783147007377</c:v>
                </c:pt>
                <c:pt idx="5233">
                  <c:v>2019.6792707937232</c:v>
                </c:pt>
                <c:pt idx="5234">
                  <c:v>2019.6886941655894</c:v>
                </c:pt>
                <c:pt idx="5235">
                  <c:v>2019.6966885314473</c:v>
                </c:pt>
                <c:pt idx="5236">
                  <c:v>2019.6975728192258</c:v>
                </c:pt>
                <c:pt idx="5237">
                  <c:v>2019.6982037924304</c:v>
                </c:pt>
                <c:pt idx="5238">
                  <c:v>2019.6993178188454</c:v>
                </c:pt>
                <c:pt idx="5239">
                  <c:v>2019.702464636094</c:v>
                </c:pt>
                <c:pt idx="5240">
                  <c:v>2019.7113129959187</c:v>
                </c:pt>
                <c:pt idx="5241">
                  <c:v>2019.7126240905518</c:v>
                </c:pt>
                <c:pt idx="5242">
                  <c:v>2019.726320727812</c:v>
                </c:pt>
                <c:pt idx="5243">
                  <c:v>2019.7271552336047</c:v>
                </c:pt>
                <c:pt idx="5244">
                  <c:v>2019.7279304509848</c:v>
                </c:pt>
                <c:pt idx="5245">
                  <c:v>2019.7485974218571</c:v>
                </c:pt>
                <c:pt idx="5246">
                  <c:v>2019.7534029203741</c:v>
                </c:pt>
                <c:pt idx="5247">
                  <c:v>2019.7538439551804</c:v>
                </c:pt>
                <c:pt idx="5248">
                  <c:v>2019.7547266585545</c:v>
                </c:pt>
                <c:pt idx="5249">
                  <c:v>2019.7589402552792</c:v>
                </c:pt>
                <c:pt idx="5250">
                  <c:v>2019.7610985626284</c:v>
                </c:pt>
                <c:pt idx="5251">
                  <c:v>2019.7670134294117</c:v>
                </c:pt>
                <c:pt idx="5252">
                  <c:v>2019.7682633660354</c:v>
                </c:pt>
                <c:pt idx="5253">
                  <c:v>2019.7722190851016</c:v>
                </c:pt>
                <c:pt idx="5254">
                  <c:v>2019.7722836337364</c:v>
                </c:pt>
                <c:pt idx="5255">
                  <c:v>2019.7725116295283</c:v>
                </c:pt>
                <c:pt idx="5256">
                  <c:v>2019.7729145118767</c:v>
                </c:pt>
                <c:pt idx="5257">
                  <c:v>2019.7975449337084</c:v>
                </c:pt>
                <c:pt idx="5258">
                  <c:v>2019.8030688328643</c:v>
                </c:pt>
                <c:pt idx="5259">
                  <c:v>2019.8072913339417</c:v>
                </c:pt>
                <c:pt idx="5260">
                  <c:v>2019.8129509531777</c:v>
                </c:pt>
                <c:pt idx="5261">
                  <c:v>2019.8136825677491</c:v>
                </c:pt>
                <c:pt idx="5262">
                  <c:v>2019.817645448323</c:v>
                </c:pt>
                <c:pt idx="5263">
                  <c:v>2019.8189237457855</c:v>
                </c:pt>
                <c:pt idx="5264">
                  <c:v>2019.8198443481126</c:v>
                </c:pt>
                <c:pt idx="5265">
                  <c:v>2019.824885194058</c:v>
                </c:pt>
                <c:pt idx="5266">
                  <c:v>2019.8282486944508</c:v>
                </c:pt>
                <c:pt idx="5267">
                  <c:v>2019.8302975777626</c:v>
                </c:pt>
                <c:pt idx="5268">
                  <c:v>2019.8305852156057</c:v>
                </c:pt>
                <c:pt idx="5269">
                  <c:v>2019.8370672991609</c:v>
                </c:pt>
                <c:pt idx="5270">
                  <c:v>2019.838941998124</c:v>
                </c:pt>
                <c:pt idx="5271">
                  <c:v>2019.8430889864883</c:v>
                </c:pt>
                <c:pt idx="5272">
                  <c:v>2019.8541523436509</c:v>
                </c:pt>
                <c:pt idx="5273">
                  <c:v>2019.8598189976424</c:v>
                </c:pt>
                <c:pt idx="5274">
                  <c:v>2019.8635766978477</c:v>
                </c:pt>
                <c:pt idx="5275">
                  <c:v>2019.8751367024108</c:v>
                </c:pt>
                <c:pt idx="5276">
                  <c:v>2019.8832178936295</c:v>
                </c:pt>
                <c:pt idx="5277">
                  <c:v>2019.8876372411082</c:v>
                </c:pt>
                <c:pt idx="5278">
                  <c:v>2019.8907883153345</c:v>
                </c:pt>
                <c:pt idx="5279">
                  <c:v>2019.8923948272366</c:v>
                </c:pt>
                <c:pt idx="5280">
                  <c:v>2019.899694305017</c:v>
                </c:pt>
                <c:pt idx="5281">
                  <c:v>2019.901691668568</c:v>
                </c:pt>
                <c:pt idx="5282">
                  <c:v>2019.9139503320912</c:v>
                </c:pt>
                <c:pt idx="5283">
                  <c:v>2019.9223305004182</c:v>
                </c:pt>
                <c:pt idx="5284">
                  <c:v>2019.9230565378862</c:v>
                </c:pt>
                <c:pt idx="5285">
                  <c:v>2019.9288985854437</c:v>
                </c:pt>
                <c:pt idx="5286">
                  <c:v>2019.9340913757701</c:v>
                </c:pt>
                <c:pt idx="5287">
                  <c:v>2019.9395226823333</c:v>
                </c:pt>
                <c:pt idx="5288">
                  <c:v>2019.9550498770502</c:v>
                </c:pt>
                <c:pt idx="5289">
                  <c:v>2019.9583876467159</c:v>
                </c:pt>
                <c:pt idx="5290">
                  <c:v>2019.9594140872564</c:v>
                </c:pt>
                <c:pt idx="5291">
                  <c:v>2019.9729755114458</c:v>
                </c:pt>
                <c:pt idx="5292">
                  <c:v>2019.9835109450655</c:v>
                </c:pt>
                <c:pt idx="5293">
                  <c:v>2019.9888338942126</c:v>
                </c:pt>
                <c:pt idx="5294">
                  <c:v>2019.9888442368874</c:v>
                </c:pt>
                <c:pt idx="5295">
                  <c:v>2019.9979177440616</c:v>
                </c:pt>
                <c:pt idx="5296">
                  <c:v>2019.9979205326133</c:v>
                </c:pt>
                <c:pt idx="5297">
                  <c:v>2020.0042566291479</c:v>
                </c:pt>
                <c:pt idx="5298">
                  <c:v>2020.0046387241109</c:v>
                </c:pt>
                <c:pt idx="5299">
                  <c:v>2020.0073019811393</c:v>
                </c:pt>
                <c:pt idx="5300">
                  <c:v>2020.0120690103176</c:v>
                </c:pt>
                <c:pt idx="5301">
                  <c:v>2020.0143860749868</c:v>
                </c:pt>
                <c:pt idx="5302">
                  <c:v>2020.0164379420489</c:v>
                </c:pt>
                <c:pt idx="5303">
                  <c:v>2020.0201421844499</c:v>
                </c:pt>
                <c:pt idx="5304">
                  <c:v>2020.0224826349279</c:v>
                </c:pt>
                <c:pt idx="5305">
                  <c:v>2020.0259857213478</c:v>
                </c:pt>
                <c:pt idx="5306">
                  <c:v>2020.0497491570968</c:v>
                </c:pt>
                <c:pt idx="5307">
                  <c:v>2020.0578519595913</c:v>
                </c:pt>
                <c:pt idx="5308">
                  <c:v>2020.0581631999898</c:v>
                </c:pt>
                <c:pt idx="5309">
                  <c:v>2020.0591351687074</c:v>
                </c:pt>
                <c:pt idx="5310">
                  <c:v>2020.0592527632014</c:v>
                </c:pt>
                <c:pt idx="5311">
                  <c:v>2020.0641050016477</c:v>
                </c:pt>
                <c:pt idx="5312">
                  <c:v>2020.0718374337719</c:v>
                </c:pt>
                <c:pt idx="5313">
                  <c:v>2020.0741224652697</c:v>
                </c:pt>
                <c:pt idx="5314">
                  <c:v>2020.0881679532031</c:v>
                </c:pt>
                <c:pt idx="5315">
                  <c:v>2020.0905503064239</c:v>
                </c:pt>
                <c:pt idx="5316">
                  <c:v>2020.1196585291657</c:v>
                </c:pt>
                <c:pt idx="5317">
                  <c:v>2020.1340216302888</c:v>
                </c:pt>
                <c:pt idx="5318">
                  <c:v>2020.1387123545517</c:v>
                </c:pt>
                <c:pt idx="5319">
                  <c:v>2020.1576509937383</c:v>
                </c:pt>
                <c:pt idx="5320">
                  <c:v>2020.1773099665375</c:v>
                </c:pt>
                <c:pt idx="5321">
                  <c:v>2020.1828685641494</c:v>
                </c:pt>
                <c:pt idx="5322">
                  <c:v>2020.2019882174184</c:v>
                </c:pt>
                <c:pt idx="5323">
                  <c:v>2020.2160751451315</c:v>
                </c:pt>
                <c:pt idx="5324">
                  <c:v>2020.2225314345831</c:v>
                </c:pt>
                <c:pt idx="5325">
                  <c:v>2020.2230394263188</c:v>
                </c:pt>
                <c:pt idx="5326">
                  <c:v>2020.2256743541968</c:v>
                </c:pt>
                <c:pt idx="5327">
                  <c:v>2020.2275699989859</c:v>
                </c:pt>
                <c:pt idx="5328">
                  <c:v>2020.2377608563388</c:v>
                </c:pt>
                <c:pt idx="5329">
                  <c:v>2020.2417435419677</c:v>
                </c:pt>
                <c:pt idx="5330">
                  <c:v>2020.2488918675692</c:v>
                </c:pt>
                <c:pt idx="5331">
                  <c:v>2020.2544266927775</c:v>
                </c:pt>
                <c:pt idx="5332">
                  <c:v>2020.2732853575683</c:v>
                </c:pt>
                <c:pt idx="5333">
                  <c:v>2020.2733763657566</c:v>
                </c:pt>
                <c:pt idx="5334">
                  <c:v>2020.2747021636626</c:v>
                </c:pt>
                <c:pt idx="5335">
                  <c:v>2020.2774368139528</c:v>
                </c:pt>
                <c:pt idx="5336">
                  <c:v>2020.2917727257459</c:v>
                </c:pt>
                <c:pt idx="5337">
                  <c:v>2020.3180322223491</c:v>
                </c:pt>
                <c:pt idx="5338">
                  <c:v>2020.3240498009989</c:v>
                </c:pt>
                <c:pt idx="5339">
                  <c:v>2020.3250689215911</c:v>
                </c:pt>
                <c:pt idx="5340">
                  <c:v>2020.3304969959693</c:v>
                </c:pt>
                <c:pt idx="5341">
                  <c:v>2020.3391653991432</c:v>
                </c:pt>
                <c:pt idx="5342">
                  <c:v>2020.343632025249</c:v>
                </c:pt>
                <c:pt idx="5343">
                  <c:v>2020.3562014855374</c:v>
                </c:pt>
                <c:pt idx="5344">
                  <c:v>2020.3569459971607</c:v>
                </c:pt>
                <c:pt idx="5345">
                  <c:v>2020.3574801632569</c:v>
                </c:pt>
                <c:pt idx="5346">
                  <c:v>2020.3591566532309</c:v>
                </c:pt>
                <c:pt idx="5347">
                  <c:v>2020.3631353461606</c:v>
                </c:pt>
                <c:pt idx="5348">
                  <c:v>2020.3682108271857</c:v>
                </c:pt>
                <c:pt idx="5349">
                  <c:v>2020.3690442238953</c:v>
                </c:pt>
                <c:pt idx="5350">
                  <c:v>2020.3865523043578</c:v>
                </c:pt>
                <c:pt idx="5351">
                  <c:v>2020.4216036390601</c:v>
                </c:pt>
                <c:pt idx="5352">
                  <c:v>2020.4222834752959</c:v>
                </c:pt>
                <c:pt idx="5353">
                  <c:v>2020.4222925418917</c:v>
                </c:pt>
                <c:pt idx="5354">
                  <c:v>2020.4244678302532</c:v>
                </c:pt>
                <c:pt idx="5355">
                  <c:v>2020.4286325005703</c:v>
                </c:pt>
                <c:pt idx="5356">
                  <c:v>2020.4345779780465</c:v>
                </c:pt>
                <c:pt idx="5357">
                  <c:v>2020.4352248903592</c:v>
                </c:pt>
                <c:pt idx="5358">
                  <c:v>2020.4638612251883</c:v>
                </c:pt>
                <c:pt idx="5359">
                  <c:v>2020.4686273354121</c:v>
                </c:pt>
                <c:pt idx="5360">
                  <c:v>2020.4802605711461</c:v>
                </c:pt>
                <c:pt idx="5361">
                  <c:v>2020.4959709546988</c:v>
                </c:pt>
                <c:pt idx="5362">
                  <c:v>2020.5110665893478</c:v>
                </c:pt>
                <c:pt idx="5363">
                  <c:v>2020.5245883717394</c:v>
                </c:pt>
                <c:pt idx="5364">
                  <c:v>2020.5320952797424</c:v>
                </c:pt>
                <c:pt idx="5365">
                  <c:v>2020.5523170646691</c:v>
                </c:pt>
                <c:pt idx="5366">
                  <c:v>2020.5699106079044</c:v>
                </c:pt>
                <c:pt idx="5367">
                  <c:v>2020.5755855958628</c:v>
                </c:pt>
                <c:pt idx="5368">
                  <c:v>2020.5781082528456</c:v>
                </c:pt>
                <c:pt idx="5369">
                  <c:v>2020.5971971252566</c:v>
                </c:pt>
                <c:pt idx="5370">
                  <c:v>2020.5973939082819</c:v>
                </c:pt>
                <c:pt idx="5371">
                  <c:v>2020.6129703462875</c:v>
                </c:pt>
                <c:pt idx="5372">
                  <c:v>2020.6138686085128</c:v>
                </c:pt>
                <c:pt idx="5373">
                  <c:v>2020.6151312203717</c:v>
                </c:pt>
                <c:pt idx="5374">
                  <c:v>2020.6179809617968</c:v>
                </c:pt>
                <c:pt idx="5375">
                  <c:v>2020.6180727938754</c:v>
                </c:pt>
                <c:pt idx="5376">
                  <c:v>2020.620455738079</c:v>
                </c:pt>
                <c:pt idx="5377">
                  <c:v>2020.6205330253251</c:v>
                </c:pt>
                <c:pt idx="5378">
                  <c:v>2020.6389418713718</c:v>
                </c:pt>
                <c:pt idx="5379">
                  <c:v>2020.65001375263</c:v>
                </c:pt>
                <c:pt idx="5380">
                  <c:v>2020.6539013106194</c:v>
                </c:pt>
                <c:pt idx="5381">
                  <c:v>2020.6579365667858</c:v>
                </c:pt>
                <c:pt idx="5382">
                  <c:v>2020.6729018366416</c:v>
                </c:pt>
                <c:pt idx="5383">
                  <c:v>2020.6759605736811</c:v>
                </c:pt>
                <c:pt idx="5384">
                  <c:v>2020.6862302900095</c:v>
                </c:pt>
                <c:pt idx="5385">
                  <c:v>2020.6932020178974</c:v>
                </c:pt>
                <c:pt idx="5386">
                  <c:v>2020.7117250678125</c:v>
                </c:pt>
                <c:pt idx="5387">
                  <c:v>2020.7166203703705</c:v>
                </c:pt>
                <c:pt idx="5388">
                  <c:v>2020.7360805004182</c:v>
                </c:pt>
                <c:pt idx="5389">
                  <c:v>2020.7366372601211</c:v>
                </c:pt>
                <c:pt idx="5390">
                  <c:v>2020.7368759981748</c:v>
                </c:pt>
                <c:pt idx="5391">
                  <c:v>2020.7411775927194</c:v>
                </c:pt>
                <c:pt idx="5392">
                  <c:v>2020.744813800796</c:v>
                </c:pt>
              </c:numCache>
            </c:numRef>
          </c:xVal>
          <c:yVal>
            <c:numRef>
              <c:f>'Catalogue 1900-2020'!$U$2:$U$12255</c:f>
              <c:numCache>
                <c:formatCode>0.00000E+00</c:formatCode>
                <c:ptCount val="12254"/>
                <c:pt idx="0">
                  <c:v>1.9952623149688803E+19</c:v>
                </c:pt>
                <c:pt idx="1">
                  <c:v>2.5322941113391325E+19</c:v>
                </c:pt>
                <c:pt idx="2">
                  <c:v>2.7834827544900911E+19</c:v>
                </c:pt>
                <c:pt idx="3">
                  <c:v>3.4914285388742324E+19</c:v>
                </c:pt>
                <c:pt idx="4">
                  <c:v>3.7027774428578988E+19</c:v>
                </c:pt>
                <c:pt idx="5">
                  <c:v>3.702777442983791E+19</c:v>
                </c:pt>
                <c:pt idx="6">
                  <c:v>3.7027774431096832E+19</c:v>
                </c:pt>
                <c:pt idx="7">
                  <c:v>3.8124252627240026E+19</c:v>
                </c:pt>
                <c:pt idx="8">
                  <c:v>3.9902532037278958E+19</c:v>
                </c:pt>
                <c:pt idx="9">
                  <c:v>5.9855155186967757E+19</c:v>
                </c:pt>
                <c:pt idx="10">
                  <c:v>6.1351390843062182E+19</c:v>
                </c:pt>
                <c:pt idx="11">
                  <c:v>6.3863277274571768E+19</c:v>
                </c:pt>
                <c:pt idx="12">
                  <c:v>6.386327727583069E+19</c:v>
                </c:pt>
                <c:pt idx="13">
                  <c:v>6.5704049277299655E+19</c:v>
                </c:pt>
                <c:pt idx="14">
                  <c:v>6.6595300215433413E+19</c:v>
                </c:pt>
                <c:pt idx="15">
                  <c:v>6.6595300216692335E+19</c:v>
                </c:pt>
                <c:pt idx="16">
                  <c:v>6.777019777163187E+19</c:v>
                </c:pt>
                <c:pt idx="17">
                  <c:v>6.7770197772890792E+19</c:v>
                </c:pt>
                <c:pt idx="18">
                  <c:v>6.866144871102455E+19</c:v>
                </c:pt>
                <c:pt idx="19">
                  <c:v>6.8661448712283472E+19</c:v>
                </c:pt>
                <c:pt idx="20">
                  <c:v>6.8661448713542394E+19</c:v>
                </c:pt>
                <c:pt idx="21">
                  <c:v>6.8977676479559229E+19</c:v>
                </c:pt>
                <c:pt idx="22">
                  <c:v>6.8977676480818151E+19</c:v>
                </c:pt>
                <c:pt idx="23">
                  <c:v>6.8977676482077073E+19</c:v>
                </c:pt>
                <c:pt idx="24">
                  <c:v>6.901613566028161E+19</c:v>
                </c:pt>
                <c:pt idx="25">
                  <c:v>6.9016135661540532E+19</c:v>
                </c:pt>
                <c:pt idx="26">
                  <c:v>6.9016135662799454E+19</c:v>
                </c:pt>
                <c:pt idx="27">
                  <c:v>6.9016135664058376E+19</c:v>
                </c:pt>
                <c:pt idx="28">
                  <c:v>6.9016135665317298E+19</c:v>
                </c:pt>
                <c:pt idx="29">
                  <c:v>6.9054594843521835E+19</c:v>
                </c:pt>
                <c:pt idx="30">
                  <c:v>6.9093054021726372E+19</c:v>
                </c:pt>
                <c:pt idx="31">
                  <c:v>6.9132864738781725E+19</c:v>
                </c:pt>
                <c:pt idx="32">
                  <c:v>6.9356736852638556E+19</c:v>
                </c:pt>
                <c:pt idx="33">
                  <c:v>6.9356736853897478E+19</c:v>
                </c:pt>
                <c:pt idx="34">
                  <c:v>6.9436169677369909E+19</c:v>
                </c:pt>
                <c:pt idx="35">
                  <c:v>6.9548371522800108E+19</c:v>
                </c:pt>
                <c:pt idx="36">
                  <c:v>6.954837152405903E+19</c:v>
                </c:pt>
                <c:pt idx="37">
                  <c:v>6.9548371525317951E+19</c:v>
                </c:pt>
                <c:pt idx="38">
                  <c:v>6.9772243639174783E+19</c:v>
                </c:pt>
                <c:pt idx="39">
                  <c:v>6.9812054356230136E+19</c:v>
                </c:pt>
                <c:pt idx="40">
                  <c:v>6.9812054357489058E+19</c:v>
                </c:pt>
                <c:pt idx="41">
                  <c:v>6.9891487180961489E+19</c:v>
                </c:pt>
                <c:pt idx="42">
                  <c:v>6.9891487182220411E+19</c:v>
                </c:pt>
                <c:pt idx="43">
                  <c:v>7.0031930150578209E+19</c:v>
                </c:pt>
                <c:pt idx="44">
                  <c:v>7.0088164283097244E+19</c:v>
                </c:pt>
                <c:pt idx="45">
                  <c:v>7.0088164284356166E+19</c:v>
                </c:pt>
                <c:pt idx="46">
                  <c:v>7.7167622128197583E+19</c:v>
                </c:pt>
                <c:pt idx="47">
                  <c:v>7.7247054951670006E+19</c:v>
                </c:pt>
                <c:pt idx="48">
                  <c:v>7.7247054952928936E+19</c:v>
                </c:pt>
                <c:pt idx="49">
                  <c:v>7.7254134410772775E+19</c:v>
                </c:pt>
                <c:pt idx="50">
                  <c:v>7.7272123119924068E+19</c:v>
                </c:pt>
                <c:pt idx="51">
                  <c:v>7.7430612439170187E+19</c:v>
                </c:pt>
                <c:pt idx="52">
                  <c:v>7.7535325293975273E+19</c:v>
                </c:pt>
                <c:pt idx="53">
                  <c:v>7.7614758117447696E+19</c:v>
                </c:pt>
                <c:pt idx="54">
                  <c:v>7.7616476025834848E+19</c:v>
                </c:pt>
                <c:pt idx="55">
                  <c:v>7.7616476027093778E+19</c:v>
                </c:pt>
                <c:pt idx="56">
                  <c:v>7.7656286744149131E+19</c:v>
                </c:pt>
                <c:pt idx="57">
                  <c:v>7.7658065023559172E+19</c:v>
                </c:pt>
                <c:pt idx="58">
                  <c:v>7.7658511707151319E+19</c:v>
                </c:pt>
                <c:pt idx="59">
                  <c:v>7.766028998656136E+19</c:v>
                </c:pt>
                <c:pt idx="60">
                  <c:v>7.7661181237499494E+19</c:v>
                </c:pt>
                <c:pt idx="61">
                  <c:v>7.7661405109613347E+19</c:v>
                </c:pt>
                <c:pt idx="62">
                  <c:v>7.77012158266687E+19</c:v>
                </c:pt>
                <c:pt idx="63">
                  <c:v>7.7703727713100202E+19</c:v>
                </c:pt>
                <c:pt idx="64">
                  <c:v>7.7704986638511997E+19</c:v>
                </c:pt>
                <c:pt idx="65">
                  <c:v>7.7705302866278007E+19</c:v>
                </c:pt>
                <c:pt idx="66">
                  <c:v>7.7708851000170349E+19</c:v>
                </c:pt>
                <c:pt idx="67">
                  <c:v>7.7709167227936358E+19</c:v>
                </c:pt>
                <c:pt idx="68">
                  <c:v>7.7709613911528505E+19</c:v>
                </c:pt>
                <c:pt idx="69">
                  <c:v>7.7709837783642358E+19</c:v>
                </c:pt>
                <c:pt idx="70">
                  <c:v>7.7710154011408368E+19</c:v>
                </c:pt>
                <c:pt idx="71">
                  <c:v>7.7710784968752841E+19</c:v>
                </c:pt>
                <c:pt idx="72">
                  <c:v>7.7710864401576313E+19</c:v>
                </c:pt>
                <c:pt idx="73">
                  <c:v>7.7711495358920786E+19</c:v>
                </c:pt>
                <c:pt idx="74">
                  <c:v>7.7716507231257051E+19</c:v>
                </c:pt>
                <c:pt idx="75">
                  <c:v>7.7716619433102475E+19</c:v>
                </c:pt>
                <c:pt idx="76">
                  <c:v>7.7722178475675173E+19</c:v>
                </c:pt>
                <c:pt idx="77">
                  <c:v>7.772262515926732E+19</c:v>
                </c:pt>
                <c:pt idx="78">
                  <c:v>7.7722737361112744E+19</c:v>
                </c:pt>
                <c:pt idx="79">
                  <c:v>7.7722816793936216E+19</c:v>
                </c:pt>
                <c:pt idx="80">
                  <c:v>7.7727828666272481E+19</c:v>
                </c:pt>
                <c:pt idx="81">
                  <c:v>7.7728540699072479E+19</c:v>
                </c:pt>
                <c:pt idx="82">
                  <c:v>7.7728856926838489E+19</c:v>
                </c:pt>
                <c:pt idx="83">
                  <c:v>7.7729015416157733E+19</c:v>
                </c:pt>
                <c:pt idx="84">
                  <c:v>7.7734027288493998E+19</c:v>
                </c:pt>
                <c:pt idx="85">
                  <c:v>7.7734918539432133E+19</c:v>
                </c:pt>
                <c:pt idx="86">
                  <c:v>7.7736177464843928E+19</c:v>
                </c:pt>
                <c:pt idx="87">
                  <c:v>7.7736624148436074E+19</c:v>
                </c:pt>
                <c:pt idx="88">
                  <c:v>7.7738402427846115E+19</c:v>
                </c:pt>
                <c:pt idx="89">
                  <c:v>7.7738849111438262E+19</c:v>
                </c:pt>
                <c:pt idx="90">
                  <c:v>7.7740108036850057E+19</c:v>
                </c:pt>
                <c:pt idx="91">
                  <c:v>7.7740999287788192E+19</c:v>
                </c:pt>
                <c:pt idx="92">
                  <c:v>7.7741111489633616E+19</c:v>
                </c:pt>
                <c:pt idx="93">
                  <c:v>7.7741427717399626E+19</c:v>
                </c:pt>
                <c:pt idx="94">
                  <c:v>7.7741651589513478E+19</c:v>
                </c:pt>
                <c:pt idx="95">
                  <c:v>7.7741707823645999E+19</c:v>
                </c:pt>
                <c:pt idx="96">
                  <c:v>7.7742154507238146E+19</c:v>
                </c:pt>
                <c:pt idx="97">
                  <c:v>7.7742601190830293E+19</c:v>
                </c:pt>
                <c:pt idx="98">
                  <c:v>7.7743492441768428E+19</c:v>
                </c:pt>
                <c:pt idx="99">
                  <c:v>7.7745210350155579E+19</c:v>
                </c:pt>
                <c:pt idx="100">
                  <c:v>7.7745322552001004E+19</c:v>
                </c:pt>
                <c:pt idx="101">
                  <c:v>7.7745638779767013E+19</c:v>
                </c:pt>
                <c:pt idx="102">
                  <c:v>7.7745797269086257E+19</c:v>
                </c:pt>
                <c:pt idx="103">
                  <c:v>7.774602114120011E+19</c:v>
                </c:pt>
                <c:pt idx="104">
                  <c:v>7.7746100574023582E+19</c:v>
                </c:pt>
                <c:pt idx="105">
                  <c:v>7.7749648707915923E+19</c:v>
                </c:pt>
                <c:pt idx="106">
                  <c:v>7.7750279665260397E+19</c:v>
                </c:pt>
                <c:pt idx="107">
                  <c:v>7.7750726348852543E+19</c:v>
                </c:pt>
                <c:pt idx="108">
                  <c:v>7.7750838550697968E+19</c:v>
                </c:pt>
                <c:pt idx="109">
                  <c:v>7.7750894784830489E+19</c:v>
                </c:pt>
                <c:pt idx="110">
                  <c:v>7.775444291872283E+19</c:v>
                </c:pt>
                <c:pt idx="111">
                  <c:v>7.7754601408042074E+19</c:v>
                </c:pt>
                <c:pt idx="112">
                  <c:v>7.7755492658980209E+19</c:v>
                </c:pt>
                <c:pt idx="113">
                  <c:v>7.7755572091803681E+19</c:v>
                </c:pt>
                <c:pt idx="114">
                  <c:v>7.7755888319569691E+19</c:v>
                </c:pt>
                <c:pt idx="115">
                  <c:v>7.7756519276914164E+19</c:v>
                </c:pt>
                <c:pt idx="116">
                  <c:v>7.7770644652360385E+19</c:v>
                </c:pt>
                <c:pt idx="117">
                  <c:v>7.7770803141679628E+19</c:v>
                </c:pt>
                <c:pt idx="118">
                  <c:v>7.77708825745031E+19</c:v>
                </c:pt>
                <c:pt idx="119">
                  <c:v>7.7771041063822344E+19</c:v>
                </c:pt>
                <c:pt idx="120">
                  <c:v>7.7771487747414491E+19</c:v>
                </c:pt>
                <c:pt idx="121">
                  <c:v>7.7773999633845993E+19</c:v>
                </c:pt>
                <c:pt idx="122">
                  <c:v>7.7774158123165237E+19</c:v>
                </c:pt>
                <c:pt idx="123">
                  <c:v>7.7775417048577032E+19</c:v>
                </c:pt>
                <c:pt idx="124">
                  <c:v>7.7776675973988827E+19</c:v>
                </c:pt>
                <c:pt idx="125">
                  <c:v>7.7780820739829203E+19</c:v>
                </c:pt>
                <c:pt idx="126">
                  <c:v>7.7781044611943055E+19</c:v>
                </c:pt>
                <c:pt idx="127">
                  <c:v>7.7781124044766527E+19</c:v>
                </c:pt>
                <c:pt idx="128">
                  <c:v>7.7782015295704662E+19</c:v>
                </c:pt>
                <c:pt idx="129">
                  <c:v>7.7782015296963592E+19</c:v>
                </c:pt>
                <c:pt idx="130">
                  <c:v>7.7782906547901727E+19</c:v>
                </c:pt>
                <c:pt idx="131">
                  <c:v>7.7782906549160657E+19</c:v>
                </c:pt>
                <c:pt idx="132">
                  <c:v>7.7783797800098791E+19</c:v>
                </c:pt>
                <c:pt idx="133">
                  <c:v>7.7784428757443265E+19</c:v>
                </c:pt>
                <c:pt idx="134">
                  <c:v>7.7784428758702195E+19</c:v>
                </c:pt>
                <c:pt idx="135">
                  <c:v>7.7784484992834716E+19</c:v>
                </c:pt>
                <c:pt idx="136">
                  <c:v>7.7784931676426863E+19</c:v>
                </c:pt>
                <c:pt idx="137">
                  <c:v>7.7786190601838658E+19</c:v>
                </c:pt>
                <c:pt idx="138">
                  <c:v>7.7786637285430804E+19</c:v>
                </c:pt>
                <c:pt idx="139">
                  <c:v>7.7826448002486157E+19</c:v>
                </c:pt>
                <c:pt idx="140">
                  <c:v>7.782707895983063E+19</c:v>
                </c:pt>
                <c:pt idx="141">
                  <c:v>7.7827237449149874E+19</c:v>
                </c:pt>
                <c:pt idx="142">
                  <c:v>7.7829015728559915E+19</c:v>
                </c:pt>
                <c:pt idx="143">
                  <c:v>7.7829071962692436E+19</c:v>
                </c:pt>
                <c:pt idx="144">
                  <c:v>7.782996321363057E+19</c:v>
                </c:pt>
                <c:pt idx="145">
                  <c:v>7.7830409897222717E+19</c:v>
                </c:pt>
                <c:pt idx="146">
                  <c:v>7.783048933004619E+19</c:v>
                </c:pt>
                <c:pt idx="147">
                  <c:v>7.7831380580984324E+19</c:v>
                </c:pt>
                <c:pt idx="148">
                  <c:v>7.7832639506396119E+19</c:v>
                </c:pt>
                <c:pt idx="149">
                  <c:v>7.7833270463740592E+19</c:v>
                </c:pt>
                <c:pt idx="150">
                  <c:v>7.7833428953059836E+19</c:v>
                </c:pt>
                <c:pt idx="151">
                  <c:v>7.7843428953059836E+19</c:v>
                </c:pt>
                <c:pt idx="152">
                  <c:v>7.7843485187192357E+19</c:v>
                </c:pt>
                <c:pt idx="153">
                  <c:v>7.7843564620015829E+19</c:v>
                </c:pt>
                <c:pt idx="154">
                  <c:v>7.7843880847781839E+19</c:v>
                </c:pt>
                <c:pt idx="155">
                  <c:v>7.7844197075547849E+19</c:v>
                </c:pt>
                <c:pt idx="156">
                  <c:v>7.7844420947661701E+19</c:v>
                </c:pt>
                <c:pt idx="157">
                  <c:v>7.7844579436980945E+19</c:v>
                </c:pt>
                <c:pt idx="158">
                  <c:v>7.7848127570873287E+19</c:v>
                </c:pt>
                <c:pt idx="159">
                  <c:v>7.7868080194022982E+19</c:v>
                </c:pt>
                <c:pt idx="160">
                  <c:v>7.7882205569469202E+19</c:v>
                </c:pt>
                <c:pt idx="161">
                  <c:v>7.7882285002292675E+19</c:v>
                </c:pt>
                <c:pt idx="162">
                  <c:v>7.7882341236425196E+19</c:v>
                </c:pt>
                <c:pt idx="163">
                  <c:v>7.7885889370317537E+19</c:v>
                </c:pt>
                <c:pt idx="164">
                  <c:v>7.788840125674904E+19</c:v>
                </c:pt>
                <c:pt idx="165">
                  <c:v>7.7906389965900333E+19</c:v>
                </c:pt>
                <c:pt idx="166">
                  <c:v>7.790683664949248E+19</c:v>
                </c:pt>
                <c:pt idx="167">
                  <c:v>7.7907283333084627E+19</c:v>
                </c:pt>
                <c:pt idx="168">
                  <c:v>7.7907441822403871E+19</c:v>
                </c:pt>
                <c:pt idx="169">
                  <c:v>7.7950842848768344E+19</c:v>
                </c:pt>
                <c:pt idx="170">
                  <c:v>7.7951159076534354E+19</c:v>
                </c:pt>
                <c:pt idx="171">
                  <c:v>7.7951317565853598E+19</c:v>
                </c:pt>
                <c:pt idx="172">
                  <c:v>7.7958397023697437E+19</c:v>
                </c:pt>
                <c:pt idx="173">
                  <c:v>7.7958713251463447E+19</c:v>
                </c:pt>
                <c:pt idx="174">
                  <c:v>7.7961225137894949E+19</c:v>
                </c:pt>
                <c:pt idx="175">
                  <c:v>7.7963737024326451E+19</c:v>
                </c:pt>
                <c:pt idx="176">
                  <c:v>7.7964183707918598E+19</c:v>
                </c:pt>
                <c:pt idx="177">
                  <c:v>7.796773184181094E+19</c:v>
                </c:pt>
                <c:pt idx="178">
                  <c:v>7.7968623092749074E+19</c:v>
                </c:pt>
                <c:pt idx="179">
                  <c:v>7.7968939320515084E+19</c:v>
                </c:pt>
                <c:pt idx="180">
                  <c:v>7.8027149642292167E+19</c:v>
                </c:pt>
                <c:pt idx="181">
                  <c:v>7.8027205876424688E+19</c:v>
                </c:pt>
                <c:pt idx="182">
                  <c:v>7.8027836833769161E+19</c:v>
                </c:pt>
                <c:pt idx="183">
                  <c:v>7.8028283517361308E+19</c:v>
                </c:pt>
                <c:pt idx="184">
                  <c:v>7.8030061796771348E+19</c:v>
                </c:pt>
                <c:pt idx="185">
                  <c:v>7.8030953047709483E+19</c:v>
                </c:pt>
                <c:pt idx="186">
                  <c:v>7.8031111537028727E+19</c:v>
                </c:pt>
                <c:pt idx="187">
                  <c:v>7.8031167771161248E+19</c:v>
                </c:pt>
                <c:pt idx="188">
                  <c:v>7.80313916432751E+19</c:v>
                </c:pt>
                <c:pt idx="189">
                  <c:v>7.8032282894213235E+19</c:v>
                </c:pt>
                <c:pt idx="190">
                  <c:v>7.8039362352057074E+19</c:v>
                </c:pt>
                <c:pt idx="191">
                  <c:v>7.8041140631467114E+19</c:v>
                </c:pt>
                <c:pt idx="192">
                  <c:v>7.8065267446793028E+19</c:v>
                </c:pt>
                <c:pt idx="193">
                  <c:v>7.8068815580685369E+19</c:v>
                </c:pt>
                <c:pt idx="194">
                  <c:v>7.8078815580685369E+19</c:v>
                </c:pt>
                <c:pt idx="195">
                  <c:v>7.8078895013508841E+19</c:v>
                </c:pt>
                <c:pt idx="196">
                  <c:v>7.8081985308941353E+19</c:v>
                </c:pt>
                <c:pt idx="197">
                  <c:v>7.8082143798260597E+19</c:v>
                </c:pt>
                <c:pt idx="198">
                  <c:v>7.8083035049198731E+19</c:v>
                </c:pt>
                <c:pt idx="199">
                  <c:v>7.8083147251044155E+19</c:v>
                </c:pt>
                <c:pt idx="200">
                  <c:v>7.8107274066370068E+19</c:v>
                </c:pt>
                <c:pt idx="201">
                  <c:v>7.8107432555689312E+19</c:v>
                </c:pt>
                <c:pt idx="202">
                  <c:v>7.8107544757534736E+19</c:v>
                </c:pt>
                <c:pt idx="203">
                  <c:v>7.812553346668603E+19</c:v>
                </c:pt>
                <c:pt idx="204">
                  <c:v>7.8125980150278177E+19</c:v>
                </c:pt>
                <c:pt idx="205">
                  <c:v>7.8126296378044187E+19</c:v>
                </c:pt>
                <c:pt idx="206">
                  <c:v>7.8126352612176708E+19</c:v>
                </c:pt>
                <c:pt idx="207">
                  <c:v>7.812657648429056E+19</c:v>
                </c:pt>
                <c:pt idx="208">
                  <c:v>7.8126734973609804E+19</c:v>
                </c:pt>
                <c:pt idx="209">
                  <c:v>7.8267177941967602E+19</c:v>
                </c:pt>
                <c:pt idx="210">
                  <c:v>7.8267494169733612E+19</c:v>
                </c:pt>
                <c:pt idx="211">
                  <c:v>7.8268753095145406E+19</c:v>
                </c:pt>
                <c:pt idx="212">
                  <c:v>7.826938405248988E+19</c:v>
                </c:pt>
                <c:pt idx="213">
                  <c:v>7.8287372761641173E+19</c:v>
                </c:pt>
                <c:pt idx="214">
                  <c:v>7.8292384633977438E+19</c:v>
                </c:pt>
                <c:pt idx="215">
                  <c:v>7.8292608506091291E+19</c:v>
                </c:pt>
                <c:pt idx="216">
                  <c:v>7.8292720707936715E+19</c:v>
                </c:pt>
                <c:pt idx="217">
                  <c:v>7.8292776942069236E+19</c:v>
                </c:pt>
                <c:pt idx="218">
                  <c:v>7.8297788814405501E+19</c:v>
                </c:pt>
                <c:pt idx="219">
                  <c:v>7.8300879109838012E+19</c:v>
                </c:pt>
                <c:pt idx="220">
                  <c:v>7.8308335008558285E+19</c:v>
                </c:pt>
                <c:pt idx="221">
                  <c:v>7.8310113287968326E+19</c:v>
                </c:pt>
                <c:pt idx="222">
                  <c:v>7.8310169522100847E+19</c:v>
                </c:pt>
                <c:pt idx="223">
                  <c:v>7.8310485749866856E+19</c:v>
                </c:pt>
                <c:pt idx="224">
                  <c:v>7.8310801977632866E+19</c:v>
                </c:pt>
                <c:pt idx="225">
                  <c:v>7.8314350111525208E+19</c:v>
                </c:pt>
                <c:pt idx="226">
                  <c:v>7.831442954434868E+19</c:v>
                </c:pt>
                <c:pt idx="227">
                  <c:v>7.8314588033667924E+19</c:v>
                </c:pt>
                <c:pt idx="228">
                  <c:v>7.8314644267800445E+19</c:v>
                </c:pt>
                <c:pt idx="229">
                  <c:v>7.8315275225144918E+19</c:v>
                </c:pt>
                <c:pt idx="230">
                  <c:v>7.8316166476083053E+19</c:v>
                </c:pt>
                <c:pt idx="231">
                  <c:v>7.8319714609975394E+19</c:v>
                </c:pt>
                <c:pt idx="232">
                  <c:v>7.8320669602561409E+19</c:v>
                </c:pt>
                <c:pt idx="233">
                  <c:v>7.8320893474675261E+19</c:v>
                </c:pt>
                <c:pt idx="234">
                  <c:v>7.8345020290001175E+19</c:v>
                </c:pt>
                <c:pt idx="235">
                  <c:v>7.8346301145095717E+19</c:v>
                </c:pt>
                <c:pt idx="236">
                  <c:v>7.8348079424505758E+19</c:v>
                </c:pt>
                <c:pt idx="237">
                  <c:v>7.8348191626351182E+19</c:v>
                </c:pt>
                <c:pt idx="238">
                  <c:v>7.8348507854117192E+19</c:v>
                </c:pt>
                <c:pt idx="239">
                  <c:v>7.8348824081883202E+19</c:v>
                </c:pt>
                <c:pt idx="240">
                  <c:v>7.8348936283728626E+19</c:v>
                </c:pt>
                <c:pt idx="241">
                  <c:v>7.834982753466676E+19</c:v>
                </c:pt>
                <c:pt idx="242">
                  <c:v>7.8393228561031234E+19</c:v>
                </c:pt>
                <c:pt idx="243">
                  <c:v>7.8407353936477454E+19</c:v>
                </c:pt>
                <c:pt idx="244">
                  <c:v>7.8407577808591307E+19</c:v>
                </c:pt>
                <c:pt idx="245">
                  <c:v>7.8415033707311579E+19</c:v>
                </c:pt>
                <c:pt idx="246">
                  <c:v>7.841681198672162E+19</c:v>
                </c:pt>
                <c:pt idx="247">
                  <c:v>7.8420360120613962E+19</c:v>
                </c:pt>
                <c:pt idx="248">
                  <c:v>7.8421640975708504E+19</c:v>
                </c:pt>
                <c:pt idx="249">
                  <c:v>7.8422087659300651E+19</c:v>
                </c:pt>
                <c:pt idx="250">
                  <c:v>7.8435499858654708E+19</c:v>
                </c:pt>
                <c:pt idx="251">
                  <c:v>7.8435946542246855E+19</c:v>
                </c:pt>
                <c:pt idx="252">
                  <c:v>7.8437664450634007E+19</c:v>
                </c:pt>
                <c:pt idx="253">
                  <c:v>7.8441212584526348E+19</c:v>
                </c:pt>
                <c:pt idx="254">
                  <c:v>7.8441659268118495E+19</c:v>
                </c:pt>
                <c:pt idx="255">
                  <c:v>7.8444171154549998E+19</c:v>
                </c:pt>
                <c:pt idx="256">
                  <c:v>7.8444617838142145E+19</c:v>
                </c:pt>
                <c:pt idx="257">
                  <c:v>7.8445064521734291E+19</c:v>
                </c:pt>
                <c:pt idx="258">
                  <c:v>7.8445511205326438E+19</c:v>
                </c:pt>
                <c:pt idx="259">
                  <c:v>7.8445957888918585E+19</c:v>
                </c:pt>
                <c:pt idx="260">
                  <c:v>7.844721681433038E+19</c:v>
                </c:pt>
                <c:pt idx="261">
                  <c:v>7.8447663497922527E+19</c:v>
                </c:pt>
                <c:pt idx="262">
                  <c:v>7.8449441777332568E+19</c:v>
                </c:pt>
                <c:pt idx="263">
                  <c:v>7.844966564944642E+19</c:v>
                </c:pt>
                <c:pt idx="264">
                  <c:v>7.8450112333038567E+19</c:v>
                </c:pt>
                <c:pt idx="265">
                  <c:v>7.8451890612448608E+19</c:v>
                </c:pt>
                <c:pt idx="266">
                  <c:v>7.8452206840214618E+19</c:v>
                </c:pt>
                <c:pt idx="267">
                  <c:v>7.8452523067980628E+19</c:v>
                </c:pt>
                <c:pt idx="268">
                  <c:v>7.845274694009448E+19</c:v>
                </c:pt>
                <c:pt idx="269">
                  <c:v>7.8453377897438953E+19</c:v>
                </c:pt>
                <c:pt idx="270">
                  <c:v>7.8453434131571474E+19</c:v>
                </c:pt>
                <c:pt idx="271">
                  <c:v>7.8453490365703995E+19</c:v>
                </c:pt>
                <c:pt idx="272">
                  <c:v>7.8463490365703995E+19</c:v>
                </c:pt>
                <c:pt idx="273">
                  <c:v>7.8506891392068469E+19</c:v>
                </c:pt>
                <c:pt idx="274">
                  <c:v>7.8507003593913893E+19</c:v>
                </c:pt>
                <c:pt idx="275">
                  <c:v>7.8507059828046414E+19</c:v>
                </c:pt>
                <c:pt idx="276">
                  <c:v>7.8507218317365658E+19</c:v>
                </c:pt>
                <c:pt idx="277">
                  <c:v>7.854702903442101E+19</c:v>
                </c:pt>
                <c:pt idx="278">
                  <c:v>7.9156565931661181E+19</c:v>
                </c:pt>
                <c:pt idx="279">
                  <c:v>7.9188925297354146E+19</c:v>
                </c:pt>
                <c:pt idx="280">
                  <c:v>7.918903749919957E+19</c:v>
                </c:pt>
                <c:pt idx="281">
                  <c:v>7.9194596541772268E+19</c:v>
                </c:pt>
                <c:pt idx="282">
                  <c:v>7.919467597459574E+19</c:v>
                </c:pt>
                <c:pt idx="283">
                  <c:v>7.9195122658187887E+19</c:v>
                </c:pt>
                <c:pt idx="284">
                  <c:v>7.9200681700760584E+19</c:v>
                </c:pt>
                <c:pt idx="285">
                  <c:v>7.9210681700760584E+19</c:v>
                </c:pt>
                <c:pt idx="286">
                  <c:v>7.9211128384352731E+19</c:v>
                </c:pt>
                <c:pt idx="287">
                  <c:v>7.9235255199678644E+19</c:v>
                </c:pt>
                <c:pt idx="288">
                  <c:v>7.9237767086110147E+19</c:v>
                </c:pt>
                <c:pt idx="289">
                  <c:v>7.9237879287955571E+19</c:v>
                </c:pt>
                <c:pt idx="290">
                  <c:v>7.9238325971547718E+19</c:v>
                </c:pt>
                <c:pt idx="291">
                  <c:v>7.9238438173393142E+19</c:v>
                </c:pt>
                <c:pt idx="292">
                  <c:v>7.9238884856985289E+19</c:v>
                </c:pt>
                <c:pt idx="293">
                  <c:v>7.923894109111781E+19</c:v>
                </c:pt>
                <c:pt idx="294">
                  <c:v>7.9239832342055944E+19</c:v>
                </c:pt>
                <c:pt idx="295">
                  <c:v>7.9240279025648091E+19</c:v>
                </c:pt>
                <c:pt idx="296">
                  <c:v>7.9283680052012564E+19</c:v>
                </c:pt>
                <c:pt idx="297">
                  <c:v>7.9289239094585262E+19</c:v>
                </c:pt>
                <c:pt idx="298">
                  <c:v>7.9290130345523397E+19</c:v>
                </c:pt>
                <c:pt idx="299">
                  <c:v>7.931425716084931E+19</c:v>
                </c:pt>
                <c:pt idx="300">
                  <c:v>7.9315516086261105E+19</c:v>
                </c:pt>
                <c:pt idx="301">
                  <c:v>7.9373726408038187E+19</c:v>
                </c:pt>
                <c:pt idx="302">
                  <c:v>7.9373838609883611E+19</c:v>
                </c:pt>
                <c:pt idx="303">
                  <c:v>7.9374729860821746E+19</c:v>
                </c:pt>
                <c:pt idx="304">
                  <c:v>7.9374786094954267E+19</c:v>
                </c:pt>
                <c:pt idx="305">
                  <c:v>7.939891291028018E+19</c:v>
                </c:pt>
                <c:pt idx="306">
                  <c:v>7.9398992343103652E+19</c:v>
                </c:pt>
                <c:pt idx="307">
                  <c:v>7.9399048577236173E+19</c:v>
                </c:pt>
                <c:pt idx="308">
                  <c:v>7.9399272449350025E+19</c:v>
                </c:pt>
                <c:pt idx="309">
                  <c:v>7.9399430938669269E+19</c:v>
                </c:pt>
                <c:pt idx="310">
                  <c:v>7.9399543140514693E+19</c:v>
                </c:pt>
                <c:pt idx="311">
                  <c:v>7.9399701629833937E+19</c:v>
                </c:pt>
                <c:pt idx="312">
                  <c:v>7.9399813831679361E+19</c:v>
                </c:pt>
                <c:pt idx="313">
                  <c:v>7.9399926033524785E+19</c:v>
                </c:pt>
                <c:pt idx="314">
                  <c:v>7.9400005466348257E+19</c:v>
                </c:pt>
                <c:pt idx="315">
                  <c:v>7.940063642369273E+19</c:v>
                </c:pt>
                <c:pt idx="316">
                  <c:v>7.9400748625538154E+19</c:v>
                </c:pt>
                <c:pt idx="317">
                  <c:v>7.9401379582882628E+19</c:v>
                </c:pt>
                <c:pt idx="318">
                  <c:v>7.9506092437687714E+19</c:v>
                </c:pt>
                <c:pt idx="319">
                  <c:v>7.9549493464052187E+19</c:v>
                </c:pt>
                <c:pt idx="320">
                  <c:v>7.954971733616604E+19</c:v>
                </c:pt>
                <c:pt idx="321">
                  <c:v>7.9593118362530513E+19</c:v>
                </c:pt>
                <c:pt idx="322">
                  <c:v>7.9636519388894986E+19</c:v>
                </c:pt>
                <c:pt idx="323">
                  <c:v>7.9637410639833121E+19</c:v>
                </c:pt>
                <c:pt idx="324">
                  <c:v>7.9637726867599131E+19</c:v>
                </c:pt>
                <c:pt idx="325">
                  <c:v>7.9637839069444555E+19</c:v>
                </c:pt>
                <c:pt idx="326">
                  <c:v>7.9651251268798611E+19</c:v>
                </c:pt>
                <c:pt idx="327">
                  <c:v>7.9652510194210406E+19</c:v>
                </c:pt>
                <c:pt idx="328">
                  <c:v>7.9653401445148541E+19</c:v>
                </c:pt>
                <c:pt idx="329">
                  <c:v>7.9653717672914551E+19</c:v>
                </c:pt>
                <c:pt idx="330">
                  <c:v>7.9653876162233795E+19</c:v>
                </c:pt>
                <c:pt idx="331">
                  <c:v>7.9654034651553038E+19</c:v>
                </c:pt>
                <c:pt idx="332">
                  <c:v>7.9654665608897511E+19</c:v>
                </c:pt>
                <c:pt idx="333">
                  <c:v>7.9655296566241985E+19</c:v>
                </c:pt>
                <c:pt idx="334">
                  <c:v>7.9655375999065457E+19</c:v>
                </c:pt>
                <c:pt idx="335">
                  <c:v>7.9655599871179309E+19</c:v>
                </c:pt>
                <c:pt idx="336">
                  <c:v>7.965737815058935E+19</c:v>
                </c:pt>
                <c:pt idx="337">
                  <c:v>7.9657490352434774E+19</c:v>
                </c:pt>
                <c:pt idx="338">
                  <c:v>7.9662502224771039E+19</c:v>
                </c:pt>
                <c:pt idx="339">
                  <c:v>7.966255845890356E+19</c:v>
                </c:pt>
                <c:pt idx="340">
                  <c:v>7.9682511082053255E+19</c:v>
                </c:pt>
                <c:pt idx="341">
                  <c:v>7.968377000746505E+19</c:v>
                </c:pt>
                <c:pt idx="342">
                  <c:v>7.9683928496784294E+19</c:v>
                </c:pt>
                <c:pt idx="343">
                  <c:v>7.9691007954628133E+19</c:v>
                </c:pt>
                <c:pt idx="344">
                  <c:v>7.9715134769954046E+19</c:v>
                </c:pt>
                <c:pt idx="345">
                  <c:v>7.9716913049364087E+19</c:v>
                </c:pt>
                <c:pt idx="346">
                  <c:v>7.9718691328774128E+19</c:v>
                </c:pt>
                <c:pt idx="347">
                  <c:v>7.971891520088798E+19</c:v>
                </c:pt>
                <c:pt idx="348">
                  <c:v>7.9719546158232453E+19</c:v>
                </c:pt>
                <c:pt idx="349">
                  <c:v>7.9719658360077877E+19</c:v>
                </c:pt>
                <c:pt idx="350">
                  <c:v>7.9720917285489672E+19</c:v>
                </c:pt>
                <c:pt idx="351">
                  <c:v>7.9721075774808916E+19</c:v>
                </c:pt>
                <c:pt idx="352">
                  <c:v>7.9722854054218957E+19</c:v>
                </c:pt>
                <c:pt idx="353">
                  <c:v>7.9723745305157091E+19</c:v>
                </c:pt>
                <c:pt idx="354">
                  <c:v>7.9724061532923101E+19</c:v>
                </c:pt>
                <c:pt idx="355">
                  <c:v>7.9726573419354604E+19</c:v>
                </c:pt>
                <c:pt idx="356">
                  <c:v>7.9729085305786106E+19</c:v>
                </c:pt>
                <c:pt idx="357">
                  <c:v>7.9729141539918627E+19</c:v>
                </c:pt>
                <c:pt idx="358">
                  <c:v>7.97297724972631E+19</c:v>
                </c:pt>
                <c:pt idx="359">
                  <c:v>7.9729828731395621E+19</c:v>
                </c:pt>
                <c:pt idx="360">
                  <c:v>7.9729987220714865E+19</c:v>
                </c:pt>
                <c:pt idx="361">
                  <c:v>7.9769797937770217E+19</c:v>
                </c:pt>
                <c:pt idx="362">
                  <c:v>7.9769854171902738E+19</c:v>
                </c:pt>
                <c:pt idx="363">
                  <c:v>7.9771632451312779E+19</c:v>
                </c:pt>
                <c:pt idx="364">
                  <c:v>7.9771711884136251E+19</c:v>
                </c:pt>
                <c:pt idx="365">
                  <c:v>7.9773490163546292E+19</c:v>
                </c:pt>
                <c:pt idx="366">
                  <c:v>7.9776002049977795E+19</c:v>
                </c:pt>
                <c:pt idx="367">
                  <c:v>7.9776160539297038E+19</c:v>
                </c:pt>
                <c:pt idx="368">
                  <c:v>7.9778672425728541E+19</c:v>
                </c:pt>
                <c:pt idx="369">
                  <c:v>7.9779563676666675E+19</c:v>
                </c:pt>
                <c:pt idx="370">
                  <c:v>7.9789563676666675E+19</c:v>
                </c:pt>
                <c:pt idx="371">
                  <c:v>7.9796643134510514E+19</c:v>
                </c:pt>
                <c:pt idx="372">
                  <c:v>7.9803722592354353E+19</c:v>
                </c:pt>
                <c:pt idx="373">
                  <c:v>7.9813722592354353E+19</c:v>
                </c:pt>
                <c:pt idx="374">
                  <c:v>7.9817270726246695E+19</c:v>
                </c:pt>
                <c:pt idx="375">
                  <c:v>7.9824350184090534E+19</c:v>
                </c:pt>
                <c:pt idx="376">
                  <c:v>7.9824666411856544E+19</c:v>
                </c:pt>
                <c:pt idx="377">
                  <c:v>7.9826444691266585E+19</c:v>
                </c:pt>
                <c:pt idx="378">
                  <c:v>7.9833524149110424E+19</c:v>
                </c:pt>
                <c:pt idx="379">
                  <c:v>7.9837072283002765E+19</c:v>
                </c:pt>
                <c:pt idx="380">
                  <c:v>7.9837072284261695E+19</c:v>
                </c:pt>
                <c:pt idx="381">
                  <c:v>7.9837518967853842E+19</c:v>
                </c:pt>
                <c:pt idx="382">
                  <c:v>7.9837965651445989E+19</c:v>
                </c:pt>
                <c:pt idx="383">
                  <c:v>7.983802188557851E+19</c:v>
                </c:pt>
                <c:pt idx="384">
                  <c:v>7.9841112181011022E+19</c:v>
                </c:pt>
                <c:pt idx="385">
                  <c:v>7.9841112182269952E+19</c:v>
                </c:pt>
                <c:pt idx="386">
                  <c:v>7.9842003433208087E+19</c:v>
                </c:pt>
                <c:pt idx="387">
                  <c:v>7.9842115635053511E+19</c:v>
                </c:pt>
                <c:pt idx="388">
                  <c:v>7.9842339507167363E+19</c:v>
                </c:pt>
                <c:pt idx="389">
                  <c:v>7.9842451709012787E+19</c:v>
                </c:pt>
                <c:pt idx="390">
                  <c:v>7.9842898392604934E+19</c:v>
                </c:pt>
                <c:pt idx="391">
                  <c:v>7.9856310591958991E+19</c:v>
                </c:pt>
                <c:pt idx="392">
                  <c:v>7.9859858725851333E+19</c:v>
                </c:pt>
                <c:pt idx="393">
                  <c:v>7.9859858727110263E+19</c:v>
                </c:pt>
                <c:pt idx="394">
                  <c:v>7.9860017216429507E+19</c:v>
                </c:pt>
                <c:pt idx="395">
                  <c:v>7.9860333444195516E+19</c:v>
                </c:pt>
                <c:pt idx="396">
                  <c:v>7.9860412877018989E+19</c:v>
                </c:pt>
                <c:pt idx="397">
                  <c:v>7.9861671802430783E+19</c:v>
                </c:pt>
                <c:pt idx="398">
                  <c:v>7.9862302759775257E+19</c:v>
                </c:pt>
                <c:pt idx="399">
                  <c:v>7.9862618987541266E+19</c:v>
                </c:pt>
                <c:pt idx="400">
                  <c:v>7.9863065671133413E+19</c:v>
                </c:pt>
                <c:pt idx="401">
                  <c:v>7.9863224160452657E+19</c:v>
                </c:pt>
                <c:pt idx="402">
                  <c:v>7.9863540388218667E+19</c:v>
                </c:pt>
                <c:pt idx="403">
                  <c:v>7.9863856615984677E+19</c:v>
                </c:pt>
                <c:pt idx="404">
                  <c:v>7.9877268815338734E+19</c:v>
                </c:pt>
                <c:pt idx="405">
                  <c:v>7.9877427304657977E+19</c:v>
                </c:pt>
                <c:pt idx="406">
                  <c:v>7.990155411998389E+19</c:v>
                </c:pt>
                <c:pt idx="407">
                  <c:v>7.9915679495430111E+19</c:v>
                </c:pt>
                <c:pt idx="408">
                  <c:v>7.9919227629322453E+19</c:v>
                </c:pt>
                <c:pt idx="409">
                  <c:v>7.9919451501436305E+19</c:v>
                </c:pt>
                <c:pt idx="410">
                  <c:v>7.9921963387867808E+19</c:v>
                </c:pt>
                <c:pt idx="411">
                  <c:v>7.992204282069128E+19</c:v>
                </c:pt>
                <c:pt idx="412">
                  <c:v>7.992235904845729E+19</c:v>
                </c:pt>
                <c:pt idx="413">
                  <c:v>7.9922805732049437E+19</c:v>
                </c:pt>
                <c:pt idx="414">
                  <c:v>7.9925317618480939E+19</c:v>
                </c:pt>
                <c:pt idx="415">
                  <c:v>7.992709589789098E+19</c:v>
                </c:pt>
                <c:pt idx="416">
                  <c:v>7.9928874177301021E+19</c:v>
                </c:pt>
                <c:pt idx="417">
                  <c:v>7.9933886049637286E+19</c:v>
                </c:pt>
                <c:pt idx="418">
                  <c:v>7.9939445092209983E+19</c:v>
                </c:pt>
                <c:pt idx="419">
                  <c:v>7.9953570467656204E+19</c:v>
                </c:pt>
                <c:pt idx="420">
                  <c:v>7.9971559176807498E+19</c:v>
                </c:pt>
                <c:pt idx="421">
                  <c:v>7.9971717666126742E+19</c:v>
                </c:pt>
                <c:pt idx="422">
                  <c:v>7.9972164349718888E+19</c:v>
                </c:pt>
                <c:pt idx="423">
                  <c:v>7.9972480577484898E+19</c:v>
                </c:pt>
                <c:pt idx="424">
                  <c:v>7.9972927261077045E+19</c:v>
                </c:pt>
                <c:pt idx="425">
                  <c:v>7.9973085750396289E+19</c:v>
                </c:pt>
                <c:pt idx="426">
                  <c:v>7.9974344675808084E+19</c:v>
                </c:pt>
                <c:pt idx="427">
                  <c:v>7.9974503165127328E+19</c:v>
                </c:pt>
                <c:pt idx="428">
                  <c:v>7.9984503165127328E+19</c:v>
                </c:pt>
                <c:pt idx="429">
                  <c:v>7.9984949848719475E+19</c:v>
                </c:pt>
                <c:pt idx="430">
                  <c:v>8.0173314757668454E+19</c:v>
                </c:pt>
                <c:pt idx="431">
                  <c:v>8.0173945715012927E+19</c:v>
                </c:pt>
                <c:pt idx="432">
                  <c:v>8.025337853848535E+19</c:v>
                </c:pt>
                <c:pt idx="433">
                  <c:v>8.0569606304502186E+19</c:v>
                </c:pt>
                <c:pt idx="434">
                  <c:v>8.0569606305761116E+19</c:v>
                </c:pt>
                <c:pt idx="435">
                  <c:v>8.0570865231172911E+19</c:v>
                </c:pt>
                <c:pt idx="436">
                  <c:v>8.0571496188517384E+19</c:v>
                </c:pt>
                <c:pt idx="437">
                  <c:v>8.0571575621340856E+19</c:v>
                </c:pt>
                <c:pt idx="438">
                  <c:v>8.0571575622599786E+19</c:v>
                </c:pt>
                <c:pt idx="439">
                  <c:v>8.0571575623858717E+19</c:v>
                </c:pt>
                <c:pt idx="440">
                  <c:v>8.0571575625117647E+19</c:v>
                </c:pt>
                <c:pt idx="441">
                  <c:v>8.0585701000563868E+19</c:v>
                </c:pt>
                <c:pt idx="442">
                  <c:v>8.0726143968921666E+19</c:v>
                </c:pt>
                <c:pt idx="443">
                  <c:v>8.0736143968921666E+19</c:v>
                </c:pt>
                <c:pt idx="444">
                  <c:v>8.0876586937279463E+19</c:v>
                </c:pt>
                <c:pt idx="445">
                  <c:v>8.0879098823710966E+19</c:v>
                </c:pt>
                <c:pt idx="446">
                  <c:v>8.0882646957603308E+19</c:v>
                </c:pt>
                <c:pt idx="447">
                  <c:v>8.088287082971716E+19</c:v>
                </c:pt>
                <c:pt idx="448">
                  <c:v>8.089287082971716E+19</c:v>
                </c:pt>
                <c:pt idx="449">
                  <c:v>8.0897882702053425E+19</c:v>
                </c:pt>
                <c:pt idx="450">
                  <c:v>8.0898513659397898E+19</c:v>
                </c:pt>
                <c:pt idx="451">
                  <c:v>8.089859309222137E+19</c:v>
                </c:pt>
                <c:pt idx="452">
                  <c:v>8.0898672525044842E+19</c:v>
                </c:pt>
                <c:pt idx="453">
                  <c:v>8.0899119208636989E+19</c:v>
                </c:pt>
                <c:pt idx="454">
                  <c:v>8.090089748804703E+19</c:v>
                </c:pt>
                <c:pt idx="455">
                  <c:v>8.0915022863493251E+19</c:v>
                </c:pt>
                <c:pt idx="456">
                  <c:v>8.0925022863493251E+19</c:v>
                </c:pt>
                <c:pt idx="457">
                  <c:v>8.0930034735829516E+19</c:v>
                </c:pt>
                <c:pt idx="458">
                  <c:v>8.0940034735829516E+19</c:v>
                </c:pt>
                <c:pt idx="459">
                  <c:v>8.0942546622261019E+19</c:v>
                </c:pt>
                <c:pt idx="460">
                  <c:v>8.0947558494597284E+19</c:v>
                </c:pt>
                <c:pt idx="461">
                  <c:v>8.0950070381028786E+19</c:v>
                </c:pt>
                <c:pt idx="462">
                  <c:v>8.0978254210341437E+19</c:v>
                </c:pt>
                <c:pt idx="463">
                  <c:v>8.0978254211600368E+19</c:v>
                </c:pt>
                <c:pt idx="464">
                  <c:v>8.0985333669444207E+19</c:v>
                </c:pt>
                <c:pt idx="465">
                  <c:v>8.0990892712016904E+19</c:v>
                </c:pt>
                <c:pt idx="466">
                  <c:v>8.1000892712016904E+19</c:v>
                </c:pt>
                <c:pt idx="467">
                  <c:v>8.1000892713275834E+19</c:v>
                </c:pt>
                <c:pt idx="468">
                  <c:v>8.1007972171119673E+19</c:v>
                </c:pt>
                <c:pt idx="469">
                  <c:v>8.1008130660438917E+19</c:v>
                </c:pt>
                <c:pt idx="470">
                  <c:v>8.1009908939848958E+19</c:v>
                </c:pt>
                <c:pt idx="471">
                  <c:v>8.1014920812185223E+19</c:v>
                </c:pt>
                <c:pt idx="472">
                  <c:v>8.101536749577737E+19</c:v>
                </c:pt>
                <c:pt idx="473">
                  <c:v>8.1017085404164522E+19</c:v>
                </c:pt>
                <c:pt idx="474">
                  <c:v>8.1024541302884794E+19</c:v>
                </c:pt>
                <c:pt idx="475">
                  <c:v>8.1025432553822929E+19</c:v>
                </c:pt>
                <c:pt idx="476">
                  <c:v>8.1026063511167402E+19</c:v>
                </c:pt>
                <c:pt idx="477">
                  <c:v>8.1026954762105537E+19</c:v>
                </c:pt>
                <c:pt idx="478">
                  <c:v>8.1027010996238057E+19</c:v>
                </c:pt>
                <c:pt idx="479">
                  <c:v>8.1027641953582531E+19</c:v>
                </c:pt>
                <c:pt idx="480">
                  <c:v>8.1028088637174678E+19</c:v>
                </c:pt>
                <c:pt idx="481">
                  <c:v>8.1030392730150732E+19</c:v>
                </c:pt>
                <c:pt idx="482">
                  <c:v>8.1030504931996156E+19</c:v>
                </c:pt>
                <c:pt idx="483">
                  <c:v>8.1108577776009953E+19</c:v>
                </c:pt>
                <c:pt idx="484">
                  <c:v>8.11090244596021E+19</c:v>
                </c:pt>
                <c:pt idx="485">
                  <c:v>8.1109915710540235E+19</c:v>
                </c:pt>
                <c:pt idx="486">
                  <c:v>8.1112427596971737E+19</c:v>
                </c:pt>
                <c:pt idx="487">
                  <c:v>8.1112586086290981E+19</c:v>
                </c:pt>
                <c:pt idx="488">
                  <c:v>8.111966554413482E+19</c:v>
                </c:pt>
                <c:pt idx="489">
                  <c:v>8.1120296501479293E+19</c:v>
                </c:pt>
                <c:pt idx="490">
                  <c:v>8.1121187752417427E+19</c:v>
                </c:pt>
                <c:pt idx="491">
                  <c:v>8.1261630720775225E+19</c:v>
                </c:pt>
                <c:pt idx="492">
                  <c:v>8.1261854592889078E+19</c:v>
                </c:pt>
                <c:pt idx="493">
                  <c:v>8.1263113518300873E+19</c:v>
                </c:pt>
                <c:pt idx="494">
                  <c:v>8.1264891797710914E+19</c:v>
                </c:pt>
                <c:pt idx="495">
                  <c:v>8.1266670077120954E+19</c:v>
                </c:pt>
                <c:pt idx="496">
                  <c:v>8.1273749534964793E+19</c:v>
                </c:pt>
                <c:pt idx="497">
                  <c:v>8.1277297668857135E+19</c:v>
                </c:pt>
                <c:pt idx="498">
                  <c:v>8.127818891979527E+19</c:v>
                </c:pt>
                <c:pt idx="499">
                  <c:v>8.1279447845207065E+19</c:v>
                </c:pt>
                <c:pt idx="500">
                  <c:v>8.1279527278030537E+19</c:v>
                </c:pt>
                <c:pt idx="501">
                  <c:v>8.1279843505796547E+19</c:v>
                </c:pt>
                <c:pt idx="502">
                  <c:v>8.1280159733562556E+19</c:v>
                </c:pt>
                <c:pt idx="503">
                  <c:v>8.1281418658974351E+19</c:v>
                </c:pt>
                <c:pt idx="504">
                  <c:v>8.1283196938384392E+19</c:v>
                </c:pt>
                <c:pt idx="505">
                  <c:v>8.1283355427703636E+19</c:v>
                </c:pt>
                <c:pt idx="506">
                  <c:v>8.1283411661836157E+19</c:v>
                </c:pt>
                <c:pt idx="507">
                  <c:v>8.128404261918063E+19</c:v>
                </c:pt>
                <c:pt idx="508">
                  <c:v>8.128404262043956E+19</c:v>
                </c:pt>
                <c:pt idx="509">
                  <c:v>8.1291122078283399E+19</c:v>
                </c:pt>
                <c:pt idx="510">
                  <c:v>8.1294670212175741E+19</c:v>
                </c:pt>
                <c:pt idx="511">
                  <c:v>8.1296448491585782E+19</c:v>
                </c:pt>
                <c:pt idx="512">
                  <c:v>8.1297339742523916E+19</c:v>
                </c:pt>
                <c:pt idx="513">
                  <c:v>8.1297395976656437E+19</c:v>
                </c:pt>
                <c:pt idx="514">
                  <c:v>8.1298654902068232E+19</c:v>
                </c:pt>
                <c:pt idx="515">
                  <c:v>8.1299101585660379E+19</c:v>
                </c:pt>
                <c:pt idx="516">
                  <c:v>8.130087986507042E+19</c:v>
                </c:pt>
                <c:pt idx="517">
                  <c:v>8.1301510822414893E+19</c:v>
                </c:pt>
                <c:pt idx="518">
                  <c:v>8.1301623024260317E+19</c:v>
                </c:pt>
                <c:pt idx="519">
                  <c:v>8.1301735226105741E+19</c:v>
                </c:pt>
                <c:pt idx="520">
                  <c:v>8.1304247112537244E+19</c:v>
                </c:pt>
                <c:pt idx="521">
                  <c:v>8.1304326545360716E+19</c:v>
                </c:pt>
                <c:pt idx="522">
                  <c:v>8.130448503467996E+19</c:v>
                </c:pt>
                <c:pt idx="523">
                  <c:v>8.1304541268812481E+19</c:v>
                </c:pt>
                <c:pt idx="524">
                  <c:v>8.1305432519750615E+19</c:v>
                </c:pt>
                <c:pt idx="525">
                  <c:v>8.1305879203342762E+19</c:v>
                </c:pt>
                <c:pt idx="526">
                  <c:v>8.1349280229707235E+19</c:v>
                </c:pt>
                <c:pt idx="527">
                  <c:v>8.13816395954002E+19</c:v>
                </c:pt>
                <c:pt idx="528">
                  <c:v>8.1382530846338335E+19</c:v>
                </c:pt>
                <c:pt idx="529">
                  <c:v>8.1382610279161807E+19</c:v>
                </c:pt>
                <c:pt idx="530">
                  <c:v>8.1382926506927817E+19</c:v>
                </c:pt>
                <c:pt idx="531">
                  <c:v>8.1383817757865951E+19</c:v>
                </c:pt>
                <c:pt idx="532">
                  <c:v>8.1386329644297454E+19</c:v>
                </c:pt>
                <c:pt idx="533">
                  <c:v>8.1387588569709249E+19</c:v>
                </c:pt>
                <c:pt idx="534">
                  <c:v>8.1388847495121043E+19</c:v>
                </c:pt>
                <c:pt idx="535">
                  <c:v>8.1389163722887053E+19</c:v>
                </c:pt>
                <c:pt idx="536">
                  <c:v>8.1391675609318556E+19</c:v>
                </c:pt>
                <c:pt idx="537">
                  <c:v>8.1397234651891253E+19</c:v>
                </c:pt>
                <c:pt idx="538">
                  <c:v>8.1398125902829388E+19</c:v>
                </c:pt>
                <c:pt idx="539">
                  <c:v>8.139834977494324E+19</c:v>
                </c:pt>
                <c:pt idx="540">
                  <c:v>8.1399061807743238E+19</c:v>
                </c:pt>
                <c:pt idx="541">
                  <c:v>8.1399356928665911E+19</c:v>
                </c:pt>
                <c:pt idx="542">
                  <c:v>8.1399520987643232E+19</c:v>
                </c:pt>
                <c:pt idx="543">
                  <c:v>8.1399685046620553E+19</c:v>
                </c:pt>
                <c:pt idx="544">
                  <c:v>8.1399849105597874E+19</c:v>
                </c:pt>
                <c:pt idx="545">
                  <c:v>8.1400013164575195E+19</c:v>
                </c:pt>
                <c:pt idx="546">
                  <c:v>8.1400125366420619E+19</c:v>
                </c:pt>
                <c:pt idx="547">
                  <c:v>8.1400420487343292E+19</c:v>
                </c:pt>
                <c:pt idx="548">
                  <c:v>8.1400715608265966E+19</c:v>
                </c:pt>
                <c:pt idx="549">
                  <c:v>8.1400837928977875E+19</c:v>
                </c:pt>
                <c:pt idx="550">
                  <c:v>8.1401233751042703E+19</c:v>
                </c:pt>
                <c:pt idx="551">
                  <c:v>8.1401629573107532E+19</c:v>
                </c:pt>
                <c:pt idx="552">
                  <c:v>8.140202539517236E+19</c:v>
                </c:pt>
                <c:pt idx="553">
                  <c:v>8.1404329488148414E+19</c:v>
                </c:pt>
                <c:pt idx="554">
                  <c:v>8.1432513317461066E+19</c:v>
                </c:pt>
                <c:pt idx="555">
                  <c:v>8.1437525189797331E+19</c:v>
                </c:pt>
                <c:pt idx="556">
                  <c:v>8.1439243098184483E+19</c:v>
                </c:pt>
                <c:pt idx="557">
                  <c:v>8.1439538219107156E+19</c:v>
                </c:pt>
                <c:pt idx="558">
                  <c:v>8.1439833340029829E+19</c:v>
                </c:pt>
                <c:pt idx="559">
                  <c:v>8.1440724590967964E+19</c:v>
                </c:pt>
                <c:pt idx="560">
                  <c:v>8.1440944630138929E+19</c:v>
                </c:pt>
                <c:pt idx="561">
                  <c:v>8.1441066950850839E+19</c:v>
                </c:pt>
                <c:pt idx="562">
                  <c:v>8.1441462772915667E+19</c:v>
                </c:pt>
                <c:pt idx="563">
                  <c:v>8.1441585093627576E+19</c:v>
                </c:pt>
                <c:pt idx="564">
                  <c:v>8.1441749152604897E+19</c:v>
                </c:pt>
                <c:pt idx="565">
                  <c:v>8.144204427352757E+19</c:v>
                </c:pt>
                <c:pt idx="566">
                  <c:v>8.1442675230872044E+19</c:v>
                </c:pt>
                <c:pt idx="567">
                  <c:v>8.1442797551583953E+19</c:v>
                </c:pt>
                <c:pt idx="568">
                  <c:v>8.1442961610561274E+19</c:v>
                </c:pt>
                <c:pt idx="569">
                  <c:v>8.1443125669538595E+19</c:v>
                </c:pt>
                <c:pt idx="570">
                  <c:v>8.1443289728515916E+19</c:v>
                </c:pt>
                <c:pt idx="571">
                  <c:v>8.1443509767686881E+19</c:v>
                </c:pt>
                <c:pt idx="572">
                  <c:v>8.1443673826664202E+19</c:v>
                </c:pt>
                <c:pt idx="573">
                  <c:v>8.1467800641990115E+19</c:v>
                </c:pt>
                <c:pt idx="574">
                  <c:v>8.1467922962702025E+19</c:v>
                </c:pt>
                <c:pt idx="575">
                  <c:v>8.146814300187299E+19</c:v>
                </c:pt>
                <c:pt idx="576">
                  <c:v>8.1468589685465137E+19</c:v>
                </c:pt>
                <c:pt idx="577">
                  <c:v>8.146922064280961E+19</c:v>
                </c:pt>
                <c:pt idx="578">
                  <c:v>8.1469616464874439E+19</c:v>
                </c:pt>
                <c:pt idx="579">
                  <c:v>8.1470247422218912E+19</c:v>
                </c:pt>
                <c:pt idx="580">
                  <c:v>8.1470542543141585E+19</c:v>
                </c:pt>
                <c:pt idx="581">
                  <c:v>8.147076258231255E+19</c:v>
                </c:pt>
                <c:pt idx="582">
                  <c:v>8.1472540861722591E+19</c:v>
                </c:pt>
                <c:pt idx="583">
                  <c:v>8.1472857089488601E+19</c:v>
                </c:pt>
                <c:pt idx="584">
                  <c:v>8.147297941020051E+19</c:v>
                </c:pt>
                <c:pt idx="585">
                  <c:v>8.1473143469177831E+19</c:v>
                </c:pt>
                <c:pt idx="586">
                  <c:v>8.1473265789889741E+19</c:v>
                </c:pt>
                <c:pt idx="587">
                  <c:v>8.1473661611954569E+19</c:v>
                </c:pt>
                <c:pt idx="588">
                  <c:v>8.147382567093189E+19</c:v>
                </c:pt>
                <c:pt idx="589">
                  <c:v>8.14739479916438E+19</c:v>
                </c:pt>
                <c:pt idx="590">
                  <c:v>8.1474112050621121E+19</c:v>
                </c:pt>
                <c:pt idx="591">
                  <c:v>8.1474276109598441E+19</c:v>
                </c:pt>
                <c:pt idx="592">
                  <c:v>8.1474440168575762E+19</c:v>
                </c:pt>
                <c:pt idx="593">
                  <c:v>8.1474660207746728E+19</c:v>
                </c:pt>
                <c:pt idx="594">
                  <c:v>8.1475056029811556E+19</c:v>
                </c:pt>
                <c:pt idx="595">
                  <c:v>8.1475112263944077E+19</c:v>
                </c:pt>
                <c:pt idx="596">
                  <c:v>8.147540738486675E+19</c:v>
                </c:pt>
                <c:pt idx="597">
                  <c:v>8.1475627424037716E+19</c:v>
                </c:pt>
                <c:pt idx="598">
                  <c:v>8.1475749744749625E+19</c:v>
                </c:pt>
                <c:pt idx="599">
                  <c:v>8.1475969783920591E+19</c:v>
                </c:pt>
                <c:pt idx="600">
                  <c:v>8.1476365605985419E+19</c:v>
                </c:pt>
                <c:pt idx="601">
                  <c:v>8.1476761428050248E+19</c:v>
                </c:pt>
                <c:pt idx="602">
                  <c:v>8.1477652678988382E+19</c:v>
                </c:pt>
                <c:pt idx="603">
                  <c:v>8.1477816737965703E+19</c:v>
                </c:pt>
                <c:pt idx="604">
                  <c:v>8.147826342155785E+19</c:v>
                </c:pt>
                <c:pt idx="605">
                  <c:v>8.1478659243622679E+19</c:v>
                </c:pt>
                <c:pt idx="606">
                  <c:v>8.1479055065687507E+19</c:v>
                </c:pt>
                <c:pt idx="607">
                  <c:v>8.1480313991099302E+19</c:v>
                </c:pt>
                <c:pt idx="608">
                  <c:v>8.1480537863213154E+19</c:v>
                </c:pt>
                <c:pt idx="609">
                  <c:v>8.1480933685277983E+19</c:v>
                </c:pt>
                <c:pt idx="610">
                  <c:v>8.1481329507342811E+19</c:v>
                </c:pt>
                <c:pt idx="611">
                  <c:v>8.1481624628265484E+19</c:v>
                </c:pt>
                <c:pt idx="612">
                  <c:v>8.1485172762157826E+19</c:v>
                </c:pt>
                <c:pt idx="613">
                  <c:v>8.1485336821135147E+19</c:v>
                </c:pt>
                <c:pt idx="614">
                  <c:v>8.148563194205782E+19</c:v>
                </c:pt>
                <c:pt idx="615">
                  <c:v>8.148575426276973E+19</c:v>
                </c:pt>
                <c:pt idx="616">
                  <c:v>8.1486049383692403E+19</c:v>
                </c:pt>
                <c:pt idx="617">
                  <c:v>8.1489139679124914E+19</c:v>
                </c:pt>
                <c:pt idx="618">
                  <c:v>8.1489535501189743E+19</c:v>
                </c:pt>
                <c:pt idx="619">
                  <c:v>8.1489657821901652E+19</c:v>
                </c:pt>
                <c:pt idx="620">
                  <c:v>8.1489821880878973E+19</c:v>
                </c:pt>
                <c:pt idx="621">
                  <c:v>8.1490217702943801E+19</c:v>
                </c:pt>
                <c:pt idx="622">
                  <c:v>8.1490664386535948E+19</c:v>
                </c:pt>
                <c:pt idx="623">
                  <c:v>8.1490959507458621E+19</c:v>
                </c:pt>
                <c:pt idx="624">
                  <c:v>8.1491254628381295E+19</c:v>
                </c:pt>
                <c:pt idx="625">
                  <c:v>8.1491366830226719E+19</c:v>
                </c:pt>
                <c:pt idx="626">
                  <c:v>8.1491586869397684E+19</c:v>
                </c:pt>
                <c:pt idx="627">
                  <c:v>8.1491709190109594E+19</c:v>
                </c:pt>
                <c:pt idx="628">
                  <c:v>8.1492004311032267E+19</c:v>
                </c:pt>
                <c:pt idx="629">
                  <c:v>8.149263526837674E+19</c:v>
                </c:pt>
                <c:pt idx="630">
                  <c:v>8.1492855307547705E+19</c:v>
                </c:pt>
                <c:pt idx="631">
                  <c:v>8.1493251129612534E+19</c:v>
                </c:pt>
                <c:pt idx="632">
                  <c:v>8.1493471168783499E+19</c:v>
                </c:pt>
                <c:pt idx="633">
                  <c:v>8.1493787396549509E+19</c:v>
                </c:pt>
                <c:pt idx="634">
                  <c:v>8.1499346439122207E+19</c:v>
                </c:pt>
                <c:pt idx="635">
                  <c:v>8.157877926259463E+19</c:v>
                </c:pt>
                <c:pt idx="636">
                  <c:v>8.1584338305167327E+19</c:v>
                </c:pt>
                <c:pt idx="637">
                  <c:v>8.1589897347740025E+19</c:v>
                </c:pt>
                <c:pt idx="638">
                  <c:v>8.1590788598678159E+19</c:v>
                </c:pt>
                <c:pt idx="639">
                  <c:v>8.159095265765548E+19</c:v>
                </c:pt>
                <c:pt idx="640">
                  <c:v>8.1591176529769333E+19</c:v>
                </c:pt>
                <c:pt idx="641">
                  <c:v>8.1592435455181128E+19</c:v>
                </c:pt>
                <c:pt idx="642">
                  <c:v>8.159265932729498E+19</c:v>
                </c:pt>
                <c:pt idx="643">
                  <c:v>8.1592817816614224E+19</c:v>
                </c:pt>
                <c:pt idx="644">
                  <c:v>8.15969625824546E+19</c:v>
                </c:pt>
                <c:pt idx="645">
                  <c:v>8.1629321948147565E+19</c:v>
                </c:pt>
                <c:pt idx="646">
                  <c:v>8.1629480437466808E+19</c:v>
                </c:pt>
                <c:pt idx="647">
                  <c:v>8.1629704309580661E+19</c:v>
                </c:pt>
                <c:pt idx="648">
                  <c:v>8.1629862798899905E+19</c:v>
                </c:pt>
                <c:pt idx="649">
                  <c:v>8.163400756474028E+19</c:v>
                </c:pt>
                <c:pt idx="650">
                  <c:v>8.1634302685662953E+19</c:v>
                </c:pt>
                <c:pt idx="651">
                  <c:v>8.1634618913428963E+19</c:v>
                </c:pt>
                <c:pt idx="652">
                  <c:v>8.1644618913428963E+19</c:v>
                </c:pt>
                <c:pt idx="653">
                  <c:v>8.1652074812149236E+19</c:v>
                </c:pt>
                <c:pt idx="654">
                  <c:v>8.1676201627475149E+19</c:v>
                </c:pt>
                <c:pt idx="655">
                  <c:v>8.1676517855241159E+19</c:v>
                </c:pt>
                <c:pt idx="656">
                  <c:v>8.1676834083007169E+19</c:v>
                </c:pt>
                <c:pt idx="657">
                  <c:v>8.1676998141984489E+19</c:v>
                </c:pt>
                <c:pt idx="658">
                  <c:v>8.1694986851135783E+19</c:v>
                </c:pt>
                <c:pt idx="659">
                  <c:v>8.1753197172912865E+19</c:v>
                </c:pt>
                <c:pt idx="660">
                  <c:v>8.1753421045026718E+19</c:v>
                </c:pt>
                <c:pt idx="661">
                  <c:v>8.1753737272792728E+19</c:v>
                </c:pt>
                <c:pt idx="662">
                  <c:v>8.1753895762111971E+19</c:v>
                </c:pt>
                <c:pt idx="663">
                  <c:v>8.1754342445704118E+19</c:v>
                </c:pt>
                <c:pt idx="664">
                  <c:v>8.1754464766416028E+19</c:v>
                </c:pt>
                <c:pt idx="665">
                  <c:v>8.1778591581741941E+19</c:v>
                </c:pt>
                <c:pt idx="666">
                  <c:v>8.1778886702664614E+19</c:v>
                </c:pt>
                <c:pt idx="667">
                  <c:v>8.1779181823587287E+19</c:v>
                </c:pt>
                <c:pt idx="668">
                  <c:v>8.1779304144299196E+19</c:v>
                </c:pt>
                <c:pt idx="669">
                  <c:v>8.1779524183470162E+19</c:v>
                </c:pt>
                <c:pt idx="670">
                  <c:v>8.1779646504182071E+19</c:v>
                </c:pt>
                <c:pt idx="671">
                  <c:v>8.1779941625104744E+19</c:v>
                </c:pt>
                <c:pt idx="672">
                  <c:v>8.1780063945816654E+19</c:v>
                </c:pt>
                <c:pt idx="673">
                  <c:v>8.1780283984987619E+19</c:v>
                </c:pt>
                <c:pt idx="674">
                  <c:v>8.1780579105910292E+19</c:v>
                </c:pt>
                <c:pt idx="675">
                  <c:v>8.1780895333676302E+19</c:v>
                </c:pt>
                <c:pt idx="676">
                  <c:v>8.1781190454598975E+19</c:v>
                </c:pt>
                <c:pt idx="677">
                  <c:v>8.1781586276663804E+19</c:v>
                </c:pt>
                <c:pt idx="678">
                  <c:v>8.1781810148777656E+19</c:v>
                </c:pt>
                <c:pt idx="679">
                  <c:v>8.1782205970842485E+19</c:v>
                </c:pt>
                <c:pt idx="680">
                  <c:v>8.1782601792907313E+19</c:v>
                </c:pt>
                <c:pt idx="681">
                  <c:v>8.178304847649946E+19</c:v>
                </c:pt>
                <c:pt idx="682">
                  <c:v>8.1783206965818704E+19</c:v>
                </c:pt>
                <c:pt idx="683">
                  <c:v>8.1783371024796025E+19</c:v>
                </c:pt>
                <c:pt idx="684">
                  <c:v>8.178359106396699E+19</c:v>
                </c:pt>
                <c:pt idx="685">
                  <c:v>8.1783886184889663E+19</c:v>
                </c:pt>
                <c:pt idx="686">
                  <c:v>8.1784008505601573E+19</c:v>
                </c:pt>
                <c:pt idx="687">
                  <c:v>8.1786520392033075E+19</c:v>
                </c:pt>
                <c:pt idx="688">
                  <c:v>8.1786815512955748E+19</c:v>
                </c:pt>
                <c:pt idx="689">
                  <c:v>8.1786937833667658E+19</c:v>
                </c:pt>
                <c:pt idx="690">
                  <c:v>8.1865010677681455E+19</c:v>
                </c:pt>
                <c:pt idx="691">
                  <c:v>8.1865230716852421E+19</c:v>
                </c:pt>
                <c:pt idx="692">
                  <c:v>8.1865394775829742E+19</c:v>
                </c:pt>
                <c:pt idx="693">
                  <c:v>8.1865558834807063E+19</c:v>
                </c:pt>
                <c:pt idx="694">
                  <c:v>8.1869703600647438E+19</c:v>
                </c:pt>
                <c:pt idx="695">
                  <c:v>8.1927913922424521E+19</c:v>
                </c:pt>
                <c:pt idx="696">
                  <c:v>8.1960273288117486E+19</c:v>
                </c:pt>
                <c:pt idx="697">
                  <c:v>8.1960589515883495E+19</c:v>
                </c:pt>
                <c:pt idx="698">
                  <c:v>8.1984716331209409E+19</c:v>
                </c:pt>
                <c:pt idx="699">
                  <c:v>8.1984838651921318E+19</c:v>
                </c:pt>
                <c:pt idx="700">
                  <c:v>8.1985285335513465E+19</c:v>
                </c:pt>
                <c:pt idx="701">
                  <c:v>8.1985601563279475E+19</c:v>
                </c:pt>
                <c:pt idx="702">
                  <c:v>8.201796092897244E+19</c:v>
                </c:pt>
                <c:pt idx="703">
                  <c:v>8.2018184801086292E+19</c:v>
                </c:pt>
                <c:pt idx="704">
                  <c:v>8.2018501028852302E+19</c:v>
                </c:pt>
                <c:pt idx="705">
                  <c:v>8.20192130616523E+19</c:v>
                </c:pt>
                <c:pt idx="706">
                  <c:v>8.2020991341062341E+19</c:v>
                </c:pt>
                <c:pt idx="707">
                  <c:v>8.2026003213398606E+19</c:v>
                </c:pt>
                <c:pt idx="708">
                  <c:v>8.2026082646222078E+19</c:v>
                </c:pt>
                <c:pt idx="709">
                  <c:v>8.2026246705199399E+19</c:v>
                </c:pt>
                <c:pt idx="710">
                  <c:v>8.202933700063191E+19</c:v>
                </c:pt>
                <c:pt idx="711">
                  <c:v>8.2030595926043705E+19</c:v>
                </c:pt>
                <c:pt idx="712">
                  <c:v>8.2030991748108534E+19</c:v>
                </c:pt>
                <c:pt idx="713">
                  <c:v>8.2031155807085855E+19</c:v>
                </c:pt>
                <c:pt idx="714">
                  <c:v>8.2035300572926231E+19</c:v>
                </c:pt>
                <c:pt idx="715">
                  <c:v>8.2035520612097196E+19</c:v>
                </c:pt>
                <c:pt idx="716">
                  <c:v>8.2035684671074517E+19</c:v>
                </c:pt>
                <c:pt idx="717">
                  <c:v>8.2035848730051838E+19</c:v>
                </c:pt>
                <c:pt idx="718">
                  <c:v>8.2035904964184359E+19</c:v>
                </c:pt>
                <c:pt idx="719">
                  <c:v>8.203606902316168E+19</c:v>
                </c:pt>
                <c:pt idx="720">
                  <c:v>8.2036289062332645E+19</c:v>
                </c:pt>
                <c:pt idx="721">
                  <c:v>8.2036411383044555E+19</c:v>
                </c:pt>
                <c:pt idx="722">
                  <c:v>8.203663142221552E+19</c:v>
                </c:pt>
                <c:pt idx="723">
                  <c:v>8.203694764998153E+19</c:v>
                </c:pt>
                <c:pt idx="724">
                  <c:v>8.2037171522095383E+19</c:v>
                </c:pt>
                <c:pt idx="725">
                  <c:v>8.2038062773033517E+19</c:v>
                </c:pt>
                <c:pt idx="726">
                  <c:v>8.2038379000799527E+19</c:v>
                </c:pt>
                <c:pt idx="727">
                  <c:v>8.2038602872913379E+19</c:v>
                </c:pt>
                <c:pt idx="728">
                  <c:v>8.2038725193625289E+19</c:v>
                </c:pt>
                <c:pt idx="729">
                  <c:v>8.2038837395470713E+19</c:v>
                </c:pt>
                <c:pt idx="730">
                  <c:v>8.2039057434641678E+19</c:v>
                </c:pt>
                <c:pt idx="731">
                  <c:v>8.2039221493618999E+19</c:v>
                </c:pt>
                <c:pt idx="732">
                  <c:v>8.2039441532789965E+19</c:v>
                </c:pt>
                <c:pt idx="733">
                  <c:v>8.2039605591767286E+19</c:v>
                </c:pt>
                <c:pt idx="734">
                  <c:v>8.2040886446861828E+19</c:v>
                </c:pt>
                <c:pt idx="735">
                  <c:v>8.2041517404206301E+19</c:v>
                </c:pt>
                <c:pt idx="736">
                  <c:v>8.2047076446778999E+19</c:v>
                </c:pt>
                <c:pt idx="737">
                  <c:v>8.2047967697717133E+19</c:v>
                </c:pt>
                <c:pt idx="738">
                  <c:v>8.2048090018429043E+19</c:v>
                </c:pt>
                <c:pt idx="739">
                  <c:v>8.2048385139351716E+19</c:v>
                </c:pt>
                <c:pt idx="740">
                  <c:v>8.2048680260274389E+19</c:v>
                </c:pt>
                <c:pt idx="741">
                  <c:v>8.2049311217618862E+19</c:v>
                </c:pt>
                <c:pt idx="742">
                  <c:v>8.2049367451751383E+19</c:v>
                </c:pt>
                <c:pt idx="743">
                  <c:v>8.2049479653596807E+19</c:v>
                </c:pt>
                <c:pt idx="744">
                  <c:v>8.2053624419437183E+19</c:v>
                </c:pt>
                <c:pt idx="745">
                  <c:v>8.2053919540359856E+19</c:v>
                </c:pt>
                <c:pt idx="746">
                  <c:v>8.2054315362424685E+19</c:v>
                </c:pt>
                <c:pt idx="747">
                  <c:v>8.2054610483347358E+19</c:v>
                </c:pt>
                <c:pt idx="748">
                  <c:v>8.2054830522518323E+19</c:v>
                </c:pt>
                <c:pt idx="749">
                  <c:v>8.2054952843230233E+19</c:v>
                </c:pt>
                <c:pt idx="750">
                  <c:v>8.2055116902207554E+19</c:v>
                </c:pt>
                <c:pt idx="751">
                  <c:v>8.2113327223984636E+19</c:v>
                </c:pt>
                <c:pt idx="752">
                  <c:v>8.2113622344907309E+19</c:v>
                </c:pt>
                <c:pt idx="753">
                  <c:v>8.2117767110747685E+19</c:v>
                </c:pt>
                <c:pt idx="754">
                  <c:v>8.2117879312593109E+19</c:v>
                </c:pt>
                <c:pt idx="755">
                  <c:v>8.2135868021744402E+19</c:v>
                </c:pt>
                <c:pt idx="756">
                  <c:v>8.2136032080721723E+19</c:v>
                </c:pt>
                <c:pt idx="757">
                  <c:v>8.2136196139699044E+19</c:v>
                </c:pt>
                <c:pt idx="758">
                  <c:v>8.2139744273591386E+19</c:v>
                </c:pt>
                <c:pt idx="759">
                  <c:v>8.2140375230935859E+19</c:v>
                </c:pt>
                <c:pt idx="760">
                  <c:v>8.2140691458701869E+19</c:v>
                </c:pt>
                <c:pt idx="761">
                  <c:v>8.214085551767919E+19</c:v>
                </c:pt>
                <c:pt idx="762">
                  <c:v>8.2141079389793042E+19</c:v>
                </c:pt>
                <c:pt idx="763">
                  <c:v>8.2145224155633418E+19</c:v>
                </c:pt>
                <c:pt idx="764">
                  <c:v>8.2145444194804384E+19</c:v>
                </c:pt>
                <c:pt idx="765">
                  <c:v>8.2145608253781705E+19</c:v>
                </c:pt>
                <c:pt idx="766">
                  <c:v>8.2145766743100948E+19</c:v>
                </c:pt>
                <c:pt idx="767">
                  <c:v>8.2146061864023622E+19</c:v>
                </c:pt>
                <c:pt idx="768">
                  <c:v>8.2146184184735531E+19</c:v>
                </c:pt>
                <c:pt idx="769">
                  <c:v>8.2147465039830073E+19</c:v>
                </c:pt>
                <c:pt idx="770">
                  <c:v>8.2147860861894902E+19</c:v>
                </c:pt>
                <c:pt idx="771">
                  <c:v>8.2148084734008754E+19</c:v>
                </c:pt>
                <c:pt idx="772">
                  <c:v>8.2148379854931427E+19</c:v>
                </c:pt>
                <c:pt idx="773">
                  <c:v>8.2148696082697437E+19</c:v>
                </c:pt>
                <c:pt idx="774">
                  <c:v>8.2148916121868403E+19</c:v>
                </c:pt>
                <c:pt idx="775">
                  <c:v>8.2149211242791076E+19</c:v>
                </c:pt>
                <c:pt idx="776">
                  <c:v>8.215151533576713E+19</c:v>
                </c:pt>
                <c:pt idx="777">
                  <c:v>8.2151594768590602E+19</c:v>
                </c:pt>
                <c:pt idx="778">
                  <c:v>8.2151753257909846E+19</c:v>
                </c:pt>
                <c:pt idx="779">
                  <c:v>8.2151875578621755E+19</c:v>
                </c:pt>
                <c:pt idx="780">
                  <c:v>8.2152095617792721E+19</c:v>
                </c:pt>
                <c:pt idx="781">
                  <c:v>8.2152259676770042E+19</c:v>
                </c:pt>
                <c:pt idx="782">
                  <c:v>8.2152423735747363E+19</c:v>
                </c:pt>
                <c:pt idx="783">
                  <c:v>8.2152546056459272E+19</c:v>
                </c:pt>
                <c:pt idx="784">
                  <c:v>8.2340910965408252E+19</c:v>
                </c:pt>
                <c:pt idx="785">
                  <c:v>8.2345055731248628E+19</c:v>
                </c:pt>
                <c:pt idx="786">
                  <c:v>8.2348146026681139E+19</c:v>
                </c:pt>
                <c:pt idx="787">
                  <c:v>8.2366134735832433E+19</c:v>
                </c:pt>
                <c:pt idx="788">
                  <c:v>8.2366429856755106E+19</c:v>
                </c:pt>
                <c:pt idx="789">
                  <c:v>8.2366649895926071E+19</c:v>
                </c:pt>
                <c:pt idx="790">
                  <c:v>8.2367280853270544E+19</c:v>
                </c:pt>
                <c:pt idx="791">
                  <c:v>8.2367911810615017E+19</c:v>
                </c:pt>
                <c:pt idx="792">
                  <c:v>8.2368358494207164E+19</c:v>
                </c:pt>
                <c:pt idx="793">
                  <c:v>8.236857853337813E+19</c:v>
                </c:pt>
                <c:pt idx="794">
                  <c:v>8.2371668828810641E+19</c:v>
                </c:pt>
                <c:pt idx="795">
                  <c:v>8.2371888867981607E+19</c:v>
                </c:pt>
                <c:pt idx="796">
                  <c:v>8.2372108907152572E+19</c:v>
                </c:pt>
                <c:pt idx="797">
                  <c:v>8.2372328946323538E+19</c:v>
                </c:pt>
                <c:pt idx="798">
                  <c:v>8.2372493005300859E+19</c:v>
                </c:pt>
                <c:pt idx="799">
                  <c:v>8.2372713044471824E+19</c:v>
                </c:pt>
                <c:pt idx="800">
                  <c:v>8.237293308364279E+19</c:v>
                </c:pt>
                <c:pt idx="801">
                  <c:v>8.2373228204565463E+19</c:v>
                </c:pt>
                <c:pt idx="802">
                  <c:v>8.2373859161909936E+19</c:v>
                </c:pt>
                <c:pt idx="803">
                  <c:v>8.2374154282832609E+19</c:v>
                </c:pt>
                <c:pt idx="804">
                  <c:v>8.2374550104897438E+19</c:v>
                </c:pt>
                <c:pt idx="805">
                  <c:v>8.2374770144068403E+19</c:v>
                </c:pt>
                <c:pt idx="806">
                  <c:v>8.2374990183239369E+19</c:v>
                </c:pt>
                <c:pt idx="807">
                  <c:v>8.2376271038333911E+19</c:v>
                </c:pt>
                <c:pt idx="808">
                  <c:v>8.2376435097311232E+19</c:v>
                </c:pt>
                <c:pt idx="809">
                  <c:v>8.2376655136482198E+19</c:v>
                </c:pt>
                <c:pt idx="810">
                  <c:v>8.2376819195459518E+19</c:v>
                </c:pt>
                <c:pt idx="811">
                  <c:v>8.2377114316382192E+19</c:v>
                </c:pt>
                <c:pt idx="812">
                  <c:v>8.2377236637094101E+19</c:v>
                </c:pt>
                <c:pt idx="813">
                  <c:v>8.2377531758016774E+19</c:v>
                </c:pt>
                <c:pt idx="814">
                  <c:v>8.2377654078728684E+19</c:v>
                </c:pt>
                <c:pt idx="815">
                  <c:v>8.2377776399440593E+19</c:v>
                </c:pt>
                <c:pt idx="816">
                  <c:v>8.2379035324852388E+19</c:v>
                </c:pt>
                <c:pt idx="817">
                  <c:v>8.2389035324852388E+19</c:v>
                </c:pt>
                <c:pt idx="818">
                  <c:v>8.2389330445775061E+19</c:v>
                </c:pt>
                <c:pt idx="819">
                  <c:v>8.2389409878598533E+19</c:v>
                </c:pt>
                <c:pt idx="820">
                  <c:v>8.2389573937575854E+19</c:v>
                </c:pt>
                <c:pt idx="821">
                  <c:v>8.2389653370399326E+19</c:v>
                </c:pt>
                <c:pt idx="822">
                  <c:v>8.2389873409570292E+19</c:v>
                </c:pt>
                <c:pt idx="823">
                  <c:v>8.2390037468547613E+19</c:v>
                </c:pt>
                <c:pt idx="824">
                  <c:v>8.2390257507718578E+19</c:v>
                </c:pt>
                <c:pt idx="825">
                  <c:v>8.2390477546889544E+19</c:v>
                </c:pt>
                <c:pt idx="826">
                  <c:v>8.2390697586060509E+19</c:v>
                </c:pt>
                <c:pt idx="827">
                  <c:v>8.2391093408125338E+19</c:v>
                </c:pt>
                <c:pt idx="828">
                  <c:v>8.2391205609970762E+19</c:v>
                </c:pt>
                <c:pt idx="829">
                  <c:v>8.2391327930682671E+19</c:v>
                </c:pt>
                <c:pt idx="830">
                  <c:v>8.2391491989659992E+19</c:v>
                </c:pt>
                <c:pt idx="831">
                  <c:v>8.2391656048637313E+19</c:v>
                </c:pt>
                <c:pt idx="832">
                  <c:v>8.2391820107614634E+19</c:v>
                </c:pt>
                <c:pt idx="833">
                  <c:v>8.2392215929679462E+19</c:v>
                </c:pt>
                <c:pt idx="834">
                  <c:v>8.2392338250391372E+19</c:v>
                </c:pt>
                <c:pt idx="835">
                  <c:v>8.2392502309368693E+19</c:v>
                </c:pt>
                <c:pt idx="836">
                  <c:v>8.2393133266713166E+19</c:v>
                </c:pt>
                <c:pt idx="837">
                  <c:v>8.2393255587425075E+19</c:v>
                </c:pt>
                <c:pt idx="838">
                  <c:v>8.2393311821557596E+19</c:v>
                </c:pt>
                <c:pt idx="839">
                  <c:v>8.241130053070889E+19</c:v>
                </c:pt>
                <c:pt idx="840">
                  <c:v>8.2414390826141401E+19</c:v>
                </c:pt>
                <c:pt idx="841">
                  <c:v>8.2414554885118722E+19</c:v>
                </c:pt>
                <c:pt idx="842">
                  <c:v>8.2414850006041395E+19</c:v>
                </c:pt>
                <c:pt idx="843">
                  <c:v>8.2415014065018716E+19</c:v>
                </c:pt>
                <c:pt idx="844">
                  <c:v>8.2415136385730626E+19</c:v>
                </c:pt>
                <c:pt idx="845">
                  <c:v>8.2415431506653299E+19</c:v>
                </c:pt>
                <c:pt idx="846">
                  <c:v>8.2493504350667096E+19</c:v>
                </c:pt>
                <c:pt idx="847">
                  <c:v>8.2493668409644417E+19</c:v>
                </c:pt>
                <c:pt idx="848">
                  <c:v>8.2496758705076929E+19</c:v>
                </c:pt>
                <c:pt idx="849">
                  <c:v>8.2496881025788838E+19</c:v>
                </c:pt>
                <c:pt idx="850">
                  <c:v>8.2497045084766159E+19</c:v>
                </c:pt>
                <c:pt idx="851">
                  <c:v>8.249720914374348E+19</c:v>
                </c:pt>
                <c:pt idx="852">
                  <c:v>8.2497373202720801E+19</c:v>
                </c:pt>
                <c:pt idx="853">
                  <c:v>8.2497668323643474E+19</c:v>
                </c:pt>
                <c:pt idx="854">
                  <c:v>8.2497790644355383E+19</c:v>
                </c:pt>
                <c:pt idx="855">
                  <c:v>8.2497954703332704E+19</c:v>
                </c:pt>
                <c:pt idx="856">
                  <c:v>8.2498249824255377E+19</c:v>
                </c:pt>
                <c:pt idx="857">
                  <c:v>8.2602962679060464E+19</c:v>
                </c:pt>
                <c:pt idx="858">
                  <c:v>8.2603084999772373E+19</c:v>
                </c:pt>
                <c:pt idx="859">
                  <c:v>8.2603305038943338E+19</c:v>
                </c:pt>
                <c:pt idx="860">
                  <c:v>8.2603600159866012E+19</c:v>
                </c:pt>
                <c:pt idx="861">
                  <c:v>8.2603764218843333E+19</c:v>
                </c:pt>
                <c:pt idx="862">
                  <c:v>8.2603928277820654E+19</c:v>
                </c:pt>
                <c:pt idx="863">
                  <c:v>8.2604223398743327E+19</c:v>
                </c:pt>
                <c:pt idx="864">
                  <c:v>8.2604345719455236E+19</c:v>
                </c:pt>
                <c:pt idx="865">
                  <c:v>8.2604640840377909E+19</c:v>
                </c:pt>
                <c:pt idx="866">
                  <c:v>8.260480489935523E+19</c:v>
                </c:pt>
                <c:pt idx="867">
                  <c:v>8.260492722006714E+19</c:v>
                </c:pt>
                <c:pt idx="868">
                  <c:v>8.2605147259238105E+19</c:v>
                </c:pt>
                <c:pt idx="869">
                  <c:v>8.2605367298409071E+19</c:v>
                </c:pt>
                <c:pt idx="870">
                  <c:v>8.2605662419331744E+19</c:v>
                </c:pt>
                <c:pt idx="871">
                  <c:v>8.2605882458502709E+19</c:v>
                </c:pt>
                <c:pt idx="872">
                  <c:v>8.260604651748003E+19</c:v>
                </c:pt>
                <c:pt idx="873">
                  <c:v>8.2606442339544859E+19</c:v>
                </c:pt>
                <c:pt idx="874">
                  <c:v>8.260660639852218E+19</c:v>
                </c:pt>
                <c:pt idx="875">
                  <c:v>8.2606728719234089E+19</c:v>
                </c:pt>
                <c:pt idx="876">
                  <c:v>8.2606851039945998E+19</c:v>
                </c:pt>
                <c:pt idx="877">
                  <c:v>8.2607015098923319E+19</c:v>
                </c:pt>
                <c:pt idx="878">
                  <c:v>8.2607235138094285E+19</c:v>
                </c:pt>
                <c:pt idx="879">
                  <c:v>8.2607399197071606E+19</c:v>
                </c:pt>
                <c:pt idx="880">
                  <c:v>8.260755768639085E+19</c:v>
                </c:pt>
                <c:pt idx="881">
                  <c:v>8.2607680007102759E+19</c:v>
                </c:pt>
                <c:pt idx="882">
                  <c:v>8.2608075829167587E+19</c:v>
                </c:pt>
                <c:pt idx="883">
                  <c:v>8.260870678651206E+19</c:v>
                </c:pt>
                <c:pt idx="884">
                  <c:v>8.2609001907434734E+19</c:v>
                </c:pt>
                <c:pt idx="885">
                  <c:v>8.2609221946605699E+19</c:v>
                </c:pt>
                <c:pt idx="886">
                  <c:v>8.2609517067528372E+19</c:v>
                </c:pt>
                <c:pt idx="887">
                  <c:v>8.2609812188451045E+19</c:v>
                </c:pt>
                <c:pt idx="888">
                  <c:v>8.2610208010515874E+19</c:v>
                </c:pt>
                <c:pt idx="889">
                  <c:v>8.2610372069493195E+19</c:v>
                </c:pt>
                <c:pt idx="890">
                  <c:v>8.2610767891558023E+19</c:v>
                </c:pt>
                <c:pt idx="891">
                  <c:v>8.2610890212269933E+19</c:v>
                </c:pt>
                <c:pt idx="892">
                  <c:v>8.2611206440035942E+19</c:v>
                </c:pt>
                <c:pt idx="893">
                  <c:v>8.2611602262100771E+19</c:v>
                </c:pt>
                <c:pt idx="894">
                  <c:v>8.2611766321078092E+19</c:v>
                </c:pt>
                <c:pt idx="895">
                  <c:v>8.261216214314292E+19</c:v>
                </c:pt>
                <c:pt idx="896">
                  <c:v>8.2612608826735067E+19</c:v>
                </c:pt>
                <c:pt idx="897">
                  <c:v>8.2612731147446977E+19</c:v>
                </c:pt>
                <c:pt idx="898">
                  <c:v>8.261302626836965E+19</c:v>
                </c:pt>
                <c:pt idx="899">
                  <c:v>8.2613321389292323E+19</c:v>
                </c:pt>
                <c:pt idx="900">
                  <c:v>8.2613485448269644E+19</c:v>
                </c:pt>
                <c:pt idx="901">
                  <c:v>8.2619044490842341E+19</c:v>
                </c:pt>
                <c:pt idx="902">
                  <c:v>8.2619339611765015E+19</c:v>
                </c:pt>
                <c:pt idx="903">
                  <c:v>8.2619786295357161E+19</c:v>
                </c:pt>
                <c:pt idx="904">
                  <c:v>8.262018211742199E+19</c:v>
                </c:pt>
                <c:pt idx="905">
                  <c:v>8.2620402156592955E+19</c:v>
                </c:pt>
                <c:pt idx="906">
                  <c:v>8.2620566215570276E+19</c:v>
                </c:pt>
                <c:pt idx="907">
                  <c:v>8.2622284123957428E+19</c:v>
                </c:pt>
                <c:pt idx="908">
                  <c:v>8.2622504163128394E+19</c:v>
                </c:pt>
                <c:pt idx="909">
                  <c:v>8.2622799284051067E+19</c:v>
                </c:pt>
                <c:pt idx="910">
                  <c:v>8.2622963343028388E+19</c:v>
                </c:pt>
                <c:pt idx="911">
                  <c:v>8.2623127402005709E+19</c:v>
                </c:pt>
                <c:pt idx="912">
                  <c:v>8.2623422522928382E+19</c:v>
                </c:pt>
                <c:pt idx="913">
                  <c:v>8.2623544843640291E+19</c:v>
                </c:pt>
                <c:pt idx="914">
                  <c:v>8.2623657045485715E+19</c:v>
                </c:pt>
                <c:pt idx="915">
                  <c:v>8.2623779366197625E+19</c:v>
                </c:pt>
                <c:pt idx="916">
                  <c:v>8.2624074487120298E+19</c:v>
                </c:pt>
                <c:pt idx="917">
                  <c:v>8.2624470309185126E+19</c:v>
                </c:pt>
                <c:pt idx="918">
                  <c:v>8.2624592629897036E+19</c:v>
                </c:pt>
                <c:pt idx="919">
                  <c:v>8.2624812669068001E+19</c:v>
                </c:pt>
                <c:pt idx="920">
                  <c:v>8.2625032708238967E+19</c:v>
                </c:pt>
                <c:pt idx="921">
                  <c:v>8.2625256580352819E+19</c:v>
                </c:pt>
                <c:pt idx="922">
                  <c:v>8.262542063933014E+19</c:v>
                </c:pt>
                <c:pt idx="923">
                  <c:v>8.262554296004205E+19</c:v>
                </c:pt>
                <c:pt idx="924">
                  <c:v>8.2629687725882425E+19</c:v>
                </c:pt>
                <c:pt idx="925">
                  <c:v>8.2629982846805098E+19</c:v>
                </c:pt>
                <c:pt idx="926">
                  <c:v>8.2630277967727772E+19</c:v>
                </c:pt>
                <c:pt idx="927">
                  <c:v>8.2630498006898737E+19</c:v>
                </c:pt>
                <c:pt idx="928">
                  <c:v>8.2630718046069703E+19</c:v>
                </c:pt>
                <c:pt idx="929">
                  <c:v>8.2630840366781612E+19</c:v>
                </c:pt>
                <c:pt idx="930">
                  <c:v>8.2631060405952578E+19</c:v>
                </c:pt>
                <c:pt idx="931">
                  <c:v>8.2631355526875251E+19</c:v>
                </c:pt>
                <c:pt idx="932">
                  <c:v>8.263147784758716E+19</c:v>
                </c:pt>
                <c:pt idx="933">
                  <c:v>8.2631697886758126E+19</c:v>
                </c:pt>
                <c:pt idx="934">
                  <c:v>8.2631820207470035E+19</c:v>
                </c:pt>
                <c:pt idx="935">
                  <c:v>8.2631984266447356E+19</c:v>
                </c:pt>
                <c:pt idx="936">
                  <c:v>8.2632148325424677E+19</c:v>
                </c:pt>
                <c:pt idx="937">
                  <c:v>8.2632312384401998E+19</c:v>
                </c:pt>
                <c:pt idx="938">
                  <c:v>8.2642312384401998E+19</c:v>
                </c:pt>
                <c:pt idx="939">
                  <c:v>8.2642532423572963E+19</c:v>
                </c:pt>
                <c:pt idx="940">
                  <c:v>8.2642827544495636E+19</c:v>
                </c:pt>
                <c:pt idx="941">
                  <c:v>8.2644545452882788E+19</c:v>
                </c:pt>
                <c:pt idx="942">
                  <c:v>8.2644765492053754E+19</c:v>
                </c:pt>
                <c:pt idx="943">
                  <c:v>8.2645060612976427E+19</c:v>
                </c:pt>
                <c:pt idx="944">
                  <c:v>8.2645280652147393E+19</c:v>
                </c:pt>
                <c:pt idx="945">
                  <c:v>8.2645444711124713E+19</c:v>
                </c:pt>
                <c:pt idx="946">
                  <c:v>8.2701678843643757E+19</c:v>
                </c:pt>
                <c:pt idx="947">
                  <c:v>8.270197396456643E+19</c:v>
                </c:pt>
                <c:pt idx="948">
                  <c:v>8.2702194003737395E+19</c:v>
                </c:pt>
                <c:pt idx="949">
                  <c:v>8.2702489124660068E+19</c:v>
                </c:pt>
                <c:pt idx="950">
                  <c:v>8.2702884946724897E+19</c:v>
                </c:pt>
                <c:pt idx="951">
                  <c:v>8.270318006764757E+19</c:v>
                </c:pt>
                <c:pt idx="952">
                  <c:v>8.2703302388359479E+19</c:v>
                </c:pt>
                <c:pt idx="953">
                  <c:v>8.2703424709071389E+19</c:v>
                </c:pt>
                <c:pt idx="954">
                  <c:v>8.270358876804871E+19</c:v>
                </c:pt>
                <c:pt idx="955">
                  <c:v>8.2703808807219675E+19</c:v>
                </c:pt>
                <c:pt idx="956">
                  <c:v>8.2704103928142348E+19</c:v>
                </c:pt>
                <c:pt idx="957">
                  <c:v>8.2704226248854258E+19</c:v>
                </c:pt>
                <c:pt idx="958">
                  <c:v>8.2704446288025223E+19</c:v>
                </c:pt>
                <c:pt idx="959">
                  <c:v>8.2704610347002544E+19</c:v>
                </c:pt>
                <c:pt idx="960">
                  <c:v>8.270483038617351E+19</c:v>
                </c:pt>
                <c:pt idx="961">
                  <c:v>8.2704994445150831E+19</c:v>
                </c:pt>
                <c:pt idx="962">
                  <c:v>8.2705289566073504E+19</c:v>
                </c:pt>
                <c:pt idx="963">
                  <c:v>8.2705509605244469E+19</c:v>
                </c:pt>
                <c:pt idx="964">
                  <c:v>8.2705804726167142E+19</c:v>
                </c:pt>
                <c:pt idx="965">
                  <c:v>8.2719216925521199E+19</c:v>
                </c:pt>
                <c:pt idx="966">
                  <c:v>8.2719329127366623E+19</c:v>
                </c:pt>
                <c:pt idx="967">
                  <c:v>8.2724888169939321E+19</c:v>
                </c:pt>
                <c:pt idx="968">
                  <c:v>8.2726147095351116E+19</c:v>
                </c:pt>
                <c:pt idx="969">
                  <c:v>8.2726226528174588E+19</c:v>
                </c:pt>
                <c:pt idx="970">
                  <c:v>8.2730371294014964E+19</c:v>
                </c:pt>
                <c:pt idx="971">
                  <c:v>8.2730535352992285E+19</c:v>
                </c:pt>
                <c:pt idx="972">
                  <c:v>8.273075539216325E+19</c:v>
                </c:pt>
                <c:pt idx="973">
                  <c:v>8.3069599548302459E+19</c:v>
                </c:pt>
                <c:pt idx="974">
                  <c:v>8.3069995370367287E+19</c:v>
                </c:pt>
                <c:pt idx="975">
                  <c:v>8.3070391192432116E+19</c:v>
                </c:pt>
                <c:pt idx="976">
                  <c:v>8.3070686313354789E+19</c:v>
                </c:pt>
                <c:pt idx="977">
                  <c:v>8.3070906352525754E+19</c:v>
                </c:pt>
                <c:pt idx="978">
                  <c:v>8.3071028673237664E+19</c:v>
                </c:pt>
                <c:pt idx="979">
                  <c:v>8.3071323794160337E+19</c:v>
                </c:pt>
                <c:pt idx="980">
                  <c:v>8.307161891508301E+19</c:v>
                </c:pt>
                <c:pt idx="981">
                  <c:v>8.3072014737147838E+19</c:v>
                </c:pt>
                <c:pt idx="982">
                  <c:v>8.3072309858070512E+19</c:v>
                </c:pt>
                <c:pt idx="983">
                  <c:v>8.307270568013534E+19</c:v>
                </c:pt>
                <c:pt idx="984">
                  <c:v>8.3072828000847249E+19</c:v>
                </c:pt>
                <c:pt idx="985">
                  <c:v>8.3080283899567522E+19</c:v>
                </c:pt>
                <c:pt idx="986">
                  <c:v>8.3080600127333532E+19</c:v>
                </c:pt>
                <c:pt idx="987">
                  <c:v>8.3080679560157004E+19</c:v>
                </c:pt>
                <c:pt idx="988">
                  <c:v>8.3082983653133058E+19</c:v>
                </c:pt>
                <c:pt idx="989">
                  <c:v>8.3083874904071193E+19</c:v>
                </c:pt>
                <c:pt idx="990">
                  <c:v>8.3084094943242158E+19</c:v>
                </c:pt>
                <c:pt idx="991">
                  <c:v>8.3084490765306986E+19</c:v>
                </c:pt>
                <c:pt idx="992">
                  <c:v>8.3085749690718781E+19</c:v>
                </c:pt>
                <c:pt idx="993">
                  <c:v>8.3085861892564206E+19</c:v>
                </c:pt>
                <c:pt idx="994">
                  <c:v>8.3086308576156353E+19</c:v>
                </c:pt>
                <c:pt idx="995">
                  <c:v>8.3086528615327318E+19</c:v>
                </c:pt>
                <c:pt idx="996">
                  <c:v>8.3086692674304639E+19</c:v>
                </c:pt>
                <c:pt idx="997">
                  <c:v>8.308685673328196E+19</c:v>
                </c:pt>
                <c:pt idx="998">
                  <c:v>8.3087076772452925E+19</c:v>
                </c:pt>
                <c:pt idx="999">
                  <c:v>8.3087240831430246E+19</c:v>
                </c:pt>
                <c:pt idx="1000">
                  <c:v>8.308753595235292E+19</c:v>
                </c:pt>
                <c:pt idx="1001">
                  <c:v>8.3087831073275593E+19</c:v>
                </c:pt>
                <c:pt idx="1002">
                  <c:v>8.3088543106075591E+19</c:v>
                </c:pt>
                <c:pt idx="1003">
                  <c:v>8.3098543106075591E+19</c:v>
                </c:pt>
                <c:pt idx="1004">
                  <c:v>8.30986654267875E+19</c:v>
                </c:pt>
                <c:pt idx="1005">
                  <c:v>8.3176738270801297E+19</c:v>
                </c:pt>
                <c:pt idx="1006">
                  <c:v>8.3177134092866126E+19</c:v>
                </c:pt>
                <c:pt idx="1007">
                  <c:v>8.3177256413578035E+19</c:v>
                </c:pt>
                <c:pt idx="1008">
                  <c:v>8.3177420472555356E+19</c:v>
                </c:pt>
                <c:pt idx="1009">
                  <c:v>8.3177867156147503E+19</c:v>
                </c:pt>
                <c:pt idx="1010">
                  <c:v>8.3182011921987879E+19</c:v>
                </c:pt>
                <c:pt idx="1011">
                  <c:v>8.3182307042910552E+19</c:v>
                </c:pt>
                <c:pt idx="1012">
                  <c:v>8.3182527082081518E+19</c:v>
                </c:pt>
                <c:pt idx="1013">
                  <c:v>8.3182691141058839E+19</c:v>
                </c:pt>
                <c:pt idx="1014">
                  <c:v>8.3182813461770748E+19</c:v>
                </c:pt>
                <c:pt idx="1015">
                  <c:v>8.3183209283835576E+19</c:v>
                </c:pt>
                <c:pt idx="1016">
                  <c:v>8.3183331604547486E+19</c:v>
                </c:pt>
                <c:pt idx="1017">
                  <c:v>8.3183551643718451E+19</c:v>
                </c:pt>
                <c:pt idx="1018">
                  <c:v>8.318394746578328E+19</c:v>
                </c:pt>
                <c:pt idx="1019">
                  <c:v>8.3184167504954245E+19</c:v>
                </c:pt>
                <c:pt idx="1020">
                  <c:v>8.3184563327019074E+19</c:v>
                </c:pt>
                <c:pt idx="1021">
                  <c:v>8.3184783366190039E+19</c:v>
                </c:pt>
                <c:pt idx="1022">
                  <c:v>8.3184905686901948E+19</c:v>
                </c:pt>
                <c:pt idx="1023">
                  <c:v>8.3185125726072914E+19</c:v>
                </c:pt>
                <c:pt idx="1024">
                  <c:v>8.3185420846995587E+19</c:v>
                </c:pt>
                <c:pt idx="1025">
                  <c:v>8.3187724939971641E+19</c:v>
                </c:pt>
                <c:pt idx="1026">
                  <c:v>8.3188255824415867E+19</c:v>
                </c:pt>
                <c:pt idx="1027">
                  <c:v>8.3188702508008014E+19</c:v>
                </c:pt>
                <c:pt idx="1028">
                  <c:v>8.3188824828719923E+19</c:v>
                </c:pt>
                <c:pt idx="1029">
                  <c:v>8.3189119949642596E+19</c:v>
                </c:pt>
                <c:pt idx="1030">
                  <c:v>8.3196575848362869E+19</c:v>
                </c:pt>
                <c:pt idx="1031">
                  <c:v>8.3196971670427697E+19</c:v>
                </c:pt>
                <c:pt idx="1032">
                  <c:v>8.319719554254155E+19</c:v>
                </c:pt>
                <c:pt idx="1033">
                  <c:v>8.3197359601518871E+19</c:v>
                </c:pt>
                <c:pt idx="1034">
                  <c:v>8.3197523660496191E+19</c:v>
                </c:pt>
                <c:pt idx="1035">
                  <c:v>8.3198782585907986E+19</c:v>
                </c:pt>
                <c:pt idx="1036">
                  <c:v>8.3199002625078952E+19</c:v>
                </c:pt>
                <c:pt idx="1037">
                  <c:v>8.3255236757597995E+19</c:v>
                </c:pt>
                <c:pt idx="1038">
                  <c:v>8.3255456796768961E+19</c:v>
                </c:pt>
                <c:pt idx="1039">
                  <c:v>8.3255676835939926E+19</c:v>
                </c:pt>
                <c:pt idx="1040">
                  <c:v>8.3273665545091219E+19</c:v>
                </c:pt>
                <c:pt idx="1041">
                  <c:v>8.3278677417427485E+19</c:v>
                </c:pt>
                <c:pt idx="1042">
                  <c:v>8.3383390272232571E+19</c:v>
                </c:pt>
                <c:pt idx="1043">
                  <c:v>8.3393390272232571E+19</c:v>
                </c:pt>
                <c:pt idx="1044">
                  <c:v>8.3393554331209892E+19</c:v>
                </c:pt>
                <c:pt idx="1045">
                  <c:v>8.3397699097050268E+19</c:v>
                </c:pt>
                <c:pt idx="1046">
                  <c:v>8.3397857586369511E+19</c:v>
                </c:pt>
                <c:pt idx="1047">
                  <c:v>8.3397979907081421E+19</c:v>
                </c:pt>
                <c:pt idx="1048">
                  <c:v>8.3502692761886507E+19</c:v>
                </c:pt>
                <c:pt idx="1049">
                  <c:v>8.3502916634000359E+19</c:v>
                </c:pt>
                <c:pt idx="1050">
                  <c:v>8.3580989478014157E+19</c:v>
                </c:pt>
                <c:pt idx="1051">
                  <c:v>8.360511629334007E+19</c:v>
                </c:pt>
                <c:pt idx="1052">
                  <c:v>8.3605512115404898E+19</c:v>
                </c:pt>
                <c:pt idx="1053">
                  <c:v>8.3606143072749371E+19</c:v>
                </c:pt>
                <c:pt idx="1054">
                  <c:v>8.3606363111920337E+19</c:v>
                </c:pt>
                <c:pt idx="1055">
                  <c:v>8.3611922154493034E+19</c:v>
                </c:pt>
                <c:pt idx="1056">
                  <c:v>8.3611978388625555E+19</c:v>
                </c:pt>
                <c:pt idx="1057">
                  <c:v>8.3612100709337465E+19</c:v>
                </c:pt>
                <c:pt idx="1058">
                  <c:v>8.3612264768314786E+19</c:v>
                </c:pt>
                <c:pt idx="1059">
                  <c:v>8.3612344201138258E+19</c:v>
                </c:pt>
                <c:pt idx="1060">
                  <c:v>8.3612564240309223E+19</c:v>
                </c:pt>
                <c:pt idx="1061">
                  <c:v>8.3865203011322413E+19</c:v>
                </c:pt>
                <c:pt idx="1062">
                  <c:v>8.3866461936734208E+19</c:v>
                </c:pt>
                <c:pt idx="1063">
                  <c:v>8.3867353187672343E+19</c:v>
                </c:pt>
                <c:pt idx="1064">
                  <c:v>8.3867517246649663E+19</c:v>
                </c:pt>
                <c:pt idx="1065">
                  <c:v>8.3867812367572337E+19</c:v>
                </c:pt>
                <c:pt idx="1066">
                  <c:v>8.3867976426549658E+19</c:v>
                </c:pt>
                <c:pt idx="1067">
                  <c:v>8.3868271547472331E+19</c:v>
                </c:pt>
                <c:pt idx="1068">
                  <c:v>8.3868435606449652E+19</c:v>
                </c:pt>
                <c:pt idx="1069">
                  <c:v>8.3868659478563504E+19</c:v>
                </c:pt>
                <c:pt idx="1070">
                  <c:v>8.3874218521136202E+19</c:v>
                </c:pt>
                <c:pt idx="1071">
                  <c:v>8.387461434320103E+19</c:v>
                </c:pt>
                <c:pt idx="1072">
                  <c:v>8.388461434320103E+19</c:v>
                </c:pt>
                <c:pt idx="1073">
                  <c:v>8.3884909464123703E+19</c:v>
                </c:pt>
                <c:pt idx="1074">
                  <c:v>8.3924720181179056E+19</c:v>
                </c:pt>
                <c:pt idx="1075">
                  <c:v>8.3926438089566208E+19</c:v>
                </c:pt>
                <c:pt idx="1076">
                  <c:v>8.3926733210488881E+19</c:v>
                </c:pt>
                <c:pt idx="1077">
                  <c:v>8.3926897269466202E+19</c:v>
                </c:pt>
                <c:pt idx="1078">
                  <c:v>8.39324563120389E+19</c:v>
                </c:pt>
                <c:pt idx="1079">
                  <c:v>8.3932902995631047E+19</c:v>
                </c:pt>
                <c:pt idx="1080">
                  <c:v>8.3933123034802012E+19</c:v>
                </c:pt>
                <c:pt idx="1081">
                  <c:v>8.3933518856866841E+19</c:v>
                </c:pt>
                <c:pt idx="1082">
                  <c:v>8.3933914678931669E+19</c:v>
                </c:pt>
                <c:pt idx="1083">
                  <c:v>8.3934209799854342E+19</c:v>
                </c:pt>
                <c:pt idx="1084">
                  <c:v>8.3934605621919171E+19</c:v>
                </c:pt>
                <c:pt idx="1085">
                  <c:v>8.3935001443983999E+19</c:v>
                </c:pt>
                <c:pt idx="1086">
                  <c:v>8.3935123764695908E+19</c:v>
                </c:pt>
                <c:pt idx="1087">
                  <c:v>8.3936902044105949E+19</c:v>
                </c:pt>
                <c:pt idx="1088">
                  <c:v>8.3961028859431862E+19</c:v>
                </c:pt>
                <c:pt idx="1089">
                  <c:v>8.3961424681496691E+19</c:v>
                </c:pt>
                <c:pt idx="1090">
                  <c:v>8.3961644720667656E+19</c:v>
                </c:pt>
                <c:pt idx="1091">
                  <c:v>8.4017878853186699E+19</c:v>
                </c:pt>
                <c:pt idx="1092">
                  <c:v>8.4018098892357665E+19</c:v>
                </c:pt>
                <c:pt idx="1093">
                  <c:v>8.401831893152863E+19</c:v>
                </c:pt>
                <c:pt idx="1094">
                  <c:v>8.4018765615120777E+19</c:v>
                </c:pt>
                <c:pt idx="1095">
                  <c:v>8.4020024540532572E+19</c:v>
                </c:pt>
                <c:pt idx="1096">
                  <c:v>8.4020136742377996E+19</c:v>
                </c:pt>
                <c:pt idx="1097">
                  <c:v>8.4020532564442825E+19</c:v>
                </c:pt>
                <c:pt idx="1098">
                  <c:v>8.4021163521787298E+19</c:v>
                </c:pt>
                <c:pt idx="1099">
                  <c:v>8.4021327580764619E+19</c:v>
                </c:pt>
                <c:pt idx="1100">
                  <c:v>8.4021547619935584E+19</c:v>
                </c:pt>
                <c:pt idx="1101">
                  <c:v>8.4021863847701594E+19</c:v>
                </c:pt>
                <c:pt idx="1102">
                  <c:v>8.4021986168413503E+19</c:v>
                </c:pt>
                <c:pt idx="1103">
                  <c:v>8.4022108489125413E+19</c:v>
                </c:pt>
                <c:pt idx="1104">
                  <c:v>8.4022332361239265E+19</c:v>
                </c:pt>
                <c:pt idx="1105">
                  <c:v>8.4022552400410231E+19</c:v>
                </c:pt>
                <c:pt idx="1106">
                  <c:v>8.4022847521332904E+19</c:v>
                </c:pt>
                <c:pt idx="1107">
                  <c:v>8.4023071393446756E+19</c:v>
                </c:pt>
                <c:pt idx="1108">
                  <c:v>8.4023783426246754E+19</c:v>
                </c:pt>
                <c:pt idx="1109">
                  <c:v>8.4024078547169427E+19</c:v>
                </c:pt>
                <c:pt idx="1110">
                  <c:v>8.4025796455556579E+19</c:v>
                </c:pt>
                <c:pt idx="1111">
                  <c:v>8.4026112683322589E+19</c:v>
                </c:pt>
                <c:pt idx="1112">
                  <c:v>8.4028624569754092E+19</c:v>
                </c:pt>
                <c:pt idx="1113">
                  <c:v>8.4028788628731412E+19</c:v>
                </c:pt>
                <c:pt idx="1114">
                  <c:v>8.4028952687708733E+19</c:v>
                </c:pt>
                <c:pt idx="1115">
                  <c:v>8.4053079503034647E+19</c:v>
                </c:pt>
                <c:pt idx="1116">
                  <c:v>8.405371046037912E+19</c:v>
                </c:pt>
                <c:pt idx="1117">
                  <c:v>8.4054601711317254E+19</c:v>
                </c:pt>
                <c:pt idx="1118">
                  <c:v>8.4054681144140726E+19</c:v>
                </c:pt>
                <c:pt idx="1119">
                  <c:v>8.4054976265063399E+19</c:v>
                </c:pt>
                <c:pt idx="1120">
                  <c:v>8.4055372087128228E+19</c:v>
                </c:pt>
                <c:pt idx="1121">
                  <c:v>8.4055667208050901E+19</c:v>
                </c:pt>
                <c:pt idx="1122">
                  <c:v>8.4056063030115729E+19</c:v>
                </c:pt>
                <c:pt idx="1123">
                  <c:v>8.4056175231961154E+19</c:v>
                </c:pt>
                <c:pt idx="1124">
                  <c:v>8.4056571054025982E+19</c:v>
                </c:pt>
                <c:pt idx="1125">
                  <c:v>8.4056693374737891E+19</c:v>
                </c:pt>
                <c:pt idx="1126">
                  <c:v>8.405708919680272E+19</c:v>
                </c:pt>
                <c:pt idx="1127">
                  <c:v>8.4057485018867548E+19</c:v>
                </c:pt>
                <c:pt idx="1128">
                  <c:v>8.4058197051667546E+19</c:v>
                </c:pt>
                <c:pt idx="1129">
                  <c:v>8.4059914960054698E+19</c:v>
                </c:pt>
                <c:pt idx="1130">
                  <c:v>8.4060037280766607E+19</c:v>
                </c:pt>
                <c:pt idx="1131">
                  <c:v>8.4060201339743928E+19</c:v>
                </c:pt>
                <c:pt idx="1132">
                  <c:v>8.4060323660455838E+19</c:v>
                </c:pt>
                <c:pt idx="1133">
                  <c:v>8.4060954617800311E+19</c:v>
                </c:pt>
                <c:pt idx="1134">
                  <c:v>8.406107693851222E+19</c:v>
                </c:pt>
                <c:pt idx="1135">
                  <c:v>8.4066635981084918E+19</c:v>
                </c:pt>
                <c:pt idx="1136">
                  <c:v>8.4066952208850928E+19</c:v>
                </c:pt>
                <c:pt idx="1137">
                  <c:v>8.4067348030915756E+19</c:v>
                </c:pt>
                <c:pt idx="1138">
                  <c:v>8.4067568070086722E+19</c:v>
                </c:pt>
                <c:pt idx="1139">
                  <c:v>8.4067690390798631E+19</c:v>
                </c:pt>
                <c:pt idx="1140">
                  <c:v>8.4068086212863459E+19</c:v>
                </c:pt>
                <c:pt idx="1141">
                  <c:v>8.4068310084977312E+19</c:v>
                </c:pt>
                <c:pt idx="1142">
                  <c:v>8.4068432405689221E+19</c:v>
                </c:pt>
                <c:pt idx="1143">
                  <c:v>8.4100791771382186E+19</c:v>
                </c:pt>
                <c:pt idx="1144">
                  <c:v>8.4100955830359507E+19</c:v>
                </c:pt>
                <c:pt idx="1145">
                  <c:v>8.4101402513951654E+19</c:v>
                </c:pt>
                <c:pt idx="1146">
                  <c:v>8.4101849197543801E+19</c:v>
                </c:pt>
                <c:pt idx="1147">
                  <c:v>8.4102069236714766E+19</c:v>
                </c:pt>
                <c:pt idx="1148">
                  <c:v>8.4102700194059239E+19</c:v>
                </c:pt>
                <c:pt idx="1149">
                  <c:v>8.4102995314981913E+19</c:v>
                </c:pt>
                <c:pt idx="1150">
                  <c:v>8.4103117635693822E+19</c:v>
                </c:pt>
                <c:pt idx="1151">
                  <c:v>8.4103239956405731E+19</c:v>
                </c:pt>
                <c:pt idx="1152">
                  <c:v>8.4103362277117641E+19</c:v>
                </c:pt>
                <c:pt idx="1153">
                  <c:v>8.410348459782955E+19</c:v>
                </c:pt>
                <c:pt idx="1154">
                  <c:v>8.4105788690805604E+19</c:v>
                </c:pt>
                <c:pt idx="1155">
                  <c:v>8.4106500723605602E+19</c:v>
                </c:pt>
                <c:pt idx="1156">
                  <c:v>8.4106720762776568E+19</c:v>
                </c:pt>
                <c:pt idx="1157">
                  <c:v>8.4106884821753889E+19</c:v>
                </c:pt>
                <c:pt idx="1158">
                  <c:v>8.4108602730141041E+19</c:v>
                </c:pt>
                <c:pt idx="1159">
                  <c:v>8.4110320638528193E+19</c:v>
                </c:pt>
                <c:pt idx="1160">
                  <c:v>8.4112038546915344E+19</c:v>
                </c:pt>
                <c:pt idx="1161">
                  <c:v>8.411225858608631E+19</c:v>
                </c:pt>
                <c:pt idx="1162">
                  <c:v>8.4112417075405554E+19</c:v>
                </c:pt>
                <c:pt idx="1163">
                  <c:v>8.412582927475961E+19</c:v>
                </c:pt>
                <c:pt idx="1164">
                  <c:v>8.4126275958351757E+19</c:v>
                </c:pt>
                <c:pt idx="1165">
                  <c:v>8.4126440017329078E+19</c:v>
                </c:pt>
                <c:pt idx="1166">
                  <c:v>8.4127720872423621E+19</c:v>
                </c:pt>
                <c:pt idx="1167">
                  <c:v>8.4130811167856132E+19</c:v>
                </c:pt>
                <c:pt idx="1168">
                  <c:v>8.4144223367210189E+19</c:v>
                </c:pt>
                <c:pt idx="1169">
                  <c:v>8.4144518488132862E+19</c:v>
                </c:pt>
                <c:pt idx="1170">
                  <c:v>8.4145799343227404E+19</c:v>
                </c:pt>
                <c:pt idx="1171">
                  <c:v>8.4146094464150077E+19</c:v>
                </c:pt>
                <c:pt idx="1172">
                  <c:v>8.4146410691916087E+19</c:v>
                </c:pt>
                <c:pt idx="1173">
                  <c:v>8.4146569181235331E+19</c:v>
                </c:pt>
                <c:pt idx="1174">
                  <c:v>8.4146733240212652E+19</c:v>
                </c:pt>
                <c:pt idx="1175">
                  <c:v>8.4146855560924561E+19</c:v>
                </c:pt>
                <c:pt idx="1176">
                  <c:v>8.4146946762008494E+19</c:v>
                </c:pt>
                <c:pt idx="1177">
                  <c:v>8.414716680117946E+19</c:v>
                </c:pt>
                <c:pt idx="1178">
                  <c:v>8.4147289121891369E+19</c:v>
                </c:pt>
                <c:pt idx="1179">
                  <c:v>8.4147411442603278E+19</c:v>
                </c:pt>
                <c:pt idx="1180">
                  <c:v>8.5322308997542806E+19</c:v>
                </c:pt>
                <c:pt idx="1181">
                  <c:v>8.863362021236872E+19</c:v>
                </c:pt>
                <c:pt idx="1182">
                  <c:v>8.8633732414214144E+19</c:v>
                </c:pt>
                <c:pt idx="1183">
                  <c:v>8.8633890903533388E+19</c:v>
                </c:pt>
                <c:pt idx="1184">
                  <c:v>8.8638035669373764E+19</c:v>
                </c:pt>
                <c:pt idx="1185">
                  <c:v>8.8890674440386953E+19</c:v>
                </c:pt>
                <c:pt idx="1186">
                  <c:v>8.8890898312500806E+19</c:v>
                </c:pt>
                <c:pt idx="1187">
                  <c:v>8.8891122184614658E+19</c:v>
                </c:pt>
                <c:pt idx="1188">
                  <c:v>8.9031565152972456E+19</c:v>
                </c:pt>
                <c:pt idx="1189">
                  <c:v>8.9031789025086308E+19</c:v>
                </c:pt>
                <c:pt idx="1190">
                  <c:v>8.9032012897200161E+19</c:v>
                </c:pt>
                <c:pt idx="1191">
                  <c:v>8.9032171386519405E+19</c:v>
                </c:pt>
                <c:pt idx="1192">
                  <c:v>8.9032395258633257E+19</c:v>
                </c:pt>
                <c:pt idx="1193">
                  <c:v>8.9064754624326222E+19</c:v>
                </c:pt>
                <c:pt idx="1194">
                  <c:v>8.9064978496440074E+19</c:v>
                </c:pt>
                <c:pt idx="1195">
                  <c:v>8.906912326228045E+19</c:v>
                </c:pt>
                <c:pt idx="1196">
                  <c:v>8.9069347134394302E+19</c:v>
                </c:pt>
                <c:pt idx="1197">
                  <c:v>8.9069571006508155E+19</c:v>
                </c:pt>
                <c:pt idx="1198">
                  <c:v>8.9069683208353579E+19</c:v>
                </c:pt>
                <c:pt idx="1199">
                  <c:v>8.9069907080467431E+19</c:v>
                </c:pt>
                <c:pt idx="1200">
                  <c:v>8.9070130952581284E+19</c:v>
                </c:pt>
                <c:pt idx="1201">
                  <c:v>8.9070354824695136E+19</c:v>
                </c:pt>
                <c:pt idx="1202">
                  <c:v>8.9102714190388101E+19</c:v>
                </c:pt>
                <c:pt idx="1203">
                  <c:v>8.9102872679707345E+19</c:v>
                </c:pt>
                <c:pt idx="1204">
                  <c:v>8.9103096551821197E+19</c:v>
                </c:pt>
                <c:pt idx="1205">
                  <c:v>8.910332042393505E+19</c:v>
                </c:pt>
                <c:pt idx="1206">
                  <c:v>8.9103442744646959E+19</c:v>
                </c:pt>
                <c:pt idx="1207">
                  <c:v>8.9103666616760812E+19</c:v>
                </c:pt>
                <c:pt idx="1208">
                  <c:v>8.910406243882564E+19</c:v>
                </c:pt>
                <c:pt idx="1209">
                  <c:v>8.9104286310939492E+19</c:v>
                </c:pt>
                <c:pt idx="1210">
                  <c:v>8.9147687337303966E+19</c:v>
                </c:pt>
                <c:pt idx="1211">
                  <c:v>8.9165676046455259E+19</c:v>
                </c:pt>
                <c:pt idx="1212">
                  <c:v>8.9277877891885449E+19</c:v>
                </c:pt>
                <c:pt idx="1213">
                  <c:v>8.9291290091239506E+19</c:v>
                </c:pt>
                <c:pt idx="1214">
                  <c:v>8.9291736774831653E+19</c:v>
                </c:pt>
                <c:pt idx="1215">
                  <c:v>8.9292367732176126E+19</c:v>
                </c:pt>
                <c:pt idx="1216">
                  <c:v>8.9292591604289978E+19</c:v>
                </c:pt>
                <c:pt idx="1217">
                  <c:v>8.9293038287882125E+19</c:v>
                </c:pt>
                <c:pt idx="1218">
                  <c:v>8.9293434109946954E+19</c:v>
                </c:pt>
                <c:pt idx="1219">
                  <c:v>8.9294325360885088E+19</c:v>
                </c:pt>
                <c:pt idx="1220">
                  <c:v>8.9294483850204332E+19</c:v>
                </c:pt>
                <c:pt idx="1221">
                  <c:v>8.9294642339523576E+19</c:v>
                </c:pt>
                <c:pt idx="1222">
                  <c:v>8.9294866211637428E+19</c:v>
                </c:pt>
                <c:pt idx="1223">
                  <c:v>8.9312854920788722E+19</c:v>
                </c:pt>
                <c:pt idx="1224">
                  <c:v>8.9313078792902574E+19</c:v>
                </c:pt>
                <c:pt idx="1225">
                  <c:v>8.9313302665016426E+19</c:v>
                </c:pt>
                <c:pt idx="1226">
                  <c:v>8.9313414866861851E+19</c:v>
                </c:pt>
                <c:pt idx="1227">
                  <c:v>8.9313638738975703E+19</c:v>
                </c:pt>
                <c:pt idx="1228">
                  <c:v>8.9345998104668668E+19</c:v>
                </c:pt>
                <c:pt idx="1229">
                  <c:v>8.9363986813819961E+19</c:v>
                </c:pt>
                <c:pt idx="1230">
                  <c:v>8.9364210685933814E+19</c:v>
                </c:pt>
                <c:pt idx="1231">
                  <c:v>8.9364369175253058E+19</c:v>
                </c:pt>
                <c:pt idx="1232">
                  <c:v>8.9388495990578971E+19</c:v>
                </c:pt>
                <c:pt idx="1233">
                  <c:v>8.9406484699730264E+19</c:v>
                </c:pt>
                <c:pt idx="1234">
                  <c:v>8.9464695021507346E+19</c:v>
                </c:pt>
                <c:pt idx="1235">
                  <c:v>8.9542767865521144E+19</c:v>
                </c:pt>
                <c:pt idx="1236">
                  <c:v>8.9560756574672437E+19</c:v>
                </c:pt>
                <c:pt idx="1237">
                  <c:v>8.9638829418686235E+19</c:v>
                </c:pt>
                <c:pt idx="1238">
                  <c:v>8.9662956234012148E+19</c:v>
                </c:pt>
                <c:pt idx="1239">
                  <c:v>8.9663180106126E+19</c:v>
                </c:pt>
                <c:pt idx="1240">
                  <c:v>8.9664439031537795E+19</c:v>
                </c:pt>
                <c:pt idx="1241">
                  <c:v>8.9664597520857039E+19</c:v>
                </c:pt>
                <c:pt idx="1242">
                  <c:v>8.9664756010176283E+19</c:v>
                </c:pt>
                <c:pt idx="1243">
                  <c:v>8.9665072237942292E+19</c:v>
                </c:pt>
                <c:pt idx="1244">
                  <c:v>8.9672528136662565E+19</c:v>
                </c:pt>
                <c:pt idx="1245">
                  <c:v>8.9672923958727393E+19</c:v>
                </c:pt>
                <c:pt idx="1246">
                  <c:v>8.9673240186493403E+19</c:v>
                </c:pt>
                <c:pt idx="1247">
                  <c:v>8.9691228895644697E+19</c:v>
                </c:pt>
                <c:pt idx="1248">
                  <c:v>8.9769301739658494E+19</c:v>
                </c:pt>
                <c:pt idx="1249">
                  <c:v>9.0074793850980041E+19</c:v>
                </c:pt>
                <c:pt idx="1250">
                  <c:v>9.0075110078746051E+19</c:v>
                </c:pt>
                <c:pt idx="1251">
                  <c:v>9.007542630651206E+19</c:v>
                </c:pt>
                <c:pt idx="1252">
                  <c:v>9.0107785672205025E+19</c:v>
                </c:pt>
                <c:pt idx="1253">
                  <c:v>9.0165995993982108E+19</c:v>
                </c:pt>
                <c:pt idx="1254">
                  <c:v>9.0198355359675073E+19</c:v>
                </c:pt>
                <c:pt idx="1255">
                  <c:v>9.0241756386039546E+19</c:v>
                </c:pt>
                <c:pt idx="1256">
                  <c:v>9.0265883201365459E+19</c:v>
                </c:pt>
                <c:pt idx="1257">
                  <c:v>9.0309284227729932E+19</c:v>
                </c:pt>
                <c:pt idx="1258">
                  <c:v>9.0309579348652605E+19</c:v>
                </c:pt>
                <c:pt idx="1259">
                  <c:v>9.0327568057803899E+19</c:v>
                </c:pt>
                <c:pt idx="1260">
                  <c:v>9.0327647490627371E+19</c:v>
                </c:pt>
                <c:pt idx="1261">
                  <c:v>9.0341059689981428E+19</c:v>
                </c:pt>
                <c:pt idx="1262">
                  <c:v>9.0341223748958749E+19</c:v>
                </c:pt>
                <c:pt idx="1263">
                  <c:v>9.0341854706303222E+19</c:v>
                </c:pt>
                <c:pt idx="1264">
                  <c:v>9.0345999472143598E+19</c:v>
                </c:pt>
                <c:pt idx="1265">
                  <c:v>9.0346395294208426E+19</c:v>
                </c:pt>
                <c:pt idx="1266">
                  <c:v>9.0346690415131099E+19</c:v>
                </c:pt>
                <c:pt idx="1267">
                  <c:v>9.0346812735843009E+19</c:v>
                </c:pt>
                <c:pt idx="1268">
                  <c:v>9.0405023057620091E+19</c:v>
                </c:pt>
                <c:pt idx="1269">
                  <c:v>9.0405246929733943E+19</c:v>
                </c:pt>
                <c:pt idx="1270">
                  <c:v>9.0405470801847796E+19</c:v>
                </c:pt>
                <c:pt idx="1271">
                  <c:v>9.0405593122559705E+19</c:v>
                </c:pt>
                <c:pt idx="1272">
                  <c:v>9.0405988944624534E+19</c:v>
                </c:pt>
                <c:pt idx="1273">
                  <c:v>9.0406305172390543E+19</c:v>
                </c:pt>
                <c:pt idx="1274">
                  <c:v>9.0406417374235967E+19</c:v>
                </c:pt>
                <c:pt idx="1275">
                  <c:v>9.0406637413406933E+19</c:v>
                </c:pt>
                <c:pt idx="1276">
                  <c:v>9.0409727708839444E+19</c:v>
                </c:pt>
                <c:pt idx="1277">
                  <c:v>9.0453128735203918E+19</c:v>
                </c:pt>
                <c:pt idx="1278">
                  <c:v>9.0466540934557975E+19</c:v>
                </c:pt>
                <c:pt idx="1279">
                  <c:v>9.0466653136403399E+19</c:v>
                </c:pt>
                <c:pt idx="1280">
                  <c:v>9.0690525250260238E+19</c:v>
                </c:pt>
                <c:pt idx="1281">
                  <c:v>9.0690745289431204E+19</c:v>
                </c:pt>
                <c:pt idx="1282">
                  <c:v>9.0690965328602169E+19</c:v>
                </c:pt>
                <c:pt idx="1283">
                  <c:v>9.0691185367773135E+19</c:v>
                </c:pt>
                <c:pt idx="1284">
                  <c:v>9.0691480488695808E+19</c:v>
                </c:pt>
                <c:pt idx="1285">
                  <c:v>9.0691602809407717E+19</c:v>
                </c:pt>
                <c:pt idx="1286">
                  <c:v>9.0691919037173727E+19</c:v>
                </c:pt>
                <c:pt idx="1287">
                  <c:v>9.0692810288111862E+19</c:v>
                </c:pt>
                <c:pt idx="1288">
                  <c:v>9.0692974347089183E+19</c:v>
                </c:pt>
                <c:pt idx="1289">
                  <c:v>9.0693194386260148E+19</c:v>
                </c:pt>
                <c:pt idx="1290">
                  <c:v>9.0693414425431114E+19</c:v>
                </c:pt>
                <c:pt idx="1291">
                  <c:v>9.0693536746143023E+19</c:v>
                </c:pt>
                <c:pt idx="1292">
                  <c:v>9.0703536746143023E+19</c:v>
                </c:pt>
                <c:pt idx="1293">
                  <c:v>9.0703831867065696E+19</c:v>
                </c:pt>
                <c:pt idx="1294">
                  <c:v>9.0706922162498208E+19</c:v>
                </c:pt>
                <c:pt idx="1295">
                  <c:v>9.0707142201669173E+19</c:v>
                </c:pt>
                <c:pt idx="1296">
                  <c:v>9.0739501567362138E+19</c:v>
                </c:pt>
                <c:pt idx="1297">
                  <c:v>9.0739665626339459E+19</c:v>
                </c:pt>
                <c:pt idx="1298">
                  <c:v>9.0797875948116541E+19</c:v>
                </c:pt>
                <c:pt idx="1299">
                  <c:v>9.0798322631708688E+19</c:v>
                </c:pt>
                <c:pt idx="1300">
                  <c:v>9.0798617752631362E+19</c:v>
                </c:pt>
                <c:pt idx="1301">
                  <c:v>9.0804176795204059E+19</c:v>
                </c:pt>
                <c:pt idx="1302">
                  <c:v>9.0804396834375025E+19</c:v>
                </c:pt>
                <c:pt idx="1303">
                  <c:v>9.0804691955297698E+19</c:v>
                </c:pt>
                <c:pt idx="1304">
                  <c:v>9.0805087777362526E+19</c:v>
                </c:pt>
                <c:pt idx="1305">
                  <c:v>9.0805210098074436E+19</c:v>
                </c:pt>
                <c:pt idx="1306">
                  <c:v>9.0806928006461587E+19</c:v>
                </c:pt>
                <c:pt idx="1307">
                  <c:v>9.0810476140353929E+19</c:v>
                </c:pt>
                <c:pt idx="1308">
                  <c:v>9.0810598461065839E+19</c:v>
                </c:pt>
                <c:pt idx="1309">
                  <c:v>9.0810822333179691E+19</c:v>
                </c:pt>
                <c:pt idx="1310">
                  <c:v>9.0810934535025115E+19</c:v>
                </c:pt>
                <c:pt idx="1311">
                  <c:v>9.0811046736870539E+19</c:v>
                </c:pt>
                <c:pt idx="1312">
                  <c:v>9.0813558623302042E+19</c:v>
                </c:pt>
                <c:pt idx="1313">
                  <c:v>9.0813722682279363E+19</c:v>
                </c:pt>
                <c:pt idx="1314">
                  <c:v>9.0814118504344191E+19</c:v>
                </c:pt>
                <c:pt idx="1315">
                  <c:v>9.08142408250561E+19</c:v>
                </c:pt>
                <c:pt idx="1316">
                  <c:v>9.0872451146833183E+19</c:v>
                </c:pt>
                <c:pt idx="1317">
                  <c:v>9.0890439855984476E+19</c:v>
                </c:pt>
                <c:pt idx="1318">
                  <c:v>9.0890663728098329E+19</c:v>
                </c:pt>
                <c:pt idx="1319">
                  <c:v>9.0891059550163157E+19</c:v>
                </c:pt>
                <c:pt idx="1320">
                  <c:v>9.0891223609140478E+19</c:v>
                </c:pt>
                <c:pt idx="1321">
                  <c:v>9.0891345929852387E+19</c:v>
                </c:pt>
                <c:pt idx="1322">
                  <c:v>9.0891565969023353E+19</c:v>
                </c:pt>
                <c:pt idx="1323">
                  <c:v>9.0892846824117895E+19</c:v>
                </c:pt>
                <c:pt idx="1324">
                  <c:v>9.089373807505603E+19</c:v>
                </c:pt>
                <c:pt idx="1325">
                  <c:v>9.089405430282204E+19</c:v>
                </c:pt>
                <c:pt idx="1326">
                  <c:v>9.0897144598254551E+19</c:v>
                </c:pt>
                <c:pt idx="1327">
                  <c:v>9.0900234893687063E+19</c:v>
                </c:pt>
                <c:pt idx="1328">
                  <c:v>9.0958445215464145E+19</c:v>
                </c:pt>
                <c:pt idx="1329">
                  <c:v>9.0958524648287617E+19</c:v>
                </c:pt>
                <c:pt idx="1330">
                  <c:v>9.0958646968999526E+19</c:v>
                </c:pt>
                <c:pt idx="1331">
                  <c:v>9.0966102867719799E+19</c:v>
                </c:pt>
                <c:pt idx="1332">
                  <c:v>9.0979515067073855E+19</c:v>
                </c:pt>
                <c:pt idx="1333">
                  <c:v>9.0992927266427912E+19</c:v>
                </c:pt>
                <c:pt idx="1334">
                  <c:v>9.0993049587139822E+19</c:v>
                </c:pt>
                <c:pt idx="1335">
                  <c:v>9.0993213646117143E+19</c:v>
                </c:pt>
                <c:pt idx="1336">
                  <c:v>9.1017340461443056E+19</c:v>
                </c:pt>
                <c:pt idx="1337">
                  <c:v>9.1017396695575577E+19</c:v>
                </c:pt>
                <c:pt idx="1338">
                  <c:v>9.1019114603962728E+19</c:v>
                </c:pt>
                <c:pt idx="1339">
                  <c:v>9.1019338476076581E+19</c:v>
                </c:pt>
                <c:pt idx="1340">
                  <c:v>9.1019502535053902E+19</c:v>
                </c:pt>
                <c:pt idx="1341">
                  <c:v>9.1021220443441054E+19</c:v>
                </c:pt>
                <c:pt idx="1342">
                  <c:v>9.1022938351828206E+19</c:v>
                </c:pt>
                <c:pt idx="1343">
                  <c:v>9.105529771752117E+19</c:v>
                </c:pt>
                <c:pt idx="1344">
                  <c:v>9.1055377150344643E+19</c:v>
                </c:pt>
                <c:pt idx="1345">
                  <c:v>9.1055499471056552E+19</c:v>
                </c:pt>
                <c:pt idx="1346">
                  <c:v>9.1055723343170404E+19</c:v>
                </c:pt>
                <c:pt idx="1347">
                  <c:v>9.1058813638602916E+19</c:v>
                </c:pt>
                <c:pt idx="1348">
                  <c:v>9.1061903934035427E+19</c:v>
                </c:pt>
                <c:pt idx="1349">
                  <c:v>9.1062299756100256E+19</c:v>
                </c:pt>
                <c:pt idx="1350">
                  <c:v>9.1062519795271221E+19</c:v>
                </c:pt>
                <c:pt idx="1351">
                  <c:v>9.1067531667607486E+19</c:v>
                </c:pt>
                <c:pt idx="1352">
                  <c:v>9.1067653988319396E+19</c:v>
                </c:pt>
                <c:pt idx="1353">
                  <c:v>9.1068284945663869E+19</c:v>
                </c:pt>
                <c:pt idx="1354">
                  <c:v>9.1068680767728697E+19</c:v>
                </c:pt>
                <c:pt idx="1355">
                  <c:v>9.1069572018666832E+19</c:v>
                </c:pt>
                <c:pt idx="1356">
                  <c:v>9.1070463269604966E+19</c:v>
                </c:pt>
                <c:pt idx="1357">
                  <c:v>9.108845197875626E+19</c:v>
                </c:pt>
                <c:pt idx="1358">
                  <c:v>9.1088847800821088E+19</c:v>
                </c:pt>
                <c:pt idx="1359">
                  <c:v>9.1091359687252591E+19</c:v>
                </c:pt>
                <c:pt idx="1360">
                  <c:v>9.1096918729825288E+19</c:v>
                </c:pt>
                <c:pt idx="1361">
                  <c:v>9.1097082788802609E+19</c:v>
                </c:pt>
                <c:pt idx="1362">
                  <c:v>9.1100173084235121E+19</c:v>
                </c:pt>
                <c:pt idx="1363">
                  <c:v>9.1100393123406086E+19</c:v>
                </c:pt>
                <c:pt idx="1364">
                  <c:v>9.1101652048817881E+19</c:v>
                </c:pt>
                <c:pt idx="1365">
                  <c:v>9.1104742344250393E+19</c:v>
                </c:pt>
                <c:pt idx="1366">
                  <c:v>9.1105058572016402E+19</c:v>
                </c:pt>
                <c:pt idx="1367">
                  <c:v>9.1107362664992457E+19</c:v>
                </c:pt>
                <c:pt idx="1368">
                  <c:v>9.1117362664992457E+19</c:v>
                </c:pt>
                <c:pt idx="1369">
                  <c:v>9.1118621590404252E+19</c:v>
                </c:pt>
                <c:pt idx="1370">
                  <c:v>9.1118785649381573E+19</c:v>
                </c:pt>
                <c:pt idx="1371">
                  <c:v>9.1119080770304246E+19</c:v>
                </c:pt>
                <c:pt idx="1372">
                  <c:v>9.1143207585630159E+19</c:v>
                </c:pt>
                <c:pt idx="1373">
                  <c:v>9.1143603407694987E+19</c:v>
                </c:pt>
                <c:pt idx="1374">
                  <c:v>9.114488426278953E+19</c:v>
                </c:pt>
                <c:pt idx="1375">
                  <c:v>9.1145280084854358E+19</c:v>
                </c:pt>
                <c:pt idx="1376">
                  <c:v>9.1145444143831679E+19</c:v>
                </c:pt>
                <c:pt idx="1377">
                  <c:v>9.1145608202809E+19</c:v>
                </c:pt>
                <c:pt idx="1378">
                  <c:v>9.1163596911960293E+19</c:v>
                </c:pt>
                <c:pt idx="1379">
                  <c:v>9.1163820784074146E+19</c:v>
                </c:pt>
                <c:pt idx="1380">
                  <c:v>9.1196180149767111E+19</c:v>
                </c:pt>
                <c:pt idx="1381">
                  <c:v>9.1196496377533121E+19</c:v>
                </c:pt>
                <c:pt idx="1382">
                  <c:v>9.1196892199597949E+19</c:v>
                </c:pt>
                <c:pt idx="1383">
                  <c:v>9.1206892199597949E+19</c:v>
                </c:pt>
                <c:pt idx="1384">
                  <c:v>9.1207604232397947E+19</c:v>
                </c:pt>
                <c:pt idx="1385">
                  <c:v>9.1207768291375268E+19</c:v>
                </c:pt>
                <c:pt idx="1386">
                  <c:v>9.1208084519141278E+19</c:v>
                </c:pt>
                <c:pt idx="1387">
                  <c:v>9.1208615403585503E+19</c:v>
                </c:pt>
                <c:pt idx="1388">
                  <c:v>9.1208779462562824E+19</c:v>
                </c:pt>
                <c:pt idx="1389">
                  <c:v>9.1210038387974619E+19</c:v>
                </c:pt>
                <c:pt idx="1390">
                  <c:v>9.1210434210039448E+19</c:v>
                </c:pt>
                <c:pt idx="1391">
                  <c:v>9.1210598269016769E+19</c:v>
                </c:pt>
                <c:pt idx="1392">
                  <c:v>9.1210994091081597E+19</c:v>
                </c:pt>
                <c:pt idx="1393">
                  <c:v>9.1214084386514108E+19</c:v>
                </c:pt>
                <c:pt idx="1394">
                  <c:v>9.1214379507436782E+19</c:v>
                </c:pt>
                <c:pt idx="1395">
                  <c:v>9.1214599546607747E+19</c:v>
                </c:pt>
                <c:pt idx="1396">
                  <c:v>9.1214721867319656E+19</c:v>
                </c:pt>
                <c:pt idx="1397">
                  <c:v>9.1216002722414199E+19</c:v>
                </c:pt>
                <c:pt idx="1398">
                  <c:v>9.1216125043126108E+19</c:v>
                </c:pt>
                <c:pt idx="1399">
                  <c:v>9.1216283532445352E+19</c:v>
                </c:pt>
                <c:pt idx="1400">
                  <c:v>9.1216447591422673E+19</c:v>
                </c:pt>
                <c:pt idx="1401">
                  <c:v>9.1216843413487501E+19</c:v>
                </c:pt>
                <c:pt idx="1402">
                  <c:v>9.1217474370831974E+19</c:v>
                </c:pt>
                <c:pt idx="1403">
                  <c:v>9.1217769491754648E+19</c:v>
                </c:pt>
                <c:pt idx="1404">
                  <c:v>9.1218165313819476E+19</c:v>
                </c:pt>
                <c:pt idx="1405">
                  <c:v>9.1218385352990441E+19</c:v>
                </c:pt>
                <c:pt idx="1406">
                  <c:v>9.1218680473913115E+19</c:v>
                </c:pt>
                <c:pt idx="1407">
                  <c:v>9.122369234624938E+19</c:v>
                </c:pt>
                <c:pt idx="1408">
                  <c:v>9.1256051711942345E+19</c:v>
                </c:pt>
                <c:pt idx="1409">
                  <c:v>9.1256163913787769E+19</c:v>
                </c:pt>
                <c:pt idx="1410">
                  <c:v>9.1256459034710442E+19</c:v>
                </c:pt>
                <c:pt idx="1411">
                  <c:v>9.125685485677527E+19</c:v>
                </c:pt>
                <c:pt idx="1412">
                  <c:v>9.1257149977697944E+19</c:v>
                </c:pt>
                <c:pt idx="1413">
                  <c:v>9.1257314036675265E+19</c:v>
                </c:pt>
                <c:pt idx="1414">
                  <c:v>9.1257478095652585E+19</c:v>
                </c:pt>
                <c:pt idx="1415">
                  <c:v>9.1257642154629906E+19</c:v>
                </c:pt>
                <c:pt idx="1416">
                  <c:v>9.1257806213607227E+19</c:v>
                </c:pt>
                <c:pt idx="1417">
                  <c:v>9.1258101334529901E+19</c:v>
                </c:pt>
                <c:pt idx="1418">
                  <c:v>9.125822365524181E+19</c:v>
                </c:pt>
                <c:pt idx="1419">
                  <c:v>9.1258447527355662E+19</c:v>
                </c:pt>
                <c:pt idx="1420">
                  <c:v>9.1258526960179134E+19</c:v>
                </c:pt>
                <c:pt idx="1421">
                  <c:v>9.1260244868566286E+19</c:v>
                </c:pt>
                <c:pt idx="1422">
                  <c:v>9.1260640690631115E+19</c:v>
                </c:pt>
                <c:pt idx="1423">
                  <c:v>9.126086072980208E+19</c:v>
                </c:pt>
                <c:pt idx="1424">
                  <c:v>9.1261155850724753E+19</c:v>
                </c:pt>
                <c:pt idx="1425">
                  <c:v>9.1262436705819296E+19</c:v>
                </c:pt>
                <c:pt idx="1426">
                  <c:v>9.1262731826741969E+19</c:v>
                </c:pt>
                <c:pt idx="1427">
                  <c:v>9.1263026947664642E+19</c:v>
                </c:pt>
                <c:pt idx="1428">
                  <c:v>9.1263191006641963E+19</c:v>
                </c:pt>
                <c:pt idx="1429">
                  <c:v>9.1263355065619284E+19</c:v>
                </c:pt>
                <c:pt idx="1430">
                  <c:v>9.1263575104790249E+19</c:v>
                </c:pt>
                <c:pt idx="1431">
                  <c:v>9.1263970926855078E+19</c:v>
                </c:pt>
                <c:pt idx="1432">
                  <c:v>9.126419479896893E+19</c:v>
                </c:pt>
                <c:pt idx="1433">
                  <c:v>9.1264358857946251E+19</c:v>
                </c:pt>
                <c:pt idx="1434">
                  <c:v>9.126475468001108E+19</c:v>
                </c:pt>
                <c:pt idx="1435">
                  <c:v>9.1265049800933753E+19</c:v>
                </c:pt>
                <c:pt idx="1436">
                  <c:v>9.1267561687365255E+19</c:v>
                </c:pt>
                <c:pt idx="1437">
                  <c:v>9.1271706453205631E+19</c:v>
                </c:pt>
                <c:pt idx="1438">
                  <c:v>9.1304065818898596E+19</c:v>
                </c:pt>
                <c:pt idx="1439">
                  <c:v>9.1304461640963424E+19</c:v>
                </c:pt>
                <c:pt idx="1440">
                  <c:v>9.1305173673763422E+19</c:v>
                </c:pt>
                <c:pt idx="1441">
                  <c:v>9.1305468794686095E+19</c:v>
                </c:pt>
                <c:pt idx="1442">
                  <c:v>9.1323457503837389E+19</c:v>
                </c:pt>
                <c:pt idx="1443">
                  <c:v>9.1323988388281614E+19</c:v>
                </c:pt>
                <c:pt idx="1444">
                  <c:v>9.1324283509204287E+19</c:v>
                </c:pt>
                <c:pt idx="1445">
                  <c:v>9.1324503548375253E+19</c:v>
                </c:pt>
                <c:pt idx="1446">
                  <c:v>9.1326807641351307E+19</c:v>
                </c:pt>
                <c:pt idx="1447">
                  <c:v>9.132710276227398E+19</c:v>
                </c:pt>
                <c:pt idx="1448">
                  <c:v>9.1345091471425274E+19</c:v>
                </c:pt>
                <c:pt idx="1449">
                  <c:v>9.1348181766857785E+19</c:v>
                </c:pt>
                <c:pt idx="1450">
                  <c:v>9.1348304087569695E+19</c:v>
                </c:pt>
                <c:pt idx="1451">
                  <c:v>9.1348935044914168E+19</c:v>
                </c:pt>
                <c:pt idx="1452">
                  <c:v>9.1349330866978996E+19</c:v>
                </c:pt>
                <c:pt idx="1453">
                  <c:v>9.1349550906149962E+19</c:v>
                </c:pt>
                <c:pt idx="1454">
                  <c:v>9.1349867133915972E+19</c:v>
                </c:pt>
                <c:pt idx="1455">
                  <c:v>9.1350313817508119E+19</c:v>
                </c:pt>
                <c:pt idx="1456">
                  <c:v>9.1351572742919913E+19</c:v>
                </c:pt>
                <c:pt idx="1457">
                  <c:v>9.1375699558245827E+19</c:v>
                </c:pt>
                <c:pt idx="1458">
                  <c:v>9.1381258600818524E+19</c:v>
                </c:pt>
                <c:pt idx="1459">
                  <c:v>9.1381654422883353E+19</c:v>
                </c:pt>
                <c:pt idx="1460">
                  <c:v>9.1382050244948181E+19</c:v>
                </c:pt>
                <c:pt idx="1461">
                  <c:v>9.1382941495886316E+19</c:v>
                </c:pt>
                <c:pt idx="1462">
                  <c:v>9.1383572453230789E+19</c:v>
                </c:pt>
                <c:pt idx="1463">
                  <c:v>9.1388584325567054E+19</c:v>
                </c:pt>
                <c:pt idx="1464">
                  <c:v>9.1388879446489727E+19</c:v>
                </c:pt>
                <c:pt idx="1465">
                  <c:v>9.1389043505467048E+19</c:v>
                </c:pt>
                <c:pt idx="1466">
                  <c:v>9.1389165826178957E+19</c:v>
                </c:pt>
                <c:pt idx="1467">
                  <c:v>9.1390883734566109E+19</c:v>
                </c:pt>
                <c:pt idx="1468">
                  <c:v>9.139104779354343E+19</c:v>
                </c:pt>
                <c:pt idx="1469">
                  <c:v>9.1391443615608259E+19</c:v>
                </c:pt>
                <c:pt idx="1470">
                  <c:v>9.1398899514328531E+19</c:v>
                </c:pt>
                <c:pt idx="1471">
                  <c:v>9.1399063573305852E+19</c:v>
                </c:pt>
                <c:pt idx="1472">
                  <c:v>9.1399185894017761E+19</c:v>
                </c:pt>
                <c:pt idx="1473">
                  <c:v>9.1399308214729671E+19</c:v>
                </c:pt>
                <c:pt idx="1474">
                  <c:v>9.1399472273706992E+19</c:v>
                </c:pt>
                <c:pt idx="1475">
                  <c:v>9.1399692312877957E+19</c:v>
                </c:pt>
                <c:pt idx="1476">
                  <c:v>9.1400088134942786E+19</c:v>
                </c:pt>
                <c:pt idx="1477">
                  <c:v>9.140097938588092E+19</c:v>
                </c:pt>
                <c:pt idx="1478">
                  <c:v>9.1401274506803593E+19</c:v>
                </c:pt>
                <c:pt idx="1479">
                  <c:v>9.1401396827515503E+19</c:v>
                </c:pt>
                <c:pt idx="1480">
                  <c:v>9.1401560886492824E+19</c:v>
                </c:pt>
                <c:pt idx="1481">
                  <c:v>9.1401956708557652E+19</c:v>
                </c:pt>
                <c:pt idx="1482">
                  <c:v>9.1402120767534973E+19</c:v>
                </c:pt>
                <c:pt idx="1483">
                  <c:v>9.1403899046945014E+19</c:v>
                </c:pt>
                <c:pt idx="1484">
                  <c:v>9.1404063105922335E+19</c:v>
                </c:pt>
                <c:pt idx="1485">
                  <c:v>9.1404227164899656E+19</c:v>
                </c:pt>
                <c:pt idx="1486">
                  <c:v>9.1404349485611565E+19</c:v>
                </c:pt>
                <c:pt idx="1487">
                  <c:v>9.143670885130453E+19</c:v>
                </c:pt>
                <c:pt idx="1488">
                  <c:v>9.1442267893877228E+19</c:v>
                </c:pt>
                <c:pt idx="1489">
                  <c:v>9.1442487933048193E+19</c:v>
                </c:pt>
                <c:pt idx="1490">
                  <c:v>9.1443379183986328E+19</c:v>
                </c:pt>
                <c:pt idx="1491">
                  <c:v>9.1444091216786326E+19</c:v>
                </c:pt>
                <c:pt idx="1492">
                  <c:v>9.1444311255957291E+19</c:v>
                </c:pt>
                <c:pt idx="1493">
                  <c:v>9.1444707078022119E+19</c:v>
                </c:pt>
                <c:pt idx="1494">
                  <c:v>9.1445002198944793E+19</c:v>
                </c:pt>
                <c:pt idx="1495">
                  <c:v>9.1445166257922114E+19</c:v>
                </c:pt>
                <c:pt idx="1496">
                  <c:v>9.1445330316899434E+19</c:v>
                </c:pt>
                <c:pt idx="1497">
                  <c:v>9.14455503560704E+19</c:v>
                </c:pt>
                <c:pt idx="1498">
                  <c:v>9.1445770395241366E+19</c:v>
                </c:pt>
                <c:pt idx="1499">
                  <c:v>9.1446166217306194E+19</c:v>
                </c:pt>
                <c:pt idx="1500">
                  <c:v>9.1447944496716235E+19</c:v>
                </c:pt>
                <c:pt idx="1501">
                  <c:v>9.1461356696070291E+19</c:v>
                </c:pt>
                <c:pt idx="1502">
                  <c:v>9.1461576735241257E+19</c:v>
                </c:pt>
                <c:pt idx="1503">
                  <c:v>9.1474988934595314E+19</c:v>
                </c:pt>
                <c:pt idx="1504">
                  <c:v>9.1484988934595314E+19</c:v>
                </c:pt>
                <c:pt idx="1505">
                  <c:v>9.1485943927181328E+19</c:v>
                </c:pt>
                <c:pt idx="1506">
                  <c:v>9.1486107986158649E+19</c:v>
                </c:pt>
                <c:pt idx="1507">
                  <c:v>9.1490252751999025E+19</c:v>
                </c:pt>
                <c:pt idx="1508">
                  <c:v>9.1490699435591172E+19</c:v>
                </c:pt>
                <c:pt idx="1509">
                  <c:v>9.1490994556513845E+19</c:v>
                </c:pt>
                <c:pt idx="1510">
                  <c:v>9.1491214595684811E+19</c:v>
                </c:pt>
                <c:pt idx="1511">
                  <c:v>9.1491509716607484E+19</c:v>
                </c:pt>
                <c:pt idx="1512">
                  <c:v>9.1491804837530157E+19</c:v>
                </c:pt>
                <c:pt idx="1513">
                  <c:v>9.1491927158242066E+19</c:v>
                </c:pt>
                <c:pt idx="1514">
                  <c:v>9.1492818409180201E+19</c:v>
                </c:pt>
                <c:pt idx="1515">
                  <c:v>9.1493709660118335E+19</c:v>
                </c:pt>
                <c:pt idx="1516">
                  <c:v>9.1493831980830245E+19</c:v>
                </c:pt>
                <c:pt idx="1517">
                  <c:v>9.1494227802895073E+19</c:v>
                </c:pt>
                <c:pt idx="1518">
                  <c:v>9.1494447842066039E+19</c:v>
                </c:pt>
                <c:pt idx="1519">
                  <c:v>9.1494527274889511E+19</c:v>
                </c:pt>
                <c:pt idx="1520">
                  <c:v>9.1494923096954339E+19</c:v>
                </c:pt>
                <c:pt idx="1521">
                  <c:v>9.1495045417666249E+19</c:v>
                </c:pt>
                <c:pt idx="1522">
                  <c:v>9.1495167738378158E+19</c:v>
                </c:pt>
                <c:pt idx="1523">
                  <c:v>9.1495387777549124E+19</c:v>
                </c:pt>
                <c:pt idx="1524">
                  <c:v>9.1497105685936275E+19</c:v>
                </c:pt>
                <c:pt idx="1525">
                  <c:v>9.1497269744913596E+19</c:v>
                </c:pt>
                <c:pt idx="1526">
                  <c:v>9.1504349202757435E+19</c:v>
                </c:pt>
                <c:pt idx="1527">
                  <c:v>9.1504513261734756E+19</c:v>
                </c:pt>
                <c:pt idx="1528">
                  <c:v>9.1504677320712077E+19</c:v>
                </c:pt>
                <c:pt idx="1529">
                  <c:v>9.150490119282593E+19</c:v>
                </c:pt>
                <c:pt idx="1530">
                  <c:v>9.1505121231996895E+19</c:v>
                </c:pt>
                <c:pt idx="1531">
                  <c:v>9.1505416352919568E+19</c:v>
                </c:pt>
                <c:pt idx="1532">
                  <c:v>9.1505711473842242E+19</c:v>
                </c:pt>
                <c:pt idx="1533">
                  <c:v>9.150610729590707E+19</c:v>
                </c:pt>
                <c:pt idx="1534">
                  <c:v>9.1506327335078035E+19</c:v>
                </c:pt>
                <c:pt idx="1535">
                  <c:v>9.1506449655789945E+19</c:v>
                </c:pt>
                <c:pt idx="1536">
                  <c:v>9.150770858120174E+19</c:v>
                </c:pt>
                <c:pt idx="1537">
                  <c:v>9.1511853347042116E+19</c:v>
                </c:pt>
                <c:pt idx="1538">
                  <c:v>9.1512148467964789E+19</c:v>
                </c:pt>
                <c:pt idx="1539">
                  <c:v>9.1512368507135754E+19</c:v>
                </c:pt>
                <c:pt idx="1540">
                  <c:v>9.1512764329200583E+19</c:v>
                </c:pt>
                <c:pt idx="1541">
                  <c:v>9.1512984368371548E+19</c:v>
                </c:pt>
                <c:pt idx="1542">
                  <c:v>9.1537111183697461E+19</c:v>
                </c:pt>
                <c:pt idx="1543">
                  <c:v>9.1539415276673516E+19</c:v>
                </c:pt>
                <c:pt idx="1544">
                  <c:v>9.154171936964957E+19</c:v>
                </c:pt>
                <c:pt idx="1545">
                  <c:v>9.1545267503541912E+19</c:v>
                </c:pt>
                <c:pt idx="1546">
                  <c:v>9.1546158754480046E+19</c:v>
                </c:pt>
                <c:pt idx="1547">
                  <c:v>9.1546554576544874E+19</c:v>
                </c:pt>
                <c:pt idx="1548">
                  <c:v>9.1546676897256784E+19</c:v>
                </c:pt>
                <c:pt idx="1549">
                  <c:v>9.1546896936427749E+19</c:v>
                </c:pt>
                <c:pt idx="1550">
                  <c:v>9.1547019257139659E+19</c:v>
                </c:pt>
                <c:pt idx="1551">
                  <c:v>9.1547415079204487E+19</c:v>
                </c:pt>
                <c:pt idx="1552">
                  <c:v>9.1547635118375453E+19</c:v>
                </c:pt>
                <c:pt idx="1553">
                  <c:v>9.1547757439087362E+19</c:v>
                </c:pt>
                <c:pt idx="1554">
                  <c:v>9.154815326115219E+19</c:v>
                </c:pt>
                <c:pt idx="1555">
                  <c:v>9.1548317320129511E+19</c:v>
                </c:pt>
                <c:pt idx="1556">
                  <c:v>9.154871314219434E+19</c:v>
                </c:pt>
                <c:pt idx="1557">
                  <c:v>9.1549008263117013E+19</c:v>
                </c:pt>
                <c:pt idx="1558">
                  <c:v>9.1549172322094334E+19</c:v>
                </c:pt>
                <c:pt idx="1559">
                  <c:v>9.1549568144159162E+19</c:v>
                </c:pt>
                <c:pt idx="1560">
                  <c:v>9.1549963966223991E+19</c:v>
                </c:pt>
                <c:pt idx="1561">
                  <c:v>9.1550359788288819E+19</c:v>
                </c:pt>
                <c:pt idx="1562">
                  <c:v>9.1550482109000729E+19</c:v>
                </c:pt>
                <c:pt idx="1563">
                  <c:v>9.1551373359938863E+19</c:v>
                </c:pt>
                <c:pt idx="1564">
                  <c:v>9.1551537418916184E+19</c:v>
                </c:pt>
                <c:pt idx="1565">
                  <c:v>9.1551659739628093E+19</c:v>
                </c:pt>
                <c:pt idx="1566">
                  <c:v>9.1552055561692922E+19</c:v>
                </c:pt>
                <c:pt idx="1567">
                  <c:v>9.1552177882404831E+19</c:v>
                </c:pt>
                <c:pt idx="1568">
                  <c:v>9.1552473003327504E+19</c:v>
                </c:pt>
                <c:pt idx="1569">
                  <c:v>9.1552637062304825E+19</c:v>
                </c:pt>
                <c:pt idx="1570">
                  <c:v>9.1552857101475791E+19</c:v>
                </c:pt>
                <c:pt idx="1571">
                  <c:v>9.15529794221877E+19</c:v>
                </c:pt>
                <c:pt idx="1572">
                  <c:v>9.1553199461358666E+19</c:v>
                </c:pt>
                <c:pt idx="1573">
                  <c:v>9.1553363520335987E+19</c:v>
                </c:pt>
                <c:pt idx="1574">
                  <c:v>9.1553527579313308E+19</c:v>
                </c:pt>
                <c:pt idx="1575">
                  <c:v>9.1553691638290629E+19</c:v>
                </c:pt>
                <c:pt idx="1576">
                  <c:v>9.155385569726795E+19</c:v>
                </c:pt>
                <c:pt idx="1577">
                  <c:v>9.1554019756245271E+19</c:v>
                </c:pt>
                <c:pt idx="1578">
                  <c:v>9.1554314877167944E+19</c:v>
                </c:pt>
                <c:pt idx="1579">
                  <c:v>9.1554437197879853E+19</c:v>
                </c:pt>
                <c:pt idx="1580">
                  <c:v>9.1554559518591762E+19</c:v>
                </c:pt>
                <c:pt idx="1581">
                  <c:v>9.1554779557762728E+19</c:v>
                </c:pt>
                <c:pt idx="1582">
                  <c:v>9.1554943616740049E+19</c:v>
                </c:pt>
                <c:pt idx="1583">
                  <c:v>9.1555065937451958E+19</c:v>
                </c:pt>
                <c:pt idx="1584">
                  <c:v>9.1555285976622924E+19</c:v>
                </c:pt>
                <c:pt idx="1585">
                  <c:v>9.1555681798687752E+19</c:v>
                </c:pt>
                <c:pt idx="1586">
                  <c:v>9.1555804119399662E+19</c:v>
                </c:pt>
                <c:pt idx="1587">
                  <c:v>9.1556099240322335E+19</c:v>
                </c:pt>
                <c:pt idx="1588">
                  <c:v>9.1556495062387163E+19</c:v>
                </c:pt>
                <c:pt idx="1589">
                  <c:v>9.1556715101558129E+19</c:v>
                </c:pt>
                <c:pt idx="1590">
                  <c:v>9.155687916053545E+19</c:v>
                </c:pt>
                <c:pt idx="1591">
                  <c:v>9.1557099199706415E+19</c:v>
                </c:pt>
                <c:pt idx="1592">
                  <c:v>9.1557545883298562E+19</c:v>
                </c:pt>
                <c:pt idx="1593">
                  <c:v>9.1557709942275883E+19</c:v>
                </c:pt>
                <c:pt idx="1594">
                  <c:v>9.1590069307968848E+19</c:v>
                </c:pt>
                <c:pt idx="1595">
                  <c:v>9.1590289347139813E+19</c:v>
                </c:pt>
                <c:pt idx="1596">
                  <c:v>9.1590685169204642E+19</c:v>
                </c:pt>
                <c:pt idx="1597">
                  <c:v>9.1590980290127315E+19</c:v>
                </c:pt>
                <c:pt idx="1598">
                  <c:v>9.1591144349104636E+19</c:v>
                </c:pt>
                <c:pt idx="1599">
                  <c:v>9.1591266669816545E+19</c:v>
                </c:pt>
                <c:pt idx="1600">
                  <c:v>9.1591662491881374E+19</c:v>
                </c:pt>
                <c:pt idx="1601">
                  <c:v>9.1591882531052339E+19</c:v>
                </c:pt>
                <c:pt idx="1602">
                  <c:v>9.1592004851764249E+19</c:v>
                </c:pt>
                <c:pt idx="1603">
                  <c:v>9.1592127172476158E+19</c:v>
                </c:pt>
                <c:pt idx="1604">
                  <c:v>9.159384508086331E+19</c:v>
                </c:pt>
                <c:pt idx="1605">
                  <c:v>9.1594009139840631E+19</c:v>
                </c:pt>
                <c:pt idx="1606">
                  <c:v>9.1594229179011596E+19</c:v>
                </c:pt>
                <c:pt idx="1607">
                  <c:v>9.1594449218182562E+19</c:v>
                </c:pt>
                <c:pt idx="1608">
                  <c:v>9.1594571538894471E+19</c:v>
                </c:pt>
                <c:pt idx="1609">
                  <c:v>9.1594693859606381E+19</c:v>
                </c:pt>
                <c:pt idx="1610">
                  <c:v>9.159481618031829E+19</c:v>
                </c:pt>
                <c:pt idx="1611">
                  <c:v>9.1595036219489255E+19</c:v>
                </c:pt>
                <c:pt idx="1612">
                  <c:v>9.1595158540201165E+19</c:v>
                </c:pt>
                <c:pt idx="1613">
                  <c:v>9.1595322599178486E+19</c:v>
                </c:pt>
                <c:pt idx="1614">
                  <c:v>9.1595486658155807E+19</c:v>
                </c:pt>
                <c:pt idx="1615">
                  <c:v>9.1595608978867716E+19</c:v>
                </c:pt>
                <c:pt idx="1616">
                  <c:v>9.1596004800932545E+19</c:v>
                </c:pt>
                <c:pt idx="1617">
                  <c:v>9.1596168859909865E+19</c:v>
                </c:pt>
                <c:pt idx="1618">
                  <c:v>9.1596332918887186E+19</c:v>
                </c:pt>
                <c:pt idx="1619">
                  <c:v>9.1596552958058152E+19</c:v>
                </c:pt>
                <c:pt idx="1620">
                  <c:v>9.1596675278770061E+19</c:v>
                </c:pt>
                <c:pt idx="1621">
                  <c:v>9.1596899150883914E+19</c:v>
                </c:pt>
                <c:pt idx="1622">
                  <c:v>9.1597063209861235E+19</c:v>
                </c:pt>
                <c:pt idx="1623">
                  <c:v>9.1615051919012528E+19</c:v>
                </c:pt>
                <c:pt idx="1624">
                  <c:v>9.1615215977989849E+19</c:v>
                </c:pt>
                <c:pt idx="1625">
                  <c:v>9.161538003696717E+19</c:v>
                </c:pt>
                <c:pt idx="1626">
                  <c:v>9.1615675157889843E+19</c:v>
                </c:pt>
                <c:pt idx="1627">
                  <c:v>9.1615797478601753E+19</c:v>
                </c:pt>
                <c:pt idx="1628">
                  <c:v>9.1615919799313662E+19</c:v>
                </c:pt>
                <c:pt idx="1629">
                  <c:v>9.1618223892289716E+19</c:v>
                </c:pt>
                <c:pt idx="1630">
                  <c:v>9.1842096006146556E+19</c:v>
                </c:pt>
                <c:pt idx="1631">
                  <c:v>9.1852096006146556E+19</c:v>
                </c:pt>
                <c:pt idx="1632">
                  <c:v>9.1852218326858465E+19</c:v>
                </c:pt>
                <c:pt idx="1633">
                  <c:v>9.1852614148923294E+19</c:v>
                </c:pt>
                <c:pt idx="1634">
                  <c:v>9.1876740964249207E+19</c:v>
                </c:pt>
                <c:pt idx="1635">
                  <c:v>9.193297509676825E+19</c:v>
                </c:pt>
                <c:pt idx="1636">
                  <c:v>9.1937119862608626E+19</c:v>
                </c:pt>
                <c:pt idx="1637">
                  <c:v>9.1937339901779591E+19</c:v>
                </c:pt>
                <c:pt idx="1638">
                  <c:v>9.1937503960756912E+19</c:v>
                </c:pt>
                <c:pt idx="1639">
                  <c:v>9.1937626281468822E+19</c:v>
                </c:pt>
                <c:pt idx="1640">
                  <c:v>9.1937748602180731E+19</c:v>
                </c:pt>
                <c:pt idx="1641">
                  <c:v>9.193787092289264E+19</c:v>
                </c:pt>
                <c:pt idx="1642">
                  <c:v>9.193799324360455E+19</c:v>
                </c:pt>
                <c:pt idx="1643">
                  <c:v>9.1938157302581871E+19</c:v>
                </c:pt>
                <c:pt idx="1644">
                  <c:v>9.193827962329378E+19</c:v>
                </c:pt>
                <c:pt idx="1645">
                  <c:v>9.1981680649658253E+19</c:v>
                </c:pt>
                <c:pt idx="1646">
                  <c:v>9.1981900688829219E+19</c:v>
                </c:pt>
                <c:pt idx="1647">
                  <c:v>9.198206474780654E+19</c:v>
                </c:pt>
                <c:pt idx="1648">
                  <c:v>9.1982187068518449E+19</c:v>
                </c:pt>
                <c:pt idx="1649">
                  <c:v>9.1982309389230359E+19</c:v>
                </c:pt>
                <c:pt idx="1650">
                  <c:v>9.1986454155070734E+19</c:v>
                </c:pt>
                <c:pt idx="1651">
                  <c:v>9.1986576475782644E+19</c:v>
                </c:pt>
                <c:pt idx="1652">
                  <c:v>9.1986698796494553E+19</c:v>
                </c:pt>
                <c:pt idx="1653">
                  <c:v>9.2145188115740672E+19</c:v>
                </c:pt>
                <c:pt idx="1654">
                  <c:v>9.2369060229597512E+19</c:v>
                </c:pt>
                <c:pt idx="1655">
                  <c:v>9.236945605166234E+19</c:v>
                </c:pt>
                <c:pt idx="1656">
                  <c:v>9.2369578372374249E+19</c:v>
                </c:pt>
                <c:pt idx="1657">
                  <c:v>9.236974243135157E+19</c:v>
                </c:pt>
                <c:pt idx="1658">
                  <c:v>9.2370138253416399E+19</c:v>
                </c:pt>
                <c:pt idx="1659">
                  <c:v>9.2370260574128308E+19</c:v>
                </c:pt>
                <c:pt idx="1660">
                  <c:v>9.2370382894840218E+19</c:v>
                </c:pt>
                <c:pt idx="1661">
                  <c:v>9.2370778716905046E+19</c:v>
                </c:pt>
                <c:pt idx="1662">
                  <c:v>9.2371002589018898E+19</c:v>
                </c:pt>
                <c:pt idx="1663">
                  <c:v>9.2371222628189864E+19</c:v>
                </c:pt>
                <c:pt idx="1664">
                  <c:v>9.2371517749112537E+19</c:v>
                </c:pt>
                <c:pt idx="1665">
                  <c:v>9.2371640069824446E+19</c:v>
                </c:pt>
                <c:pt idx="1666">
                  <c:v>9.2378719527668285E+19</c:v>
                </c:pt>
                <c:pt idx="1667">
                  <c:v>9.2379014648590959E+19</c:v>
                </c:pt>
                <c:pt idx="1668">
                  <c:v>9.2379309769513632E+19</c:v>
                </c:pt>
                <c:pt idx="1669">
                  <c:v>9.237970559157846E+19</c:v>
                </c:pt>
                <c:pt idx="1670">
                  <c:v>9.2379925630749426E+19</c:v>
                </c:pt>
                <c:pt idx="1671">
                  <c:v>9.2380089689726747E+19</c:v>
                </c:pt>
                <c:pt idx="1672">
                  <c:v>9.2380212010438656E+19</c:v>
                </c:pt>
                <c:pt idx="1673">
                  <c:v>9.2387667909158928E+19</c:v>
                </c:pt>
                <c:pt idx="1674">
                  <c:v>9.2387790229870838E+19</c:v>
                </c:pt>
                <c:pt idx="1675">
                  <c:v>9.2388186051935666E+19</c:v>
                </c:pt>
                <c:pt idx="1676">
                  <c:v>9.2401598251289723E+19</c:v>
                </c:pt>
                <c:pt idx="1677">
                  <c:v>9.2401762310267044E+19</c:v>
                </c:pt>
                <c:pt idx="1678">
                  <c:v>9.2402057431189717E+19</c:v>
                </c:pt>
                <c:pt idx="1679">
                  <c:v>9.2402221490167038E+19</c:v>
                </c:pt>
                <c:pt idx="1680">
                  <c:v>9.2480294334180835E+19</c:v>
                </c:pt>
                <c:pt idx="1681">
                  <c:v>9.2490294334180835E+19</c:v>
                </c:pt>
                <c:pt idx="1682">
                  <c:v>9.2490589455103508E+19</c:v>
                </c:pt>
                <c:pt idx="1683">
                  <c:v>9.2490809494274474E+19</c:v>
                </c:pt>
                <c:pt idx="1684">
                  <c:v>9.2493899789706985E+19</c:v>
                </c:pt>
                <c:pt idx="1685">
                  <c:v>9.2494063848684306E+19</c:v>
                </c:pt>
                <c:pt idx="1686">
                  <c:v>9.2494227907661627E+19</c:v>
                </c:pt>
                <c:pt idx="1687">
                  <c:v>9.2494447946832593E+19</c:v>
                </c:pt>
                <c:pt idx="1688">
                  <c:v>9.2494667986003558E+19</c:v>
                </c:pt>
                <c:pt idx="1689">
                  <c:v>9.249775828143607E+19</c:v>
                </c:pt>
                <c:pt idx="1690">
                  <c:v>9.2497880602147979E+19</c:v>
                </c:pt>
                <c:pt idx="1691">
                  <c:v>9.2498100641318945E+19</c:v>
                </c:pt>
                <c:pt idx="1692">
                  <c:v>9.249832068048991E+19</c:v>
                </c:pt>
                <c:pt idx="1693">
                  <c:v>9.249844300120182E+19</c:v>
                </c:pt>
                <c:pt idx="1694">
                  <c:v>9.2498607060179141E+19</c:v>
                </c:pt>
                <c:pt idx="1695">
                  <c:v>9.2500324968566292E+19</c:v>
                </c:pt>
                <c:pt idx="1696">
                  <c:v>9.2500447289278202E+19</c:v>
                </c:pt>
                <c:pt idx="1697">
                  <c:v>9.2500667328449167E+19</c:v>
                </c:pt>
                <c:pt idx="1698">
                  <c:v>9.2500962449371841E+19</c:v>
                </c:pt>
                <c:pt idx="1699">
                  <c:v>9.2501126508349161E+19</c:v>
                </c:pt>
                <c:pt idx="1700">
                  <c:v>9.2501248829061071E+19</c:v>
                </c:pt>
                <c:pt idx="1701">
                  <c:v>9.2501412888038392E+19</c:v>
                </c:pt>
                <c:pt idx="1702">
                  <c:v>9.2501708008961065E+19</c:v>
                </c:pt>
                <c:pt idx="1703">
                  <c:v>9.2501830329672974E+19</c:v>
                </c:pt>
                <c:pt idx="1704">
                  <c:v>9.2502226151737803E+19</c:v>
                </c:pt>
                <c:pt idx="1705">
                  <c:v>9.2502621973802631E+19</c:v>
                </c:pt>
                <c:pt idx="1706">
                  <c:v>9.2502917094725304E+19</c:v>
                </c:pt>
                <c:pt idx="1707">
                  <c:v>9.2503629127525302E+19</c:v>
                </c:pt>
                <c:pt idx="1708">
                  <c:v>9.2503751448237212E+19</c:v>
                </c:pt>
                <c:pt idx="1709">
                  <c:v>9.2521740157388505E+19</c:v>
                </c:pt>
                <c:pt idx="1710">
                  <c:v>9.2522135979453334E+19</c:v>
                </c:pt>
                <c:pt idx="1711">
                  <c:v>9.2522300038430654E+19</c:v>
                </c:pt>
                <c:pt idx="1712">
                  <c:v>9.2522695860495483E+19</c:v>
                </c:pt>
                <c:pt idx="1713">
                  <c:v>9.2522859919472804E+19</c:v>
                </c:pt>
                <c:pt idx="1714">
                  <c:v>9.2523079958643769E+19</c:v>
                </c:pt>
                <c:pt idx="1715">
                  <c:v>9.2523475780708598E+19</c:v>
                </c:pt>
                <c:pt idx="1716">
                  <c:v>9.2523639839685919E+19</c:v>
                </c:pt>
                <c:pt idx="1717">
                  <c:v>9.2533639839685919E+19</c:v>
                </c:pt>
                <c:pt idx="1718">
                  <c:v>9.2533762160397828E+19</c:v>
                </c:pt>
                <c:pt idx="1719">
                  <c:v>9.2533926219375149E+19</c:v>
                </c:pt>
                <c:pt idx="1720">
                  <c:v>9.2558053034701062E+19</c:v>
                </c:pt>
                <c:pt idx="1721">
                  <c:v>9.2559770943088214E+19</c:v>
                </c:pt>
                <c:pt idx="1722">
                  <c:v>9.2562282829519716E+19</c:v>
                </c:pt>
                <c:pt idx="1723">
                  <c:v>9.256257795044239E+19</c:v>
                </c:pt>
                <c:pt idx="1724">
                  <c:v>9.2562973772507218E+19</c:v>
                </c:pt>
                <c:pt idx="1725">
                  <c:v>9.2563096093219127E+19</c:v>
                </c:pt>
                <c:pt idx="1726">
                  <c:v>9.2563218413931037E+19</c:v>
                </c:pt>
                <c:pt idx="1727">
                  <c:v>9.2563438453102002E+19</c:v>
                </c:pt>
                <c:pt idx="1728">
                  <c:v>9.2563560773813912E+19</c:v>
                </c:pt>
                <c:pt idx="1729">
                  <c:v>9.2563683094525821E+19</c:v>
                </c:pt>
                <c:pt idx="1730">
                  <c:v>9.2563978215448494E+19</c:v>
                </c:pt>
                <c:pt idx="1731">
                  <c:v>9.2564100536160403E+19</c:v>
                </c:pt>
                <c:pt idx="1732">
                  <c:v>9.2564264595137724E+19</c:v>
                </c:pt>
                <c:pt idx="1733">
                  <c:v>9.2564386915849634E+19</c:v>
                </c:pt>
                <c:pt idx="1734">
                  <c:v>9.2564509236561543E+19</c:v>
                </c:pt>
                <c:pt idx="1735">
                  <c:v>9.2564673295538864E+19</c:v>
                </c:pt>
                <c:pt idx="1736">
                  <c:v>9.2620907428057907E+19</c:v>
                </c:pt>
                <c:pt idx="1737">
                  <c:v>9.2621127467228873E+19</c:v>
                </c:pt>
                <c:pt idx="1738">
                  <c:v>9.2621347506399838E+19</c:v>
                </c:pt>
                <c:pt idx="1739">
                  <c:v>9.2621511565377159E+19</c:v>
                </c:pt>
                <c:pt idx="1740">
                  <c:v>9.2621633886089069E+19</c:v>
                </c:pt>
                <c:pt idx="1741">
                  <c:v>9.2621756206800978E+19</c:v>
                </c:pt>
                <c:pt idx="1742">
                  <c:v>9.2621878527512887E+19</c:v>
                </c:pt>
                <c:pt idx="1743">
                  <c:v>9.2622274349577716E+19</c:v>
                </c:pt>
                <c:pt idx="1744">
                  <c:v>9.2622590577343726E+19</c:v>
                </c:pt>
                <c:pt idx="1745">
                  <c:v>9.2622712898055635E+19</c:v>
                </c:pt>
                <c:pt idx="1746">
                  <c:v>9.26229329372266E+19</c:v>
                </c:pt>
                <c:pt idx="1747">
                  <c:v>9.2623328759291429E+19</c:v>
                </c:pt>
                <c:pt idx="1748">
                  <c:v>9.2623548798462394E+19</c:v>
                </c:pt>
                <c:pt idx="1749">
                  <c:v>9.2623843919385068E+19</c:v>
                </c:pt>
                <c:pt idx="1750">
                  <c:v>9.2623966240096977E+19</c:v>
                </c:pt>
                <c:pt idx="1751">
                  <c:v>9.2624130299074298E+19</c:v>
                </c:pt>
                <c:pt idx="1752">
                  <c:v>9.2624350338245263E+19</c:v>
                </c:pt>
                <c:pt idx="1753">
                  <c:v>9.2667751364609737E+19</c:v>
                </c:pt>
                <c:pt idx="1754">
                  <c:v>9.2669032219704279E+19</c:v>
                </c:pt>
                <c:pt idx="1755">
                  <c:v>9.2669428041769107E+19</c:v>
                </c:pt>
                <c:pt idx="1756">
                  <c:v>9.2669586531088351E+19</c:v>
                </c:pt>
                <c:pt idx="1757">
                  <c:v>9.266998235315318E+19</c:v>
                </c:pt>
                <c:pt idx="1758">
                  <c:v>9.2670104673865089E+19</c:v>
                </c:pt>
                <c:pt idx="1759">
                  <c:v>9.267026873284241E+19</c:v>
                </c:pt>
                <c:pt idx="1760">
                  <c:v>9.2670899690186883E+19</c:v>
                </c:pt>
                <c:pt idx="1761">
                  <c:v>9.2671194811109556E+19</c:v>
                </c:pt>
                <c:pt idx="1762">
                  <c:v>9.2671590633174385E+19</c:v>
                </c:pt>
                <c:pt idx="1763">
                  <c:v>9.2671986455239213E+19</c:v>
                </c:pt>
                <c:pt idx="1764">
                  <c:v>9.2672150514216534E+19</c:v>
                </c:pt>
                <c:pt idx="1765">
                  <c:v>9.2672546336281362E+19</c:v>
                </c:pt>
                <c:pt idx="1766">
                  <c:v>9.2672668656993272E+19</c:v>
                </c:pt>
                <c:pt idx="1767">
                  <c:v>9.2672963777915945E+19</c:v>
                </c:pt>
                <c:pt idx="1768">
                  <c:v>9.2673127836893266E+19</c:v>
                </c:pt>
                <c:pt idx="1769">
                  <c:v>9.2673250157605175E+19</c:v>
                </c:pt>
                <c:pt idx="1770">
                  <c:v>9.2673372478317085E+19</c:v>
                </c:pt>
                <c:pt idx="1771">
                  <c:v>9.2897244592173924E+19</c:v>
                </c:pt>
                <c:pt idx="1772">
                  <c:v>9.2897408651151245E+19</c:v>
                </c:pt>
                <c:pt idx="1773">
                  <c:v>9.2897628690322211E+19</c:v>
                </c:pt>
                <c:pt idx="1774">
                  <c:v>9.2897923811244884E+19</c:v>
                </c:pt>
                <c:pt idx="1775">
                  <c:v>9.2898143850415849E+19</c:v>
                </c:pt>
                <c:pt idx="1776">
                  <c:v>9.2898438971338523E+19</c:v>
                </c:pt>
                <c:pt idx="1777">
                  <c:v>9.2898659010509488E+19</c:v>
                </c:pt>
                <c:pt idx="1778">
                  <c:v>9.2898781331221398E+19</c:v>
                </c:pt>
                <c:pt idx="1779">
                  <c:v>9.2898903651933307E+19</c:v>
                </c:pt>
                <c:pt idx="1780">
                  <c:v>9.289919877285598E+19</c:v>
                </c:pt>
                <c:pt idx="1781">
                  <c:v>9.2899418812026946E+19</c:v>
                </c:pt>
                <c:pt idx="1782">
                  <c:v>9.2900699667121488E+19</c:v>
                </c:pt>
                <c:pt idx="1783">
                  <c:v>9.2900863726098809E+19</c:v>
                </c:pt>
                <c:pt idx="1784">
                  <c:v>9.2901259548163637E+19</c:v>
                </c:pt>
                <c:pt idx="1785">
                  <c:v>9.2901381868875547E+19</c:v>
                </c:pt>
                <c:pt idx="1786">
                  <c:v>9.2901777690940375E+19</c:v>
                </c:pt>
                <c:pt idx="1787">
                  <c:v>9.2902072811863048E+19</c:v>
                </c:pt>
                <c:pt idx="1788">
                  <c:v>9.2902236870840369E+19</c:v>
                </c:pt>
                <c:pt idx="1789">
                  <c:v>9.2902632692905198E+19</c:v>
                </c:pt>
                <c:pt idx="1790">
                  <c:v>9.2902755013617107E+19</c:v>
                </c:pt>
                <c:pt idx="1791">
                  <c:v>9.2902919072594428E+19</c:v>
                </c:pt>
                <c:pt idx="1792">
                  <c:v>9.2903139111765393E+19</c:v>
                </c:pt>
                <c:pt idx="1793">
                  <c:v>9.2905443204741448E+19</c:v>
                </c:pt>
                <c:pt idx="1794">
                  <c:v>9.2918855404095504E+19</c:v>
                </c:pt>
                <c:pt idx="1795">
                  <c:v>9.2918977724807414E+19</c:v>
                </c:pt>
                <c:pt idx="1796">
                  <c:v>9.2919272845730087E+19</c:v>
                </c:pt>
                <c:pt idx="1797">
                  <c:v>9.291956796665276E+19</c:v>
                </c:pt>
                <c:pt idx="1798">
                  <c:v>9.2920826892064555E+19</c:v>
                </c:pt>
                <c:pt idx="1799">
                  <c:v>9.2934239091418612E+19</c:v>
                </c:pt>
                <c:pt idx="1800">
                  <c:v>9.2934534212341285E+19</c:v>
                </c:pt>
                <c:pt idx="1801">
                  <c:v>9.2934758084455137E+19</c:v>
                </c:pt>
                <c:pt idx="1802">
                  <c:v>9.293505320537781E+19</c:v>
                </c:pt>
                <c:pt idx="1803">
                  <c:v>9.2935217264355131E+19</c:v>
                </c:pt>
                <c:pt idx="1804">
                  <c:v>9.2935381323332452E+19</c:v>
                </c:pt>
                <c:pt idx="1805">
                  <c:v>9.2935777145397281E+19</c:v>
                </c:pt>
                <c:pt idx="1806">
                  <c:v>9.2935997184568246E+19</c:v>
                </c:pt>
                <c:pt idx="1807">
                  <c:v>9.2936217223739212E+19</c:v>
                </c:pt>
                <c:pt idx="1808">
                  <c:v>9.2936339544451121E+19</c:v>
                </c:pt>
                <c:pt idx="1809">
                  <c:v>9.2936559583622087E+19</c:v>
                </c:pt>
                <c:pt idx="1810">
                  <c:v>9.293685470454476E+19</c:v>
                </c:pt>
                <c:pt idx="1811">
                  <c:v>9.2937018763522081E+19</c:v>
                </c:pt>
                <c:pt idx="1812">
                  <c:v>9.2937313884444754E+19</c:v>
                </c:pt>
                <c:pt idx="1813">
                  <c:v>9.2937533923615719E+19</c:v>
                </c:pt>
                <c:pt idx="1814">
                  <c:v>9.2943092966188417E+19</c:v>
                </c:pt>
                <c:pt idx="1815">
                  <c:v>9.2948652008761115E+19</c:v>
                </c:pt>
                <c:pt idx="1816">
                  <c:v>9.2954211051333812E+19</c:v>
                </c:pt>
                <c:pt idx="1817">
                  <c:v>9.2957301346766324E+19</c:v>
                </c:pt>
                <c:pt idx="1818">
                  <c:v>9.29614461126067E+19</c:v>
                </c:pt>
                <c:pt idx="1819">
                  <c:v>9.2961841934671528E+19</c:v>
                </c:pt>
                <c:pt idx="1820">
                  <c:v>9.2971841934671528E+19</c:v>
                </c:pt>
                <c:pt idx="1821">
                  <c:v>9.2971964255383437E+19</c:v>
                </c:pt>
                <c:pt idx="1822">
                  <c:v>9.2972184294554403E+19</c:v>
                </c:pt>
                <c:pt idx="1823">
                  <c:v>9.2972348353531724E+19</c:v>
                </c:pt>
                <c:pt idx="1824">
                  <c:v>9.2974066261918876E+19</c:v>
                </c:pt>
                <c:pt idx="1825">
                  <c:v>9.2974512945511023E+19</c:v>
                </c:pt>
                <c:pt idx="1826">
                  <c:v>9.2974677004488344E+19</c:v>
                </c:pt>
                <c:pt idx="1827">
                  <c:v>9.2974799325200253E+19</c:v>
                </c:pt>
                <c:pt idx="1828">
                  <c:v>9.2975094446122926E+19</c:v>
                </c:pt>
                <c:pt idx="1829">
                  <c:v>9.2975258505100247E+19</c:v>
                </c:pt>
                <c:pt idx="1830">
                  <c:v>9.2975380825812156E+19</c:v>
                </c:pt>
                <c:pt idx="1831">
                  <c:v>9.2975776647876985E+19</c:v>
                </c:pt>
                <c:pt idx="1832">
                  <c:v>9.2975898968588894E+19</c:v>
                </c:pt>
                <c:pt idx="1833">
                  <c:v>9.2976021289300804E+19</c:v>
                </c:pt>
                <c:pt idx="1834">
                  <c:v>9.2976185348278125E+19</c:v>
                </c:pt>
                <c:pt idx="1835">
                  <c:v>9.2976307668990034E+19</c:v>
                </c:pt>
                <c:pt idx="1836">
                  <c:v>9.2976938626334507E+19</c:v>
                </c:pt>
                <c:pt idx="1837">
                  <c:v>9.2977060947046416E+19</c:v>
                </c:pt>
                <c:pt idx="1838">
                  <c:v>9.3001187762372329E+19</c:v>
                </c:pt>
                <c:pt idx="1839">
                  <c:v>9.3001407801543295E+19</c:v>
                </c:pt>
                <c:pt idx="1840">
                  <c:v>9.3044808827907768E+19</c:v>
                </c:pt>
                <c:pt idx="1841">
                  <c:v>9.3045103948830441E+19</c:v>
                </c:pt>
                <c:pt idx="1842">
                  <c:v>9.3045323988001407E+19</c:v>
                </c:pt>
                <c:pt idx="1843">
                  <c:v>9.3045488046978728E+19</c:v>
                </c:pt>
                <c:pt idx="1844">
                  <c:v>9.3045708086149693E+19</c:v>
                </c:pt>
                <c:pt idx="1845">
                  <c:v>9.3045928125320659E+19</c:v>
                </c:pt>
                <c:pt idx="1846">
                  <c:v>9.304609218429798E+19</c:v>
                </c:pt>
                <c:pt idx="1847">
                  <c:v>9.3046256243275301E+19</c:v>
                </c:pt>
                <c:pt idx="1848">
                  <c:v>9.3046420302252622E+19</c:v>
                </c:pt>
                <c:pt idx="1849">
                  <c:v>9.3046640341423587E+19</c:v>
                </c:pt>
                <c:pt idx="1850">
                  <c:v>9.3046762662135497E+19</c:v>
                </c:pt>
                <c:pt idx="1851">
                  <c:v>9.3046982701306462E+19</c:v>
                </c:pt>
                <c:pt idx="1852">
                  <c:v>9.305254174387916E+19</c:v>
                </c:pt>
                <c:pt idx="1853">
                  <c:v>9.3052761783050125E+19</c:v>
                </c:pt>
                <c:pt idx="1854">
                  <c:v>9.3052981822221091E+19</c:v>
                </c:pt>
                <c:pt idx="1855">
                  <c:v>9.3053276943143764E+19</c:v>
                </c:pt>
                <c:pt idx="1856">
                  <c:v>9.3053441002121085E+19</c:v>
                </c:pt>
                <c:pt idx="1857">
                  <c:v>9.3077567817446998E+19</c:v>
                </c:pt>
                <c:pt idx="1858">
                  <c:v>9.3083126860019696E+19</c:v>
                </c:pt>
                <c:pt idx="1859">
                  <c:v>9.3087271625860071E+19</c:v>
                </c:pt>
                <c:pt idx="1860">
                  <c:v>9.3087491665031037E+19</c:v>
                </c:pt>
                <c:pt idx="1861">
                  <c:v>9.308778678595371E+19</c:v>
                </c:pt>
                <c:pt idx="1862">
                  <c:v>9.3087909106665619E+19</c:v>
                </c:pt>
                <c:pt idx="1863">
                  <c:v>9.3088031427377529E+19</c:v>
                </c:pt>
                <c:pt idx="1864">
                  <c:v>9.3088427249442357E+19</c:v>
                </c:pt>
                <c:pt idx="1865">
                  <c:v>9.3088549570154267E+19</c:v>
                </c:pt>
                <c:pt idx="1866">
                  <c:v>9.3092097704046608E+19</c:v>
                </c:pt>
                <c:pt idx="1867">
                  <c:v>9.3092317743217574E+19</c:v>
                </c:pt>
                <c:pt idx="1868">
                  <c:v>9.3092537782388539E+19</c:v>
                </c:pt>
                <c:pt idx="1869">
                  <c:v>9.3092757821559505E+19</c:v>
                </c:pt>
                <c:pt idx="1870">
                  <c:v>9.3093153643624333E+19</c:v>
                </c:pt>
                <c:pt idx="1871">
                  <c:v>9.3093549465689162E+19</c:v>
                </c:pt>
                <c:pt idx="1872">
                  <c:v>9.3093671786401071E+19</c:v>
                </c:pt>
                <c:pt idx="1873">
                  <c:v>9.3103671786401071E+19</c:v>
                </c:pt>
                <c:pt idx="1874">
                  <c:v>9.3103891825572037E+19</c:v>
                </c:pt>
                <c:pt idx="1875">
                  <c:v>9.3103971258395509E+19</c:v>
                </c:pt>
                <c:pt idx="1876">
                  <c:v>9.3104093579107418E+19</c:v>
                </c:pt>
                <c:pt idx="1877">
                  <c:v>9.3104257638084739E+19</c:v>
                </c:pt>
                <c:pt idx="1878">
                  <c:v>9.3104552759007412E+19</c:v>
                </c:pt>
                <c:pt idx="1879">
                  <c:v>9.3104999442599559E+19</c:v>
                </c:pt>
                <c:pt idx="1880">
                  <c:v>9.3105395264664388E+19</c:v>
                </c:pt>
                <c:pt idx="1881">
                  <c:v>9.3105690385587061E+19</c:v>
                </c:pt>
                <c:pt idx="1882">
                  <c:v>9.3106086207651889E+19</c:v>
                </c:pt>
                <c:pt idx="1883">
                  <c:v>9.3106208528363799E+19</c:v>
                </c:pt>
                <c:pt idx="1884">
                  <c:v>9.3111767570936496E+19</c:v>
                </c:pt>
                <c:pt idx="1885">
                  <c:v>9.3111987610107462E+19</c:v>
                </c:pt>
                <c:pt idx="1886">
                  <c:v>9.3116132375947837E+19</c:v>
                </c:pt>
                <c:pt idx="1887">
                  <c:v>9.3116352415118803E+19</c:v>
                </c:pt>
                <c:pt idx="1888">
                  <c:v>9.3116572454289768E+19</c:v>
                </c:pt>
                <c:pt idx="1889">
                  <c:v>9.3117284487089766E+19</c:v>
                </c:pt>
                <c:pt idx="1890">
                  <c:v>9.3117448546067087E+19</c:v>
                </c:pt>
                <c:pt idx="1891">
                  <c:v>9.3117668585238053E+19</c:v>
                </c:pt>
                <c:pt idx="1892">
                  <c:v>9.3117832644215374E+19</c:v>
                </c:pt>
                <c:pt idx="1893">
                  <c:v>9.3117996703192695E+19</c:v>
                </c:pt>
                <c:pt idx="1894">
                  <c:v>9.3118392525257523E+19</c:v>
                </c:pt>
                <c:pt idx="1895">
                  <c:v>9.3118687646180196E+19</c:v>
                </c:pt>
                <c:pt idx="1896">
                  <c:v>9.3118907685351162E+19</c:v>
                </c:pt>
                <c:pt idx="1897">
                  <c:v>9.3119202806273835E+19</c:v>
                </c:pt>
                <c:pt idx="1898">
                  <c:v>9.3119598628338663E+19</c:v>
                </c:pt>
                <c:pt idx="1899">
                  <c:v>9.3119762687315984E+19</c:v>
                </c:pt>
                <c:pt idx="1900">
                  <c:v>9.3120158509380813E+19</c:v>
                </c:pt>
                <c:pt idx="1901">
                  <c:v>9.3130158509380813E+19</c:v>
                </c:pt>
                <c:pt idx="1902">
                  <c:v>9.3130378548551778E+19</c:v>
                </c:pt>
                <c:pt idx="1903">
                  <c:v>9.3130500869263688E+19</c:v>
                </c:pt>
                <c:pt idx="1904">
                  <c:v>9.3132804962239742E+19</c:v>
                </c:pt>
                <c:pt idx="1905">
                  <c:v>9.3132969021217063E+19</c:v>
                </c:pt>
                <c:pt idx="1906">
                  <c:v>9.3133264142139736E+19</c:v>
                </c:pt>
                <c:pt idx="1907">
                  <c:v>9.3133386462851645E+19</c:v>
                </c:pt>
                <c:pt idx="1908">
                  <c:v>9.3133606502022611E+19</c:v>
                </c:pt>
                <c:pt idx="1909">
                  <c:v>9.3143606502022611E+19</c:v>
                </c:pt>
                <c:pt idx="1910">
                  <c:v>9.314372882273452E+19</c:v>
                </c:pt>
                <c:pt idx="1911">
                  <c:v>9.3146819118167032E+19</c:v>
                </c:pt>
                <c:pt idx="1912">
                  <c:v>9.3148099973261574E+19</c:v>
                </c:pt>
                <c:pt idx="1913">
                  <c:v>9.3148222293973484E+19</c:v>
                </c:pt>
                <c:pt idx="1914">
                  <c:v>9.3148386352950804E+19</c:v>
                </c:pt>
                <c:pt idx="1915">
                  <c:v>9.3148508673662714E+19</c:v>
                </c:pt>
                <c:pt idx="1916">
                  <c:v>9.3148672732640035E+19</c:v>
                </c:pt>
                <c:pt idx="1917">
                  <c:v>9.3148836791617356E+19</c:v>
                </c:pt>
                <c:pt idx="1918">
                  <c:v>9.3149000850594677E+19</c:v>
                </c:pt>
                <c:pt idx="1919">
                  <c:v>9.314929597151735E+19</c:v>
                </c:pt>
                <c:pt idx="1920">
                  <c:v>9.3149418292229259E+19</c:v>
                </c:pt>
                <c:pt idx="1921">
                  <c:v>9.3149713413151932E+19</c:v>
                </c:pt>
                <c:pt idx="1922">
                  <c:v>9.3149835733863842E+19</c:v>
                </c:pt>
                <c:pt idx="1923">
                  <c:v>9.3150130854786515E+19</c:v>
                </c:pt>
                <c:pt idx="1924">
                  <c:v>9.3150253175498424E+19</c:v>
                </c:pt>
                <c:pt idx="1925">
                  <c:v>9.3150417234475745E+19</c:v>
                </c:pt>
                <c:pt idx="1926">
                  <c:v>9.3150637273646711E+19</c:v>
                </c:pt>
                <c:pt idx="1927">
                  <c:v>9.315075959435862E+19</c:v>
                </c:pt>
                <c:pt idx="1928">
                  <c:v>9.3152477502745772E+19</c:v>
                </c:pt>
                <c:pt idx="1929">
                  <c:v>9.3152772623668445E+19</c:v>
                </c:pt>
                <c:pt idx="1930">
                  <c:v>9.3153067744591118E+19</c:v>
                </c:pt>
                <c:pt idx="1931">
                  <c:v>9.3153231803568439E+19</c:v>
                </c:pt>
                <c:pt idx="1932">
                  <c:v>9.3153451842739405E+19</c:v>
                </c:pt>
                <c:pt idx="1933">
                  <c:v>9.3153615901716726E+19</c:v>
                </c:pt>
                <c:pt idx="1934">
                  <c:v>9.3153911022639399E+19</c:v>
                </c:pt>
                <c:pt idx="1935">
                  <c:v>9.3154033343351308E+19</c:v>
                </c:pt>
                <c:pt idx="1936">
                  <c:v>9.3154197402328629E+19</c:v>
                </c:pt>
                <c:pt idx="1937">
                  <c:v>9.3154319723040539E+19</c:v>
                </c:pt>
                <c:pt idx="1938">
                  <c:v>9.3154442043752448E+19</c:v>
                </c:pt>
                <c:pt idx="1939">
                  <c:v>9.3154662082923414E+19</c:v>
                </c:pt>
                <c:pt idx="1940">
                  <c:v>9.3154882122094379E+19</c:v>
                </c:pt>
                <c:pt idx="1941">
                  <c:v>9.31550461810717E+19</c:v>
                </c:pt>
                <c:pt idx="1942">
                  <c:v>9.3155442003136528E+19</c:v>
                </c:pt>
                <c:pt idx="1943">
                  <c:v>9.3155606062113849E+19</c:v>
                </c:pt>
                <c:pt idx="1944">
                  <c:v>9.3155826101284815E+19</c:v>
                </c:pt>
                <c:pt idx="1945">
                  <c:v>9.3155948421996724E+19</c:v>
                </c:pt>
                <c:pt idx="1946">
                  <c:v>9.3156243542919397E+19</c:v>
                </c:pt>
                <c:pt idx="1947">
                  <c:v>9.3156407601896718E+19</c:v>
                </c:pt>
                <c:pt idx="1948">
                  <c:v>9.3156627641067684E+19</c:v>
                </c:pt>
                <c:pt idx="1949">
                  <c:v>9.3156791700045005E+19</c:v>
                </c:pt>
                <c:pt idx="1950">
                  <c:v>9.3156955759022326E+19</c:v>
                </c:pt>
                <c:pt idx="1951">
                  <c:v>9.3157351581087154E+19</c:v>
                </c:pt>
                <c:pt idx="1952">
                  <c:v>9.3175340290238448E+19</c:v>
                </c:pt>
                <c:pt idx="1953">
                  <c:v>9.3175504349215769E+19</c:v>
                </c:pt>
                <c:pt idx="1954">
                  <c:v>9.317566840819309E+19</c:v>
                </c:pt>
                <c:pt idx="1955">
                  <c:v>9.317583246717041E+19</c:v>
                </c:pt>
                <c:pt idx="1956">
                  <c:v>9.3176127588093084E+19</c:v>
                </c:pt>
                <c:pt idx="1957">
                  <c:v>9.3176347627264049E+19</c:v>
                </c:pt>
                <c:pt idx="1958">
                  <c:v>9.3176642748186722E+19</c:v>
                </c:pt>
                <c:pt idx="1959">
                  <c:v>9.3176806807164043E+19</c:v>
                </c:pt>
                <c:pt idx="1960">
                  <c:v>9.3176929127875953E+19</c:v>
                </c:pt>
                <c:pt idx="1961">
                  <c:v>9.3177093186853274E+19</c:v>
                </c:pt>
                <c:pt idx="1962">
                  <c:v>9.3177388307775947E+19</c:v>
                </c:pt>
                <c:pt idx="1963">
                  <c:v>9.3177552366753268E+19</c:v>
                </c:pt>
                <c:pt idx="1964">
                  <c:v>9.3177674687465177E+19</c:v>
                </c:pt>
                <c:pt idx="1965">
                  <c:v>9.3177838746442498E+19</c:v>
                </c:pt>
                <c:pt idx="1966">
                  <c:v>9.3177950948287922E+19</c:v>
                </c:pt>
                <c:pt idx="1967">
                  <c:v>9.3178170987458888E+19</c:v>
                </c:pt>
                <c:pt idx="1968">
                  <c:v>9.3178335046436209E+19</c:v>
                </c:pt>
                <c:pt idx="1969">
                  <c:v>9.3178630167358882E+19</c:v>
                </c:pt>
                <c:pt idx="1970">
                  <c:v>9.317902598942371E+19</c:v>
                </c:pt>
                <c:pt idx="1971">
                  <c:v>9.3179421811488539E+19</c:v>
                </c:pt>
                <c:pt idx="1972">
                  <c:v>9.3179544132200448E+19</c:v>
                </c:pt>
                <c:pt idx="1973">
                  <c:v>9.3179839253123121E+19</c:v>
                </c:pt>
                <c:pt idx="1974">
                  <c:v>9.318023507518795E+19</c:v>
                </c:pt>
                <c:pt idx="1975">
                  <c:v>9.3180530196110623E+19</c:v>
                </c:pt>
                <c:pt idx="1976">
                  <c:v>9.3180750235281588E+19</c:v>
                </c:pt>
                <c:pt idx="1977">
                  <c:v>9.3180914294258909E+19</c:v>
                </c:pt>
                <c:pt idx="1978">
                  <c:v>9.318107835323623E+19</c:v>
                </c:pt>
                <c:pt idx="1979">
                  <c:v>9.318120067394814E+19</c:v>
                </c:pt>
                <c:pt idx="1980">
                  <c:v>9.3181420713119105E+19</c:v>
                </c:pt>
                <c:pt idx="1981">
                  <c:v>9.3181584772096426E+19</c:v>
                </c:pt>
                <c:pt idx="1982">
                  <c:v>9.3181748831073747E+19</c:v>
                </c:pt>
                <c:pt idx="1983">
                  <c:v>9.3181871151785656E+19</c:v>
                </c:pt>
                <c:pt idx="1984">
                  <c:v>9.3182091190956622E+19</c:v>
                </c:pt>
                <c:pt idx="1985">
                  <c:v>9.3182255249933943E+19</c:v>
                </c:pt>
                <c:pt idx="1986">
                  <c:v>9.3182475289104908E+19</c:v>
                </c:pt>
                <c:pt idx="1987">
                  <c:v>9.3182871111169737E+19</c:v>
                </c:pt>
                <c:pt idx="1988">
                  <c:v>9.3183035170147058E+19</c:v>
                </c:pt>
                <c:pt idx="1989">
                  <c:v>9.3183255209318023E+19</c:v>
                </c:pt>
                <c:pt idx="1990">
                  <c:v>9.3183475248488989E+19</c:v>
                </c:pt>
                <c:pt idx="1991">
                  <c:v>9.3183695287659954E+19</c:v>
                </c:pt>
                <c:pt idx="1992">
                  <c:v>9.3183817608371864E+19</c:v>
                </c:pt>
                <c:pt idx="1993">
                  <c:v>9.3183976097691107E+19</c:v>
                </c:pt>
                <c:pt idx="1994">
                  <c:v>9.318427121861378E+19</c:v>
                </c:pt>
                <c:pt idx="1995">
                  <c:v>9.318439353932569E+19</c:v>
                </c:pt>
                <c:pt idx="1996">
                  <c:v>9.3184515860037599E+19</c:v>
                </c:pt>
                <c:pt idx="1997">
                  <c:v>9.318467991901492E+19</c:v>
                </c:pt>
                <c:pt idx="1998">
                  <c:v>9.318480223972683E+19</c:v>
                </c:pt>
                <c:pt idx="1999">
                  <c:v>9.3187892535159341E+19</c:v>
                </c:pt>
                <c:pt idx="2000">
                  <c:v>9.3188847527745356E+19</c:v>
                </c:pt>
                <c:pt idx="2001">
                  <c:v>9.3189243349810184E+19</c:v>
                </c:pt>
                <c:pt idx="2002">
                  <c:v>9.3189407408787505E+19</c:v>
                </c:pt>
                <c:pt idx="2003">
                  <c:v>9.3189627447958471E+19</c:v>
                </c:pt>
                <c:pt idx="2004">
                  <c:v>9.3189739649803895E+19</c:v>
                </c:pt>
                <c:pt idx="2005">
                  <c:v>9.3189903708781216E+19</c:v>
                </c:pt>
                <c:pt idx="2006">
                  <c:v>9.3190123747952181E+19</c:v>
                </c:pt>
                <c:pt idx="2007">
                  <c:v>9.3190287806929502E+19</c:v>
                </c:pt>
                <c:pt idx="2008">
                  <c:v>9.3190582927852175E+19</c:v>
                </c:pt>
                <c:pt idx="2009">
                  <c:v>9.3190978749917004E+19</c:v>
                </c:pt>
                <c:pt idx="2010">
                  <c:v>9.3191142808894325E+19</c:v>
                </c:pt>
                <c:pt idx="2011">
                  <c:v>9.3191306867871646E+19</c:v>
                </c:pt>
                <c:pt idx="2012">
                  <c:v>9.3191429188583555E+19</c:v>
                </c:pt>
                <c:pt idx="2013">
                  <c:v>9.3231239905638908E+19</c:v>
                </c:pt>
                <c:pt idx="2014">
                  <c:v>9.3231535026561581E+19</c:v>
                </c:pt>
                <c:pt idx="2015">
                  <c:v>9.3231699085538902E+19</c:v>
                </c:pt>
                <c:pt idx="2016">
                  <c:v>9.3231821406250811E+19</c:v>
                </c:pt>
                <c:pt idx="2017">
                  <c:v>9.3231943726962721E+19</c:v>
                </c:pt>
                <c:pt idx="2018">
                  <c:v>9.3232107785940042E+19</c:v>
                </c:pt>
                <c:pt idx="2019">
                  <c:v>9.3232271844917363E+19</c:v>
                </c:pt>
                <c:pt idx="2020">
                  <c:v>9.3232491884088328E+19</c:v>
                </c:pt>
                <c:pt idx="2021">
                  <c:v>9.3232614204800238E+19</c:v>
                </c:pt>
                <c:pt idx="2022">
                  <c:v>9.3232909325722911E+19</c:v>
                </c:pt>
                <c:pt idx="2023">
                  <c:v>9.3233129364893876E+19</c:v>
                </c:pt>
                <c:pt idx="2024">
                  <c:v>9.3233251685605786E+19</c:v>
                </c:pt>
                <c:pt idx="2025">
                  <c:v>9.3233471724776751E+19</c:v>
                </c:pt>
                <c:pt idx="2026">
                  <c:v>9.323386754684158E+19</c:v>
                </c:pt>
                <c:pt idx="2027">
                  <c:v>9.3234087586012545E+19</c:v>
                </c:pt>
                <c:pt idx="2028">
                  <c:v>9.3234209906724454E+19</c:v>
                </c:pt>
                <c:pt idx="2029">
                  <c:v>9.3234332227436364E+19</c:v>
                </c:pt>
                <c:pt idx="2030">
                  <c:v>9.3234496286413685E+19</c:v>
                </c:pt>
                <c:pt idx="2031">
                  <c:v>9.3234892108478513E+19</c:v>
                </c:pt>
                <c:pt idx="2032">
                  <c:v>9.3235115980592366E+19</c:v>
                </c:pt>
                <c:pt idx="2033">
                  <c:v>9.3235238301304275E+19</c:v>
                </c:pt>
                <c:pt idx="2034">
                  <c:v>9.3239383067144651E+19</c:v>
                </c:pt>
                <c:pt idx="2035">
                  <c:v>9.3241100975531803E+19</c:v>
                </c:pt>
                <c:pt idx="2036">
                  <c:v>9.3241396096454476E+19</c:v>
                </c:pt>
                <c:pt idx="2037">
                  <c:v>9.3241791918519304E+19</c:v>
                </c:pt>
                <c:pt idx="2038">
                  <c:v>9.3241914239231214E+19</c:v>
                </c:pt>
                <c:pt idx="2039">
                  <c:v>9.3242209360153887E+19</c:v>
                </c:pt>
                <c:pt idx="2040">
                  <c:v>9.3242331680865796E+19</c:v>
                </c:pt>
                <c:pt idx="2041">
                  <c:v>9.3242495739843117E+19</c:v>
                </c:pt>
                <c:pt idx="2042">
                  <c:v>9.3242618060555026E+19</c:v>
                </c:pt>
                <c:pt idx="2043">
                  <c:v>9.3242841932668879E+19</c:v>
                </c:pt>
                <c:pt idx="2044">
                  <c:v>9.3242964253380788E+19</c:v>
                </c:pt>
                <c:pt idx="2045">
                  <c:v>9.3243259374303461E+19</c:v>
                </c:pt>
                <c:pt idx="2046">
                  <c:v>9.3243554495226135E+19</c:v>
                </c:pt>
                <c:pt idx="2047">
                  <c:v>9.3243676815938044E+19</c:v>
                </c:pt>
                <c:pt idx="2048">
                  <c:v>9.3243896855109009E+19</c:v>
                </c:pt>
                <c:pt idx="2049">
                  <c:v>9.3244019175820919E+19</c:v>
                </c:pt>
                <c:pt idx="2050">
                  <c:v>9.3244414997885747E+19</c:v>
                </c:pt>
                <c:pt idx="2051">
                  <c:v>9.3244537318597657E+19</c:v>
                </c:pt>
                <c:pt idx="2052">
                  <c:v>9.3244757357768622E+19</c:v>
                </c:pt>
                <c:pt idx="2053">
                  <c:v>9.3244977396939588E+19</c:v>
                </c:pt>
                <c:pt idx="2054">
                  <c:v>9.324505682976306E+19</c:v>
                </c:pt>
                <c:pt idx="2055">
                  <c:v>9.3245351950685733E+19</c:v>
                </c:pt>
                <c:pt idx="2056">
                  <c:v>9.3245982908030206E+19</c:v>
                </c:pt>
                <c:pt idx="2057">
                  <c:v>9.3246613865374679E+19</c:v>
                </c:pt>
                <c:pt idx="2058">
                  <c:v>9.3246736186086588E+19</c:v>
                </c:pt>
                <c:pt idx="2059">
                  <c:v>9.3246956225257554E+19</c:v>
                </c:pt>
                <c:pt idx="2060">
                  <c:v>9.3247352047322382E+19</c:v>
                </c:pt>
                <c:pt idx="2061">
                  <c:v>9.3247572086493348E+19</c:v>
                </c:pt>
                <c:pt idx="2062">
                  <c:v>9.3247867207416021E+19</c:v>
                </c:pt>
                <c:pt idx="2063">
                  <c:v>9.3248031266393342E+19</c:v>
                </c:pt>
                <c:pt idx="2064">
                  <c:v>9.3248195325370663E+19</c:v>
                </c:pt>
                <c:pt idx="2065">
                  <c:v>9.3248317646082572E+19</c:v>
                </c:pt>
                <c:pt idx="2066">
                  <c:v>9.3248612767005245E+19</c:v>
                </c:pt>
                <c:pt idx="2067">
                  <c:v>9.3248836639119098E+19</c:v>
                </c:pt>
                <c:pt idx="2068">
                  <c:v>9.3249000698096419E+19</c:v>
                </c:pt>
                <c:pt idx="2069">
                  <c:v>9.324916475707374E+19</c:v>
                </c:pt>
                <c:pt idx="2070">
                  <c:v>9.3249384796244705E+19</c:v>
                </c:pt>
                <c:pt idx="2071">
                  <c:v>9.3249496998090129E+19</c:v>
                </c:pt>
                <c:pt idx="2072">
                  <c:v>9.3249892820154958E+19</c:v>
                </c:pt>
                <c:pt idx="2073">
                  <c:v>9.3250604852954956E+19</c:v>
                </c:pt>
                <c:pt idx="2074">
                  <c:v>9.3251000675019784E+19</c:v>
                </c:pt>
                <c:pt idx="2075">
                  <c:v>9.325122071419075E+19</c:v>
                </c:pt>
                <c:pt idx="2076">
                  <c:v>9.3251616536255578E+19</c:v>
                </c:pt>
                <c:pt idx="2077">
                  <c:v>9.3252012358320407E+19</c:v>
                </c:pt>
                <c:pt idx="2078">
                  <c:v>9.3252232397491372E+19</c:v>
                </c:pt>
                <c:pt idx="2079">
                  <c:v>9.32526282195562E+19</c:v>
                </c:pt>
                <c:pt idx="2080">
                  <c:v>9.3252848258727166E+19</c:v>
                </c:pt>
                <c:pt idx="2081">
                  <c:v>9.3257860131063431E+19</c:v>
                </c:pt>
                <c:pt idx="2082">
                  <c:v>9.3446225040012411E+19</c:v>
                </c:pt>
                <c:pt idx="2083">
                  <c:v>9.3446520160935084E+19</c:v>
                </c:pt>
                <c:pt idx="2084">
                  <c:v>9.3456520160935084E+19</c:v>
                </c:pt>
                <c:pt idx="2085">
                  <c:v>9.346066492677546E+19</c:v>
                </c:pt>
                <c:pt idx="2086">
                  <c:v>9.3460960047698133E+19</c:v>
                </c:pt>
                <c:pt idx="2087">
                  <c:v>9.3461124106675454E+19</c:v>
                </c:pt>
                <c:pt idx="2088">
                  <c:v>9.3601567075033252E+19</c:v>
                </c:pt>
                <c:pt idx="2089">
                  <c:v>9.3633926440726217E+19</c:v>
                </c:pt>
                <c:pt idx="2090">
                  <c:v>9.3634090499703538E+19</c:v>
                </c:pt>
                <c:pt idx="2091">
                  <c:v>9.3634212820415447E+19</c:v>
                </c:pt>
                <c:pt idx="2092">
                  <c:v>9.3634376879392768E+19</c:v>
                </c:pt>
                <c:pt idx="2093">
                  <c:v>9.3634772701457596E+19</c:v>
                </c:pt>
                <c:pt idx="2094">
                  <c:v>9.3635303585901822E+19</c:v>
                </c:pt>
                <c:pt idx="2095">
                  <c:v>9.3635425906613731E+19</c:v>
                </c:pt>
                <c:pt idx="2096">
                  <c:v>9.363582172867856E+19</c:v>
                </c:pt>
                <c:pt idx="2097">
                  <c:v>9.3636217550743388E+19</c:v>
                </c:pt>
                <c:pt idx="2098">
                  <c:v>9.3636381609720709E+19</c:v>
                </c:pt>
                <c:pt idx="2099">
                  <c:v>9.3636676730643382E+19</c:v>
                </c:pt>
                <c:pt idx="2100">
                  <c:v>9.3637207615087608E+19</c:v>
                </c:pt>
                <c:pt idx="2101">
                  <c:v>9.3637523842853618E+19</c:v>
                </c:pt>
                <c:pt idx="2102">
                  <c:v>9.3637646163565527E+19</c:v>
                </c:pt>
                <c:pt idx="2103">
                  <c:v>9.3640736458998039E+19</c:v>
                </c:pt>
                <c:pt idx="2104">
                  <c:v>9.3640956498169004E+19</c:v>
                </c:pt>
                <c:pt idx="2105">
                  <c:v>9.3642674406556156E+19</c:v>
                </c:pt>
                <c:pt idx="2106">
                  <c:v>9.3642796727268065E+19</c:v>
                </c:pt>
                <c:pt idx="2107">
                  <c:v>9.3642919047979975E+19</c:v>
                </c:pt>
                <c:pt idx="2108">
                  <c:v>9.3643083106957296E+19</c:v>
                </c:pt>
                <c:pt idx="2109">
                  <c:v>9.3643247165934617E+19</c:v>
                </c:pt>
                <c:pt idx="2110">
                  <c:v>9.3643411224911938E+19</c:v>
                </c:pt>
                <c:pt idx="2111">
                  <c:v>9.3643575283889258E+19</c:v>
                </c:pt>
                <c:pt idx="2112">
                  <c:v>9.3643739342866579E+19</c:v>
                </c:pt>
                <c:pt idx="2113">
                  <c:v>9.3644034463789253E+19</c:v>
                </c:pt>
                <c:pt idx="2114">
                  <c:v>9.3644156784501162E+19</c:v>
                </c:pt>
                <c:pt idx="2115">
                  <c:v>9.3644376823672127E+19</c:v>
                </c:pt>
                <c:pt idx="2116">
                  <c:v>9.3644671944594801E+19</c:v>
                </c:pt>
                <c:pt idx="2117">
                  <c:v>9.3646976037570855E+19</c:v>
                </c:pt>
                <c:pt idx="2118">
                  <c:v>9.3647371859635683E+19</c:v>
                </c:pt>
                <c:pt idx="2119">
                  <c:v>9.3647535918613004E+19</c:v>
                </c:pt>
                <c:pt idx="2120">
                  <c:v>9.364775595778397E+19</c:v>
                </c:pt>
                <c:pt idx="2121">
                  <c:v>9.3648151779848798E+19</c:v>
                </c:pt>
                <c:pt idx="2122">
                  <c:v>9.3648274100560708E+19</c:v>
                </c:pt>
                <c:pt idx="2123">
                  <c:v>9.3648396421272617E+19</c:v>
                </c:pt>
                <c:pt idx="2124">
                  <c:v>9.3648518741984526E+19</c:v>
                </c:pt>
                <c:pt idx="2125">
                  <c:v>9.3648641062696436E+19</c:v>
                </c:pt>
                <c:pt idx="2126">
                  <c:v>9.3648936183619109E+19</c:v>
                </c:pt>
                <c:pt idx="2127">
                  <c:v>9.3649156222790074E+19</c:v>
                </c:pt>
                <c:pt idx="2128">
                  <c:v>9.3692557249154548E+19</c:v>
                </c:pt>
                <c:pt idx="2129">
                  <c:v>9.3692852370077221E+19</c:v>
                </c:pt>
                <c:pt idx="2130">
                  <c:v>9.369297469078913E+19</c:v>
                </c:pt>
                <c:pt idx="2131">
                  <c:v>9.3693269811711803E+19</c:v>
                </c:pt>
                <c:pt idx="2132">
                  <c:v>9.3693433870689124E+19</c:v>
                </c:pt>
                <c:pt idx="2133">
                  <c:v>9.3771506714702922E+19</c:v>
                </c:pt>
                <c:pt idx="2134">
                  <c:v>9.3849579558716719E+19</c:v>
                </c:pt>
                <c:pt idx="2135">
                  <c:v>9.384974361769404E+19</c:v>
                </c:pt>
                <c:pt idx="2136">
                  <c:v>9.385005984546005E+19</c:v>
                </c:pt>
                <c:pt idx="2137">
                  <c:v>9.3850223904437371E+19</c:v>
                </c:pt>
                <c:pt idx="2138">
                  <c:v>9.3863636103791428E+19</c:v>
                </c:pt>
                <c:pt idx="2139">
                  <c:v>9.3863952331557437E+19</c:v>
                </c:pt>
                <c:pt idx="2140">
                  <c:v>9.3864172370728403E+19</c:v>
                </c:pt>
                <c:pt idx="2141">
                  <c:v>9.386461905432055E+19</c:v>
                </c:pt>
                <c:pt idx="2142">
                  <c:v>9.3864675288453071E+19</c:v>
                </c:pt>
                <c:pt idx="2143">
                  <c:v>9.3865121972045218E+19</c:v>
                </c:pt>
                <c:pt idx="2144">
                  <c:v>9.3865178206177739E+19</c:v>
                </c:pt>
                <c:pt idx="2145">
                  <c:v>9.3866896114564891E+19</c:v>
                </c:pt>
                <c:pt idx="2146">
                  <c:v>9.3867060173542212E+19</c:v>
                </c:pt>
                <c:pt idx="2147">
                  <c:v>9.3867280212713177E+19</c:v>
                </c:pt>
                <c:pt idx="2148">
                  <c:v>9.3867500251884143E+19</c:v>
                </c:pt>
                <c:pt idx="2149">
                  <c:v>9.3867622572596052E+19</c:v>
                </c:pt>
                <c:pt idx="2150">
                  <c:v>9.3867744893307961E+19</c:v>
                </c:pt>
                <c:pt idx="2151">
                  <c:v>9.3867908952285282E+19</c:v>
                </c:pt>
                <c:pt idx="2152">
                  <c:v>9.3868031272997192E+19</c:v>
                </c:pt>
                <c:pt idx="2153">
                  <c:v>9.3868153593709101E+19</c:v>
                </c:pt>
                <c:pt idx="2154">
                  <c:v>9.3868373632880067E+19</c:v>
                </c:pt>
                <c:pt idx="2155">
                  <c:v>9.3868769454944895E+19</c:v>
                </c:pt>
                <c:pt idx="2156">
                  <c:v>9.3868891775656804E+19</c:v>
                </c:pt>
                <c:pt idx="2157">
                  <c:v>9.386911181482777E+19</c:v>
                </c:pt>
                <c:pt idx="2158">
                  <c:v>9.3869331853998735E+19</c:v>
                </c:pt>
                <c:pt idx="2159">
                  <c:v>9.3869495912976056E+19</c:v>
                </c:pt>
                <c:pt idx="2160">
                  <c:v>9.3869791033898729E+19</c:v>
                </c:pt>
                <c:pt idx="2161">
                  <c:v>9.3872095126874784E+19</c:v>
                </c:pt>
                <c:pt idx="2162">
                  <c:v>9.3872217447586693E+19</c:v>
                </c:pt>
                <c:pt idx="2163">
                  <c:v>9.3872437486757659E+19</c:v>
                </c:pt>
                <c:pt idx="2164">
                  <c:v>9.387260154573498E+19</c:v>
                </c:pt>
                <c:pt idx="2165">
                  <c:v>9.3872723866446889E+19</c:v>
                </c:pt>
                <c:pt idx="2166">
                  <c:v>9.3873119688511717E+19</c:v>
                </c:pt>
                <c:pt idx="2167">
                  <c:v>9.389724650383763E+19</c:v>
                </c:pt>
                <c:pt idx="2168">
                  <c:v>9.3897410562814951E+19</c:v>
                </c:pt>
                <c:pt idx="2169">
                  <c:v>9.3897532883526861E+19</c:v>
                </c:pt>
                <c:pt idx="2170">
                  <c:v>9.3897828004449534E+19</c:v>
                </c:pt>
                <c:pt idx="2171">
                  <c:v>9.3898123125372207E+19</c:v>
                </c:pt>
                <c:pt idx="2172">
                  <c:v>9.389841824629488E+19</c:v>
                </c:pt>
                <c:pt idx="2173">
                  <c:v>9.3898638285465846E+19</c:v>
                </c:pt>
                <c:pt idx="2174">
                  <c:v>9.3898760606177755E+19</c:v>
                </c:pt>
                <c:pt idx="2175">
                  <c:v>9.3898924665155076E+19</c:v>
                </c:pt>
                <c:pt idx="2176">
                  <c:v>9.3899219786077749E+19</c:v>
                </c:pt>
                <c:pt idx="2177">
                  <c:v>9.389938384505507E+19</c:v>
                </c:pt>
                <c:pt idx="2178">
                  <c:v>9.3899603884226036E+19</c:v>
                </c:pt>
                <c:pt idx="2179">
                  <c:v>9.3899823923397001E+19</c:v>
                </c:pt>
                <c:pt idx="2180">
                  <c:v>9.3900043962567967E+19</c:v>
                </c:pt>
                <c:pt idx="2181">
                  <c:v>9.3900439784632795E+19</c:v>
                </c:pt>
                <c:pt idx="2182">
                  <c:v>9.3900659823803761E+19</c:v>
                </c:pt>
                <c:pt idx="2183">
                  <c:v>9.3900879862974726E+19</c:v>
                </c:pt>
                <c:pt idx="2184">
                  <c:v>9.390318395595078E+19</c:v>
                </c:pt>
                <c:pt idx="2185">
                  <c:v>9.3903579778015609E+19</c:v>
                </c:pt>
                <c:pt idx="2186">
                  <c:v>9.390374383699293E+19</c:v>
                </c:pt>
                <c:pt idx="2187">
                  <c:v>9.4156382608006119E+19</c:v>
                </c:pt>
                <c:pt idx="2188">
                  <c:v>9.415654666698344E+19</c:v>
                </c:pt>
                <c:pt idx="2189">
                  <c:v>9.4156841787906114E+19</c:v>
                </c:pt>
                <c:pt idx="2190">
                  <c:v>9.4157136908828787E+19</c:v>
                </c:pt>
                <c:pt idx="2191">
                  <c:v>9.4157259229540696E+19</c:v>
                </c:pt>
                <c:pt idx="2192">
                  <c:v>9.4157890186885169E+19</c:v>
                </c:pt>
                <c:pt idx="2193">
                  <c:v>9.4158012507597079E+19</c:v>
                </c:pt>
                <c:pt idx="2194">
                  <c:v>9.4158170996916322E+19</c:v>
                </c:pt>
                <c:pt idx="2195">
                  <c:v>9.4158566818981151E+19</c:v>
                </c:pt>
                <c:pt idx="2196">
                  <c:v>9.4158861939903824E+19</c:v>
                </c:pt>
                <c:pt idx="2197">
                  <c:v>9.4158984260615733E+19</c:v>
                </c:pt>
                <c:pt idx="2198">
                  <c:v>9.4159204299786699E+19</c:v>
                </c:pt>
                <c:pt idx="2199">
                  <c:v>9.4159499420709372E+19</c:v>
                </c:pt>
                <c:pt idx="2200">
                  <c:v>9.4159621741421281E+19</c:v>
                </c:pt>
                <c:pt idx="2201">
                  <c:v>9.4159916862343954E+19</c:v>
                </c:pt>
                <c:pt idx="2202">
                  <c:v>9.4163007157776466E+19</c:v>
                </c:pt>
                <c:pt idx="2203">
                  <c:v>9.4163129478488375E+19</c:v>
                </c:pt>
                <c:pt idx="2204">
                  <c:v>9.4164847386875527E+19</c:v>
                </c:pt>
                <c:pt idx="2205">
                  <c:v>9.4164969707587437E+19</c:v>
                </c:pt>
                <c:pt idx="2206">
                  <c:v>9.4165081909432861E+19</c:v>
                </c:pt>
                <c:pt idx="2207">
                  <c:v>9.416520423014477E+19</c:v>
                </c:pt>
                <c:pt idx="2208">
                  <c:v>9.4165368289122091E+19</c:v>
                </c:pt>
                <c:pt idx="2209">
                  <c:v>9.4165663410044764E+19</c:v>
                </c:pt>
                <c:pt idx="2210">
                  <c:v>9.4165785730756674E+19</c:v>
                </c:pt>
                <c:pt idx="2211">
                  <c:v>9.4165949789733994E+19</c:v>
                </c:pt>
                <c:pt idx="2212">
                  <c:v>9.4166072110445904E+19</c:v>
                </c:pt>
                <c:pt idx="2213">
                  <c:v>9.4166236169423225E+19</c:v>
                </c:pt>
                <c:pt idx="2214">
                  <c:v>9.4166358490135134E+19</c:v>
                </c:pt>
                <c:pt idx="2215">
                  <c:v>9.4180483865581355E+19</c:v>
                </c:pt>
                <c:pt idx="2216">
                  <c:v>9.4181764720675897E+19</c:v>
                </c:pt>
                <c:pt idx="2217">
                  <c:v>9.420589153600181E+19</c:v>
                </c:pt>
                <c:pt idx="2218">
                  <c:v>9.4206055594979131E+19</c:v>
                </c:pt>
                <c:pt idx="2219">
                  <c:v>9.4210200360819507E+19</c:v>
                </c:pt>
                <c:pt idx="2220">
                  <c:v>9.4210420399990473E+19</c:v>
                </c:pt>
                <c:pt idx="2221">
                  <c:v>9.4210584458967794E+19</c:v>
                </c:pt>
                <c:pt idx="2222">
                  <c:v>9.4228573168119087E+19</c:v>
                </c:pt>
                <c:pt idx="2223">
                  <c:v>9.4233585040455352E+19</c:v>
                </c:pt>
                <c:pt idx="2224">
                  <c:v>9.4233980862520181E+19</c:v>
                </c:pt>
                <c:pt idx="2225">
                  <c:v>9.423410318323209E+19</c:v>
                </c:pt>
                <c:pt idx="2226">
                  <c:v>9.4234267242209411E+19</c:v>
                </c:pt>
                <c:pt idx="2227">
                  <c:v>9.4234663064274239E+19</c:v>
                </c:pt>
                <c:pt idx="2228">
                  <c:v>9.4234883103445205E+19</c:v>
                </c:pt>
                <c:pt idx="2229">
                  <c:v>9.4235278925510033E+19</c:v>
                </c:pt>
                <c:pt idx="2230">
                  <c:v>9.4235442984487354E+19</c:v>
                </c:pt>
                <c:pt idx="2231">
                  <c:v>9.4245442984487354E+19</c:v>
                </c:pt>
                <c:pt idx="2232">
                  <c:v>9.4255442984487354E+19</c:v>
                </c:pt>
                <c:pt idx="2233">
                  <c:v>9.4255565305199264E+19</c:v>
                </c:pt>
                <c:pt idx="2234">
                  <c:v>9.4255785344370229E+19</c:v>
                </c:pt>
                <c:pt idx="2235">
                  <c:v>9.4255907665082139E+19</c:v>
                </c:pt>
                <c:pt idx="2236">
                  <c:v>9.4256127704253104E+19</c:v>
                </c:pt>
                <c:pt idx="2237">
                  <c:v>9.4257386629664899E+19</c:v>
                </c:pt>
                <c:pt idx="2238">
                  <c:v>9.4257782451729727E+19</c:v>
                </c:pt>
                <c:pt idx="2239">
                  <c:v>9.4257904772441637E+19</c:v>
                </c:pt>
                <c:pt idx="2240">
                  <c:v>9.4258300594506465E+19</c:v>
                </c:pt>
                <c:pt idx="2241">
                  <c:v>9.4258520633677431E+19</c:v>
                </c:pt>
                <c:pt idx="2242">
                  <c:v>9.425864295438934E+19</c:v>
                </c:pt>
                <c:pt idx="2243">
                  <c:v>9.4258807013366661E+19</c:v>
                </c:pt>
                <c:pt idx="2244">
                  <c:v>9.4258971072343982E+19</c:v>
                </c:pt>
                <c:pt idx="2245">
                  <c:v>9.425936689440881E+19</c:v>
                </c:pt>
                <c:pt idx="2246">
                  <c:v>9.425948921512072E+19</c:v>
                </c:pt>
                <c:pt idx="2247">
                  <c:v>9.4259611535832629E+19</c:v>
                </c:pt>
                <c:pt idx="2248">
                  <c:v>9.4259906656755302E+19</c:v>
                </c:pt>
                <c:pt idx="2249">
                  <c:v>9.4260028977467212E+19</c:v>
                </c:pt>
                <c:pt idx="2250">
                  <c:v>9.4260151298179121E+19</c:v>
                </c:pt>
                <c:pt idx="2251">
                  <c:v>9.4260446419101794E+19</c:v>
                </c:pt>
                <c:pt idx="2252">
                  <c:v>9.4274571794548015E+19</c:v>
                </c:pt>
                <c:pt idx="2253">
                  <c:v>9.4274694115259924E+19</c:v>
                </c:pt>
                <c:pt idx="2254">
                  <c:v>9.4274858174237245E+19</c:v>
                </c:pt>
                <c:pt idx="2255">
                  <c:v>9.4275078213408211E+19</c:v>
                </c:pt>
                <c:pt idx="2256">
                  <c:v>9.4463443122357191E+19</c:v>
                </c:pt>
                <c:pt idx="2257">
                  <c:v>9.4463738243279864E+19</c:v>
                </c:pt>
                <c:pt idx="2258">
                  <c:v>9.4464134065344692E+19</c:v>
                </c:pt>
                <c:pt idx="2259">
                  <c:v>9.4464256386056602E+19</c:v>
                </c:pt>
                <c:pt idx="2260">
                  <c:v>9.4464414875375845E+19</c:v>
                </c:pt>
                <c:pt idx="2261">
                  <c:v>9.4464537196087755E+19</c:v>
                </c:pt>
                <c:pt idx="2262">
                  <c:v>9.4464933018152583E+19</c:v>
                </c:pt>
                <c:pt idx="2263">
                  <c:v>9.4465228139075256E+19</c:v>
                </c:pt>
                <c:pt idx="2264">
                  <c:v>9.4465623961140085E+19</c:v>
                </c:pt>
                <c:pt idx="2265">
                  <c:v>9.4466578953726099E+19</c:v>
                </c:pt>
                <c:pt idx="2266">
                  <c:v>9.4469669249158611E+19</c:v>
                </c:pt>
                <c:pt idx="2267">
                  <c:v>9.447674870700245E+19</c:v>
                </c:pt>
                <c:pt idx="2268">
                  <c:v>9.4476968746173415E+19</c:v>
                </c:pt>
                <c:pt idx="2269">
                  <c:v>9.4477048178996888E+19</c:v>
                </c:pt>
                <c:pt idx="2270">
                  <c:v>9.4477343299919561E+19</c:v>
                </c:pt>
                <c:pt idx="2271">
                  <c:v>9.4477507358896882E+19</c:v>
                </c:pt>
                <c:pt idx="2272">
                  <c:v>9.4477629679608791E+19</c:v>
                </c:pt>
                <c:pt idx="2273">
                  <c:v>9.44777520003207E+19</c:v>
                </c:pt>
                <c:pt idx="2274">
                  <c:v>9.4478047121243374E+19</c:v>
                </c:pt>
                <c:pt idx="2275">
                  <c:v>9.4478342242166047E+19</c:v>
                </c:pt>
                <c:pt idx="2276">
                  <c:v>9.4478464562877956E+19</c:v>
                </c:pt>
                <c:pt idx="2277">
                  <c:v>9.4478628621855277E+19</c:v>
                </c:pt>
                <c:pt idx="2278">
                  <c:v>9.4478848661026243E+19</c:v>
                </c:pt>
                <c:pt idx="2279">
                  <c:v>9.4488848661026243E+19</c:v>
                </c:pt>
                <c:pt idx="2280">
                  <c:v>9.4502974036472463E+19</c:v>
                </c:pt>
                <c:pt idx="2281">
                  <c:v>9.4504232961884258E+19</c:v>
                </c:pt>
                <c:pt idx="2282">
                  <c:v>9.4504397020861579E+19</c:v>
                </c:pt>
                <c:pt idx="2283">
                  <c:v>9.45045610798389E+19</c:v>
                </c:pt>
                <c:pt idx="2284">
                  <c:v>9.4505820005250695E+19</c:v>
                </c:pt>
                <c:pt idx="2285">
                  <c:v>9.4507598284660736E+19</c:v>
                </c:pt>
                <c:pt idx="2286">
                  <c:v>9.4507720605372645E+19</c:v>
                </c:pt>
                <c:pt idx="2287">
                  <c:v>9.4507800038196118E+19</c:v>
                </c:pt>
                <c:pt idx="2288">
                  <c:v>9.4508020077367083E+19</c:v>
                </c:pt>
                <c:pt idx="2289">
                  <c:v>9.4508415899431911E+19</c:v>
                </c:pt>
                <c:pt idx="2290">
                  <c:v>9.4508528101277336E+19</c:v>
                </c:pt>
                <c:pt idx="2291">
                  <c:v>9.4508692160254657E+19</c:v>
                </c:pt>
                <c:pt idx="2292">
                  <c:v>9.4511204046686159E+19</c:v>
                </c:pt>
                <c:pt idx="2293">
                  <c:v>9.452532942213238E+19</c:v>
                </c:pt>
                <c:pt idx="2294">
                  <c:v>9.4526610277226922E+19</c:v>
                </c:pt>
                <c:pt idx="2295">
                  <c:v>9.452700609929175E+19</c:v>
                </c:pt>
                <c:pt idx="2296">
                  <c:v>9.4527401921356579E+19</c:v>
                </c:pt>
                <c:pt idx="2297">
                  <c:v>9.4527524242068488E+19</c:v>
                </c:pt>
                <c:pt idx="2298">
                  <c:v>9.4547476865218183E+19</c:v>
                </c:pt>
                <c:pt idx="2299">
                  <c:v>9.4547556298041655E+19</c:v>
                </c:pt>
                <c:pt idx="2300">
                  <c:v>9.4547872525807665E+19</c:v>
                </c:pt>
                <c:pt idx="2301">
                  <c:v>9.4548036584784986E+19</c:v>
                </c:pt>
                <c:pt idx="2302">
                  <c:v>9.4558036584784986E+19</c:v>
                </c:pt>
                <c:pt idx="2303">
                  <c:v>9.4558260456898839E+19</c:v>
                </c:pt>
                <c:pt idx="2304">
                  <c:v>9.4558382777610748E+19</c:v>
                </c:pt>
                <c:pt idx="2305">
                  <c:v>9.4558546836588069E+19</c:v>
                </c:pt>
                <c:pt idx="2306">
                  <c:v>9.4558766875759034E+19</c:v>
                </c:pt>
                <c:pt idx="2307">
                  <c:v>9.4559061996681708E+19</c:v>
                </c:pt>
                <c:pt idx="2308">
                  <c:v>9.4559282035852673E+19</c:v>
                </c:pt>
                <c:pt idx="2309">
                  <c:v>9.4559446094829994E+19</c:v>
                </c:pt>
                <c:pt idx="2310">
                  <c:v>9.4559841916894822E+19</c:v>
                </c:pt>
                <c:pt idx="2311">
                  <c:v>9.4560137037817496E+19</c:v>
                </c:pt>
                <c:pt idx="2312">
                  <c:v>9.4560357076988461E+19</c:v>
                </c:pt>
                <c:pt idx="2313">
                  <c:v>9.4560652197911134E+19</c:v>
                </c:pt>
                <c:pt idx="2314">
                  <c:v>9.4560816256888455E+19</c:v>
                </c:pt>
                <c:pt idx="2315">
                  <c:v>9.4560938577600365E+19</c:v>
                </c:pt>
                <c:pt idx="2316">
                  <c:v>9.4561060898312274E+19</c:v>
                </c:pt>
                <c:pt idx="2317">
                  <c:v>9.4562319823724069E+19</c:v>
                </c:pt>
                <c:pt idx="2318">
                  <c:v>9.4563578749135864E+19</c:v>
                </c:pt>
                <c:pt idx="2319">
                  <c:v>9.4564837674547659E+19</c:v>
                </c:pt>
                <c:pt idx="2320">
                  <c:v>9.4564949876393083E+19</c:v>
                </c:pt>
                <c:pt idx="2321">
                  <c:v>9.4568498010285425E+19</c:v>
                </c:pt>
                <c:pt idx="2322">
                  <c:v>9.4568577443108897E+19</c:v>
                </c:pt>
                <c:pt idx="2323">
                  <c:v>9.4570355722518938E+19</c:v>
                </c:pt>
                <c:pt idx="2324">
                  <c:v>9.4571246973457072E+19</c:v>
                </c:pt>
                <c:pt idx="2325">
                  <c:v>9.4571542094379745E+19</c:v>
                </c:pt>
                <c:pt idx="2326">
                  <c:v>9.4571706153357066E+19</c:v>
                </c:pt>
                <c:pt idx="2327">
                  <c:v>9.4571828474068976E+19</c:v>
                </c:pt>
                <c:pt idx="2328">
                  <c:v>9.45719406759144E+19</c:v>
                </c:pt>
                <c:pt idx="2329">
                  <c:v>9.4572164548028252E+19</c:v>
                </c:pt>
                <c:pt idx="2330">
                  <c:v>9.4573942827438293E+19</c:v>
                </c:pt>
                <c:pt idx="2331">
                  <c:v>9.4574162866609258E+19</c:v>
                </c:pt>
                <c:pt idx="2332">
                  <c:v>9.4574326925586579E+19</c:v>
                </c:pt>
                <c:pt idx="2333">
                  <c:v>9.4576838812018082E+19</c:v>
                </c:pt>
                <c:pt idx="2334">
                  <c:v>9.4578556720405234E+19</c:v>
                </c:pt>
                <c:pt idx="2335">
                  <c:v>9.4579003403997381E+19</c:v>
                </c:pt>
                <c:pt idx="2336">
                  <c:v>9.457931963176339E+19</c:v>
                </c:pt>
                <c:pt idx="2337">
                  <c:v>9.4579375865895911E+19</c:v>
                </c:pt>
                <c:pt idx="2338">
                  <c:v>9.4580634791307706E+19</c:v>
                </c:pt>
                <c:pt idx="2339">
                  <c:v>9.4620445508363059E+19</c:v>
                </c:pt>
                <c:pt idx="2340">
                  <c:v>9.4620524941186531E+19</c:v>
                </c:pt>
                <c:pt idx="2341">
                  <c:v>9.4620689000163852E+19</c:v>
                </c:pt>
                <c:pt idx="2342">
                  <c:v>9.4620909039334818E+19</c:v>
                </c:pt>
                <c:pt idx="2343">
                  <c:v>9.4621031360046727E+19</c:v>
                </c:pt>
                <c:pt idx="2344">
                  <c:v>9.470046418351915E+19</c:v>
                </c:pt>
                <c:pt idx="2345">
                  <c:v>9.4700860005583978E+19</c:v>
                </c:pt>
                <c:pt idx="2346">
                  <c:v>9.4701083877697831E+19</c:v>
                </c:pt>
                <c:pt idx="2347">
                  <c:v>9.4715209253144052E+19</c:v>
                </c:pt>
                <c:pt idx="2348">
                  <c:v>9.4717721139575554E+19</c:v>
                </c:pt>
                <c:pt idx="2349">
                  <c:v>9.4717833341420978E+19</c:v>
                </c:pt>
                <c:pt idx="2350">
                  <c:v>9.471791277424445E+19</c:v>
                </c:pt>
                <c:pt idx="2351">
                  <c:v>9.4746096603557102E+19</c:v>
                </c:pt>
                <c:pt idx="2352">
                  <c:v>9.4746260662534423E+19</c:v>
                </c:pt>
                <c:pt idx="2353">
                  <c:v>9.4746419151853666E+19</c:v>
                </c:pt>
                <c:pt idx="2354">
                  <c:v>9.4748931038285169E+19</c:v>
                </c:pt>
                <c:pt idx="2355">
                  <c:v>9.4749326860349997E+19</c:v>
                </c:pt>
                <c:pt idx="2356">
                  <c:v>9.4754338732686262E+19</c:v>
                </c:pt>
                <c:pt idx="2357">
                  <c:v>9.4754558771857228E+19</c:v>
                </c:pt>
                <c:pt idx="2358">
                  <c:v>9.4754778811028193E+19</c:v>
                </c:pt>
                <c:pt idx="2359">
                  <c:v>9.4755174633093022E+19</c:v>
                </c:pt>
                <c:pt idx="2360">
                  <c:v>9.4755230867225543E+19</c:v>
                </c:pt>
                <c:pt idx="2361">
                  <c:v>9.4756511722320085E+19</c:v>
                </c:pt>
                <c:pt idx="2362">
                  <c:v>9.4756675781297406E+19</c:v>
                </c:pt>
                <c:pt idx="2363">
                  <c:v>9.4756732015429927E+19</c:v>
                </c:pt>
                <c:pt idx="2364">
                  <c:v>9.4757444048229925E+19</c:v>
                </c:pt>
                <c:pt idx="2365">
                  <c:v>9.4757760275995935E+19</c:v>
                </c:pt>
                <c:pt idx="2366">
                  <c:v>9.4761308409888276E+19</c:v>
                </c:pt>
                <c:pt idx="2367">
                  <c:v>9.4761528449059242E+19</c:v>
                </c:pt>
                <c:pt idx="2368">
                  <c:v>9.4761748488230207E+19</c:v>
                </c:pt>
                <c:pt idx="2369">
                  <c:v>9.4761870808942117E+19</c:v>
                </c:pt>
                <c:pt idx="2370">
                  <c:v>9.4764382695373619E+19</c:v>
                </c:pt>
                <c:pt idx="2371">
                  <c:v>9.4765013652718092E+19</c:v>
                </c:pt>
                <c:pt idx="2372">
                  <c:v>9.4765308773640765E+19</c:v>
                </c:pt>
                <c:pt idx="2373">
                  <c:v>9.4765603894563439E+19</c:v>
                </c:pt>
                <c:pt idx="2374">
                  <c:v>9.4765823933734404E+19</c:v>
                </c:pt>
                <c:pt idx="2375">
                  <c:v>9.4765946254446313E+19</c:v>
                </c:pt>
                <c:pt idx="2376">
                  <c:v>9.4766110313423634E+19</c:v>
                </c:pt>
                <c:pt idx="2377">
                  <c:v>9.47663303525946E+19</c:v>
                </c:pt>
                <c:pt idx="2378">
                  <c:v>9.4766409785418072E+19</c:v>
                </c:pt>
                <c:pt idx="2379">
                  <c:v>9.4766521987263496E+19</c:v>
                </c:pt>
                <c:pt idx="2380">
                  <c:v>9.4766578221396017E+19</c:v>
                </c:pt>
                <c:pt idx="2381">
                  <c:v>9.5657829159529775E+19</c:v>
                </c:pt>
                <c:pt idx="2382">
                  <c:v>9.5657941361375199E+19</c:v>
                </c:pt>
                <c:pt idx="2383">
                  <c:v>9.5658337183440028E+19</c:v>
                </c:pt>
                <c:pt idx="2384">
                  <c:v>9.5658449385285452E+19</c:v>
                </c:pt>
                <c:pt idx="2385">
                  <c:v>9.5659340636223586E+19</c:v>
                </c:pt>
                <c:pt idx="2386">
                  <c:v>9.5659420069047058E+19</c:v>
                </c:pt>
                <c:pt idx="2387">
                  <c:v>9.5659866752639205E+19</c:v>
                </c:pt>
                <c:pt idx="2388">
                  <c:v>9.5660161873561879E+19</c:v>
                </c:pt>
                <c:pt idx="2389">
                  <c:v>9.5660381912732844E+19</c:v>
                </c:pt>
                <c:pt idx="2390">
                  <c:v>9.5660777734797672E+19</c:v>
                </c:pt>
                <c:pt idx="2391">
                  <c:v>9.5661224418389819E+19</c:v>
                </c:pt>
                <c:pt idx="2392">
                  <c:v>9.5661303851213292E+19</c:v>
                </c:pt>
                <c:pt idx="2393">
                  <c:v>9.5661527723327144E+19</c:v>
                </c:pt>
                <c:pt idx="2394">
                  <c:v>9.5664039609758646E+19</c:v>
                </c:pt>
                <c:pt idx="2395">
                  <c:v>9.566419809907789E+19</c:v>
                </c:pt>
                <c:pt idx="2396">
                  <c:v>9.5664356588397134E+19</c:v>
                </c:pt>
                <c:pt idx="2397">
                  <c:v>9.5664576627568099E+19</c:v>
                </c:pt>
                <c:pt idx="2398">
                  <c:v>9.566474068654542E+19</c:v>
                </c:pt>
                <c:pt idx="2399">
                  <c:v>9.566486300725733E+19</c:v>
                </c:pt>
                <c:pt idx="2400">
                  <c:v>9.567486300725733E+19</c:v>
                </c:pt>
                <c:pt idx="2401">
                  <c:v>9.5675258829322158E+19</c:v>
                </c:pt>
                <c:pt idx="2402">
                  <c:v>9.5675705512914305E+19</c:v>
                </c:pt>
                <c:pt idx="2403">
                  <c:v>9.5676000633836978E+19</c:v>
                </c:pt>
                <c:pt idx="2404">
                  <c:v>9.5676164692814299E+19</c:v>
                </c:pt>
                <c:pt idx="2405">
                  <c:v>9.5676459813736972E+19</c:v>
                </c:pt>
                <c:pt idx="2406">
                  <c:v>9.5677090771081445E+19</c:v>
                </c:pt>
                <c:pt idx="2407">
                  <c:v>9.5677213091793355E+19</c:v>
                </c:pt>
                <c:pt idx="2408">
                  <c:v>9.5677508212716028E+19</c:v>
                </c:pt>
                <c:pt idx="2409">
                  <c:v>9.5677672271693349E+19</c:v>
                </c:pt>
                <c:pt idx="2410">
                  <c:v>9.5677794592405258E+19</c:v>
                </c:pt>
                <c:pt idx="2411">
                  <c:v>9.5677958651382579E+19</c:v>
                </c:pt>
                <c:pt idx="2412">
                  <c:v>9.5695947360533873E+19</c:v>
                </c:pt>
                <c:pt idx="2413">
                  <c:v>9.5698459246965375E+19</c:v>
                </c:pt>
                <c:pt idx="2414">
                  <c:v>9.569867928613634E+19</c:v>
                </c:pt>
                <c:pt idx="2415">
                  <c:v>9.5698899325307306E+19</c:v>
                </c:pt>
                <c:pt idx="2416">
                  <c:v>9.5705978783151145E+19</c:v>
                </c:pt>
                <c:pt idx="2417">
                  <c:v>9.5708490669582647E+19</c:v>
                </c:pt>
                <c:pt idx="2418">
                  <c:v>9.5708806897348657E+19</c:v>
                </c:pt>
                <c:pt idx="2419">
                  <c:v>9.5708886330172129E+19</c:v>
                </c:pt>
                <c:pt idx="2420">
                  <c:v>9.570894256430465E+19</c:v>
                </c:pt>
                <c:pt idx="2421">
                  <c:v>9.570906488501656E+19</c:v>
                </c:pt>
                <c:pt idx="2422">
                  <c:v>9.5712613018908901E+19</c:v>
                </c:pt>
                <c:pt idx="2423">
                  <c:v>9.5712777077886222E+19</c:v>
                </c:pt>
                <c:pt idx="2424">
                  <c:v>9.5713072198808895E+19</c:v>
                </c:pt>
                <c:pt idx="2425">
                  <c:v>9.5713194519520805E+19</c:v>
                </c:pt>
                <c:pt idx="2426">
                  <c:v>9.5713489640443478E+19</c:v>
                </c:pt>
                <c:pt idx="2427">
                  <c:v>9.5714380891381613E+19</c:v>
                </c:pt>
                <c:pt idx="2428">
                  <c:v>9.5714503212093522E+19</c:v>
                </c:pt>
                <c:pt idx="2429">
                  <c:v>9.5714667271070843E+19</c:v>
                </c:pt>
                <c:pt idx="2430">
                  <c:v>9.5714962391993516E+19</c:v>
                </c:pt>
                <c:pt idx="2431">
                  <c:v>9.5793035236007313E+19</c:v>
                </c:pt>
                <c:pt idx="2432">
                  <c:v>9.5793926486945448E+19</c:v>
                </c:pt>
                <c:pt idx="2433">
                  <c:v>9.5794038688790872E+19</c:v>
                </c:pt>
                <c:pt idx="2434">
                  <c:v>9.5794161009502781E+19</c:v>
                </c:pt>
                <c:pt idx="2435">
                  <c:v>9.5794791966847255E+19</c:v>
                </c:pt>
                <c:pt idx="2436">
                  <c:v>9.5794956025824575E+19</c:v>
                </c:pt>
                <c:pt idx="2437">
                  <c:v>9.5795114515143819E+19</c:v>
                </c:pt>
                <c:pt idx="2438">
                  <c:v>9.5795236835855729E+19</c:v>
                </c:pt>
                <c:pt idx="2439">
                  <c:v>9.5795531956778402E+19</c:v>
                </c:pt>
                <c:pt idx="2440">
                  <c:v>9.5795751995949367E+19</c:v>
                </c:pt>
                <c:pt idx="2441">
                  <c:v>9.5795874316661277E+19</c:v>
                </c:pt>
                <c:pt idx="2442">
                  <c:v>9.5796270138726105E+19</c:v>
                </c:pt>
                <c:pt idx="2443">
                  <c:v>9.5796434197703426E+19</c:v>
                </c:pt>
                <c:pt idx="2444">
                  <c:v>9.5803513655547265E+19</c:v>
                </c:pt>
                <c:pt idx="2445">
                  <c:v>9.5803829883313275E+19</c:v>
                </c:pt>
                <c:pt idx="2446">
                  <c:v>9.5804053755427127E+19</c:v>
                </c:pt>
                <c:pt idx="2447">
                  <c:v>9.5804176076139037E+19</c:v>
                </c:pt>
                <c:pt idx="2448">
                  <c:v>9.5804298396850946E+19</c:v>
                </c:pt>
                <c:pt idx="2449">
                  <c:v>9.5804518436021912E+19</c:v>
                </c:pt>
                <c:pt idx="2450">
                  <c:v>9.5822507145173205E+19</c:v>
                </c:pt>
                <c:pt idx="2451">
                  <c:v>9.5822586577996677E+19</c:v>
                </c:pt>
                <c:pt idx="2452">
                  <c:v>9.5822806617167643E+19</c:v>
                </c:pt>
                <c:pt idx="2453">
                  <c:v>9.5822965106486886E+19</c:v>
                </c:pt>
                <c:pt idx="2454">
                  <c:v>9.5823044539310359E+19</c:v>
                </c:pt>
                <c:pt idx="2455">
                  <c:v>9.5823935790248493E+19</c:v>
                </c:pt>
                <c:pt idx="2456">
                  <c:v>9.5841924499399786E+19</c:v>
                </c:pt>
                <c:pt idx="2457">
                  <c:v>9.5842088558377107E+19</c:v>
                </c:pt>
                <c:pt idx="2458">
                  <c:v>9.5842210879089017E+19</c:v>
                </c:pt>
                <c:pt idx="2459">
                  <c:v>9.584250600001169E+19</c:v>
                </c:pt>
                <c:pt idx="2460">
                  <c:v>9.5842562234144211E+19</c:v>
                </c:pt>
                <c:pt idx="2461">
                  <c:v>9.5843093118588436E+19</c:v>
                </c:pt>
                <c:pt idx="2462">
                  <c:v>9.5843257177565757E+19</c:v>
                </c:pt>
                <c:pt idx="2463">
                  <c:v>9.5857382553011978E+19</c:v>
                </c:pt>
                <c:pt idx="2464">
                  <c:v>9.5857606425125831E+19</c:v>
                </c:pt>
                <c:pt idx="2465">
                  <c:v>9.5857826464296796E+19</c:v>
                </c:pt>
                <c:pt idx="2466">
                  <c:v>9.5858121585219469E+19</c:v>
                </c:pt>
                <c:pt idx="2467">
                  <c:v>9.5858341624390435E+19</c:v>
                </c:pt>
                <c:pt idx="2468">
                  <c:v>9.5861431919822946E+19</c:v>
                </c:pt>
                <c:pt idx="2469">
                  <c:v>9.5868511377666785E+19</c:v>
                </c:pt>
                <c:pt idx="2470">
                  <c:v>9.5868590810490257E+19</c:v>
                </c:pt>
                <c:pt idx="2471">
                  <c:v>9.58698716655848E+19</c:v>
                </c:pt>
                <c:pt idx="2472">
                  <c:v>9.5870091704755765E+19</c:v>
                </c:pt>
                <c:pt idx="2473">
                  <c:v>9.5870803737555763E+19</c:v>
                </c:pt>
                <c:pt idx="2474">
                  <c:v>9.5873107830531817E+19</c:v>
                </c:pt>
                <c:pt idx="2475">
                  <c:v>9.5873230151243727E+19</c:v>
                </c:pt>
                <c:pt idx="2476">
                  <c:v>9.5873352471955636E+19</c:v>
                </c:pt>
                <c:pt idx="2477">
                  <c:v>9.5873474792667546E+19</c:v>
                </c:pt>
                <c:pt idx="2478">
                  <c:v>9.5873694831838511E+19</c:v>
                </c:pt>
                <c:pt idx="2479">
                  <c:v>9.587381715255042E+19</c:v>
                </c:pt>
                <c:pt idx="2480">
                  <c:v>9.5873981211527741E+19</c:v>
                </c:pt>
                <c:pt idx="2481">
                  <c:v>9.5874201250698707E+19</c:v>
                </c:pt>
                <c:pt idx="2482">
                  <c:v>9.5874597072763535E+19</c:v>
                </c:pt>
                <c:pt idx="2483">
                  <c:v>9.5875877927858078E+19</c:v>
                </c:pt>
                <c:pt idx="2484">
                  <c:v>9.5876769178796212E+19</c:v>
                </c:pt>
                <c:pt idx="2485">
                  <c:v>9.5876891499508122E+19</c:v>
                </c:pt>
                <c:pt idx="2486">
                  <c:v>9.5877013820220031E+19</c:v>
                </c:pt>
                <c:pt idx="2487">
                  <c:v>9.5877177879197352E+19</c:v>
                </c:pt>
                <c:pt idx="2488">
                  <c:v>9.5877397918368317E+19</c:v>
                </c:pt>
                <c:pt idx="2489">
                  <c:v>9.5877617957539283E+19</c:v>
                </c:pt>
                <c:pt idx="2490">
                  <c:v>9.5878013779604111E+19</c:v>
                </c:pt>
                <c:pt idx="2491">
                  <c:v>9.5879294634698654E+19</c:v>
                </c:pt>
                <c:pt idx="2492">
                  <c:v>9.5882384930131165E+19</c:v>
                </c:pt>
                <c:pt idx="2493">
                  <c:v>9.5882780752195994E+19</c:v>
                </c:pt>
                <c:pt idx="2494">
                  <c:v>9.5882903072907903E+19</c:v>
                </c:pt>
                <c:pt idx="2495">
                  <c:v>9.5883067131885224E+19</c:v>
                </c:pt>
                <c:pt idx="2496">
                  <c:v>9.58872118977256E+19</c:v>
                </c:pt>
                <c:pt idx="2497">
                  <c:v>9.5888990177135641E+19</c:v>
                </c:pt>
                <c:pt idx="2498">
                  <c:v>9.5889154236112962E+19</c:v>
                </c:pt>
                <c:pt idx="2499">
                  <c:v>9.5889449357035635E+19</c:v>
                </c:pt>
                <c:pt idx="2500">
                  <c:v>9.5889571677747544E+19</c:v>
                </c:pt>
                <c:pt idx="2501">
                  <c:v>9.5889866798670217E+19</c:v>
                </c:pt>
                <c:pt idx="2502">
                  <c:v>9.591399361399613E+19</c:v>
                </c:pt>
                <c:pt idx="2503">
                  <c:v>9.591411593470804E+19</c:v>
                </c:pt>
                <c:pt idx="2504">
                  <c:v>9.5914335973879005E+19</c:v>
                </c:pt>
                <c:pt idx="2505">
                  <c:v>9.5914458294590915E+19</c:v>
                </c:pt>
                <c:pt idx="2506">
                  <c:v>9.5932447003742208E+19</c:v>
                </c:pt>
                <c:pt idx="2507">
                  <c:v>9.5932667042913174E+19</c:v>
                </c:pt>
                <c:pt idx="2508">
                  <c:v>9.5932962163835847E+19</c:v>
                </c:pt>
                <c:pt idx="2509">
                  <c:v>9.5933357985900675E+19</c:v>
                </c:pt>
                <c:pt idx="2510">
                  <c:v>9.5933753807965503E+19</c:v>
                </c:pt>
                <c:pt idx="2511">
                  <c:v>9.5938765680301769E+19</c:v>
                </c:pt>
                <c:pt idx="2512">
                  <c:v>9.5938888001013678E+19</c:v>
                </c:pt>
                <c:pt idx="2513">
                  <c:v>9.5978698718069031E+19</c:v>
                </c:pt>
                <c:pt idx="2514">
                  <c:v>9.5978862777046352E+19</c:v>
                </c:pt>
                <c:pt idx="2515">
                  <c:v>9.5978985097758261E+19</c:v>
                </c:pt>
                <c:pt idx="2516">
                  <c:v>9.5979280218680934E+19</c:v>
                </c:pt>
                <c:pt idx="2517">
                  <c:v>9.5979575339603608E+19</c:v>
                </c:pt>
                <c:pt idx="2518">
                  <c:v>9.5979697660315517E+19</c:v>
                </c:pt>
                <c:pt idx="2519">
                  <c:v>9.5983245794207859E+19</c:v>
                </c:pt>
                <c:pt idx="2520">
                  <c:v>9.59867939281002E+19</c:v>
                </c:pt>
                <c:pt idx="2521">
                  <c:v>9.5987424885444674E+19</c:v>
                </c:pt>
                <c:pt idx="2522">
                  <c:v>9.5987588944421994E+19</c:v>
                </c:pt>
                <c:pt idx="2523">
                  <c:v>9.6011715759747908E+19</c:v>
                </c:pt>
                <c:pt idx="2524">
                  <c:v>9.6011838080459817E+19</c:v>
                </c:pt>
                <c:pt idx="2525">
                  <c:v>9.6124039925890007E+19</c:v>
                </c:pt>
                <c:pt idx="2526">
                  <c:v>9.6124203984867328E+19</c:v>
                </c:pt>
                <c:pt idx="2527">
                  <c:v>9.6124599806932156E+19</c:v>
                </c:pt>
                <c:pt idx="2528">
                  <c:v>9.6124995628996985E+19</c:v>
                </c:pt>
                <c:pt idx="2529">
                  <c:v>9.613000750133325E+19</c:v>
                </c:pt>
                <c:pt idx="2530">
                  <c:v>9.6133097796765762E+19</c:v>
                </c:pt>
                <c:pt idx="2531">
                  <c:v>9.6133220117477671E+19</c:v>
                </c:pt>
                <c:pt idx="2532">
                  <c:v>9.6133440156648636E+19</c:v>
                </c:pt>
                <c:pt idx="2533">
                  <c:v>9.6133971041092862E+19</c:v>
                </c:pt>
                <c:pt idx="2534">
                  <c:v>9.6162154870405513E+19</c:v>
                </c:pt>
                <c:pt idx="2535">
                  <c:v>9.6162318929382834E+19</c:v>
                </c:pt>
                <c:pt idx="2536">
                  <c:v>9.6162714751447663E+19</c:v>
                </c:pt>
                <c:pt idx="2537">
                  <c:v>9.6162837072159572E+19</c:v>
                </c:pt>
                <c:pt idx="2538">
                  <c:v>9.6163132193082245E+19</c:v>
                </c:pt>
                <c:pt idx="2539">
                  <c:v>9.6163254513794154E+19</c:v>
                </c:pt>
                <c:pt idx="2540">
                  <c:v>9.6163376834506064E+19</c:v>
                </c:pt>
                <c:pt idx="2541">
                  <c:v>9.6164657689600606E+19</c:v>
                </c:pt>
                <c:pt idx="2542">
                  <c:v>9.6171737147444445E+19</c:v>
                </c:pt>
                <c:pt idx="2543">
                  <c:v>9.6172449180244443E+19</c:v>
                </c:pt>
                <c:pt idx="2544">
                  <c:v>9.6172845002309272E+19</c:v>
                </c:pt>
                <c:pt idx="2545">
                  <c:v>9.6172967323021181E+19</c:v>
                </c:pt>
                <c:pt idx="2546">
                  <c:v>9.6173187362192146E+19</c:v>
                </c:pt>
                <c:pt idx="2547">
                  <c:v>9.6173351421169467E+19</c:v>
                </c:pt>
                <c:pt idx="2548">
                  <c:v>9.6177496187009843E+19</c:v>
                </c:pt>
                <c:pt idx="2549">
                  <c:v>9.6177791307932516E+19</c:v>
                </c:pt>
                <c:pt idx="2550">
                  <c:v>9.617808642885519E+19</c:v>
                </c:pt>
                <c:pt idx="2551">
                  <c:v>9.6179367283949732E+19</c:v>
                </c:pt>
                <c:pt idx="2552">
                  <c:v>9.6181145563359773E+19</c:v>
                </c:pt>
                <c:pt idx="2553">
                  <c:v>9.6181267884071682E+19</c:v>
                </c:pt>
                <c:pt idx="2554">
                  <c:v>9.6181487923242648E+19</c:v>
                </c:pt>
                <c:pt idx="2555">
                  <c:v>9.6181783044165321E+19</c:v>
                </c:pt>
                <c:pt idx="2556">
                  <c:v>9.618190536487723E+19</c:v>
                </c:pt>
                <c:pt idx="2557">
                  <c:v>9.6182027685589139E+19</c:v>
                </c:pt>
                <c:pt idx="2558">
                  <c:v>9.618219174456646E+19</c:v>
                </c:pt>
                <c:pt idx="2559">
                  <c:v>9.6182411783737426E+19</c:v>
                </c:pt>
                <c:pt idx="2560">
                  <c:v>9.618330303467556E+19</c:v>
                </c:pt>
                <c:pt idx="2561">
                  <c:v>9.6185020943062712E+19</c:v>
                </c:pt>
                <c:pt idx="2562">
                  <c:v>9.6185143263774622E+19</c:v>
                </c:pt>
                <c:pt idx="2563">
                  <c:v>9.6185265584486531E+19</c:v>
                </c:pt>
                <c:pt idx="2564">
                  <c:v>9.6185485623657497E+19</c:v>
                </c:pt>
                <c:pt idx="2565">
                  <c:v>9.6186197656457495E+19</c:v>
                </c:pt>
                <c:pt idx="2566">
                  <c:v>9.6188501749433549E+19</c:v>
                </c:pt>
                <c:pt idx="2567">
                  <c:v>9.6190219657820701E+19</c:v>
                </c:pt>
                <c:pt idx="2568">
                  <c:v>9.619034197853261E+19</c:v>
                </c:pt>
                <c:pt idx="2569">
                  <c:v>9.6208330687683903E+19</c:v>
                </c:pt>
                <c:pt idx="2570">
                  <c:v>9.6218330687683903E+19</c:v>
                </c:pt>
                <c:pt idx="2571">
                  <c:v>9.6220634780659958E+19</c:v>
                </c:pt>
                <c:pt idx="2572">
                  <c:v>9.6220854819830923E+19</c:v>
                </c:pt>
                <c:pt idx="2573">
                  <c:v>9.6221385704275149E+19</c:v>
                </c:pt>
                <c:pt idx="2574">
                  <c:v>9.6222016661619622E+19</c:v>
                </c:pt>
                <c:pt idx="2575">
                  <c:v>9.6222236700790587E+19</c:v>
                </c:pt>
                <c:pt idx="2576">
                  <c:v>9.622351755588513E+19</c:v>
                </c:pt>
                <c:pt idx="2577">
                  <c:v>9.6223737595056095E+19</c:v>
                </c:pt>
                <c:pt idx="2578">
                  <c:v>9.6223957634227061E+19</c:v>
                </c:pt>
                <c:pt idx="2579">
                  <c:v>9.6226469520658563E+19</c:v>
                </c:pt>
                <c:pt idx="2580">
                  <c:v>9.6226689559829529E+19</c:v>
                </c:pt>
                <c:pt idx="2581">
                  <c:v>9.6226811880541438E+19</c:v>
                </c:pt>
                <c:pt idx="2582">
                  <c:v>9.6226975939518759E+19</c:v>
                </c:pt>
                <c:pt idx="2583">
                  <c:v>9.6227371761583587E+19</c:v>
                </c:pt>
                <c:pt idx="2584">
                  <c:v>9.6227535820560908E+19</c:v>
                </c:pt>
                <c:pt idx="2585">
                  <c:v>9.6228816675655451E+19</c:v>
                </c:pt>
                <c:pt idx="2586">
                  <c:v>9.6228980734632772E+19</c:v>
                </c:pt>
                <c:pt idx="2587">
                  <c:v>9.6230698643019923E+19</c:v>
                </c:pt>
                <c:pt idx="2588">
                  <c:v>9.6230820963731833E+19</c:v>
                </c:pt>
                <c:pt idx="2589">
                  <c:v>9.6231116084654506E+19</c:v>
                </c:pt>
                <c:pt idx="2590">
                  <c:v>9.6231238405366415E+19</c:v>
                </c:pt>
                <c:pt idx="2591">
                  <c:v>9.6231458444537381E+19</c:v>
                </c:pt>
                <c:pt idx="2592">
                  <c:v>9.6336171299342467E+19</c:v>
                </c:pt>
                <c:pt idx="2593">
                  <c:v>9.6336335358319788E+19</c:v>
                </c:pt>
                <c:pt idx="2594">
                  <c:v>9.6341347230656053E+19</c:v>
                </c:pt>
                <c:pt idx="2595">
                  <c:v>9.6341878115100279E+19</c:v>
                </c:pt>
                <c:pt idx="2596">
                  <c:v>9.63420421740776E+19</c:v>
                </c:pt>
                <c:pt idx="2597">
                  <c:v>9.6342262213248565E+19</c:v>
                </c:pt>
                <c:pt idx="2598">
                  <c:v>9.634727408558483E+19</c:v>
                </c:pt>
                <c:pt idx="2599">
                  <c:v>9.6347438144562151E+19</c:v>
                </c:pt>
                <c:pt idx="2600">
                  <c:v>9.6349742237538206E+19</c:v>
                </c:pt>
                <c:pt idx="2601">
                  <c:v>9.6352832532970717E+19</c:v>
                </c:pt>
                <c:pt idx="2602">
                  <c:v>9.635411338806526E+19</c:v>
                </c:pt>
                <c:pt idx="2603">
                  <c:v>9.6355831296452411E+19</c:v>
                </c:pt>
                <c:pt idx="2604">
                  <c:v>9.6356543329252409E+19</c:v>
                </c:pt>
                <c:pt idx="2605">
                  <c:v>9.6366543329252409E+19</c:v>
                </c:pt>
                <c:pt idx="2606">
                  <c:v>9.6369633624684921E+19</c:v>
                </c:pt>
                <c:pt idx="2607">
                  <c:v>9.6379633624684921E+19</c:v>
                </c:pt>
                <c:pt idx="2608">
                  <c:v>9.6403760440010834E+19</c:v>
                </c:pt>
                <c:pt idx="2609">
                  <c:v>9.6405041295105376E+19</c:v>
                </c:pt>
                <c:pt idx="2610">
                  <c:v>9.6406322150199919E+19</c:v>
                </c:pt>
                <c:pt idx="2611">
                  <c:v>9.6406853034644144E+19</c:v>
                </c:pt>
                <c:pt idx="2612">
                  <c:v>9.640738391908837E+19</c:v>
                </c:pt>
                <c:pt idx="2613">
                  <c:v>9.6407914803532595E+19</c:v>
                </c:pt>
                <c:pt idx="2614">
                  <c:v>9.6512627658337681E+19</c:v>
                </c:pt>
                <c:pt idx="2615">
                  <c:v>9.6526039857691738E+19</c:v>
                </c:pt>
                <c:pt idx="2616">
                  <c:v>9.6531598900264436E+19</c:v>
                </c:pt>
                <c:pt idx="2617">
                  <c:v>9.6533316808651588E+19</c:v>
                </c:pt>
                <c:pt idx="2618">
                  <c:v>9.653459766374613E+19</c:v>
                </c:pt>
                <c:pt idx="2619">
                  <c:v>9.6536315572133282E+19</c:v>
                </c:pt>
                <c:pt idx="2620">
                  <c:v>9.6539405867565793E+19</c:v>
                </c:pt>
                <c:pt idx="2621">
                  <c:v>9.6644118722370879E+19</c:v>
                </c:pt>
                <c:pt idx="2622">
                  <c:v>9.6649677764943577E+19</c:v>
                </c:pt>
                <c:pt idx="2623">
                  <c:v>9.667380458026949E+19</c:v>
                </c:pt>
                <c:pt idx="2624">
                  <c:v>9.6697931395595403E+19</c:v>
                </c:pt>
                <c:pt idx="2625">
                  <c:v>9.6701021691027915E+19</c:v>
                </c:pt>
                <c:pt idx="2626">
                  <c:v>9.6702739599415067E+19</c:v>
                </c:pt>
                <c:pt idx="2627">
                  <c:v>9.672072830856636E+19</c:v>
                </c:pt>
                <c:pt idx="2628">
                  <c:v>9.6800161132038783E+19</c:v>
                </c:pt>
                <c:pt idx="2629">
                  <c:v>9.6804305897879159E+19</c:v>
                </c:pt>
                <c:pt idx="2630">
                  <c:v>9.6847706924243632E+19</c:v>
                </c:pt>
                <c:pt idx="2631">
                  <c:v>9.6851851690084008E+19</c:v>
                </c:pt>
                <c:pt idx="2632">
                  <c:v>9.6929924534097805E+19</c:v>
                </c:pt>
                <c:pt idx="2633">
                  <c:v>9.6939924534097805E+19</c:v>
                </c:pt>
                <c:pt idx="2634">
                  <c:v>9.6947380432818078E+19</c:v>
                </c:pt>
                <c:pt idx="2635">
                  <c:v>9.6957380432818078E+19</c:v>
                </c:pt>
                <c:pt idx="2636">
                  <c:v>9.6989739798511043E+19</c:v>
                </c:pt>
                <c:pt idx="2637">
                  <c:v>9.6993884564351418E+19</c:v>
                </c:pt>
                <c:pt idx="2638">
                  <c:v>9.7007296763705475E+19</c:v>
                </c:pt>
                <c:pt idx="2639">
                  <c:v>9.7047107480760828E+19</c:v>
                </c:pt>
                <c:pt idx="2640">
                  <c:v>9.7052666523333526E+19</c:v>
                </c:pt>
                <c:pt idx="2641">
                  <c:v>9.7056214657225867E+19</c:v>
                </c:pt>
                <c:pt idx="2642">
                  <c:v>9.706367055594614E+19</c:v>
                </c:pt>
                <c:pt idx="2643">
                  <c:v>9.7063894428059992E+19</c:v>
                </c:pt>
                <c:pt idx="2644">
                  <c:v>9.7071350326780264E+19</c:v>
                </c:pt>
                <c:pt idx="2645">
                  <c:v>9.7071462528625689E+19</c:v>
                </c:pt>
                <c:pt idx="2646">
                  <c:v>9.7072093485970162E+19</c:v>
                </c:pt>
                <c:pt idx="2647">
                  <c:v>9.7072172918793634E+19</c:v>
                </c:pt>
                <c:pt idx="2648">
                  <c:v>9.7072619602385781E+19</c:v>
                </c:pt>
                <c:pt idx="2649">
                  <c:v>9.7072699035209253E+19</c:v>
                </c:pt>
                <c:pt idx="2650">
                  <c:v>9.7075210921640755E+19</c:v>
                </c:pt>
                <c:pt idx="2651">
                  <c:v>9.7075267155773276E+19</c:v>
                </c:pt>
                <c:pt idx="2652">
                  <c:v>9.7075713839365423E+19</c:v>
                </c:pt>
                <c:pt idx="2653">
                  <c:v>9.7078225725796925E+19</c:v>
                </c:pt>
                <c:pt idx="2654">
                  <c:v>9.7083237598133191E+19</c:v>
                </c:pt>
                <c:pt idx="2655">
                  <c:v>9.7083461470247043E+19</c:v>
                </c:pt>
                <c:pt idx="2656">
                  <c:v>9.7141671792024125E+19</c:v>
                </c:pt>
                <c:pt idx="2657">
                  <c:v>9.7141830281343369E+19</c:v>
                </c:pt>
                <c:pt idx="2658">
                  <c:v>9.7145378415235711E+19</c:v>
                </c:pt>
                <c:pt idx="2659">
                  <c:v>9.7163367124387004E+19</c:v>
                </c:pt>
                <c:pt idx="2660">
                  <c:v>9.7163590996500857E+19</c:v>
                </c:pt>
                <c:pt idx="2661">
                  <c:v>9.7164482247438991E+19</c:v>
                </c:pt>
                <c:pt idx="2662">
                  <c:v>9.7164928931031138E+19</c:v>
                </c:pt>
                <c:pt idx="2663">
                  <c:v>9.7166187856442933E+19</c:v>
                </c:pt>
                <c:pt idx="2664">
                  <c:v>9.7171746899015631E+19</c:v>
                </c:pt>
                <c:pt idx="2665">
                  <c:v>9.7172193582607778E+19</c:v>
                </c:pt>
                <c:pt idx="2666">
                  <c:v>9.7172824539952251E+19</c:v>
                </c:pt>
                <c:pt idx="2667">
                  <c:v>9.7396696653809091E+19</c:v>
                </c:pt>
                <c:pt idx="2668">
                  <c:v>9.7397955579220886E+19</c:v>
                </c:pt>
                <c:pt idx="2669">
                  <c:v>9.7398035012044358E+19</c:v>
                </c:pt>
                <c:pt idx="2670">
                  <c:v>9.7398147213889782E+19</c:v>
                </c:pt>
                <c:pt idx="2671">
                  <c:v>9.7403706256462479E+19</c:v>
                </c:pt>
                <c:pt idx="2672">
                  <c:v>9.7403818458307903E+19</c:v>
                </c:pt>
                <c:pt idx="2673">
                  <c:v>9.7407963224148279E+19</c:v>
                </c:pt>
                <c:pt idx="2674">
                  <c:v>9.7477146321240179E+19</c:v>
                </c:pt>
                <c:pt idx="2675">
                  <c:v>9.7497098944389874E+19</c:v>
                </c:pt>
                <c:pt idx="2676">
                  <c:v>9.7576531767862297E+19</c:v>
                </c:pt>
                <c:pt idx="2677">
                  <c:v>9.7583987666582569E+19</c:v>
                </c:pt>
                <c:pt idx="2678">
                  <c:v>9.7591443565302841E+19</c:v>
                </c:pt>
                <c:pt idx="2679">
                  <c:v>9.7609432274454135E+19</c:v>
                </c:pt>
                <c:pt idx="2680">
                  <c:v>9.7633559089780048E+19</c:v>
                </c:pt>
                <c:pt idx="2681">
                  <c:v>9.764101498850032E+19</c:v>
                </c:pt>
                <c:pt idx="2682">
                  <c:v>9.7684416014864794E+19</c:v>
                </c:pt>
                <c:pt idx="2683">
                  <c:v>9.769782821421885E+19</c:v>
                </c:pt>
                <c:pt idx="2684">
                  <c:v>9.770782821421885E+19</c:v>
                </c:pt>
                <c:pt idx="2685">
                  <c:v>9.7710918509651362E+19</c:v>
                </c:pt>
                <c:pt idx="2686">
                  <c:v>9.7720918509651362E+19</c:v>
                </c:pt>
                <c:pt idx="2687">
                  <c:v>9.7730918509651362E+19</c:v>
                </c:pt>
                <c:pt idx="2688">
                  <c:v>9.7744330709005418E+19</c:v>
                </c:pt>
                <c:pt idx="2689">
                  <c:v>9.7746634801981473E+19</c:v>
                </c:pt>
                <c:pt idx="2690">
                  <c:v>9.775219384455417E+19</c:v>
                </c:pt>
                <c:pt idx="2691">
                  <c:v>9.776219384455417E+19</c:v>
                </c:pt>
                <c:pt idx="2692">
                  <c:v>9.777219384455417E+19</c:v>
                </c:pt>
                <c:pt idx="2693">
                  <c:v>9.7776338610394546E+19</c:v>
                </c:pt>
                <c:pt idx="2694">
                  <c:v>9.7808697976087511E+19</c:v>
                </c:pt>
                <c:pt idx="2695">
                  <c:v>9.7822110175441568E+19</c:v>
                </c:pt>
                <c:pt idx="2696">
                  <c:v>9.782956607416184E+19</c:v>
                </c:pt>
                <c:pt idx="2697">
                  <c:v>9.7861925439854805E+19</c:v>
                </c:pt>
                <c:pt idx="2698">
                  <c:v>9.7941358263327228E+19</c:v>
                </c:pt>
                <c:pt idx="2699">
                  <c:v>9.7946917305899926E+19</c:v>
                </c:pt>
                <c:pt idx="2700">
                  <c:v>9.7964906015051219E+19</c:v>
                </c:pt>
                <c:pt idx="2701">
                  <c:v>9.7978318214405276E+19</c:v>
                </c:pt>
                <c:pt idx="2702">
                  <c:v>9.7988318214405276E+19</c:v>
                </c:pt>
                <c:pt idx="2703">
                  <c:v>9.7992462980245651E+19</c:v>
                </c:pt>
                <c:pt idx="2704">
                  <c:v>9.8016589795571565E+19</c:v>
                </c:pt>
                <c:pt idx="2705">
                  <c:v>9.8034578504722858E+19</c:v>
                </c:pt>
                <c:pt idx="2706">
                  <c:v>9.8040137547295556E+19</c:v>
                </c:pt>
                <c:pt idx="2707">
                  <c:v>9.8045696589868253E+19</c:v>
                </c:pt>
                <c:pt idx="2708">
                  <c:v>9.8051255632440951E+19</c:v>
                </c:pt>
                <c:pt idx="2709">
                  <c:v>9.8052536487535493E+19</c:v>
                </c:pt>
                <c:pt idx="2710">
                  <c:v>9.8484055564363252E+19</c:v>
                </c:pt>
                <c:pt idx="2711">
                  <c:v>9.8494055564363252E+19</c:v>
                </c:pt>
                <c:pt idx="2712">
                  <c:v>9.8537456590727725E+19</c:v>
                </c:pt>
                <c:pt idx="2713">
                  <c:v>9.8544912489447997E+19</c:v>
                </c:pt>
                <c:pt idx="2714">
                  <c:v>9.8550471532020695E+19</c:v>
                </c:pt>
                <c:pt idx="2715">
                  <c:v>9.8563883731374752E+19</c:v>
                </c:pt>
                <c:pt idx="2716">
                  <c:v>9.8571339630095024E+19</c:v>
                </c:pt>
                <c:pt idx="2717">
                  <c:v>9.8584751829449081E+19</c:v>
                </c:pt>
                <c:pt idx="2718">
                  <c:v>9.8585282713893306E+19</c:v>
                </c:pt>
                <c:pt idx="2719">
                  <c:v>9.8586563568987849E+19</c:v>
                </c:pt>
                <c:pt idx="2720">
                  <c:v>9.8590708334828225E+19</c:v>
                </c:pt>
                <c:pt idx="2721">
                  <c:v>9.8591989189922767E+19</c:v>
                </c:pt>
                <c:pt idx="2722">
                  <c:v>9.8599445088643039E+19</c:v>
                </c:pt>
                <c:pt idx="2723">
                  <c:v>9.8602535384075551E+19</c:v>
                </c:pt>
                <c:pt idx="2724">
                  <c:v>9.8626662199401464E+19</c:v>
                </c:pt>
                <c:pt idx="2725">
                  <c:v>9.8636662199401464E+19</c:v>
                </c:pt>
                <c:pt idx="2726">
                  <c:v>9.8642221241974161E+19</c:v>
                </c:pt>
                <c:pt idx="2727">
                  <c:v>9.8644525334950216E+19</c:v>
                </c:pt>
                <c:pt idx="2728">
                  <c:v>9.8654525334950216E+19</c:v>
                </c:pt>
                <c:pt idx="2729">
                  <c:v>9.8664525334950216E+19</c:v>
                </c:pt>
                <c:pt idx="2730">
                  <c:v>9.8674525334950216E+19</c:v>
                </c:pt>
                <c:pt idx="2731">
                  <c:v>9.8692514044101509E+19</c:v>
                </c:pt>
                <c:pt idx="2732">
                  <c:v>9.8710502753252803E+19</c:v>
                </c:pt>
                <c:pt idx="2733">
                  <c:v>9.8712220661639954E+19</c:v>
                </c:pt>
                <c:pt idx="2734">
                  <c:v>9.8725632860994011E+19</c:v>
                </c:pt>
                <c:pt idx="2735">
                  <c:v>9.8735632860994011E+19</c:v>
                </c:pt>
                <c:pt idx="2736">
                  <c:v>9.8739777626834387E+19</c:v>
                </c:pt>
                <c:pt idx="2737">
                  <c:v>9.8753189826188444E+19</c:v>
                </c:pt>
                <c:pt idx="2738">
                  <c:v>9.8760645724908716E+19</c:v>
                </c:pt>
                <c:pt idx="2739">
                  <c:v>9.8764790490749092E+19</c:v>
                </c:pt>
                <c:pt idx="2740">
                  <c:v>9.8767880786181603E+19</c:v>
                </c:pt>
                <c:pt idx="2741">
                  <c:v>9.8815195912077754E+19</c:v>
                </c:pt>
                <c:pt idx="2742">
                  <c:v>9.8828608111431811E+19</c:v>
                </c:pt>
                <c:pt idx="2743">
                  <c:v>9.8834167154004509E+19</c:v>
                </c:pt>
                <c:pt idx="2744">
                  <c:v>9.883725744943702E+19</c:v>
                </c:pt>
                <c:pt idx="2745">
                  <c:v>9.8842816492009718E+19</c:v>
                </c:pt>
                <c:pt idx="2746">
                  <c:v>9.8848375534582415E+19</c:v>
                </c:pt>
                <c:pt idx="2747">
                  <c:v>9.8851465830014927E+19</c:v>
                </c:pt>
                <c:pt idx="2748">
                  <c:v>9.8855610595855303E+19</c:v>
                </c:pt>
                <c:pt idx="2749">
                  <c:v>9.8869022795209359E+19</c:v>
                </c:pt>
                <c:pt idx="2750">
                  <c:v>9.8873167561049735E+19</c:v>
                </c:pt>
                <c:pt idx="2751">
                  <c:v>9.8877312326890111E+19</c:v>
                </c:pt>
                <c:pt idx="2752">
                  <c:v>9.8881457092730487E+19</c:v>
                </c:pt>
                <c:pt idx="2753">
                  <c:v>9.8955588116860584E+19</c:v>
                </c:pt>
                <c:pt idx="2754">
                  <c:v>9.8958678412293095E+19</c:v>
                </c:pt>
                <c:pt idx="2755">
                  <c:v>9.8962823178133471E+19</c:v>
                </c:pt>
                <c:pt idx="2756">
                  <c:v>9.8965913473565983E+19</c:v>
                </c:pt>
                <c:pt idx="2757">
                  <c:v>9.8969003768998494E+19</c:v>
                </c:pt>
                <c:pt idx="2758">
                  <c:v>9.8974562811571192E+19</c:v>
                </c:pt>
                <c:pt idx="2759">
                  <c:v>9.8978707577411568E+19</c:v>
                </c:pt>
                <c:pt idx="2760">
                  <c:v>9.8981011670387622E+19</c:v>
                </c:pt>
                <c:pt idx="2761">
                  <c:v>9.8982729578774774E+19</c:v>
                </c:pt>
                <c:pt idx="2762">
                  <c:v>9.8990185477495046E+19</c:v>
                </c:pt>
                <c:pt idx="2763">
                  <c:v>9.900817418664634E+19</c:v>
                </c:pt>
                <c:pt idx="2764">
                  <c:v>9.9051575213010813E+19</c:v>
                </c:pt>
                <c:pt idx="2765">
                  <c:v>9.9059031111731085E+19</c:v>
                </c:pt>
                <c:pt idx="2766">
                  <c:v>9.9069031111731085E+19</c:v>
                </c:pt>
                <c:pt idx="2767">
                  <c:v>9.9079031111731085E+19</c:v>
                </c:pt>
                <c:pt idx="2768">
                  <c:v>9.9083175877571461E+19</c:v>
                </c:pt>
                <c:pt idx="2769">
                  <c:v>9.9096588076925518E+19</c:v>
                </c:pt>
                <c:pt idx="2770">
                  <c:v>9.9114576786076811E+19</c:v>
                </c:pt>
                <c:pt idx="2771">
                  <c:v>9.9122032684797084E+19</c:v>
                </c:pt>
                <c:pt idx="2772">
                  <c:v>9.9200105528810881E+19</c:v>
                </c:pt>
                <c:pt idx="2773">
                  <c:v>9.9239916245866234E+19</c:v>
                </c:pt>
                <c:pt idx="2774">
                  <c:v>9.9298126567643316E+19</c:v>
                </c:pt>
                <c:pt idx="2775">
                  <c:v>9.9337937284698669E+19</c:v>
                </c:pt>
                <c:pt idx="2776">
                  <c:v>9.9343496327271367E+19</c:v>
                </c:pt>
                <c:pt idx="2777">
                  <c:v>9.9349055369844064E+19</c:v>
                </c:pt>
                <c:pt idx="2778">
                  <c:v>9.9356511268564337E+19</c:v>
                </c:pt>
                <c:pt idx="2779">
                  <c:v>9.937449997771563E+19</c:v>
                </c:pt>
                <c:pt idx="2780">
                  <c:v>9.9378644743556006E+19</c:v>
                </c:pt>
                <c:pt idx="2781">
                  <c:v>9.9392056942910063E+19</c:v>
                </c:pt>
                <c:pt idx="2782">
                  <c:v>9.9416183758235976E+19</c:v>
                </c:pt>
                <c:pt idx="2783">
                  <c:v>9.941713875082199E+19</c:v>
                </c:pt>
                <c:pt idx="2784">
                  <c:v>9.942713875082199E+19</c:v>
                </c:pt>
                <c:pt idx="2785">
                  <c:v>9.9431283516662366E+19</c:v>
                </c:pt>
                <c:pt idx="2786">
                  <c:v>9.9435428282502742E+19</c:v>
                </c:pt>
                <c:pt idx="2787">
                  <c:v>9.9437146190889894E+19</c:v>
                </c:pt>
                <c:pt idx="2788">
                  <c:v>9.9444602089610166E+19</c:v>
                </c:pt>
                <c:pt idx="2789">
                  <c:v>9.9447692385042678E+19</c:v>
                </c:pt>
                <c:pt idx="2790">
                  <c:v>9.9451837150883054E+19</c:v>
                </c:pt>
                <c:pt idx="2791">
                  <c:v>9.9469825860034347E+19</c:v>
                </c:pt>
                <c:pt idx="2792">
                  <c:v>9.9477281758754619E+19</c:v>
                </c:pt>
                <c:pt idx="2793">
                  <c:v>9.9497234381904314E+19</c:v>
                </c:pt>
                <c:pt idx="2794">
                  <c:v>9.9525418211216966E+19</c:v>
                </c:pt>
                <c:pt idx="2795">
                  <c:v>9.9532874109937238E+19</c:v>
                </c:pt>
                <c:pt idx="2796">
                  <c:v>9.9538433152509936E+19</c:v>
                </c:pt>
                <c:pt idx="2797">
                  <c:v>9.954073724548599E+19</c:v>
                </c:pt>
                <c:pt idx="2798">
                  <c:v>9.9573096611178955E+19</c:v>
                </c:pt>
                <c:pt idx="2799">
                  <c:v>9.9578655653751652E+19</c:v>
                </c:pt>
                <c:pt idx="2800">
                  <c:v>9.9592067853105709E+19</c:v>
                </c:pt>
                <c:pt idx="2801">
                  <c:v>9.9648301985624752E+19</c:v>
                </c:pt>
                <c:pt idx="2802">
                  <c:v>9.9704536118143795E+19</c:v>
                </c:pt>
                <c:pt idx="2803">
                  <c:v>9.9722524827295089E+19</c:v>
                </c:pt>
                <c:pt idx="2804">
                  <c:v>9.9729980726015361E+19</c:v>
                </c:pt>
                <c:pt idx="2805">
                  <c:v>1.000462084920322E+20</c:v>
                </c:pt>
                <c:pt idx="2806">
                  <c:v>1.0005176753460489E+20</c:v>
                </c:pt>
                <c:pt idx="2807">
                  <c:v>1.0005407162758095E+20</c:v>
                </c:pt>
                <c:pt idx="2808">
                  <c:v>1.0005716192301346E+20</c:v>
                </c:pt>
                <c:pt idx="2809">
                  <c:v>1.0006025221844597E+20</c:v>
                </c:pt>
                <c:pt idx="2810">
                  <c:v>1.0008437903377188E+20</c:v>
                </c:pt>
                <c:pt idx="2811">
                  <c:v>1.0008852379961226E+20</c:v>
                </c:pt>
                <c:pt idx="2812">
                  <c:v>1.0009266856545264E+20</c:v>
                </c:pt>
                <c:pt idx="2813">
                  <c:v>1.0009575886088515E+20</c:v>
                </c:pt>
                <c:pt idx="2814">
                  <c:v>1.0009990362672552E+20</c:v>
                </c:pt>
                <c:pt idx="2815">
                  <c:v>1.0010162153511268E+20</c:v>
                </c:pt>
                <c:pt idx="2816">
                  <c:v>1.0011162153511268E+20</c:v>
                </c:pt>
                <c:pt idx="2817">
                  <c:v>1.0011718057768537E+20</c:v>
                </c:pt>
                <c:pt idx="2818">
                  <c:v>1.0012132534352575E+20</c:v>
                </c:pt>
                <c:pt idx="2819">
                  <c:v>1.001611360605811E+20</c:v>
                </c:pt>
                <c:pt idx="2820">
                  <c:v>1.0016528082642148E+20</c:v>
                </c:pt>
                <c:pt idx="2821">
                  <c:v>1.0022151495894052E+20</c:v>
                </c:pt>
                <c:pt idx="2822">
                  <c:v>1.0023950366809181E+20</c:v>
                </c:pt>
                <c:pt idx="2823">
                  <c:v>1.0025291586744587E+20</c:v>
                </c:pt>
                <c:pt idx="2824">
                  <c:v>1.0025600616287838E+20</c:v>
                </c:pt>
                <c:pt idx="2825">
                  <c:v>1.0026600616287838E+20</c:v>
                </c:pt>
                <c:pt idx="2826">
                  <c:v>1.0037820800830857E+20</c:v>
                </c:pt>
                <c:pt idx="2827">
                  <c:v>1.0038566390702884E+20</c:v>
                </c:pt>
                <c:pt idx="2828">
                  <c:v>1.0039122294960154E+20</c:v>
                </c:pt>
                <c:pt idx="2829">
                  <c:v>1.0054971226884766E+20</c:v>
                </c:pt>
                <c:pt idx="2830">
                  <c:v>1.0057383908417357E+20</c:v>
                </c:pt>
                <c:pt idx="2831">
                  <c:v>1.0057555699256073E+20</c:v>
                </c:pt>
                <c:pt idx="2832">
                  <c:v>1.00583012891281E+20</c:v>
                </c:pt>
                <c:pt idx="2833">
                  <c:v>1.0059046879000127E+20</c:v>
                </c:pt>
                <c:pt idx="2834">
                  <c:v>1.0060388098935533E+20</c:v>
                </c:pt>
                <c:pt idx="2835">
                  <c:v>1.0060618508233138E+20</c:v>
                </c:pt>
                <c:pt idx="2836">
                  <c:v>1.0061364098105165E+20</c:v>
                </c:pt>
                <c:pt idx="2837">
                  <c:v>1.0061673127648417E+20</c:v>
                </c:pt>
                <c:pt idx="2838">
                  <c:v>1.0077522059573028E+20</c:v>
                </c:pt>
                <c:pt idx="2839">
                  <c:v>1.0077752468870634E+20</c:v>
                </c:pt>
                <c:pt idx="2840">
                  <c:v>1.0078752468870634E+20</c:v>
                </c:pt>
                <c:pt idx="2841">
                  <c:v>1.0079752468870634E+20</c:v>
                </c:pt>
                <c:pt idx="2842">
                  <c:v>1.0080061498413885E+20</c:v>
                </c:pt>
                <c:pt idx="2843">
                  <c:v>1.0081402718349291E+20</c:v>
                </c:pt>
                <c:pt idx="2844">
                  <c:v>1.0082743938284696E+20</c:v>
                </c:pt>
                <c:pt idx="2845">
                  <c:v>1.0083158414868734E+20</c:v>
                </c:pt>
                <c:pt idx="2846">
                  <c:v>1.0083572891452772E+20</c:v>
                </c:pt>
                <c:pt idx="2847">
                  <c:v>1.0084572891452772E+20</c:v>
                </c:pt>
                <c:pt idx="2848">
                  <c:v>1.0086985572985363E+20</c:v>
                </c:pt>
                <c:pt idx="2849">
                  <c:v>1.0176110666798739E+20</c:v>
                </c:pt>
                <c:pt idx="2850">
                  <c:v>1.0187330851341758E+20</c:v>
                </c:pt>
                <c:pt idx="2851">
                  <c:v>1.0188672071277163E+20</c:v>
                </c:pt>
                <c:pt idx="2852">
                  <c:v>1.0189672071277163E+20</c:v>
                </c:pt>
                <c:pt idx="2853">
                  <c:v>1.0189902480574769E+20</c:v>
                </c:pt>
                <c:pt idx="2854">
                  <c:v>1.0190132889872374E+20</c:v>
                </c:pt>
                <c:pt idx="2855">
                  <c:v>1.019147410980778E+20</c:v>
                </c:pt>
                <c:pt idx="2856">
                  <c:v>1.0192815329743186E+20</c:v>
                </c:pt>
                <c:pt idx="2857">
                  <c:v>1.0193124359286437E+20</c:v>
                </c:pt>
                <c:pt idx="2858">
                  <c:v>1.0193680263543706E+20</c:v>
                </c:pt>
                <c:pt idx="2859">
                  <c:v>1.0201623545890949E+20</c:v>
                </c:pt>
                <c:pt idx="2860">
                  <c:v>1.0202964765826354E+20</c:v>
                </c:pt>
                <c:pt idx="2861">
                  <c:v>1.0203379242410392E+20</c:v>
                </c:pt>
                <c:pt idx="2862">
                  <c:v>1.0204379242410392E+20</c:v>
                </c:pt>
                <c:pt idx="2863">
                  <c:v>1.0205379242410392E+20</c:v>
                </c:pt>
                <c:pt idx="2864">
                  <c:v>1.0206379242410392E+20</c:v>
                </c:pt>
                <c:pt idx="2865">
                  <c:v>1.0206609651707997E+20</c:v>
                </c:pt>
                <c:pt idx="2866">
                  <c:v>1.0207165555965267E+20</c:v>
                </c:pt>
                <c:pt idx="2867">
                  <c:v>1.0207580032549305E+20</c:v>
                </c:pt>
                <c:pt idx="2868">
                  <c:v>1.0208580032549305E+20</c:v>
                </c:pt>
                <c:pt idx="2869">
                  <c:v>1.0209325622421332E+20</c:v>
                </c:pt>
                <c:pt idx="2870">
                  <c:v>1.0210325622421332E+20</c:v>
                </c:pt>
                <c:pt idx="2871">
                  <c:v>1.021074009900537E+20</c:v>
                </c:pt>
                <c:pt idx="2872">
                  <c:v>1.0211485688877397E+20</c:v>
                </c:pt>
                <c:pt idx="2873">
                  <c:v>1.0212485688877397E+20</c:v>
                </c:pt>
                <c:pt idx="2874">
                  <c:v>1.0212657479716112E+20</c:v>
                </c:pt>
                <c:pt idx="2875">
                  <c:v>1.0213657479716112E+20</c:v>
                </c:pt>
                <c:pt idx="2876">
                  <c:v>1.0221600762063354E+20</c:v>
                </c:pt>
                <c:pt idx="2877">
                  <c:v>1.0222015238647392E+20</c:v>
                </c:pt>
                <c:pt idx="2878">
                  <c:v>1.0222187029486107E+20</c:v>
                </c:pt>
                <c:pt idx="2879">
                  <c:v>1.0222417438783712E+20</c:v>
                </c:pt>
                <c:pt idx="2880">
                  <c:v>1.022283191536775E+20</c:v>
                </c:pt>
                <c:pt idx="2881">
                  <c:v>1.022338781962502E+20</c:v>
                </c:pt>
                <c:pt idx="2882">
                  <c:v>1.0223696849168271E+20</c:v>
                </c:pt>
                <c:pt idx="2883">
                  <c:v>1.0226109530700862E+20</c:v>
                </c:pt>
                <c:pt idx="2884">
                  <c:v>1.0227109530700862E+20</c:v>
                </c:pt>
                <c:pt idx="2885">
                  <c:v>1.0227855120572889E+20</c:v>
                </c:pt>
                <c:pt idx="2886">
                  <c:v>1.0229196340508295E+20</c:v>
                </c:pt>
                <c:pt idx="2887">
                  <c:v>1.0229610817092333E+20</c:v>
                </c:pt>
                <c:pt idx="2888">
                  <c:v>1.0231409688007462E+20</c:v>
                </c:pt>
                <c:pt idx="2889">
                  <c:v>1.0231965592264732E+20</c:v>
                </c:pt>
                <c:pt idx="2890">
                  <c:v>1.0233306812200138E+20</c:v>
                </c:pt>
                <c:pt idx="2891">
                  <c:v>1.0234648032135543E+20</c:v>
                </c:pt>
                <c:pt idx="2892">
                  <c:v>1.0235648032135543E+20</c:v>
                </c:pt>
                <c:pt idx="2893">
                  <c:v>1.0235878441433149E+20</c:v>
                </c:pt>
                <c:pt idx="2894">
                  <c:v>1.0237219661368554E+20</c:v>
                </c:pt>
                <c:pt idx="2895">
                  <c:v>1.0237528690911805E+20</c:v>
                </c:pt>
                <c:pt idx="2896">
                  <c:v>1.0245471973259048E+20</c:v>
                </c:pt>
                <c:pt idx="2897">
                  <c:v>1.0246217563131075E+20</c:v>
                </c:pt>
                <c:pt idx="2898">
                  <c:v>1.0246963153003102E+20</c:v>
                </c:pt>
                <c:pt idx="2899">
                  <c:v>1.0262812084927714E+20</c:v>
                </c:pt>
                <c:pt idx="2900">
                  <c:v>1.026415330486312E+20</c:v>
                </c:pt>
                <c:pt idx="2901">
                  <c:v>1.0264898894735147E+20</c:v>
                </c:pt>
                <c:pt idx="2902">
                  <c:v>1.0265454798992417E+20</c:v>
                </c:pt>
                <c:pt idx="2903">
                  <c:v>1.0266796018927822E+20</c:v>
                </c:pt>
                <c:pt idx="2904">
                  <c:v>1.0267026428225428E+20</c:v>
                </c:pt>
                <c:pt idx="2905">
                  <c:v>1.0267256837523033E+20</c:v>
                </c:pt>
                <c:pt idx="2906">
                  <c:v>1.0271596940159481E+20</c:v>
                </c:pt>
                <c:pt idx="2907">
                  <c:v>1.0271827349457086E+20</c:v>
                </c:pt>
                <c:pt idx="2908">
                  <c:v>1.0272383253714356E+20</c:v>
                </c:pt>
                <c:pt idx="2909">
                  <c:v>1.0272613663011961E+20</c:v>
                </c:pt>
                <c:pt idx="2910">
                  <c:v>1.0275432045943226E+20</c:v>
                </c:pt>
                <c:pt idx="2911">
                  <c:v>1.0279772148579674E+20</c:v>
                </c:pt>
                <c:pt idx="2912">
                  <c:v>1.0280002557877279E+20</c:v>
                </c:pt>
                <c:pt idx="2913">
                  <c:v>1.0280748147749306E+20</c:v>
                </c:pt>
                <c:pt idx="2914">
                  <c:v>1.0284729219454842E+20</c:v>
                </c:pt>
                <c:pt idx="2915">
                  <c:v>1.0285038248998093E+20</c:v>
                </c:pt>
                <c:pt idx="2916">
                  <c:v>1.0285594153255363E+20</c:v>
                </c:pt>
                <c:pt idx="2917">
                  <c:v>1.0285722238764817E+20</c:v>
                </c:pt>
                <c:pt idx="2918">
                  <c:v>1.0320797426160075E+20</c:v>
                </c:pt>
                <c:pt idx="2919">
                  <c:v>1.0321106455703326E+20</c:v>
                </c:pt>
                <c:pt idx="2920">
                  <c:v>1.0321415485246577E+20</c:v>
                </c:pt>
                <c:pt idx="2921">
                  <c:v>1.0321645894544182E+20</c:v>
                </c:pt>
                <c:pt idx="2922">
                  <c:v>1.032206037112822E+20</c:v>
                </c:pt>
                <c:pt idx="2923">
                  <c:v>1.0322369400671471E+20</c:v>
                </c:pt>
                <c:pt idx="2924">
                  <c:v>1.0322783877255509E+20</c:v>
                </c:pt>
                <c:pt idx="2925">
                  <c:v>1.0325602260186774E+20</c:v>
                </c:pt>
                <c:pt idx="2926">
                  <c:v>1.0333545542534016E+20</c:v>
                </c:pt>
                <c:pt idx="2927">
                  <c:v>1.0334545542534016E+20</c:v>
                </c:pt>
                <c:pt idx="2928">
                  <c:v>1.0334717333372731E+20</c:v>
                </c:pt>
                <c:pt idx="2929">
                  <c:v>1.0335273237630001E+20</c:v>
                </c:pt>
                <c:pt idx="2930">
                  <c:v>1.0335829141887271E+20</c:v>
                </c:pt>
                <c:pt idx="2931">
                  <c:v>1.0336574731759298E+20</c:v>
                </c:pt>
                <c:pt idx="2932">
                  <c:v>1.0339810668328595E+20</c:v>
                </c:pt>
                <c:pt idx="2933">
                  <c:v>1.0347753950675837E+20</c:v>
                </c:pt>
                <c:pt idx="2934">
                  <c:v>1.0353377363927741E+20</c:v>
                </c:pt>
                <c:pt idx="2935">
                  <c:v>1.0354377363927741E+20</c:v>
                </c:pt>
                <c:pt idx="2936">
                  <c:v>1.0355377363927741E+20</c:v>
                </c:pt>
                <c:pt idx="2937">
                  <c:v>1.0355607773225347E+20</c:v>
                </c:pt>
                <c:pt idx="2938">
                  <c:v>1.0356022249809384E+20</c:v>
                </c:pt>
                <c:pt idx="2939">
                  <c:v>1.0371871181733996E+20</c:v>
                </c:pt>
                <c:pt idx="2940">
                  <c:v>1.0372616771606023E+20</c:v>
                </c:pt>
                <c:pt idx="2941">
                  <c:v>1.0372925801149275E+20</c:v>
                </c:pt>
                <c:pt idx="2942">
                  <c:v>1.037315621044688E+20</c:v>
                </c:pt>
                <c:pt idx="2943">
                  <c:v>1.037415621044688E+20</c:v>
                </c:pt>
                <c:pt idx="2944">
                  <c:v>1.0374465239990131E+20</c:v>
                </c:pt>
                <c:pt idx="2945">
                  <c:v>1.0374695649287737E+20</c:v>
                </c:pt>
                <c:pt idx="2946">
                  <c:v>1.0376494520202866E+20</c:v>
                </c:pt>
                <c:pt idx="2947">
                  <c:v>1.037662260571232E+20</c:v>
                </c:pt>
                <c:pt idx="2948">
                  <c:v>1.0376794396551035E+20</c:v>
                </c:pt>
                <c:pt idx="2949">
                  <c:v>1.0377794396551035E+20</c:v>
                </c:pt>
                <c:pt idx="2950">
                  <c:v>1.0378103426094286E+20</c:v>
                </c:pt>
                <c:pt idx="2951">
                  <c:v>1.0379444646029692E+20</c:v>
                </c:pt>
                <c:pt idx="2952">
                  <c:v>1.0379616436868407E+20</c:v>
                </c:pt>
                <c:pt idx="2953">
                  <c:v>1.0424284796083503E+20</c:v>
                </c:pt>
                <c:pt idx="2954">
                  <c:v>1.0424840700340773E+20</c:v>
                </c:pt>
                <c:pt idx="2955">
                  <c:v>1.0425396604598043E+20</c:v>
                </c:pt>
                <c:pt idx="2956">
                  <c:v>1.042581108118208E+20</c:v>
                </c:pt>
                <c:pt idx="2957">
                  <c:v>1.042681108118208E+20</c:v>
                </c:pt>
                <c:pt idx="2958">
                  <c:v>1.0426982872020795E+20</c:v>
                </c:pt>
                <c:pt idx="2959">
                  <c:v>1.0427538776278065E+20</c:v>
                </c:pt>
                <c:pt idx="2960">
                  <c:v>1.0428538776278065E+20</c:v>
                </c:pt>
                <c:pt idx="2961">
                  <c:v>1.0430951457810656E+20</c:v>
                </c:pt>
                <c:pt idx="2962">
                  <c:v>1.0431507362067926E+20</c:v>
                </c:pt>
                <c:pt idx="2963">
                  <c:v>1.0431921838651964E+20</c:v>
                </c:pt>
                <c:pt idx="2964">
                  <c:v>1.0437947434512707E+20</c:v>
                </c:pt>
                <c:pt idx="2965">
                  <c:v>1.0438256464055958E+20</c:v>
                </c:pt>
                <c:pt idx="2966">
                  <c:v>1.0438670940639995E+20</c:v>
                </c:pt>
                <c:pt idx="2967">
                  <c:v>1.0439172127873622E+20</c:v>
                </c:pt>
                <c:pt idx="2968">
                  <c:v>1.0439298020414802E+20</c:v>
                </c:pt>
                <c:pt idx="2969">
                  <c:v>1.0439320407626187E+20</c:v>
                </c:pt>
                <c:pt idx="2970">
                  <c:v>1.0439336256558111E+20</c:v>
                </c:pt>
                <c:pt idx="2971">
                  <c:v>1.0439566665855717E+20</c:v>
                </c:pt>
                <c:pt idx="2972">
                  <c:v>1.0440566665855717E+20</c:v>
                </c:pt>
                <c:pt idx="2973">
                  <c:v>1.0440694751365171E+20</c:v>
                </c:pt>
                <c:pt idx="2974">
                  <c:v>1.0440866542203886E+20</c:v>
                </c:pt>
                <c:pt idx="2975">
                  <c:v>1.0441281018787924E+20</c:v>
                </c:pt>
                <c:pt idx="2976">
                  <c:v>1.0441695495371961E+20</c:v>
                </c:pt>
                <c:pt idx="2977">
                  <c:v>1.0442403441156345E+20</c:v>
                </c:pt>
                <c:pt idx="2978">
                  <c:v>1.0443744661091751E+20</c:v>
                </c:pt>
                <c:pt idx="2979">
                  <c:v>1.0444159137675788E+20</c:v>
                </c:pt>
                <c:pt idx="2980">
                  <c:v>1.0444167080958136E+20</c:v>
                </c:pt>
                <c:pt idx="2981">
                  <c:v>1.0444189468169521E+20</c:v>
                </c:pt>
                <c:pt idx="2982">
                  <c:v>1.0444197411451868E+20</c:v>
                </c:pt>
                <c:pt idx="2983">
                  <c:v>1.0445197411451868E+20</c:v>
                </c:pt>
                <c:pt idx="2984">
                  <c:v>1.0446197411451868E+20</c:v>
                </c:pt>
                <c:pt idx="2985">
                  <c:v>1.0446448600095018E+20</c:v>
                </c:pt>
                <c:pt idx="2986">
                  <c:v>1.0447156545879402E+20</c:v>
                </c:pt>
                <c:pt idx="2987">
                  <c:v>1.0447407734522552E+20</c:v>
                </c:pt>
                <c:pt idx="2988">
                  <c:v>1.0447908921756179E+20</c:v>
                </c:pt>
                <c:pt idx="2989">
                  <c:v>1.0447998046849992E+20</c:v>
                </c:pt>
                <c:pt idx="2990">
                  <c:v>1.0448003670263244E+20</c:v>
                </c:pt>
                <c:pt idx="2991">
                  <c:v>1.0448312699806496E+20</c:v>
                </c:pt>
                <c:pt idx="2992">
                  <c:v>1.0449058289678523E+20</c:v>
                </c:pt>
                <c:pt idx="2993">
                  <c:v>1.044980387955055E+20</c:v>
                </c:pt>
                <c:pt idx="2994">
                  <c:v>1.0449975670389265E+20</c:v>
                </c:pt>
                <c:pt idx="2995">
                  <c:v>1.0450975670389265E+20</c:v>
                </c:pt>
                <c:pt idx="2996">
                  <c:v>1.0451390146973303E+20</c:v>
                </c:pt>
                <c:pt idx="2997">
                  <c:v>1.0451699176516554E+20</c:v>
                </c:pt>
                <c:pt idx="2998">
                  <c:v>1.0452113653100592E+20</c:v>
                </c:pt>
                <c:pt idx="2999">
                  <c:v>1.0457737066352496E+20</c:v>
                </c:pt>
                <c:pt idx="3000">
                  <c:v>1.0457908857191211E+20</c:v>
                </c:pt>
                <c:pt idx="3001">
                  <c:v>1.0465582472084829E+20</c:v>
                </c:pt>
                <c:pt idx="3002">
                  <c:v>1.0465996948668867E+20</c:v>
                </c:pt>
                <c:pt idx="3003">
                  <c:v>1.0467795819583996E+20</c:v>
                </c:pt>
                <c:pt idx="3004">
                  <c:v>1.0468795819583996E+20</c:v>
                </c:pt>
                <c:pt idx="3005">
                  <c:v>1.0470594690499125E+20</c:v>
                </c:pt>
                <c:pt idx="3006">
                  <c:v>1.0472393561414255E+20</c:v>
                </c:pt>
                <c:pt idx="3007">
                  <c:v>1.0483613745957274E+20</c:v>
                </c:pt>
                <c:pt idx="3008">
                  <c:v>1.0483785536795989E+20</c:v>
                </c:pt>
                <c:pt idx="3009">
                  <c:v>1.0484785536795989E+20</c:v>
                </c:pt>
                <c:pt idx="3010">
                  <c:v>1.048509456633924E+20</c:v>
                </c:pt>
                <c:pt idx="3011">
                  <c:v>1.048565047059651E+20</c:v>
                </c:pt>
                <c:pt idx="3012">
                  <c:v>1.0493593752943752E+20</c:v>
                </c:pt>
                <c:pt idx="3013">
                  <c:v>1.0494149657201022E+20</c:v>
                </c:pt>
                <c:pt idx="3014">
                  <c:v>1.0494380066498627E+20</c:v>
                </c:pt>
                <c:pt idx="3015">
                  <c:v>1.0494794543082665E+20</c:v>
                </c:pt>
                <c:pt idx="3016">
                  <c:v>1.0495103572625916E+20</c:v>
                </c:pt>
                <c:pt idx="3017">
                  <c:v>1.049523165813537E+20</c:v>
                </c:pt>
                <c:pt idx="3018">
                  <c:v>1.0497644339667961E+20</c:v>
                </c:pt>
                <c:pt idx="3019">
                  <c:v>1.0497874748965567E+20</c:v>
                </c:pt>
                <c:pt idx="3020">
                  <c:v>1.0498105158263172E+20</c:v>
                </c:pt>
                <c:pt idx="3021">
                  <c:v>1.0499446378198578E+20</c:v>
                </c:pt>
                <c:pt idx="3022">
                  <c:v>1.0505902920488924E+20</c:v>
                </c:pt>
                <c:pt idx="3023">
                  <c:v>1.0506211950032175E+20</c:v>
                </c:pt>
                <c:pt idx="3024">
                  <c:v>1.0506767854289445E+20</c:v>
                </c:pt>
                <c:pt idx="3025">
                  <c:v>1.0510003790858741E+20</c:v>
                </c:pt>
                <c:pt idx="3026">
                  <c:v>1.0510131876368196E+20</c:v>
                </c:pt>
                <c:pt idx="3027">
                  <c:v>1.0510687780625465E+20</c:v>
                </c:pt>
                <c:pt idx="3028">
                  <c:v>1.0511243684882735E+20</c:v>
                </c:pt>
                <c:pt idx="3029">
                  <c:v>1.051522475658827E+20</c:v>
                </c:pt>
                <c:pt idx="3030">
                  <c:v>1.0515396547426986E+20</c:v>
                </c:pt>
                <c:pt idx="3031">
                  <c:v>1.0523339829774228E+20</c:v>
                </c:pt>
                <c:pt idx="3032">
                  <c:v>1.0523570239071833E+20</c:v>
                </c:pt>
                <c:pt idx="3033">
                  <c:v>1.0523742029910548E+20</c:v>
                </c:pt>
                <c:pt idx="3034">
                  <c:v>1.0523749973192896E+20</c:v>
                </c:pt>
                <c:pt idx="3035">
                  <c:v>1.0523755596606148E+20</c:v>
                </c:pt>
                <c:pt idx="3036">
                  <c:v>1.05237612200194E+20</c:v>
                </c:pt>
                <c:pt idx="3037">
                  <c:v>1.0523769163301747E+20</c:v>
                </c:pt>
                <c:pt idx="3038">
                  <c:v>1.0523774786714999E+20</c:v>
                </c:pt>
                <c:pt idx="3039">
                  <c:v>1.0524189263299037E+20</c:v>
                </c:pt>
                <c:pt idx="3040">
                  <c:v>1.0524194886712289E+20</c:v>
                </c:pt>
                <c:pt idx="3041">
                  <c:v>1.0524940476584316E+20</c:v>
                </c:pt>
                <c:pt idx="3042">
                  <c:v>1.0524948419866663E+20</c:v>
                </c:pt>
                <c:pt idx="3043">
                  <c:v>1.0524970807078049E+20</c:v>
                </c:pt>
                <c:pt idx="3044">
                  <c:v>1.0530791839255757E+20</c:v>
                </c:pt>
                <c:pt idx="3045">
                  <c:v>1.0530803059440299E+20</c:v>
                </c:pt>
                <c:pt idx="3046">
                  <c:v>1.0533621442371564E+20</c:v>
                </c:pt>
                <c:pt idx="3047">
                  <c:v>1.0534035918955602E+20</c:v>
                </c:pt>
                <c:pt idx="3048">
                  <c:v>1.0534067541732203E+20</c:v>
                </c:pt>
                <c:pt idx="3049">
                  <c:v>1.0534099164508804E+20</c:v>
                </c:pt>
                <c:pt idx="3050">
                  <c:v>1.053544038444421E+20</c:v>
                </c:pt>
                <c:pt idx="3051">
                  <c:v>1.0535749413987461E+20</c:v>
                </c:pt>
                <c:pt idx="3052">
                  <c:v>1.0535927241928465E+20</c:v>
                </c:pt>
                <c:pt idx="3053">
                  <c:v>1.0538339923461056E+20</c:v>
                </c:pt>
                <c:pt idx="3054">
                  <c:v>1.0539681143396462E+20</c:v>
                </c:pt>
                <c:pt idx="3055">
                  <c:v>1.0539807035937641E+20</c:v>
                </c:pt>
                <c:pt idx="3056">
                  <c:v>1.0540058224580792E+20</c:v>
                </c:pt>
                <c:pt idx="3057">
                  <c:v>1.0540803814452819E+20</c:v>
                </c:pt>
                <c:pt idx="3058">
                  <c:v>1.0540811757735166E+20</c:v>
                </c:pt>
                <c:pt idx="3059">
                  <c:v>1.0540856426094381E+20</c:v>
                </c:pt>
                <c:pt idx="3060">
                  <c:v>1.054141233035165E+20</c:v>
                </c:pt>
                <c:pt idx="3061">
                  <c:v>1.0541663518994801E+20</c:v>
                </c:pt>
                <c:pt idx="3062">
                  <c:v>1.0541671462277148E+20</c:v>
                </c:pt>
                <c:pt idx="3063">
                  <c:v>1.0544084143809739E+20</c:v>
                </c:pt>
                <c:pt idx="3064">
                  <c:v>1.0544106531021124E+20</c:v>
                </c:pt>
                <c:pt idx="3065">
                  <c:v>1.0544112154434376E+20</c:v>
                </c:pt>
                <c:pt idx="3066">
                  <c:v>1.054420127952819E+20</c:v>
                </c:pt>
                <c:pt idx="3067">
                  <c:v>1.0544209222810537E+20</c:v>
                </c:pt>
                <c:pt idx="3068">
                  <c:v>1.0544225071742462E+20</c:v>
                </c:pt>
                <c:pt idx="3069">
                  <c:v>1.0548565174378909E+20</c:v>
                </c:pt>
                <c:pt idx="3070">
                  <c:v>1.0548587561590294E+20</c:v>
                </c:pt>
                <c:pt idx="3071">
                  <c:v>1.0548838750233444E+20</c:v>
                </c:pt>
                <c:pt idx="3072">
                  <c:v>1.0548870373010045E+20</c:v>
                </c:pt>
                <c:pt idx="3073">
                  <c:v>1.0548878316292393E+20</c:v>
                </c:pt>
                <c:pt idx="3074">
                  <c:v>1.054888625957474E+20</c:v>
                </c:pt>
                <c:pt idx="3075">
                  <c:v>1.0548949355309187E+20</c:v>
                </c:pt>
                <c:pt idx="3076">
                  <c:v>1.0549012451043634E+20</c:v>
                </c:pt>
                <c:pt idx="3077">
                  <c:v>1.054903483825502E+20</c:v>
                </c:pt>
                <c:pt idx="3078">
                  <c:v>1.0549343867798271E+20</c:v>
                </c:pt>
                <c:pt idx="3079">
                  <c:v>1.054946976033945E+20</c:v>
                </c:pt>
                <c:pt idx="3080">
                  <c:v>1.0549558885433264E+20</c:v>
                </c:pt>
                <c:pt idx="3081">
                  <c:v>1.0549581272644649E+20</c:v>
                </c:pt>
                <c:pt idx="3082">
                  <c:v>1.0549625941003864E+20</c:v>
                </c:pt>
                <c:pt idx="3083">
                  <c:v>1.0549633884286211E+20</c:v>
                </c:pt>
                <c:pt idx="3084">
                  <c:v>1.0549639507699463E+20</c:v>
                </c:pt>
                <c:pt idx="3085">
                  <c:v>1.0549728632793276E+20</c:v>
                </c:pt>
                <c:pt idx="3086">
                  <c:v>1.0549773301152491E+20</c:v>
                </c:pt>
                <c:pt idx="3087">
                  <c:v>1.055157217206762E+20</c:v>
                </c:pt>
                <c:pt idx="3088">
                  <c:v>1.055212807632489E+20</c:v>
                </c:pt>
                <c:pt idx="3089">
                  <c:v>1.0552143925256815E+20</c:v>
                </c:pt>
                <c:pt idx="3090">
                  <c:v>1.05521663124682E+20</c:v>
                </c:pt>
                <c:pt idx="3091">
                  <c:v>1.0552229408202647E+20</c:v>
                </c:pt>
                <c:pt idx="3092">
                  <c:v>1.0552235031615899E+20</c:v>
                </c:pt>
                <c:pt idx="3093">
                  <c:v>1.0552242974898246E+20</c:v>
                </c:pt>
                <c:pt idx="3094">
                  <c:v>1.0555478911467543E+20</c:v>
                </c:pt>
                <c:pt idx="3095">
                  <c:v>1.0555490131652085E+20</c:v>
                </c:pt>
                <c:pt idx="3096">
                  <c:v>1.0555521754428686E+20</c:v>
                </c:pt>
                <c:pt idx="3097">
                  <c:v>1.0555537603360611E+20</c:v>
                </c:pt>
                <c:pt idx="3098">
                  <c:v>1.0555569226137212E+20</c:v>
                </c:pt>
                <c:pt idx="3099">
                  <c:v>1.0556314816009239E+20</c:v>
                </c:pt>
                <c:pt idx="3100">
                  <c:v>1.0556322759291586E+20</c:v>
                </c:pt>
                <c:pt idx="3101">
                  <c:v>1.0556328382704838E+20</c:v>
                </c:pt>
                <c:pt idx="3102">
                  <c:v>1.0556391478439286E+20</c:v>
                </c:pt>
                <c:pt idx="3103">
                  <c:v>1.0556480603533099E+20</c:v>
                </c:pt>
                <c:pt idx="3104">
                  <c:v>1.0556606496074279E+20</c:v>
                </c:pt>
                <c:pt idx="3105">
                  <c:v>1.0556784324015283E+20</c:v>
                </c:pt>
                <c:pt idx="3106">
                  <c:v>1.0556806711226668E+20</c:v>
                </c:pt>
                <c:pt idx="3107">
                  <c:v>1.055681233463992E+20</c:v>
                </c:pt>
                <c:pt idx="3108">
                  <c:v>1.0557313521873546E+20</c:v>
                </c:pt>
                <c:pt idx="3109">
                  <c:v>1.0557329370805471E+20</c:v>
                </c:pt>
                <c:pt idx="3110">
                  <c:v>1.0557334994218723E+20</c:v>
                </c:pt>
                <c:pt idx="3111">
                  <c:v>1.0557366616995324E+20</c:v>
                </c:pt>
                <c:pt idx="3112">
                  <c:v>1.0558366616995324E+20</c:v>
                </c:pt>
                <c:pt idx="3113">
                  <c:v>1.0558429712729771E+20</c:v>
                </c:pt>
                <c:pt idx="3114">
                  <c:v>1.0558601503568486E+20</c:v>
                </c:pt>
                <c:pt idx="3115">
                  <c:v>1.0559157407825756E+20</c:v>
                </c:pt>
                <c:pt idx="3116">
                  <c:v>1.0559220503560203E+20</c:v>
                </c:pt>
                <c:pt idx="3117">
                  <c:v>1.0559575316949438E+20</c:v>
                </c:pt>
                <c:pt idx="3118">
                  <c:v>1.055958653713398E+20</c:v>
                </c:pt>
                <c:pt idx="3119">
                  <c:v>1.0560087724367607E+20</c:v>
                </c:pt>
                <c:pt idx="3120">
                  <c:v>1.0560110111578992E+20</c:v>
                </c:pt>
                <c:pt idx="3121">
                  <c:v>1.0560125960510916E+20</c:v>
                </c:pt>
                <c:pt idx="3122">
                  <c:v>1.0560133903793263E+20</c:v>
                </c:pt>
                <c:pt idx="3123">
                  <c:v>1.0560165526569864E+20</c:v>
                </c:pt>
                <c:pt idx="3124">
                  <c:v>1.0560580003153902E+20</c:v>
                </c:pt>
                <c:pt idx="3125">
                  <c:v>1.0560585626567154E+20</c:v>
                </c:pt>
                <c:pt idx="3126">
                  <c:v>1.0561141530824424E+20</c:v>
                </c:pt>
                <c:pt idx="3127">
                  <c:v>1.0561230655918237E+20</c:v>
                </c:pt>
                <c:pt idx="3128">
                  <c:v>1.0561275324277452E+20</c:v>
                </c:pt>
                <c:pt idx="3129">
                  <c:v>1.0561297711488837E+20</c:v>
                </c:pt>
                <c:pt idx="3130">
                  <c:v>1.0561303334902089E+20</c:v>
                </c:pt>
                <c:pt idx="3131">
                  <c:v>1.0561308958315341E+20</c:v>
                </c:pt>
                <c:pt idx="3132">
                  <c:v>1.0561331345526727E+20</c:v>
                </c:pt>
                <c:pt idx="3133">
                  <c:v>1.0561342565711269E+20</c:v>
                </c:pt>
                <c:pt idx="3134">
                  <c:v>1.0561364952922654E+20</c:v>
                </c:pt>
                <c:pt idx="3135">
                  <c:v>1.0561376173107197E+20</c:v>
                </c:pt>
                <c:pt idx="3136">
                  <c:v>1.0561790649691234E+20</c:v>
                </c:pt>
                <c:pt idx="3137">
                  <c:v>1.0561801869875777E+20</c:v>
                </c:pt>
                <c:pt idx="3138">
                  <c:v>1.0561809813158124E+20</c:v>
                </c:pt>
                <c:pt idx="3139">
                  <c:v>1.0561815436571376E+20</c:v>
                </c:pt>
                <c:pt idx="3140">
                  <c:v>1.0561823379853723E+20</c:v>
                </c:pt>
                <c:pt idx="3141">
                  <c:v>1.0561829003266975E+20</c:v>
                </c:pt>
                <c:pt idx="3142">
                  <c:v>1.0561834626680227E+20</c:v>
                </c:pt>
                <c:pt idx="3143">
                  <c:v>1.056184584686477E+20</c:v>
                </c:pt>
                <c:pt idx="3144">
                  <c:v>1.0561853790147117E+20</c:v>
                </c:pt>
                <c:pt idx="3145">
                  <c:v>1.0561942915240931E+20</c:v>
                </c:pt>
                <c:pt idx="3146">
                  <c:v>1.056206880778211E+20</c:v>
                </c:pt>
                <c:pt idx="3147">
                  <c:v>1.056231999642526E+20</c:v>
                </c:pt>
                <c:pt idx="3148">
                  <c:v>1.0562364664784475E+20</c:v>
                </c:pt>
                <c:pt idx="3149">
                  <c:v>1.0562380513716399E+20</c:v>
                </c:pt>
                <c:pt idx="3150">
                  <c:v>1.0562391733900942E+20</c:v>
                </c:pt>
                <c:pt idx="3151">
                  <c:v>1.0562414121112327E+20</c:v>
                </c:pt>
                <c:pt idx="3152">
                  <c:v>1.0562644530409932E+20</c:v>
                </c:pt>
                <c:pt idx="3153">
                  <c:v>1.0565462913341198E+20</c:v>
                </c:pt>
                <c:pt idx="3154">
                  <c:v>1.0565470856623545E+20</c:v>
                </c:pt>
                <c:pt idx="3155">
                  <c:v>1.0565482076808087E+20</c:v>
                </c:pt>
                <c:pt idx="3156">
                  <c:v>1.056549329699263E+20</c:v>
                </c:pt>
                <c:pt idx="3157">
                  <c:v>1.0565501240274977E+20</c:v>
                </c:pt>
                <c:pt idx="3158">
                  <c:v>1.0565679068215981E+20</c:v>
                </c:pt>
                <c:pt idx="3159">
                  <c:v>1.0565687011498328E+20</c:v>
                </c:pt>
                <c:pt idx="3160">
                  <c:v>1.0565694954780675E+20</c:v>
                </c:pt>
                <c:pt idx="3161">
                  <c:v>1.0565758050515123E+20</c:v>
                </c:pt>
                <c:pt idx="3162">
                  <c:v>1.0565763673928375E+20</c:v>
                </c:pt>
                <c:pt idx="3163">
                  <c:v>1.0565771617210722E+20</c:v>
                </c:pt>
                <c:pt idx="3164">
                  <c:v>1.0565803239987323E+20</c:v>
                </c:pt>
                <c:pt idx="3165">
                  <c:v>1.0565808863400575E+20</c:v>
                </c:pt>
                <c:pt idx="3166">
                  <c:v>1.0565814486813827E+20</c:v>
                </c:pt>
                <c:pt idx="3167">
                  <c:v>1.0566370391071097E+20</c:v>
                </c:pt>
                <c:pt idx="3168">
                  <c:v>1.0566381611255639E+20</c:v>
                </c:pt>
                <c:pt idx="3169">
                  <c:v>1.0566403998467024E+20</c:v>
                </c:pt>
                <c:pt idx="3170">
                  <c:v>1.0566409621880277E+20</c:v>
                </c:pt>
                <c:pt idx="3171">
                  <c:v>1.0566417565162624E+20</c:v>
                </c:pt>
                <c:pt idx="3172">
                  <c:v>1.0566595393103628E+20</c:v>
                </c:pt>
                <c:pt idx="3173">
                  <c:v>1.0566617780315013E+20</c:v>
                </c:pt>
                <c:pt idx="3174">
                  <c:v>1.0566649403091614E+20</c:v>
                </c:pt>
                <c:pt idx="3175">
                  <c:v>1.0569885339660911E+20</c:v>
                </c:pt>
                <c:pt idx="3176">
                  <c:v>1.0569896559845453E+20</c:v>
                </c:pt>
                <c:pt idx="3177">
                  <c:v>1.05699045031278E+20</c:v>
                </c:pt>
                <c:pt idx="3178">
                  <c:v>1.0569915723312343E+20</c:v>
                </c:pt>
                <c:pt idx="3179">
                  <c:v>1.0569926943496885E+20</c:v>
                </c:pt>
                <c:pt idx="3180">
                  <c:v>1.0569934886779232E+20</c:v>
                </c:pt>
                <c:pt idx="3181">
                  <c:v>1.0570024011873046E+20</c:v>
                </c:pt>
                <c:pt idx="3182">
                  <c:v>1.0570029635286298E+20</c:v>
                </c:pt>
                <c:pt idx="3183">
                  <c:v>1.0570037578568645E+20</c:v>
                </c:pt>
                <c:pt idx="3184">
                  <c:v>1.0570045521850992E+20</c:v>
                </c:pt>
                <c:pt idx="3185">
                  <c:v>1.0570053465133339E+20</c:v>
                </c:pt>
                <c:pt idx="3186">
                  <c:v>1.0570064685317882E+20</c:v>
                </c:pt>
                <c:pt idx="3187">
                  <c:v>1.0570072628600229E+20</c:v>
                </c:pt>
                <c:pt idx="3188">
                  <c:v>1.0570083848784771E+20</c:v>
                </c:pt>
                <c:pt idx="3189">
                  <c:v>1.0570099697716696E+20</c:v>
                </c:pt>
                <c:pt idx="3190">
                  <c:v>1.0570144366075911E+20</c:v>
                </c:pt>
                <c:pt idx="3191">
                  <c:v>1.0570160215007835E+20</c:v>
                </c:pt>
                <c:pt idx="3192">
                  <c:v>1.0570168158290182E+20</c:v>
                </c:pt>
                <c:pt idx="3193">
                  <c:v>1.057058263487422E+20</c:v>
                </c:pt>
                <c:pt idx="3194">
                  <c:v>1.0570590578156567E+20</c:v>
                </c:pt>
                <c:pt idx="3195">
                  <c:v>1.0570596201569819E+20</c:v>
                </c:pt>
                <c:pt idx="3196">
                  <c:v>1.0570601824983071E+20</c:v>
                </c:pt>
                <c:pt idx="3197">
                  <c:v>1.0570624212194456E+20</c:v>
                </c:pt>
                <c:pt idx="3198">
                  <c:v>1.0570655834971057E+20</c:v>
                </c:pt>
                <c:pt idx="3199">
                  <c:v>1.0570661458384309E+20</c:v>
                </c:pt>
                <c:pt idx="3200">
                  <c:v>1.0570683845595695E+20</c:v>
                </c:pt>
                <c:pt idx="3201">
                  <c:v>1.0570715468372296E+20</c:v>
                </c:pt>
                <c:pt idx="3202">
                  <c:v>1.0570841360913475E+20</c:v>
                </c:pt>
                <c:pt idx="3203">
                  <c:v>1.0570967253454655E+20</c:v>
                </c:pt>
                <c:pt idx="3204">
                  <c:v>1.0570998876231256E+20</c:v>
                </c:pt>
                <c:pt idx="3205">
                  <c:v>1.0571744466103283E+20</c:v>
                </c:pt>
                <c:pt idx="3206">
                  <c:v>1.0571755686287825E+20</c:v>
                </c:pt>
                <c:pt idx="3207">
                  <c:v>1.0571763629570173E+20</c:v>
                </c:pt>
                <c:pt idx="3208">
                  <c:v>1.0573104849505578E+20</c:v>
                </c:pt>
                <c:pt idx="3209">
                  <c:v>1.0574903720420708E+20</c:v>
                </c:pt>
                <c:pt idx="3210">
                  <c:v>1.0574911663703055E+20</c:v>
                </c:pt>
                <c:pt idx="3211">
                  <c:v>1.0574922883887597E+20</c:v>
                </c:pt>
                <c:pt idx="3212">
                  <c:v>1.0574930827169944E+20</c:v>
                </c:pt>
                <c:pt idx="3213">
                  <c:v>1.0574938770452292E+20</c:v>
                </c:pt>
                <c:pt idx="3214">
                  <c:v>1.0574946713734639E+20</c:v>
                </c:pt>
                <c:pt idx="3215">
                  <c:v>1.0574954657016986E+20</c:v>
                </c:pt>
                <c:pt idx="3216">
                  <c:v>1.0574965877201528E+20</c:v>
                </c:pt>
                <c:pt idx="3217">
                  <c:v>1.0574977097386071E+20</c:v>
                </c:pt>
                <c:pt idx="3218">
                  <c:v>1.0574982720799323E+20</c:v>
                </c:pt>
                <c:pt idx="3219">
                  <c:v>1.057499066408167E+20</c:v>
                </c:pt>
                <c:pt idx="3220">
                  <c:v>1.0574998607364017E+20</c:v>
                </c:pt>
                <c:pt idx="3221">
                  <c:v>1.0575020994575403E+20</c:v>
                </c:pt>
                <c:pt idx="3222">
                  <c:v>1.0575032214759945E+20</c:v>
                </c:pt>
                <c:pt idx="3223">
                  <c:v>1.0575588119017215E+20</c:v>
                </c:pt>
                <c:pt idx="3224">
                  <c:v>1.0576333708889242E+20</c:v>
                </c:pt>
                <c:pt idx="3225">
                  <c:v>1.0577674928824648E+20</c:v>
                </c:pt>
                <c:pt idx="3226">
                  <c:v>1.057768614900919E+20</c:v>
                </c:pt>
                <c:pt idx="3227">
                  <c:v>1.0577701997941114E+20</c:v>
                </c:pt>
                <c:pt idx="3228">
                  <c:v>1.0577713218125657E+20</c:v>
                </c:pt>
                <c:pt idx="3229">
                  <c:v>1.0577721161408004E+20</c:v>
                </c:pt>
                <c:pt idx="3230">
                  <c:v>1.0578721161408004E+20</c:v>
                </c:pt>
                <c:pt idx="3231">
                  <c:v>1.0578729104690351E+20</c:v>
                </c:pt>
                <c:pt idx="3232">
                  <c:v>1.0579729104690351E+20</c:v>
                </c:pt>
                <c:pt idx="3233">
                  <c:v>1.0581070324625757E+20</c:v>
                </c:pt>
                <c:pt idx="3234">
                  <c:v>1.0581075948039009E+20</c:v>
                </c:pt>
                <c:pt idx="3235">
                  <c:v>1.0581087168223551E+20</c:v>
                </c:pt>
                <c:pt idx="3236">
                  <c:v>1.0581095111505899E+20</c:v>
                </c:pt>
                <c:pt idx="3237">
                  <c:v>1.0581100734919151E+20</c:v>
                </c:pt>
                <c:pt idx="3238">
                  <c:v>1.0581272525757866E+20</c:v>
                </c:pt>
                <c:pt idx="3239">
                  <c:v>1.0582272525757866E+20</c:v>
                </c:pt>
                <c:pt idx="3240">
                  <c:v>1.0582368025016467E+20</c:v>
                </c:pt>
                <c:pt idx="3241">
                  <c:v>1.0583709244951873E+20</c:v>
                </c:pt>
                <c:pt idx="3242">
                  <c:v>1.0584709244951873E+20</c:v>
                </c:pt>
                <c:pt idx="3243">
                  <c:v>1.0584881035790588E+20</c:v>
                </c:pt>
                <c:pt idx="3244">
                  <c:v>1.0584934124235011E+20</c:v>
                </c:pt>
                <c:pt idx="3245">
                  <c:v>1.0588170060804307E+20</c:v>
                </c:pt>
                <c:pt idx="3246">
                  <c:v>1.0588725965061577E+20</c:v>
                </c:pt>
                <c:pt idx="3247">
                  <c:v>1.0590067184996983E+20</c:v>
                </c:pt>
                <c:pt idx="3248">
                  <c:v>1.059081277486901E+20</c:v>
                </c:pt>
                <c:pt idx="3249">
                  <c:v>1.0591227251453048E+20</c:v>
                </c:pt>
                <c:pt idx="3250">
                  <c:v>1.0591783155710317E+20</c:v>
                </c:pt>
                <c:pt idx="3251">
                  <c:v>1.0594601538641582E+20</c:v>
                </c:pt>
                <c:pt idx="3252">
                  <c:v>1.0602544820988825E+20</c:v>
                </c:pt>
                <c:pt idx="3253">
                  <c:v>1.0606884923625272E+20</c:v>
                </c:pt>
                <c:pt idx="3254">
                  <c:v>1.0607056714463987E+20</c:v>
                </c:pt>
                <c:pt idx="3255">
                  <c:v>1.0608855585379117E+20</c:v>
                </c:pt>
                <c:pt idx="3256">
                  <c:v>1.0609085994676722E+20</c:v>
                </c:pt>
                <c:pt idx="3257">
                  <c:v>1.0609831584548749E+20</c:v>
                </c:pt>
                <c:pt idx="3258">
                  <c:v>1.0610577174420777E+20</c:v>
                </c:pt>
                <c:pt idx="3259">
                  <c:v>1.0616200587672681E+20</c:v>
                </c:pt>
                <c:pt idx="3260">
                  <c:v>1.0617541807608087E+20</c:v>
                </c:pt>
                <c:pt idx="3261">
                  <c:v>1.0621522879313622E+20</c:v>
                </c:pt>
                <c:pt idx="3262">
                  <c:v>1.0622268469185649E+20</c:v>
                </c:pt>
                <c:pt idx="3263">
                  <c:v>1.062468115071824E+20</c:v>
                </c:pt>
                <c:pt idx="3264">
                  <c:v>1.062648002163337E+20</c:v>
                </c:pt>
                <c:pt idx="3265">
                  <c:v>1.0630820124269817E+20</c:v>
                </c:pt>
                <c:pt idx="3266">
                  <c:v>1.0631174937659051E+20</c:v>
                </c:pt>
                <c:pt idx="3267">
                  <c:v>1.0631197324870436E+20</c:v>
                </c:pt>
                <c:pt idx="3268">
                  <c:v>1.0631260420604884E+20</c:v>
                </c:pt>
                <c:pt idx="3269">
                  <c:v>1.0631386313146063E+20</c:v>
                </c:pt>
                <c:pt idx="3270">
                  <c:v>1.0631512205687243E+20</c:v>
                </c:pt>
                <c:pt idx="3271">
                  <c:v>1.0631543828463844E+20</c:v>
                </c:pt>
                <c:pt idx="3272">
                  <c:v>1.0631721656404848E+20</c:v>
                </c:pt>
                <c:pt idx="3273">
                  <c:v>1.0632721656404848E+20</c:v>
                </c:pt>
                <c:pt idx="3274">
                  <c:v>1.0633076469794082E+20</c:v>
                </c:pt>
                <c:pt idx="3275">
                  <c:v>1.0633202362335261E+20</c:v>
                </c:pt>
                <c:pt idx="3276">
                  <c:v>1.0633557175724496E+20</c:v>
                </c:pt>
                <c:pt idx="3277">
                  <c:v>1.06337350036655E+20</c:v>
                </c:pt>
                <c:pt idx="3278">
                  <c:v>1.0641678286012742E+20</c:v>
                </c:pt>
                <c:pt idx="3279">
                  <c:v>1.0645659357718277E+20</c:v>
                </c:pt>
                <c:pt idx="3280">
                  <c:v>1.0646160544951904E+20</c:v>
                </c:pt>
                <c:pt idx="3281">
                  <c:v>1.0646868490736288E+20</c:v>
                </c:pt>
                <c:pt idx="3282">
                  <c:v>1.0646994383277467E+20</c:v>
                </c:pt>
                <c:pt idx="3283">
                  <c:v>1.0647057479011915E+20</c:v>
                </c:pt>
                <c:pt idx="3284">
                  <c:v>1.0647146604105728E+20</c:v>
                </c:pt>
                <c:pt idx="3285">
                  <c:v>1.0647647791339355E+20</c:v>
                </c:pt>
                <c:pt idx="3286">
                  <c:v>1.064767017855074E+20</c:v>
                </c:pt>
                <c:pt idx="3287">
                  <c:v>1.0647796071091919E+20</c:v>
                </c:pt>
                <c:pt idx="3288">
                  <c:v>1.0649791333406889E+20</c:v>
                </c:pt>
                <c:pt idx="3289">
                  <c:v>1.0650042522050039E+20</c:v>
                </c:pt>
                <c:pt idx="3290">
                  <c:v>1.0655665935301943E+20</c:v>
                </c:pt>
                <c:pt idx="3291">
                  <c:v>1.0655843763242947E+20</c:v>
                </c:pt>
                <c:pt idx="3292">
                  <c:v>1.0657256300787569E+20</c:v>
                </c:pt>
                <c:pt idx="3293">
                  <c:v>1.0657565330330821E+20</c:v>
                </c:pt>
                <c:pt idx="3294">
                  <c:v>1.0657596953107422E+20</c:v>
                </c:pt>
                <c:pt idx="3295">
                  <c:v>1.0665540235454664E+20</c:v>
                </c:pt>
                <c:pt idx="3296">
                  <c:v>1.0667339106369793E+20</c:v>
                </c:pt>
                <c:pt idx="3297">
                  <c:v>1.0667753582953831E+20</c:v>
                </c:pt>
                <c:pt idx="3298">
                  <c:v>1.0668309487211101E+20</c:v>
                </c:pt>
                <c:pt idx="3299">
                  <c:v>1.0669650707146506E+20</c:v>
                </c:pt>
                <c:pt idx="3300">
                  <c:v>1.0669822497985221E+20</c:v>
                </c:pt>
                <c:pt idx="3301">
                  <c:v>1.0669832694398655E+20</c:v>
                </c:pt>
                <c:pt idx="3302">
                  <c:v>1.0670388598655925E+20</c:v>
                </c:pt>
                <c:pt idx="3303">
                  <c:v>1.0670399818840467E+20</c:v>
                </c:pt>
                <c:pt idx="3304">
                  <c:v>1.0672395081155437E+20</c:v>
                </c:pt>
                <c:pt idx="3305">
                  <c:v>1.0680338363502679E+20</c:v>
                </c:pt>
                <c:pt idx="3306">
                  <c:v>1.0680360216735062E+20</c:v>
                </c:pt>
                <c:pt idx="3307">
                  <c:v>1.0680488302244517E+20</c:v>
                </c:pt>
                <c:pt idx="3308">
                  <c:v>1.0680521066121791E+20</c:v>
                </c:pt>
                <c:pt idx="3309">
                  <c:v>1.0680584161856238E+20</c:v>
                </c:pt>
                <c:pt idx="3310">
                  <c:v>1.0680647718374973E+20</c:v>
                </c:pt>
                <c:pt idx="3311">
                  <c:v>1.0680656813764746E+20</c:v>
                </c:pt>
                <c:pt idx="3312">
                  <c:v>1.0683069495297337E+20</c:v>
                </c:pt>
                <c:pt idx="3313">
                  <c:v>1.0685064757612306E+20</c:v>
                </c:pt>
                <c:pt idx="3314">
                  <c:v>1.0685508475867939E+20</c:v>
                </c:pt>
                <c:pt idx="3315">
                  <c:v>1.0685571571602386E+20</c:v>
                </c:pt>
                <c:pt idx="3316">
                  <c:v>1.0685587420534311E+20</c:v>
                </c:pt>
                <c:pt idx="3317">
                  <c:v>1.0717210197135994E+20</c:v>
                </c:pt>
                <c:pt idx="3318">
                  <c:v>1.0718210197135994E+20</c:v>
                </c:pt>
                <c:pt idx="3319">
                  <c:v>1.0726017481537374E+20</c:v>
                </c:pt>
                <c:pt idx="3320">
                  <c:v>1.0726573385794644E+20</c:v>
                </c:pt>
                <c:pt idx="3321">
                  <c:v>1.072980932236394E+20</c:v>
                </c:pt>
                <c:pt idx="3322">
                  <c:v>1.0733790394069475E+20</c:v>
                </c:pt>
                <c:pt idx="3323">
                  <c:v>1.0734535983941503E+20</c:v>
                </c:pt>
                <c:pt idx="3324">
                  <c:v>1.0734540017839148E+20</c:v>
                </c:pt>
                <c:pt idx="3325">
                  <c:v>1.0734546837679568E+20</c:v>
                </c:pt>
                <c:pt idx="3326">
                  <c:v>1.0735102741936837E+20</c:v>
                </c:pt>
                <c:pt idx="3327">
                  <c:v>1.0735154713513833E+20</c:v>
                </c:pt>
                <c:pt idx="3328">
                  <c:v>1.0735569190097871E+20</c:v>
                </c:pt>
                <c:pt idx="3329">
                  <c:v>1.0735585039029795E+20</c:v>
                </c:pt>
                <c:pt idx="3330">
                  <c:v>1.0735592876290631E+20</c:v>
                </c:pt>
                <c:pt idx="3331">
                  <c:v>1.0735947689679865E+20</c:v>
                </c:pt>
                <c:pt idx="3332">
                  <c:v>1.0736418901175588E+20</c:v>
                </c:pt>
                <c:pt idx="3333">
                  <c:v>1.0736974805432857E+20</c:v>
                </c:pt>
                <c:pt idx="3334">
                  <c:v>1.0738773676347987E+20</c:v>
                </c:pt>
                <c:pt idx="3335">
                  <c:v>1.0738945467186702E+20</c:v>
                </c:pt>
                <c:pt idx="3336">
                  <c:v>1.0739501371443972E+20</c:v>
                </c:pt>
                <c:pt idx="3337">
                  <c:v>1.0739509489787013E+20</c:v>
                </c:pt>
                <c:pt idx="3338">
                  <c:v>1.0739818519330264E+20</c:v>
                </c:pt>
                <c:pt idx="3339">
                  <c:v>1.0739886704135764E+20</c:v>
                </c:pt>
                <c:pt idx="3340">
                  <c:v>1.074122792407117E+20</c:v>
                </c:pt>
                <c:pt idx="3341">
                  <c:v>1.0741294876708659E+20</c:v>
                </c:pt>
                <c:pt idx="3342">
                  <c:v>1.0745634979345107E+20</c:v>
                </c:pt>
                <c:pt idx="3343">
                  <c:v>1.0746976199280512E+20</c:v>
                </c:pt>
                <c:pt idx="3344">
                  <c:v>1.0778598975882196E+20</c:v>
                </c:pt>
                <c:pt idx="3345">
                  <c:v>1.07842223891341E+20</c:v>
                </c:pt>
                <c:pt idx="3346">
                  <c:v>1.0790043421311808E+20</c:v>
                </c:pt>
                <c:pt idx="3347">
                  <c:v>1.0790789011183836E+20</c:v>
                </c:pt>
                <c:pt idx="3348">
                  <c:v>1.0791098040727087E+20</c:v>
                </c:pt>
                <c:pt idx="3349">
                  <c:v>1.0791653944984356E+20</c:v>
                </c:pt>
                <c:pt idx="3350">
                  <c:v>1.0791660464566716E+20</c:v>
                </c:pt>
                <c:pt idx="3351">
                  <c:v>1.0792406054438743E+20</c:v>
                </c:pt>
                <c:pt idx="3352">
                  <c:v>1.0792715083981994E+20</c:v>
                </c:pt>
                <c:pt idx="3353">
                  <c:v>1.079288687482071E+20</c:v>
                </c:pt>
                <c:pt idx="3354">
                  <c:v>1.0793008493420775E+20</c:v>
                </c:pt>
                <c:pt idx="3355">
                  <c:v>1.0793065378713859E+20</c:v>
                </c:pt>
                <c:pt idx="3356">
                  <c:v>1.0793074189202589E+20</c:v>
                </c:pt>
                <c:pt idx="3357">
                  <c:v>1.0793218733179663E+20</c:v>
                </c:pt>
                <c:pt idx="3358">
                  <c:v>1.0793225189721953E+20</c:v>
                </c:pt>
                <c:pt idx="3359">
                  <c:v>1.079646112629125E+20</c:v>
                </c:pt>
                <c:pt idx="3360">
                  <c:v>1.0797825709427838E+20</c:v>
                </c:pt>
                <c:pt idx="3361">
                  <c:v>1.0798381613685108E+20</c:v>
                </c:pt>
                <c:pt idx="3362">
                  <c:v>1.0808852899165617E+20</c:v>
                </c:pt>
                <c:pt idx="3363">
                  <c:v>1.0809611476740647E+20</c:v>
                </c:pt>
                <c:pt idx="3364">
                  <c:v>1.0814027181214179E+20</c:v>
                </c:pt>
                <c:pt idx="3365">
                  <c:v>1.0903152275027555E+20</c:v>
                </c:pt>
                <c:pt idx="3366">
                  <c:v>1.090560698394324E+20</c:v>
                </c:pt>
                <c:pt idx="3367">
                  <c:v>1.0905784811884244E+20</c:v>
                </c:pt>
                <c:pt idx="3368">
                  <c:v>1.0905877069026959E+20</c:v>
                </c:pt>
                <c:pt idx="3369">
                  <c:v>1.0907241652163548E+20</c:v>
                </c:pt>
                <c:pt idx="3370">
                  <c:v>1.0907363270763613E+20</c:v>
                </c:pt>
                <c:pt idx="3371">
                  <c:v>1.0907919175020883E+20</c:v>
                </c:pt>
                <c:pt idx="3372">
                  <c:v>1.0908068798586493E+20</c:v>
                </c:pt>
                <c:pt idx="3373">
                  <c:v>1.0908490495089921E+20</c:v>
                </c:pt>
                <c:pt idx="3374">
                  <c:v>1.0911308878021186E+20</c:v>
                </c:pt>
                <c:pt idx="3375">
                  <c:v>1.0927157809945798E+20</c:v>
                </c:pt>
                <c:pt idx="3376">
                  <c:v>1.0949545021331482E+20</c:v>
                </c:pt>
                <c:pt idx="3377">
                  <c:v>1.0950545021331482E+20</c:v>
                </c:pt>
                <c:pt idx="3378">
                  <c:v>1.0951545021331482E+20</c:v>
                </c:pt>
                <c:pt idx="3379">
                  <c:v>1.0953999730247167E+20</c:v>
                </c:pt>
                <c:pt idx="3380">
                  <c:v>1.0955798601162297E+20</c:v>
                </c:pt>
                <c:pt idx="3381">
                  <c:v>1.0959779672867832E+20</c:v>
                </c:pt>
                <c:pt idx="3382">
                  <c:v>1.0959897162623325E+20</c:v>
                </c:pt>
                <c:pt idx="3383">
                  <c:v>1.0960655740198355E+20</c:v>
                </c:pt>
                <c:pt idx="3384">
                  <c:v>1.096311044911404E+20</c:v>
                </c:pt>
                <c:pt idx="3385">
                  <c:v>1.0963344871995572E+20</c:v>
                </c:pt>
                <c:pt idx="3386">
                  <c:v>1.0964344871995572E+20</c:v>
                </c:pt>
                <c:pt idx="3387">
                  <c:v>1.0966143742910702E+20</c:v>
                </c:pt>
                <c:pt idx="3388">
                  <c:v>1.097196477508841E+20</c:v>
                </c:pt>
                <c:pt idx="3389">
                  <c:v>1.097221596373156E+20</c:v>
                </c:pt>
                <c:pt idx="3390">
                  <c:v>1.0973580546868149E+20</c:v>
                </c:pt>
                <c:pt idx="3391">
                  <c:v>1.0981523829215391E+20</c:v>
                </c:pt>
                <c:pt idx="3392">
                  <c:v>1.0995812768800503E+20</c:v>
                </c:pt>
                <c:pt idx="3393">
                  <c:v>1.0996368673057772E+20</c:v>
                </c:pt>
                <c:pt idx="3394">
                  <c:v>1.1004311955405015E+20</c:v>
                </c:pt>
                <c:pt idx="3395">
                  <c:v>1.1004719335682818E+20</c:v>
                </c:pt>
                <c:pt idx="3396">
                  <c:v>1.1006518206597947E+20</c:v>
                </c:pt>
                <c:pt idx="3397">
                  <c:v>1.101093391107148E+20</c:v>
                </c:pt>
                <c:pt idx="3398">
                  <c:v>1.1011242940614731E+20</c:v>
                </c:pt>
                <c:pt idx="3399">
                  <c:v>1.1019186222961974E+20</c:v>
                </c:pt>
                <c:pt idx="3400">
                  <c:v>1.1023601927435506E+20</c:v>
                </c:pt>
                <c:pt idx="3401">
                  <c:v>1.1026056636351191E+20</c:v>
                </c:pt>
                <c:pt idx="3402">
                  <c:v>1.1026478332854619E+20</c:v>
                </c:pt>
                <c:pt idx="3403">
                  <c:v>1.1032101746106524E+20</c:v>
                </c:pt>
                <c:pt idx="3404">
                  <c:v>1.1032146414465738E+20</c:v>
                </c:pt>
                <c:pt idx="3405">
                  <c:v>1.1032281310753997E+20</c:v>
                </c:pt>
                <c:pt idx="3406">
                  <c:v>1.1032703007257425E+20</c:v>
                </c:pt>
                <c:pt idx="3407">
                  <c:v>1.1034501878172554E+20</c:v>
                </c:pt>
                <c:pt idx="3408">
                  <c:v>1.1035260455747584E+20</c:v>
                </c:pt>
                <c:pt idx="3409">
                  <c:v>1.1037059326662713E+20</c:v>
                </c:pt>
                <c:pt idx="3410">
                  <c:v>1.1037817904237743E+20</c:v>
                </c:pt>
                <c:pt idx="3411">
                  <c:v>1.1038563494109771E+20</c:v>
                </c:pt>
                <c:pt idx="3412">
                  <c:v>1.1038628807165034E+20</c:v>
                </c:pt>
                <c:pt idx="3413">
                  <c:v>1.1041864743734331E+20</c:v>
                </c:pt>
                <c:pt idx="3414">
                  <c:v>1.1045100680303627E+20</c:v>
                </c:pt>
                <c:pt idx="3415">
                  <c:v>1.1045196179562229E+20</c:v>
                </c:pt>
                <c:pt idx="3416">
                  <c:v>1.1045414955724625E+20</c:v>
                </c:pt>
                <c:pt idx="3417">
                  <c:v>1.1045495308336844E+20</c:v>
                </c:pt>
                <c:pt idx="3418">
                  <c:v>1.104873124490614E+20</c:v>
                </c:pt>
                <c:pt idx="3419">
                  <c:v>1.104928714916341E+20</c:v>
                </c:pt>
                <c:pt idx="3420">
                  <c:v>1.1049882811306939E+20</c:v>
                </c:pt>
                <c:pt idx="3421">
                  <c:v>1.1054298515780472E+20</c:v>
                </c:pt>
                <c:pt idx="3422">
                  <c:v>1.1054502689574938E+20</c:v>
                </c:pt>
                <c:pt idx="3423">
                  <c:v>1.1054624308175004E+20</c:v>
                </c:pt>
                <c:pt idx="3424">
                  <c:v>1.1054754624852849E+20</c:v>
                </c:pt>
                <c:pt idx="3425">
                  <c:v>1.105480416987193E+20</c:v>
                </c:pt>
                <c:pt idx="3426">
                  <c:v>1.1054834719083063E+20</c:v>
                </c:pt>
                <c:pt idx="3427">
                  <c:v>1.105489781481751E+20</c:v>
                </c:pt>
                <c:pt idx="3428">
                  <c:v>1.1054954700110594E+20</c:v>
                </c:pt>
                <c:pt idx="3429">
                  <c:v>1.1055530140047932E+20</c:v>
                </c:pt>
                <c:pt idx="3430">
                  <c:v>1.1055741488951915E+20</c:v>
                </c:pt>
                <c:pt idx="3431">
                  <c:v>1.1055781760655349E+20</c:v>
                </c:pt>
                <c:pt idx="3432">
                  <c:v>1.1059017697224645E+20</c:v>
                </c:pt>
                <c:pt idx="3433">
                  <c:v>1.1060017697224645E+20</c:v>
                </c:pt>
                <c:pt idx="3434">
                  <c:v>1.1060070785669068E+20</c:v>
                </c:pt>
                <c:pt idx="3435">
                  <c:v>1.1061869656584197E+20</c:v>
                </c:pt>
                <c:pt idx="3436">
                  <c:v>1.1062014200561271E+20</c:v>
                </c:pt>
                <c:pt idx="3437">
                  <c:v>1.1064468909476956E+20</c:v>
                </c:pt>
                <c:pt idx="3438">
                  <c:v>1.1064503984664352E+20</c:v>
                </c:pt>
                <c:pt idx="3439">
                  <c:v>1.1064520390562084E+20</c:v>
                </c:pt>
                <c:pt idx="3440">
                  <c:v>1.1064527803664497E+20</c:v>
                </c:pt>
                <c:pt idx="3441">
                  <c:v>1.1064541607507144E+20</c:v>
                </c:pt>
                <c:pt idx="3442">
                  <c:v>1.1064611591706744E+20</c:v>
                </c:pt>
                <c:pt idx="3443">
                  <c:v>1.1064674687441191E+20</c:v>
                </c:pt>
                <c:pt idx="3444">
                  <c:v>1.106469226667733E+20</c:v>
                </c:pt>
                <c:pt idx="3445">
                  <c:v>1.1064712450340967E+20</c:v>
                </c:pt>
                <c:pt idx="3446">
                  <c:v>1.1064847346629226E+20</c:v>
                </c:pt>
                <c:pt idx="3447">
                  <c:v>1.1064855569055724E+20</c:v>
                </c:pt>
                <c:pt idx="3448">
                  <c:v>1.1064990465343983E+20</c:v>
                </c:pt>
                <c:pt idx="3449">
                  <c:v>1.1065021014555116E+20</c:v>
                </c:pt>
                <c:pt idx="3450">
                  <c:v>1.1066021014555116E+20</c:v>
                </c:pt>
                <c:pt idx="3451">
                  <c:v>1.1070436719028648E+20</c:v>
                </c:pt>
                <c:pt idx="3452">
                  <c:v>1.1071195296603678E+20</c:v>
                </c:pt>
                <c:pt idx="3453">
                  <c:v>1.1074431233172975E+20</c:v>
                </c:pt>
                <c:pt idx="3454">
                  <c:v>1.1076230104088104E+20</c:v>
                </c:pt>
                <c:pt idx="3455">
                  <c:v>1.1076786008345374E+20</c:v>
                </c:pt>
                <c:pt idx="3456">
                  <c:v>1.1077786008345374E+20</c:v>
                </c:pt>
                <c:pt idx="3457">
                  <c:v>1.1077872107720593E+20</c:v>
                </c:pt>
                <c:pt idx="3458">
                  <c:v>1.1078872107720593E+20</c:v>
                </c:pt>
                <c:pt idx="3459">
                  <c:v>1.1081326816636278E+20</c:v>
                </c:pt>
                <c:pt idx="3460">
                  <c:v>1.1086950229888182E+20</c:v>
                </c:pt>
                <c:pt idx="3461">
                  <c:v>1.1087950229888182E+20</c:v>
                </c:pt>
                <c:pt idx="3462">
                  <c:v>1.1088063730969749E+20</c:v>
                </c:pt>
                <c:pt idx="3463">
                  <c:v>1.1088260973243361E+20</c:v>
                </c:pt>
                <c:pt idx="3464">
                  <c:v>1.1088495396124893E+20</c:v>
                </c:pt>
                <c:pt idx="3465">
                  <c:v>1.1088714172287289E+20</c:v>
                </c:pt>
                <c:pt idx="3466">
                  <c:v>1.1090078755423878E+20</c:v>
                </c:pt>
                <c:pt idx="3467">
                  <c:v>1.1090634659681147E+20</c:v>
                </c:pt>
                <c:pt idx="3468">
                  <c:v>1.1090748160762715E+20</c:v>
                </c:pt>
                <c:pt idx="3469">
                  <c:v>1.1091304065019984E+20</c:v>
                </c:pt>
                <c:pt idx="3470">
                  <c:v>1.1094540001589281E+20</c:v>
                </c:pt>
                <c:pt idx="3471">
                  <c:v>1.1098521073294816E+20</c:v>
                </c:pt>
                <c:pt idx="3472">
                  <c:v>1.1102502145000351E+20</c:v>
                </c:pt>
                <c:pt idx="3473">
                  <c:v>1.1103502145000351E+20</c:v>
                </c:pt>
                <c:pt idx="3474">
                  <c:v>1.1103954000944726E+20</c:v>
                </c:pt>
                <c:pt idx="3475">
                  <c:v>1.1107935072650261E+20</c:v>
                </c:pt>
                <c:pt idx="3476">
                  <c:v>1.1113558485902166E+20</c:v>
                </c:pt>
                <c:pt idx="3477">
                  <c:v>1.1116376868833431E+20</c:v>
                </c:pt>
                <c:pt idx="3478">
                  <c:v>1.1116619529842939E+20</c:v>
                </c:pt>
                <c:pt idx="3479">
                  <c:v>1.1117378107417969E+20</c:v>
                </c:pt>
                <c:pt idx="3480">
                  <c:v>1.1117480436717196E+20</c:v>
                </c:pt>
                <c:pt idx="3481">
                  <c:v>1.1118036340974466E+20</c:v>
                </c:pt>
                <c:pt idx="3482">
                  <c:v>1.1118592245231736E+20</c:v>
                </c:pt>
                <c:pt idx="3483">
                  <c:v>1.1118672597843955E+20</c:v>
                </c:pt>
                <c:pt idx="3484">
                  <c:v>1.1118750222555618E+20</c:v>
                </c:pt>
                <c:pt idx="3485">
                  <c:v>1.1118777764842652E+20</c:v>
                </c:pt>
                <c:pt idx="3486">
                  <c:v>1.1122758836548187E+20</c:v>
                </c:pt>
                <c:pt idx="3487">
                  <c:v>1.1123517414123217E+20</c:v>
                </c:pt>
                <c:pt idx="3488">
                  <c:v>1.1123566959142298E+20</c:v>
                </c:pt>
                <c:pt idx="3489">
                  <c:v>1.112798266361583E+20</c:v>
                </c:pt>
                <c:pt idx="3490">
                  <c:v>1.1132398368089363E+20</c:v>
                </c:pt>
                <c:pt idx="3491">
                  <c:v>1.1132437272603863E+20</c:v>
                </c:pt>
                <c:pt idx="3492">
                  <c:v>1.1133437272603863E+20</c:v>
                </c:pt>
                <c:pt idx="3493">
                  <c:v>1.1134437272603863E+20</c:v>
                </c:pt>
                <c:pt idx="3494">
                  <c:v>1.1140258304781571E+20</c:v>
                </c:pt>
                <c:pt idx="3495">
                  <c:v>1.1141622887918159E+20</c:v>
                </c:pt>
                <c:pt idx="3496">
                  <c:v>1.1141643780879468E+20</c:v>
                </c:pt>
                <c:pt idx="3497">
                  <c:v>1.1145624852585003E+20</c:v>
                </c:pt>
                <c:pt idx="3498">
                  <c:v>1.1145933882128255E+20</c:v>
                </c:pt>
                <c:pt idx="3499">
                  <c:v>1.1145963394220522E+20</c:v>
                </c:pt>
                <c:pt idx="3500">
                  <c:v>1.1146272423763773E+20</c:v>
                </c:pt>
                <c:pt idx="3501">
                  <c:v>1.1149090806695038E+20</c:v>
                </c:pt>
                <c:pt idx="3502">
                  <c:v>1.1151086069010008E+20</c:v>
                </c:pt>
                <c:pt idx="3503">
                  <c:v>1.1151156053209607E+20</c:v>
                </c:pt>
                <c:pt idx="3504">
                  <c:v>1.1151221366264871E+20</c:v>
                </c:pt>
                <c:pt idx="3505">
                  <c:v>1.1151252989041472E+20</c:v>
                </c:pt>
                <c:pt idx="3506">
                  <c:v>1.1167101920966084E+20</c:v>
                </c:pt>
                <c:pt idx="3507">
                  <c:v>1.1167124308177469E+20</c:v>
                </c:pt>
                <c:pt idx="3508">
                  <c:v>1.1167223163486935E+20</c:v>
                </c:pt>
                <c:pt idx="3509">
                  <c:v>1.1167394954325651E+20</c:v>
                </c:pt>
                <c:pt idx="3510">
                  <c:v>1.1167402627940544E+20</c:v>
                </c:pt>
                <c:pt idx="3511">
                  <c:v>1.1168402627940544E+20</c:v>
                </c:pt>
                <c:pt idx="3512">
                  <c:v>1.1174026041192448E+20</c:v>
                </c:pt>
                <c:pt idx="3513">
                  <c:v>1.1175824912107577E+20</c:v>
                </c:pt>
                <c:pt idx="3514">
                  <c:v>1.1175859987294973E+20</c:v>
                </c:pt>
                <c:pt idx="3515">
                  <c:v>1.1175927595592512E+20</c:v>
                </c:pt>
                <c:pt idx="3516">
                  <c:v>1.1175956105775188E+20</c:v>
                </c:pt>
                <c:pt idx="3517">
                  <c:v>1.1176140182975334E+20</c:v>
                </c:pt>
                <c:pt idx="3518">
                  <c:v>1.1176184851334549E+20</c:v>
                </c:pt>
                <c:pt idx="3519">
                  <c:v>1.1177549434471137E+20</c:v>
                </c:pt>
                <c:pt idx="3520">
                  <c:v>1.1178105338728407E+20</c:v>
                </c:pt>
                <c:pt idx="3521">
                  <c:v>1.1182086410433942E+20</c:v>
                </c:pt>
                <c:pt idx="3522">
                  <c:v>1.1182642314691212E+20</c:v>
                </c:pt>
                <c:pt idx="3523">
                  <c:v>1.1182659297127737E+20</c:v>
                </c:pt>
                <c:pt idx="3524">
                  <c:v>1.1193879481670756E+20</c:v>
                </c:pt>
                <c:pt idx="3525">
                  <c:v>1.119394043536048E+20</c:v>
                </c:pt>
                <c:pt idx="3526">
                  <c:v>1.1193958632369065E+20</c:v>
                </c:pt>
                <c:pt idx="3527">
                  <c:v>1.1193965315808241E+20</c:v>
                </c:pt>
                <c:pt idx="3528">
                  <c:v>1.1193991923058839E+20</c:v>
                </c:pt>
                <c:pt idx="3529">
                  <c:v>1.1201935205406081E+20</c:v>
                </c:pt>
                <c:pt idx="3530">
                  <c:v>1.1202101164096825E+20</c:v>
                </c:pt>
                <c:pt idx="3531">
                  <c:v>1.1202137471902302E+20</c:v>
                </c:pt>
                <c:pt idx="3532">
                  <c:v>1.1202159099087539E+20</c:v>
                </c:pt>
                <c:pt idx="3533">
                  <c:v>1.1203159099087539E+20</c:v>
                </c:pt>
                <c:pt idx="3534">
                  <c:v>1.1203171121731885E+20</c:v>
                </c:pt>
                <c:pt idx="3535">
                  <c:v>1.1203187527629618E+20</c:v>
                </c:pt>
                <c:pt idx="3536">
                  <c:v>1.1203322423917876E+20</c:v>
                </c:pt>
                <c:pt idx="3537">
                  <c:v>1.1203408523293095E+20</c:v>
                </c:pt>
                <c:pt idx="3538">
                  <c:v>1.120342550572962E+20</c:v>
                </c:pt>
                <c:pt idx="3539">
                  <c:v>1.1203434625838013E+20</c:v>
                </c:pt>
                <c:pt idx="3540">
                  <c:v>1.1203443745946406E+20</c:v>
                </c:pt>
                <c:pt idx="3541">
                  <c:v>1.1203536003089121E+20</c:v>
                </c:pt>
                <c:pt idx="3542">
                  <c:v>1.1203957699592549E+20</c:v>
                </c:pt>
                <c:pt idx="3543">
                  <c:v>1.1203966210972931E+20</c:v>
                </c:pt>
                <c:pt idx="3544">
                  <c:v>1.1203990199302121E+20</c:v>
                </c:pt>
                <c:pt idx="3545">
                  <c:v>1.1204004488241706E+20</c:v>
                </c:pt>
                <c:pt idx="3546">
                  <c:v>1.1204176279080421E+20</c:v>
                </c:pt>
                <c:pt idx="3547">
                  <c:v>1.1204253903792084E+20</c:v>
                </c:pt>
                <c:pt idx="3548">
                  <c:v>1.1204270309689816E+20</c:v>
                </c:pt>
                <c:pt idx="3549">
                  <c:v>1.1204300858900949E+20</c:v>
                </c:pt>
                <c:pt idx="3550">
                  <c:v>1.1204341130604382E+20</c:v>
                </c:pt>
                <c:pt idx="3551">
                  <c:v>1.1204359967095277E+20</c:v>
                </c:pt>
                <c:pt idx="3552">
                  <c:v>1.1204378164103863E+20</c:v>
                </c:pt>
                <c:pt idx="3553">
                  <c:v>1.1204387936476072E+20</c:v>
                </c:pt>
                <c:pt idx="3554">
                  <c:v>1.120447403585129E+20</c:v>
                </c:pt>
                <c:pt idx="3555">
                  <c:v>1.1204528989938677E+20</c:v>
                </c:pt>
                <c:pt idx="3556">
                  <c:v>1.1204549882899985E+20</c:v>
                </c:pt>
                <c:pt idx="3557">
                  <c:v>1.1204564673983866E+20</c:v>
                </c:pt>
                <c:pt idx="3558">
                  <c:v>1.1204571357423043E+20</c:v>
                </c:pt>
                <c:pt idx="3559">
                  <c:v>1.1204805780304575E+20</c:v>
                </c:pt>
                <c:pt idx="3560">
                  <c:v>1.1204817394790713E+20</c:v>
                </c:pt>
                <c:pt idx="3561">
                  <c:v>1.1204825068405606E+20</c:v>
                </c:pt>
                <c:pt idx="3562">
                  <c:v>1.1204845252069243E+20</c:v>
                </c:pt>
                <c:pt idx="3563">
                  <c:v>1.1204865435732881E+20</c:v>
                </c:pt>
                <c:pt idx="3564">
                  <c:v>1.1204874555841274E+20</c:v>
                </c:pt>
                <c:pt idx="3565">
                  <c:v>1.1205633133416304E+20</c:v>
                </c:pt>
                <c:pt idx="3566">
                  <c:v>1.1205659740666901E+20</c:v>
                </c:pt>
                <c:pt idx="3567">
                  <c:v>1.1205683728996091E+20</c:v>
                </c:pt>
                <c:pt idx="3568">
                  <c:v>1.1205805347596157E+20</c:v>
                </c:pt>
                <c:pt idx="3569">
                  <c:v>1.1205814788204919E+20</c:v>
                </c:pt>
                <c:pt idx="3570">
                  <c:v>1.1205822461819812E+20</c:v>
                </c:pt>
                <c:pt idx="3571">
                  <c:v>1.1205847293150865E+20</c:v>
                </c:pt>
                <c:pt idx="3572">
                  <c:v>1.1206847293150865E+20</c:v>
                </c:pt>
                <c:pt idx="3573">
                  <c:v>1.1206859315795211E+20</c:v>
                </c:pt>
                <c:pt idx="3574">
                  <c:v>1.1206916201088295E+20</c:v>
                </c:pt>
                <c:pt idx="3575">
                  <c:v>1.1206984550519456E+20</c:v>
                </c:pt>
                <c:pt idx="3576">
                  <c:v>1.1207030788621595E+20</c:v>
                </c:pt>
                <c:pt idx="3577">
                  <c:v>1.1207077026723735E+20</c:v>
                </c:pt>
                <c:pt idx="3578">
                  <c:v>1.1207089909219253E+20</c:v>
                </c:pt>
                <c:pt idx="3579">
                  <c:v>1.1207185408477854E+20</c:v>
                </c:pt>
                <c:pt idx="3580">
                  <c:v>1.1207212950764888E+20</c:v>
                </c:pt>
                <c:pt idx="3581">
                  <c:v>1.1207220624379781E+20</c:v>
                </c:pt>
                <c:pt idx="3582">
                  <c:v>1.1207239460870676E+20</c:v>
                </c:pt>
                <c:pt idx="3583">
                  <c:v>1.1207244031752572E+20</c:v>
                </c:pt>
                <c:pt idx="3584">
                  <c:v>1.1207252842241303E+20</c:v>
                </c:pt>
                <c:pt idx="3585">
                  <c:v>1.120726078552365E+20</c:v>
                </c:pt>
                <c:pt idx="3586">
                  <c:v>1.1207276634455574E+20</c:v>
                </c:pt>
                <c:pt idx="3587">
                  <c:v>1.1207285754563967E+20</c:v>
                </c:pt>
                <c:pt idx="3588">
                  <c:v>1.120729697474851E+20</c:v>
                </c:pt>
                <c:pt idx="3589">
                  <c:v>1.1207320148695009E+20</c:v>
                </c:pt>
                <c:pt idx="3590">
                  <c:v>1.1207348658877684E+20</c:v>
                </c:pt>
                <c:pt idx="3591">
                  <c:v>1.1207362462720331E+20</c:v>
                </c:pt>
                <c:pt idx="3592">
                  <c:v>1.1207380659728916E+20</c:v>
                </c:pt>
                <c:pt idx="3593">
                  <c:v>1.1207482989028144E+20</c:v>
                </c:pt>
                <c:pt idx="3594">
                  <c:v>1.1207516873443757E+20</c:v>
                </c:pt>
                <c:pt idx="3595">
                  <c:v>1.1207532722375682E+20</c:v>
                </c:pt>
                <c:pt idx="3596">
                  <c:v>1.1207546057590002E+20</c:v>
                </c:pt>
                <c:pt idx="3597">
                  <c:v>1.1207616041789602E+20</c:v>
                </c:pt>
                <c:pt idx="3598">
                  <c:v>1.1207640030118792E+20</c:v>
                </c:pt>
                <c:pt idx="3599">
                  <c:v>1.1207696915411876E+20</c:v>
                </c:pt>
                <c:pt idx="3600">
                  <c:v>1.1208118611915304E+20</c:v>
                </c:pt>
                <c:pt idx="3601">
                  <c:v>1.1208128052524066E+20</c:v>
                </c:pt>
                <c:pt idx="3602">
                  <c:v>1.1208134509066356E+20</c:v>
                </c:pt>
                <c:pt idx="3603">
                  <c:v>1.1208152706074942E+20</c:v>
                </c:pt>
                <c:pt idx="3604">
                  <c:v>1.1208157603863136E+20</c:v>
                </c:pt>
                <c:pt idx="3605">
                  <c:v>1.1208172394947017E+20</c:v>
                </c:pt>
                <c:pt idx="3606">
                  <c:v>1.1210585076479608E+20</c:v>
                </c:pt>
                <c:pt idx="3607">
                  <c:v>1.1210603912970504E+20</c:v>
                </c:pt>
                <c:pt idx="3608">
                  <c:v>1.1210612135397002E+20</c:v>
                </c:pt>
                <c:pt idx="3609">
                  <c:v>1.1211612135397002E+20</c:v>
                </c:pt>
                <c:pt idx="3610">
                  <c:v>1.1211630971887898E+20</c:v>
                </c:pt>
                <c:pt idx="3611">
                  <c:v>1.1211643417034015E+20</c:v>
                </c:pt>
                <c:pt idx="3612">
                  <c:v>1.12116658042454E+20</c:v>
                </c:pt>
                <c:pt idx="3613">
                  <c:v>1.1211692411495997E+20</c:v>
                </c:pt>
                <c:pt idx="3614">
                  <c:v>1.1211794740795225E+20</c:v>
                </c:pt>
                <c:pt idx="3615">
                  <c:v>1.1211802684077572E+20</c:v>
                </c:pt>
                <c:pt idx="3616">
                  <c:v>1.1211819089975304E+20</c:v>
                </c:pt>
                <c:pt idx="3617">
                  <c:v>1.1215055026544601E+20</c:v>
                </c:pt>
                <c:pt idx="3618">
                  <c:v>1.1215086649321202E+20</c:v>
                </c:pt>
                <c:pt idx="3619">
                  <c:v>1.1215090364673493E+20</c:v>
                </c:pt>
                <c:pt idx="3620">
                  <c:v>1.1215093953892839E+20</c:v>
                </c:pt>
                <c:pt idx="3621">
                  <c:v>1.121540298343609E+20</c:v>
                </c:pt>
                <c:pt idx="3622">
                  <c:v>1.121540943997838E+20</c:v>
                </c:pt>
                <c:pt idx="3623">
                  <c:v>1.1215427636986965E+20</c:v>
                </c:pt>
                <c:pt idx="3624">
                  <c:v>1.1215433662582827E+20</c:v>
                </c:pt>
                <c:pt idx="3625">
                  <c:v>1.1215450068480559E+20</c:v>
                </c:pt>
                <c:pt idx="3626">
                  <c:v>1.1215462091124905E+20</c:v>
                </c:pt>
                <c:pt idx="3627">
                  <c:v>1.1215499674865333E+20</c:v>
                </c:pt>
                <c:pt idx="3628">
                  <c:v>1.1215507348480226E+20</c:v>
                </c:pt>
                <c:pt idx="3629">
                  <c:v>1.1215511919362122E+20</c:v>
                </c:pt>
                <c:pt idx="3630">
                  <c:v>1.1215521039470515E+20</c:v>
                </c:pt>
                <c:pt idx="3631">
                  <c:v>1.1215529849959245E+20</c:v>
                </c:pt>
                <c:pt idx="3632">
                  <c:v>1.1215544641043127E+20</c:v>
                </c:pt>
                <c:pt idx="3633">
                  <c:v>1.1215560489975051E+20</c:v>
                </c:pt>
                <c:pt idx="3634">
                  <c:v>1.1215623585709498E+20</c:v>
                </c:pt>
                <c:pt idx="3635">
                  <c:v>1.1215628001413972E+20</c:v>
                </c:pt>
                <c:pt idx="3636">
                  <c:v>1.1215633433917288E+20</c:v>
                </c:pt>
                <c:pt idx="3637">
                  <c:v>1.1215646316412805E+20</c:v>
                </c:pt>
                <c:pt idx="3638">
                  <c:v>1.1215666500076442E+20</c:v>
                </c:pt>
                <c:pt idx="3639">
                  <c:v>1.1215716045095523E+20</c:v>
                </c:pt>
                <c:pt idx="3640">
                  <c:v>1.1215720942883717E+20</c:v>
                </c:pt>
                <c:pt idx="3641">
                  <c:v>1.1215793386479724E+20</c:v>
                </c:pt>
                <c:pt idx="3642">
                  <c:v>1.1215822898571991E+20</c:v>
                </c:pt>
                <c:pt idx="3643">
                  <c:v>1.1215841095580577E+20</c:v>
                </c:pt>
                <c:pt idx="3644">
                  <c:v>1.1215887333682717E+20</c:v>
                </c:pt>
                <c:pt idx="3645">
                  <c:v>1.1215894017121893E+20</c:v>
                </c:pt>
                <c:pt idx="3646">
                  <c:v>1.121589983815407E+20</c:v>
                </c:pt>
                <c:pt idx="3647">
                  <c:v>1.1215905270657386E+20</c:v>
                </c:pt>
                <c:pt idx="3648">
                  <c:v>1.1215927657868771E+20</c:v>
                </c:pt>
                <c:pt idx="3649">
                  <c:v>1.1215932073573245E+20</c:v>
                </c:pt>
                <c:pt idx="3650">
                  <c:v>1.1215940295999744E+20</c:v>
                </c:pt>
                <c:pt idx="3651">
                  <c:v>1.1215981982938091E+20</c:v>
                </c:pt>
                <c:pt idx="3652">
                  <c:v>1.1215989396040504E+20</c:v>
                </c:pt>
                <c:pt idx="3653">
                  <c:v>1.1216001010526642E+20</c:v>
                </c:pt>
                <c:pt idx="3654">
                  <c:v>1.1216008171960744E+20</c:v>
                </c:pt>
                <c:pt idx="3655">
                  <c:v>1.121604324714814E+20</c:v>
                </c:pt>
                <c:pt idx="3656">
                  <c:v>1.1216051469574639E+20</c:v>
                </c:pt>
                <c:pt idx="3657">
                  <c:v>1.1216062308843779E+20</c:v>
                </c:pt>
                <c:pt idx="3658">
                  <c:v>1.1216071428952172E+20</c:v>
                </c:pt>
                <c:pt idx="3659">
                  <c:v>1.1216076160464762E+20</c:v>
                </c:pt>
                <c:pt idx="3660">
                  <c:v>1.1216081230371845E+20</c:v>
                </c:pt>
                <c:pt idx="3661">
                  <c:v>1.1216194731453412E+20</c:v>
                </c:pt>
                <c:pt idx="3662">
                  <c:v>1.1216286988596127E+20</c:v>
                </c:pt>
                <c:pt idx="3663">
                  <c:v>1.1216298603082265E+20</c:v>
                </c:pt>
                <c:pt idx="3664">
                  <c:v>1.1216304424114443E+20</c:v>
                </c:pt>
                <c:pt idx="3665">
                  <c:v>1.1216315644298985E+20</c:v>
                </c:pt>
                <c:pt idx="3666">
                  <c:v>1.1216322327738162E+20</c:v>
                </c:pt>
                <c:pt idx="3667">
                  <c:v>1.12163339422243E+20</c:v>
                </c:pt>
                <c:pt idx="3668">
                  <c:v>1.1216348733308181E+20</c:v>
                </c:pt>
                <c:pt idx="3669">
                  <c:v>1.1216362068522502E+20</c:v>
                </c:pt>
                <c:pt idx="3670">
                  <c:v>1.1216479558277995E+20</c:v>
                </c:pt>
                <c:pt idx="3671">
                  <c:v>1.1216894034862032E+20</c:v>
                </c:pt>
                <c:pt idx="3672">
                  <c:v>1.1216904874131173E+20</c:v>
                </c:pt>
                <c:pt idx="3673">
                  <c:v>1.121691069516335E+20</c:v>
                </c:pt>
                <c:pt idx="3674">
                  <c:v>1.1216937302413948E+20</c:v>
                </c:pt>
                <c:pt idx="3675">
                  <c:v>1.1216943123446125E+20</c:v>
                </c:pt>
                <c:pt idx="3676">
                  <c:v>1.1216958434320743E+20</c:v>
                </c:pt>
                <c:pt idx="3677">
                  <c:v>1.121696637760309E+20</c:v>
                </c:pt>
                <c:pt idx="3678">
                  <c:v>1.1216972001016342E+20</c:v>
                </c:pt>
                <c:pt idx="3679">
                  <c:v>1.121697626681153E+20</c:v>
                </c:pt>
                <c:pt idx="3680">
                  <c:v>1.1217015171326029E+20</c:v>
                </c:pt>
                <c:pt idx="3681">
                  <c:v>1.1217020603829345E+20</c:v>
                </c:pt>
                <c:pt idx="3682">
                  <c:v>1.1217024724804536E+20</c:v>
                </c:pt>
                <c:pt idx="3683">
                  <c:v>1.1217030750400397E+20</c:v>
                </c:pt>
                <c:pt idx="3684">
                  <c:v>1.1217054738729588E+20</c:v>
                </c:pt>
                <c:pt idx="3685">
                  <c:v>1.121706417933835E+20</c:v>
                </c:pt>
                <c:pt idx="3686">
                  <c:v>1.1217141804050013E+20</c:v>
                </c:pt>
                <c:pt idx="3687">
                  <c:v>1.1217148965484115E+20</c:v>
                </c:pt>
                <c:pt idx="3688">
                  <c:v>1.1217153863272309E+20</c:v>
                </c:pt>
                <c:pt idx="3689">
                  <c:v>1.1217709767529578E+20</c:v>
                </c:pt>
                <c:pt idx="3690">
                  <c:v>1.1217714033324766E+20</c:v>
                </c:pt>
                <c:pt idx="3691">
                  <c:v>1.1217720489867056E+20</c:v>
                </c:pt>
                <c:pt idx="3692">
                  <c:v>1.1217766727969196E+20</c:v>
                </c:pt>
                <c:pt idx="3693">
                  <c:v>1.1217793335219793E+20</c:v>
                </c:pt>
                <c:pt idx="3694">
                  <c:v>1.1217800496653895E+20</c:v>
                </c:pt>
                <c:pt idx="3695">
                  <c:v>1.1217814300496542E+20</c:v>
                </c:pt>
                <c:pt idx="3696">
                  <c:v>1.1217903425590356E+20</c:v>
                </c:pt>
                <c:pt idx="3697">
                  <c:v>1.121791771452994E+20</c:v>
                </c:pt>
                <c:pt idx="3698">
                  <c:v>1.1217930159676057E+20</c:v>
                </c:pt>
                <c:pt idx="3699">
                  <c:v>1.1217942604822174E+20</c:v>
                </c:pt>
                <c:pt idx="3700">
                  <c:v>1.1217963497783483E+20</c:v>
                </c:pt>
                <c:pt idx="3701">
                  <c:v>1.1218062353092949E+20</c:v>
                </c:pt>
                <c:pt idx="3702">
                  <c:v>1.1218076642032534E+20</c:v>
                </c:pt>
                <c:pt idx="3703">
                  <c:v>1.1218085762140927E+20</c:v>
                </c:pt>
                <c:pt idx="3704">
                  <c:v>1.1218500238724964E+20</c:v>
                </c:pt>
                <c:pt idx="3705">
                  <c:v>1.121853531391236E+20</c:v>
                </c:pt>
                <c:pt idx="3706">
                  <c:v>1.1218550104996241E+20</c:v>
                </c:pt>
                <c:pt idx="3707">
                  <c:v>1.1218564896080123E+20</c:v>
                </c:pt>
                <c:pt idx="3708">
                  <c:v>1.1218570328583438E+20</c:v>
                </c:pt>
                <c:pt idx="3709">
                  <c:v>1.1218574744287912E+20</c:v>
                </c:pt>
                <c:pt idx="3710">
                  <c:v>1.1218586766932258E+20</c:v>
                </c:pt>
                <c:pt idx="3711">
                  <c:v>1.1218609154143643E+20</c:v>
                </c:pt>
                <c:pt idx="3712">
                  <c:v>1.1218626733379782E+20</c:v>
                </c:pt>
                <c:pt idx="3713">
                  <c:v>1.1218641022319367E+20</c:v>
                </c:pt>
                <c:pt idx="3714">
                  <c:v>1.1218647705758543E+20</c:v>
                </c:pt>
                <c:pt idx="3715">
                  <c:v>1.1218654389197719E+20</c:v>
                </c:pt>
                <c:pt idx="3716">
                  <c:v>1.1218664504992262E+20</c:v>
                </c:pt>
                <c:pt idx="3717">
                  <c:v>1.1218682084228401E+20</c:v>
                </c:pt>
                <c:pt idx="3718">
                  <c:v>1.1218740968593936E+20</c:v>
                </c:pt>
                <c:pt idx="3719">
                  <c:v>1.1218754303808256E+20</c:v>
                </c:pt>
                <c:pt idx="3720">
                  <c:v>1.1218767186303774E+20</c:v>
                </c:pt>
                <c:pt idx="3721">
                  <c:v>1.1218771917816363E+20</c:v>
                </c:pt>
                <c:pt idx="3722">
                  <c:v>1.1218783940460709E+20</c:v>
                </c:pt>
                <c:pt idx="3723">
                  <c:v>1.1218793060569103E+20</c:v>
                </c:pt>
                <c:pt idx="3724">
                  <c:v>1.1218824683345704E+20</c:v>
                </c:pt>
                <c:pt idx="3725">
                  <c:v>1.1218828949140891E+20</c:v>
                </c:pt>
                <c:pt idx="3726">
                  <c:v>1.1218841394287008E+20</c:v>
                </c:pt>
                <c:pt idx="3727">
                  <c:v>1.1221254075819599E+20</c:v>
                </c:pt>
                <c:pt idx="3728">
                  <c:v>1.1221301938828832E+20</c:v>
                </c:pt>
                <c:pt idx="3729">
                  <c:v>1.1221313159013374E+20</c:v>
                </c:pt>
                <c:pt idx="3730">
                  <c:v>1.1221332657459372E+20</c:v>
                </c:pt>
                <c:pt idx="3731">
                  <c:v>1.1221347448543253E+20</c:v>
                </c:pt>
                <c:pt idx="3732">
                  <c:v>1.1221358287812393E+20</c:v>
                </c:pt>
                <c:pt idx="3733">
                  <c:v>1.122137073295851E+20</c:v>
                </c:pt>
                <c:pt idx="3734">
                  <c:v>1.1221377894392612E+20</c:v>
                </c:pt>
                <c:pt idx="3735">
                  <c:v>1.1221402725723665E+20</c:v>
                </c:pt>
                <c:pt idx="3736">
                  <c:v>1.1221411536212396E+20</c:v>
                </c:pt>
                <c:pt idx="3737">
                  <c:v>1.1221423150698534E+20</c:v>
                </c:pt>
                <c:pt idx="3738">
                  <c:v>1.1221437439638118E+20</c:v>
                </c:pt>
                <c:pt idx="3739">
                  <c:v>1.1221443260670296E+20</c:v>
                </c:pt>
                <c:pt idx="3740">
                  <c:v>1.1221453731955776E+20</c:v>
                </c:pt>
                <c:pt idx="3741">
                  <c:v>1.1221461145058189E+20</c:v>
                </c:pt>
                <c:pt idx="3742">
                  <c:v>1.1221466768471441E+20</c:v>
                </c:pt>
                <c:pt idx="3743">
                  <c:v>1.1221497317682574E+20</c:v>
                </c:pt>
                <c:pt idx="3744">
                  <c:v>1.1221505260964921E+20</c:v>
                </c:pt>
                <c:pt idx="3745">
                  <c:v>1.1221585613577141E+20</c:v>
                </c:pt>
                <c:pt idx="3746">
                  <c:v>1.1221593556859488E+20</c:v>
                </c:pt>
                <c:pt idx="3747">
                  <c:v>1.1221597972563961E+20</c:v>
                </c:pt>
                <c:pt idx="3748">
                  <c:v>1.1221603042471045E+20</c:v>
                </c:pt>
                <c:pt idx="3749">
                  <c:v>1.1221607458175518E+20</c:v>
                </c:pt>
                <c:pt idx="3750">
                  <c:v>1.1221653696277658E+20</c:v>
                </c:pt>
                <c:pt idx="3751">
                  <c:v>1.1221657817252849E+20</c:v>
                </c:pt>
                <c:pt idx="3752">
                  <c:v>1.1221698088956282E+20</c:v>
                </c:pt>
                <c:pt idx="3753">
                  <c:v>1.1221729711732883E+20</c:v>
                </c:pt>
                <c:pt idx="3754">
                  <c:v>1.1221734781639967E+20</c:v>
                </c:pt>
                <c:pt idx="3755">
                  <c:v>1.1221757168851352E+20</c:v>
                </c:pt>
                <c:pt idx="3756">
                  <c:v>1.1221805031860584E+20</c:v>
                </c:pt>
                <c:pt idx="3757">
                  <c:v>1.1221812705475478E+20</c:v>
                </c:pt>
                <c:pt idx="3758">
                  <c:v>1.1221826040689798E+20</c:v>
                </c:pt>
                <c:pt idx="3759">
                  <c:v>1.1222381944947068E+20</c:v>
                </c:pt>
                <c:pt idx="3760">
                  <c:v>1.1222397255821686E+20</c:v>
                </c:pt>
                <c:pt idx="3761">
                  <c:v>1.1222402503896288E+20</c:v>
                </c:pt>
                <c:pt idx="3762">
                  <c:v>1.1222408324928466E+20</c:v>
                </c:pt>
                <c:pt idx="3763">
                  <c:v>1.1222416836308848E+20</c:v>
                </c:pt>
                <c:pt idx="3764">
                  <c:v>1.1222422861904709E+20</c:v>
                </c:pt>
                <c:pt idx="3765">
                  <c:v>1.1222434476390847E+20</c:v>
                </c:pt>
                <c:pt idx="3766">
                  <c:v>1.1222443286879578E+20</c:v>
                </c:pt>
                <c:pt idx="3767">
                  <c:v>1.1222448184667772E+20</c:v>
                </c:pt>
                <c:pt idx="3768">
                  <c:v>1.1222452600372245E+20</c:v>
                </c:pt>
                <c:pt idx="3769">
                  <c:v>1.1222463820556788E+20</c:v>
                </c:pt>
                <c:pt idx="3770">
                  <c:v>1.122247098199089E+20</c:v>
                </c:pt>
                <c:pt idx="3771">
                  <c:v>1.1222475397695363E+20</c:v>
                </c:pt>
                <c:pt idx="3772">
                  <c:v>1.1222521635797503E+20</c:v>
                </c:pt>
                <c:pt idx="3773">
                  <c:v>1.1222526533585697E+20</c:v>
                </c:pt>
                <c:pt idx="3774">
                  <c:v>1.1222587487275421E+20</c:v>
                </c:pt>
                <c:pt idx="3775">
                  <c:v>1.1222595998655803E+20</c:v>
                </c:pt>
                <c:pt idx="3776">
                  <c:v>1.122260181968798E+20</c:v>
                </c:pt>
                <c:pt idx="3777">
                  <c:v>1.1222610331068362E+20</c:v>
                </c:pt>
                <c:pt idx="3778">
                  <c:v>1.1222614901950258E+20</c:v>
                </c:pt>
                <c:pt idx="3779">
                  <c:v>1.122262052536351E+20</c:v>
                </c:pt>
                <c:pt idx="3780">
                  <c:v>1.122267007038259E+20</c:v>
                </c:pt>
                <c:pt idx="3781">
                  <c:v>1.1222678292809089E+20</c:v>
                </c:pt>
                <c:pt idx="3782">
                  <c:v>1.122298732235234E+20</c:v>
                </c:pt>
                <c:pt idx="3783">
                  <c:v>1.1222991893234236E+20</c:v>
                </c:pt>
                <c:pt idx="3784">
                  <c:v>1.1223004775729753E+20</c:v>
                </c:pt>
                <c:pt idx="3785">
                  <c:v>1.1223560679987023E+20</c:v>
                </c:pt>
                <c:pt idx="3786">
                  <c:v>1.1223568093089436E+20</c:v>
                </c:pt>
                <c:pt idx="3787">
                  <c:v>1.1223572663971332E+20</c:v>
                </c:pt>
                <c:pt idx="3788">
                  <c:v>1.1223580607253679E+20</c:v>
                </c:pt>
                <c:pt idx="3789">
                  <c:v>1.122363015227276E+20</c:v>
                </c:pt>
                <c:pt idx="3790">
                  <c:v>1.1223635050060954E+20</c:v>
                </c:pt>
                <c:pt idx="3791">
                  <c:v>1.1223877711070462E+20</c:v>
                </c:pt>
                <c:pt idx="3792">
                  <c:v>1.1223966836164275E+20</c:v>
                </c:pt>
                <c:pt idx="3793">
                  <c:v>1.1223986334610273E+20</c:v>
                </c:pt>
                <c:pt idx="3794">
                  <c:v>1.1223990455585464E+20</c:v>
                </c:pt>
                <c:pt idx="3795">
                  <c:v>1.1223996692933819E+20</c:v>
                </c:pt>
                <c:pt idx="3796">
                  <c:v>1.1224001590722013E+20</c:v>
                </c:pt>
                <c:pt idx="3797">
                  <c:v>1.1224006161603908E+20</c:v>
                </c:pt>
                <c:pt idx="3798">
                  <c:v>1.1224030992934961E+20</c:v>
                </c:pt>
                <c:pt idx="3799">
                  <c:v>1.1224061542146094E+20</c:v>
                </c:pt>
                <c:pt idx="3800">
                  <c:v>1.1224083929357479E+20</c:v>
                </c:pt>
                <c:pt idx="3801">
                  <c:v>1.1224125616295826E+20</c:v>
                </c:pt>
                <c:pt idx="3802">
                  <c:v>1.1224148790242325E+20</c:v>
                </c:pt>
                <c:pt idx="3803">
                  <c:v>1.1224153205946799E+20</c:v>
                </c:pt>
                <c:pt idx="3804">
                  <c:v>1.1224158454021402E+20</c:v>
                </c:pt>
                <c:pt idx="3805">
                  <c:v>1.1224176651029987E+20</c:v>
                </c:pt>
                <c:pt idx="3806">
                  <c:v>1.1224191961904605E+20</c:v>
                </c:pt>
                <c:pt idx="3807">
                  <c:v>1.1224200184331103E+20</c:v>
                </c:pt>
                <c:pt idx="3808">
                  <c:v>1.1224208695711485E+20</c:v>
                </c:pt>
                <c:pt idx="3809">
                  <c:v>1.1224213765618568E+20</c:v>
                </c:pt>
                <c:pt idx="3810">
                  <c:v>1.1224222576107299E+20</c:v>
                </c:pt>
                <c:pt idx="3811">
                  <c:v>1.1224232691901841E+20</c:v>
                </c:pt>
                <c:pt idx="3812">
                  <c:v>1.1224239148444131E+20</c:v>
                </c:pt>
                <c:pt idx="3813">
                  <c:v>1.1224245385792486E+20</c:v>
                </c:pt>
                <c:pt idx="3814">
                  <c:v>1.1224265569456123E+20</c:v>
                </c:pt>
                <c:pt idx="3815">
                  <c:v>1.1224271595051984E+20</c:v>
                </c:pt>
                <c:pt idx="3816">
                  <c:v>1.1225056830686595E+20</c:v>
                </c:pt>
                <c:pt idx="3817">
                  <c:v>1.1225062454099847E+20</c:v>
                </c:pt>
                <c:pt idx="3818">
                  <c:v>1.1225084841311232E+20</c:v>
                </c:pt>
                <c:pt idx="3819">
                  <c:v>1.1225152449608771E+20</c:v>
                </c:pt>
                <c:pt idx="3820">
                  <c:v>1.1225166738548356E+20</c:v>
                </c:pt>
                <c:pt idx="3821">
                  <c:v>1.1225171004343543E+20</c:v>
                </c:pt>
                <c:pt idx="3822">
                  <c:v>1.1225185293283128E+20</c:v>
                </c:pt>
                <c:pt idx="3823">
                  <c:v>1.1225192211592838E+20</c:v>
                </c:pt>
                <c:pt idx="3824">
                  <c:v>1.122520232738738E+20</c:v>
                </c:pt>
                <c:pt idx="3825">
                  <c:v>1.1225209010826556E+20</c:v>
                </c:pt>
                <c:pt idx="3826">
                  <c:v>1.1225223299766141E+20</c:v>
                </c:pt>
                <c:pt idx="3827">
                  <c:v>1.1225272844785222E+20</c:v>
                </c:pt>
                <c:pt idx="3828">
                  <c:v>1.1225342828984821E+20</c:v>
                </c:pt>
                <c:pt idx="3829">
                  <c:v>1.1225354851629167E+20</c:v>
                </c:pt>
                <c:pt idx="3830">
                  <c:v>1.1225363363009549E+20</c:v>
                </c:pt>
                <c:pt idx="3831">
                  <c:v>1.1225368432916632E+20</c:v>
                </c:pt>
                <c:pt idx="3832">
                  <c:v>1.1225373502823716E+20</c:v>
                </c:pt>
                <c:pt idx="3833">
                  <c:v>1.1225379126236968E+20</c:v>
                </c:pt>
                <c:pt idx="3834">
                  <c:v>1.12253955321347E+20</c:v>
                </c:pt>
                <c:pt idx="3835">
                  <c:v>1.1225404972743462E+20</c:v>
                </c:pt>
                <c:pt idx="3836">
                  <c:v>1.1225426599928699E+20</c:v>
                </c:pt>
                <c:pt idx="3837">
                  <c:v>1.1225442448860624E+20</c:v>
                </c:pt>
                <c:pt idx="3838">
                  <c:v>1.1225501333226158E+20</c:v>
                </c:pt>
                <c:pt idx="3839">
                  <c:v>1.1225505599021346E+20</c:v>
                </c:pt>
                <c:pt idx="3840">
                  <c:v>1.1225509864816534E+20</c:v>
                </c:pt>
                <c:pt idx="3841">
                  <c:v>1.1225525175691151E+20</c:v>
                </c:pt>
                <c:pt idx="3842">
                  <c:v>1.1225537620837268E+20</c:v>
                </c:pt>
                <c:pt idx="3843">
                  <c:v>1.1225543441869446E+20</c:v>
                </c:pt>
                <c:pt idx="3844">
                  <c:v>1.1225551664295944E+20</c:v>
                </c:pt>
                <c:pt idx="3845">
                  <c:v>1.1225572557257253E+20</c:v>
                </c:pt>
                <c:pt idx="3846">
                  <c:v>1.1225622102276334E+20</c:v>
                </c:pt>
                <c:pt idx="3847">
                  <c:v>1.1225626368071521E+20</c:v>
                </c:pt>
                <c:pt idx="3848">
                  <c:v>1.1225630633866709E+20</c:v>
                </c:pt>
                <c:pt idx="3849">
                  <c:v>1.1225654622195899E+20</c:v>
                </c:pt>
                <c:pt idx="3850">
                  <c:v>1.1225659037900372E+20</c:v>
                </c:pt>
                <c:pt idx="3851">
                  <c:v>1.1225675443798104E+20</c:v>
                </c:pt>
                <c:pt idx="3852">
                  <c:v>1.1225679709593292E+20</c:v>
                </c:pt>
                <c:pt idx="3853">
                  <c:v>1.122568553062547E+20</c:v>
                </c:pt>
                <c:pt idx="3854">
                  <c:v>1.1225689946329943E+20</c:v>
                </c:pt>
                <c:pt idx="3855">
                  <c:v>1.1225701560816081E+20</c:v>
                </c:pt>
                <c:pt idx="3856">
                  <c:v>1.1225800416125547E+20</c:v>
                </c:pt>
                <c:pt idx="3857">
                  <c:v>1.122580985673431E+20</c:v>
                </c:pt>
                <c:pt idx="3858">
                  <c:v>1.1225818368114691E+20</c:v>
                </c:pt>
                <c:pt idx="3859">
                  <c:v>1.1225823099627281E+20</c:v>
                </c:pt>
                <c:pt idx="3860">
                  <c:v>1.1225827220602472E+20</c:v>
                </c:pt>
                <c:pt idx="3861">
                  <c:v>1.122583304163465E+20</c:v>
                </c:pt>
                <c:pt idx="3862">
                  <c:v>1.1225840454737063E+20</c:v>
                </c:pt>
                <c:pt idx="3863">
                  <c:v>1.1225852477381409E+20</c:v>
                </c:pt>
                <c:pt idx="3864">
                  <c:v>1.1225862249753618E+20</c:v>
                </c:pt>
                <c:pt idx="3865">
                  <c:v>1.1225867497828221E+20</c:v>
                </c:pt>
                <c:pt idx="3866">
                  <c:v>1.1225872068710117E+20</c:v>
                </c:pt>
                <c:pt idx="3867">
                  <c:v>1.1225887917642041E+20</c:v>
                </c:pt>
                <c:pt idx="3868">
                  <c:v>1.1225897037750434E+20</c:v>
                </c:pt>
                <c:pt idx="3869">
                  <c:v>1.1225911326690019E+20</c:v>
                </c:pt>
                <c:pt idx="3870">
                  <c:v>1.12259261177739E+20</c:v>
                </c:pt>
                <c:pt idx="3871">
                  <c:v>1.1225931550277216E+20</c:v>
                </c:pt>
                <c:pt idx="3872">
                  <c:v>1.1225957254235044E+20</c:v>
                </c:pt>
                <c:pt idx="3873">
                  <c:v>1.1225963279830906E+20</c:v>
                </c:pt>
                <c:pt idx="3874">
                  <c:v>1.1225970441265008E+20</c:v>
                </c:pt>
                <c:pt idx="3875">
                  <c:v>1.1225977359574717E+20</c:v>
                </c:pt>
                <c:pt idx="3876">
                  <c:v>1.1225983816117007E+20</c:v>
                </c:pt>
                <c:pt idx="3877">
                  <c:v>1.1225988231821481E+20</c:v>
                </c:pt>
                <c:pt idx="3878">
                  <c:v>1.1226000254465827E+20</c:v>
                </c:pt>
                <c:pt idx="3879">
                  <c:v>1.1226017236902352E+20</c:v>
                </c:pt>
                <c:pt idx="3880">
                  <c:v>1.1226033085834276E+20</c:v>
                </c:pt>
                <c:pt idx="3881">
                  <c:v>1.1226045530980393E+20</c:v>
                </c:pt>
                <c:pt idx="3882">
                  <c:v>1.1226063110216532E+20</c:v>
                </c:pt>
                <c:pt idx="3883">
                  <c:v>1.1226087941547585E+20</c:v>
                </c:pt>
                <c:pt idx="3884">
                  <c:v>1.1226099556033723E+20</c:v>
                </c:pt>
                <c:pt idx="3885">
                  <c:v>1.1226128066216398E+20</c:v>
                </c:pt>
                <c:pt idx="3886">
                  <c:v>1.12261352276505E+20</c:v>
                </c:pt>
                <c:pt idx="3887">
                  <c:v>1.1226152806886639E+20</c:v>
                </c:pt>
                <c:pt idx="3888">
                  <c:v>1.1226157876793722E+20</c:v>
                </c:pt>
                <c:pt idx="3889">
                  <c:v>1.1226168348079202E+20</c:v>
                </c:pt>
                <c:pt idx="3890">
                  <c:v>1.1226173971492454E+20</c:v>
                </c:pt>
                <c:pt idx="3891">
                  <c:v>1.1226201513779488E+20</c:v>
                </c:pt>
                <c:pt idx="3892">
                  <c:v>1.1226211985064968E+20</c:v>
                </c:pt>
                <c:pt idx="3893">
                  <c:v>1.122621760847822E+20</c:v>
                </c:pt>
                <c:pt idx="3894">
                  <c:v>1.122622406502051E+20</c:v>
                </c:pt>
                <c:pt idx="3895">
                  <c:v>1.1226235285205053E+20</c:v>
                </c:pt>
                <c:pt idx="3896">
                  <c:v>1.1226251691102785E+20</c:v>
                </c:pt>
                <c:pt idx="3897">
                  <c:v>1.1226256422615374E+20</c:v>
                </c:pt>
                <c:pt idx="3898">
                  <c:v>1.1226260543590565E+20</c:v>
                </c:pt>
                <c:pt idx="3899">
                  <c:v>1.1226267461900275E+20</c:v>
                </c:pt>
                <c:pt idx="3900">
                  <c:v>1.1226274875002688E+20</c:v>
                </c:pt>
                <c:pt idx="3901">
                  <c:v>1.1226280123077291E+20</c:v>
                </c:pt>
                <c:pt idx="3902">
                  <c:v>1.1226293458291612E+20</c:v>
                </c:pt>
                <c:pt idx="3903">
                  <c:v>1.1226302268780342E+20</c:v>
                </c:pt>
                <c:pt idx="3904">
                  <c:v>1.122632176722634E+20</c:v>
                </c:pt>
                <c:pt idx="3905">
                  <c:v>1.1226335102440661E+20</c:v>
                </c:pt>
                <c:pt idx="3906">
                  <c:v>1.122737024460734E+20</c:v>
                </c:pt>
                <c:pt idx="3907">
                  <c:v>1.122737670114963E+20</c:v>
                </c:pt>
                <c:pt idx="3908">
                  <c:v>1.1227439796884077E+20</c:v>
                </c:pt>
                <c:pt idx="3909">
                  <c:v>1.1227444528396666E+20</c:v>
                </c:pt>
                <c:pt idx="3910">
                  <c:v>1.122745364850506E+20</c:v>
                </c:pt>
                <c:pt idx="3911">
                  <c:v>1.1227501511514292E+20</c:v>
                </c:pt>
                <c:pt idx="3912">
                  <c:v>1.1227507968056582E+20</c:v>
                </c:pt>
                <c:pt idx="3913">
                  <c:v>1.1227524950493107E+20</c:v>
                </c:pt>
                <c:pt idx="3914">
                  <c:v>1.1227532624108E+20</c:v>
                </c:pt>
                <c:pt idx="3915">
                  <c:v>1.1227548473039924E+20</c:v>
                </c:pt>
                <c:pt idx="3916">
                  <c:v>1.1227553721114527E+20</c:v>
                </c:pt>
                <c:pt idx="3917">
                  <c:v>1.1227560639424237E+20</c:v>
                </c:pt>
                <c:pt idx="3918">
                  <c:v>1.1227575430508118E+20</c:v>
                </c:pt>
                <c:pt idx="3919">
                  <c:v>1.1227590221591999E+20</c:v>
                </c:pt>
                <c:pt idx="3920">
                  <c:v>1.1227595291499083E+20</c:v>
                </c:pt>
                <c:pt idx="3921">
                  <c:v>1.122759955729427E+20</c:v>
                </c:pt>
                <c:pt idx="3922">
                  <c:v>1.1227608068674652E+20</c:v>
                </c:pt>
                <c:pt idx="3923">
                  <c:v>1.1227652737033866E+20</c:v>
                </c:pt>
                <c:pt idx="3924">
                  <c:v>1.1227657468546456E+20</c:v>
                </c:pt>
                <c:pt idx="3925">
                  <c:v>1.1227662039428352E+20</c:v>
                </c:pt>
                <c:pt idx="3926">
                  <c:v>1.1227666305223539E+20</c:v>
                </c:pt>
                <c:pt idx="3927">
                  <c:v>1.1227671737726855E+20</c:v>
                </c:pt>
                <c:pt idx="3928">
                  <c:v>1.1227677763322716E+20</c:v>
                </c:pt>
                <c:pt idx="3929">
                  <c:v>1.1227684681632426E+20</c:v>
                </c:pt>
                <c:pt idx="3930">
                  <c:v>1.1227692094734839E+20</c:v>
                </c:pt>
                <c:pt idx="3931">
                  <c:v>1.1227697718148091E+20</c:v>
                </c:pt>
                <c:pt idx="3932">
                  <c:v>1.1227701983943279E+20</c:v>
                </c:pt>
                <c:pt idx="3933">
                  <c:v>1.1227711424552041E+20</c:v>
                </c:pt>
                <c:pt idx="3934">
                  <c:v>1.1227726735426658E+20</c:v>
                </c:pt>
                <c:pt idx="3935">
                  <c:v>1.122773235883991E+20</c:v>
                </c:pt>
                <c:pt idx="3936">
                  <c:v>1.1227737606914513E+20</c:v>
                </c:pt>
                <c:pt idx="3937">
                  <c:v>1.1227763310872342E+20</c:v>
                </c:pt>
                <c:pt idx="3938">
                  <c:v>1.1227770229182051E+20</c:v>
                </c:pt>
                <c:pt idx="3939">
                  <c:v>1.1227790412845688E+20</c:v>
                </c:pt>
                <c:pt idx="3940">
                  <c:v>1.1227851366535412E+20</c:v>
                </c:pt>
                <c:pt idx="3941">
                  <c:v>1.122785718756759E+20</c:v>
                </c:pt>
                <c:pt idx="3942">
                  <c:v>1.1227867303362132E+20</c:v>
                </c:pt>
                <c:pt idx="3943">
                  <c:v>1.1227878523546675E+20</c:v>
                </c:pt>
                <c:pt idx="3944">
                  <c:v>1.1227882939251148E+20</c:v>
                </c:pt>
                <c:pt idx="3945">
                  <c:v>1.1227903122914786E+20</c:v>
                </c:pt>
                <c:pt idx="3946">
                  <c:v>1.1227907693796681E+20</c:v>
                </c:pt>
                <c:pt idx="3947">
                  <c:v>1.1227914377235857E+20</c:v>
                </c:pt>
                <c:pt idx="3948">
                  <c:v>1.1227921790338271E+20</c:v>
                </c:pt>
                <c:pt idx="3949">
                  <c:v>1.1227971335357352E+20</c:v>
                </c:pt>
                <c:pt idx="3950">
                  <c:v>1.1228010239871851E+20</c:v>
                </c:pt>
                <c:pt idx="3951">
                  <c:v>1.1228019680480613E+20</c:v>
                </c:pt>
                <c:pt idx="3952">
                  <c:v>1.1228036662917138E+20</c:v>
                </c:pt>
                <c:pt idx="3953">
                  <c:v>1.1228058290102375E+20</c:v>
                </c:pt>
                <c:pt idx="3954">
                  <c:v>1.1228071172597893E+20</c:v>
                </c:pt>
                <c:pt idx="3955">
                  <c:v>1.1228080944970102E+20</c:v>
                </c:pt>
                <c:pt idx="3956">
                  <c:v>1.1228086970565963E+20</c:v>
                </c:pt>
                <c:pt idx="3957">
                  <c:v>1.1228092218640566E+20</c:v>
                </c:pt>
                <c:pt idx="3958">
                  <c:v>1.122814910393365E+20</c:v>
                </c:pt>
                <c:pt idx="3959">
                  <c:v>1.122815556047594E+20</c:v>
                </c:pt>
                <c:pt idx="3960">
                  <c:v>1.122830518404155E+20</c:v>
                </c:pt>
                <c:pt idx="3961">
                  <c:v>1.1228314624650312E+20</c:v>
                </c:pt>
                <c:pt idx="3962">
                  <c:v>1.122834032860814E+20</c:v>
                </c:pt>
                <c:pt idx="3963">
                  <c:v>1.1228346149640318E+20</c:v>
                </c:pt>
                <c:pt idx="3964">
                  <c:v>1.1228354960129049E+20</c:v>
                </c:pt>
                <c:pt idx="3965">
                  <c:v>1.1228361197477403E+20</c:v>
                </c:pt>
                <c:pt idx="3966">
                  <c:v>1.1228365613181877E+20</c:v>
                </c:pt>
                <c:pt idx="3967">
                  <c:v>1.1228374423670607E+20</c:v>
                </c:pt>
                <c:pt idx="3968">
                  <c:v>1.1228643577151E+20</c:v>
                </c:pt>
                <c:pt idx="3969">
                  <c:v>1.1228664470112308E+20</c:v>
                </c:pt>
                <c:pt idx="3970">
                  <c:v>1.1228703374626808E+20</c:v>
                </c:pt>
                <c:pt idx="3971">
                  <c:v>1.1228726548573307E+20</c:v>
                </c:pt>
                <c:pt idx="3972">
                  <c:v>1.1228732369605485E+20</c:v>
                </c:pt>
                <c:pt idx="3973">
                  <c:v>1.1228738826147774E+20</c:v>
                </c:pt>
                <c:pt idx="3974">
                  <c:v>1.1228781978055457E+20</c:v>
                </c:pt>
                <c:pt idx="3975">
                  <c:v>1.1228800814546353E+20</c:v>
                </c:pt>
                <c:pt idx="3976">
                  <c:v>1.12288639102808E+20</c:v>
                </c:pt>
                <c:pt idx="3977">
                  <c:v>1.122887474954994E+20</c:v>
                </c:pt>
                <c:pt idx="3978">
                  <c:v>1.1228880986898294E+20</c:v>
                </c:pt>
                <c:pt idx="3979">
                  <c:v>1.1228889498278676E+20</c:v>
                </c:pt>
                <c:pt idx="3980">
                  <c:v>1.1228911125463913E+20</c:v>
                </c:pt>
                <c:pt idx="3981">
                  <c:v>1.1228919347890412E+20</c:v>
                </c:pt>
                <c:pt idx="3982">
                  <c:v>1.1228923468865603E+20</c:v>
                </c:pt>
                <c:pt idx="3983">
                  <c:v>1.1228938779740221E+20</c:v>
                </c:pt>
                <c:pt idx="3984">
                  <c:v>1.1228942900715412E+20</c:v>
                </c:pt>
                <c:pt idx="3985">
                  <c:v>1.122896860467324E+20</c:v>
                </c:pt>
                <c:pt idx="3986">
                  <c:v>1.1229010291611587E+20</c:v>
                </c:pt>
                <c:pt idx="3987">
                  <c:v>1.1229016317207449E+20</c:v>
                </c:pt>
                <c:pt idx="3988">
                  <c:v>1.1229030606147033E+20</c:v>
                </c:pt>
                <c:pt idx="3989">
                  <c:v>1.1229083694591456E+20</c:v>
                </c:pt>
                <c:pt idx="3990">
                  <c:v>1.1229089318004708E+20</c:v>
                </c:pt>
                <c:pt idx="3991">
                  <c:v>1.1229100538189251E+20</c:v>
                </c:pt>
                <c:pt idx="3992">
                  <c:v>1.1229104953893724E+20</c:v>
                </c:pt>
                <c:pt idx="3993">
                  <c:v>1.1229113176320223E+20</c:v>
                </c:pt>
                <c:pt idx="3994">
                  <c:v>1.1229118246227306E+20</c:v>
                </c:pt>
                <c:pt idx="3995">
                  <c:v>1.1229127366335699E+20</c:v>
                </c:pt>
                <c:pt idx="3996">
                  <c:v>1.1229143215267624E+20</c:v>
                </c:pt>
                <c:pt idx="3997">
                  <c:v>1.1229147336242815E+20</c:v>
                </c:pt>
                <c:pt idx="3998">
                  <c:v>1.1229157108615024E+20</c:v>
                </c:pt>
                <c:pt idx="3999">
                  <c:v>1.1229162356689627E+20</c:v>
                </c:pt>
                <c:pt idx="4000">
                  <c:v>1.1229166477664818E+20</c:v>
                </c:pt>
                <c:pt idx="4001">
                  <c:v>1.1229171547571901E+20</c:v>
                </c:pt>
                <c:pt idx="4002">
                  <c:v>1.1229176279084491E+20</c:v>
                </c:pt>
                <c:pt idx="4003">
                  <c:v>1.1229183692186904E+20</c:v>
                </c:pt>
                <c:pt idx="4004">
                  <c:v>1.1229206079398289E+20</c:v>
                </c:pt>
                <c:pt idx="4005">
                  <c:v>1.1229211702811542E+20</c:v>
                </c:pt>
                <c:pt idx="4006">
                  <c:v>1.1229226493895423E+20</c:v>
                </c:pt>
                <c:pt idx="4007">
                  <c:v>1.1229232519491284E+20</c:v>
                </c:pt>
                <c:pt idx="4008">
                  <c:v>1.1229236935195758E+20</c:v>
                </c:pt>
                <c:pt idx="4009">
                  <c:v>1.1229242183270361E+20</c:v>
                </c:pt>
                <c:pt idx="4010">
                  <c:v>1.1229251303378754E+20</c:v>
                </c:pt>
                <c:pt idx="4011">
                  <c:v>1.1229256201166948E+20</c:v>
                </c:pt>
                <c:pt idx="4012">
                  <c:v>1.1229261271074031E+20</c:v>
                </c:pt>
                <c:pt idx="4013">
                  <c:v>1.1229267092106209E+20</c:v>
                </c:pt>
                <c:pt idx="4014">
                  <c:v>1.1229272524609525E+20</c:v>
                </c:pt>
                <c:pt idx="4015">
                  <c:v>1.1229282995895004E+20</c:v>
                </c:pt>
                <c:pt idx="4016">
                  <c:v>1.1230015820428144E+20</c:v>
                </c:pt>
                <c:pt idx="4017">
                  <c:v>1.123002784307249E+20</c:v>
                </c:pt>
                <c:pt idx="4018">
                  <c:v>1.123003831435797E+20</c:v>
                </c:pt>
                <c:pt idx="4019">
                  <c:v>1.123004915362711E+20</c:v>
                </c:pt>
                <c:pt idx="4020">
                  <c:v>1.1230063944710991E+20</c:v>
                </c:pt>
                <c:pt idx="4021">
                  <c:v>1.1230068360415465E+20</c:v>
                </c:pt>
                <c:pt idx="4022">
                  <c:v>1.1230073091928054E+20</c:v>
                </c:pt>
                <c:pt idx="4023">
                  <c:v>1.1230088402802672E+20</c:v>
                </c:pt>
                <c:pt idx="4024">
                  <c:v>1.1230101285298189E+20</c:v>
                </c:pt>
                <c:pt idx="4025">
                  <c:v>1.1230112899784327E+20</c:v>
                </c:pt>
                <c:pt idx="4026">
                  <c:v>1.1230273224323396E+20</c:v>
                </c:pt>
                <c:pt idx="4027">
                  <c:v>1.1230294851508634E+20</c:v>
                </c:pt>
                <c:pt idx="4028">
                  <c:v>1.1230306465994772E+20</c:v>
                </c:pt>
                <c:pt idx="4029">
                  <c:v>1.1230311714069375E+20</c:v>
                </c:pt>
                <c:pt idx="4030">
                  <c:v>1.1230324159215491E+20</c:v>
                </c:pt>
                <c:pt idx="4031">
                  <c:v>1.1230331832830385E+20</c:v>
                </c:pt>
                <c:pt idx="4032">
                  <c:v>1.1230340952938778E+20</c:v>
                </c:pt>
                <c:pt idx="4033">
                  <c:v>1.1230361845900086E+20</c:v>
                </c:pt>
                <c:pt idx="4034">
                  <c:v>1.123040211760352E+20</c:v>
                </c:pt>
                <c:pt idx="4035">
                  <c:v>1.1230420954094415E+20</c:v>
                </c:pt>
                <c:pt idx="4036">
                  <c:v>1.1230425219889603E+20</c:v>
                </c:pt>
                <c:pt idx="4037">
                  <c:v>1.1230453730072278E+20</c:v>
                </c:pt>
                <c:pt idx="4038">
                  <c:v>1.1230474623033586E+20</c:v>
                </c:pt>
                <c:pt idx="4039">
                  <c:v>1.1230482845460085E+20</c:v>
                </c:pt>
                <c:pt idx="4040">
                  <c:v>1.123049982789661E+20</c:v>
                </c:pt>
                <c:pt idx="4041">
                  <c:v>1.1230512710392127E+20</c:v>
                </c:pt>
                <c:pt idx="4042">
                  <c:v>1.1230518531424305E+20</c:v>
                </c:pt>
                <c:pt idx="4043">
                  <c:v>1.1230525944526719E+20</c:v>
                </c:pt>
                <c:pt idx="4044">
                  <c:v>1.1230577230665119E+20</c:v>
                </c:pt>
                <c:pt idx="4045">
                  <c:v>1.1230583687207408E+20</c:v>
                </c:pt>
                <c:pt idx="4046">
                  <c:v>1.1230592807315802E+20</c:v>
                </c:pt>
                <c:pt idx="4047">
                  <c:v>1.1230601318696183E+20</c:v>
                </c:pt>
                <c:pt idx="4048">
                  <c:v>1.1230606566770786E+20</c:v>
                </c:pt>
                <c:pt idx="4049">
                  <c:v>1.1230631398101839E+20</c:v>
                </c:pt>
                <c:pt idx="4050">
                  <c:v>1.1230643420746185E+20</c:v>
                </c:pt>
                <c:pt idx="4051">
                  <c:v>1.1230649241778363E+20</c:v>
                </c:pt>
                <c:pt idx="4052">
                  <c:v>1.1230653362753554E+20</c:v>
                </c:pt>
                <c:pt idx="4053">
                  <c:v>1.123065879525687E+20</c:v>
                </c:pt>
                <c:pt idx="4054">
                  <c:v>1.1230686337543904E+20</c:v>
                </c:pt>
                <c:pt idx="4055">
                  <c:v>1.1230703916780043E+20</c:v>
                </c:pt>
                <c:pt idx="4056">
                  <c:v>1.1230714388065522E+20</c:v>
                </c:pt>
                <c:pt idx="4057">
                  <c:v>1.1230719820568838E+20</c:v>
                </c:pt>
                <c:pt idx="4058">
                  <c:v>1.123072698200294E+20</c:v>
                </c:pt>
                <c:pt idx="4059">
                  <c:v>1.1230731552884836E+20</c:v>
                </c:pt>
                <c:pt idx="4060">
                  <c:v>1.1230735818680023E+20</c:v>
                </c:pt>
                <c:pt idx="4061">
                  <c:v>1.1230740716468217E+20</c:v>
                </c:pt>
                <c:pt idx="4062">
                  <c:v>1.1230755507552099E+20</c:v>
                </c:pt>
                <c:pt idx="4063">
                  <c:v>1.1230774344042994E+20</c:v>
                </c:pt>
                <c:pt idx="4064">
                  <c:v>1.1230803856135261E+20</c:v>
                </c:pt>
                <c:pt idx="4065">
                  <c:v>1.1230809104209864E+20</c:v>
                </c:pt>
                <c:pt idx="4066">
                  <c:v>1.1230814174116948E+20</c:v>
                </c:pt>
                <c:pt idx="4067">
                  <c:v>1.1230879487172212E+20</c:v>
                </c:pt>
                <c:pt idx="4068">
                  <c:v>1.1231234300561446E+20</c:v>
                </c:pt>
                <c:pt idx="4069">
                  <c:v>1.1231238566356633E+20</c:v>
                </c:pt>
                <c:pt idx="4070">
                  <c:v>1.123125875002027E+20</c:v>
                </c:pt>
                <c:pt idx="4071">
                  <c:v>1.1231303418379485E+20</c:v>
                </c:pt>
                <c:pt idx="4072">
                  <c:v>1.1231308149892075E+20</c:v>
                </c:pt>
                <c:pt idx="4073">
                  <c:v>1.1231317922264284E+20</c:v>
                </c:pt>
                <c:pt idx="4074">
                  <c:v>1.123132460570346E+20</c:v>
                </c:pt>
                <c:pt idx="4075">
                  <c:v>1.1231331767137562E+20</c:v>
                </c:pt>
                <c:pt idx="4076">
                  <c:v>1.1231350603628457E+20</c:v>
                </c:pt>
                <c:pt idx="4077">
                  <c:v>1.123137543495951E+20</c:v>
                </c:pt>
                <c:pt idx="4078">
                  <c:v>1.1231409319375123E+20</c:v>
                </c:pt>
                <c:pt idx="4079">
                  <c:v>1.123141726265747E+20</c:v>
                </c:pt>
                <c:pt idx="4080">
                  <c:v>1.1231426382765864E+20</c:v>
                </c:pt>
                <c:pt idx="4081">
                  <c:v>1.1231491695821128E+20</c:v>
                </c:pt>
                <c:pt idx="4082">
                  <c:v>1.1231523318597729E+20</c:v>
                </c:pt>
                <c:pt idx="4083">
                  <c:v>1.1231530236907438E+20</c:v>
                </c:pt>
                <c:pt idx="4084">
                  <c:v>1.1231548433916024E+20</c:v>
                </c:pt>
                <c:pt idx="4085">
                  <c:v>1.1231570821127409E+20</c:v>
                </c:pt>
                <c:pt idx="4086">
                  <c:v>1.1231578234229822E+20</c:v>
                </c:pt>
                <c:pt idx="4087">
                  <c:v>1.1231583857643074E+20</c:v>
                </c:pt>
                <c:pt idx="4088">
                  <c:v>1.1231587978618266E+20</c:v>
                </c:pt>
                <c:pt idx="4089">
                  <c:v>1.1231592549500161E+20</c:v>
                </c:pt>
                <c:pt idx="4090">
                  <c:v>1.1231598370532339E+20</c:v>
                </c:pt>
                <c:pt idx="4091">
                  <c:v>1.1231608486326881E+20</c:v>
                </c:pt>
                <c:pt idx="4092">
                  <c:v>1.1231665371619965E+20</c:v>
                </c:pt>
                <c:pt idx="4093">
                  <c:v>1.1231670269408159E+20</c:v>
                </c:pt>
                <c:pt idx="4094">
                  <c:v>1.1231677430842262E+20</c:v>
                </c:pt>
                <c:pt idx="4095">
                  <c:v>1.1231685942222643E+20</c:v>
                </c:pt>
                <c:pt idx="4096">
                  <c:v>1.1231696413508123E+20</c:v>
                </c:pt>
                <c:pt idx="4097">
                  <c:v>1.1231700679303311E+20</c:v>
                </c:pt>
                <c:pt idx="4098">
                  <c:v>1.1231743831210993E+20</c:v>
                </c:pt>
                <c:pt idx="4099">
                  <c:v>1.1231752342591375E+20</c:v>
                </c:pt>
                <c:pt idx="4100">
                  <c:v>1.1231757966004627E+20</c:v>
                </c:pt>
                <c:pt idx="4101">
                  <c:v>1.1231832955425561E+20</c:v>
                </c:pt>
                <c:pt idx="4102">
                  <c:v>1.1231839638864737E+20</c:v>
                </c:pt>
                <c:pt idx="4103">
                  <c:v>1.1231852974079058E+20</c:v>
                </c:pt>
                <c:pt idx="4104">
                  <c:v>1.1231859892388767E+20</c:v>
                </c:pt>
                <c:pt idx="4105">
                  <c:v>1.1231864158183955E+20</c:v>
                </c:pt>
                <c:pt idx="4106">
                  <c:v>1.1231870614726245E+20</c:v>
                </c:pt>
                <c:pt idx="4107">
                  <c:v>1.123188881173483E+20</c:v>
                </c:pt>
                <c:pt idx="4108">
                  <c:v>1.123189965100397E+20</c:v>
                </c:pt>
                <c:pt idx="4109">
                  <c:v>1.1231909766798513E+20</c:v>
                </c:pt>
                <c:pt idx="4110">
                  <c:v>1.1231917989225012E+20</c:v>
                </c:pt>
                <c:pt idx="4111">
                  <c:v>1.1231922404929485E+20</c:v>
                </c:pt>
                <c:pt idx="4112">
                  <c:v>1.1231926670724673E+20</c:v>
                </c:pt>
                <c:pt idx="4113">
                  <c:v>1.1231944867733258E+20</c:v>
                </c:pt>
                <c:pt idx="4114">
                  <c:v>1.1231953678221989E+20</c:v>
                </c:pt>
                <c:pt idx="4115">
                  <c:v>1.1231973176667986E+20</c:v>
                </c:pt>
                <c:pt idx="4116">
                  <c:v>1.123198229677638E+20</c:v>
                </c:pt>
                <c:pt idx="4117">
                  <c:v>1.1231989709878793E+20</c:v>
                </c:pt>
                <c:pt idx="4118">
                  <c:v>1.1231994607666987E+20</c:v>
                </c:pt>
                <c:pt idx="4119">
                  <c:v>1.1232004380039196E+20</c:v>
                </c:pt>
                <c:pt idx="4120">
                  <c:v>1.1232016825185313E+20</c:v>
                </c:pt>
                <c:pt idx="4121">
                  <c:v>1.1232021895092396E+20</c:v>
                </c:pt>
                <c:pt idx="4122">
                  <c:v>1.1232034340238513E+20</c:v>
                </c:pt>
                <c:pt idx="4123">
                  <c:v>1.1232045179507653E+20</c:v>
                </c:pt>
                <c:pt idx="4124">
                  <c:v>1.1232053401934152E+20</c:v>
                </c:pt>
                <c:pt idx="4125">
                  <c:v>1.1232072238425047E+20</c:v>
                </c:pt>
                <c:pt idx="4126">
                  <c:v>1.1232131122790582E+20</c:v>
                </c:pt>
                <c:pt idx="4127">
                  <c:v>1.1232226622049183E+20</c:v>
                </c:pt>
                <c:pt idx="4128">
                  <c:v>1.1232231192931079E+20</c:v>
                </c:pt>
                <c:pt idx="4129">
                  <c:v>1.1232236816344331E+20</c:v>
                </c:pt>
                <c:pt idx="4130">
                  <c:v>1.1232247655613471E+20</c:v>
                </c:pt>
                <c:pt idx="4131">
                  <c:v>1.1232258875798014E+20</c:v>
                </c:pt>
                <c:pt idx="4132">
                  <c:v>1.1232264696830191E+20</c:v>
                </c:pt>
                <c:pt idx="4133">
                  <c:v>1.1232268962625379E+20</c:v>
                </c:pt>
                <c:pt idx="4134">
                  <c:v>1.1232318507644459E+20</c:v>
                </c:pt>
                <c:pt idx="4135">
                  <c:v>1.1232328978929939E+20</c:v>
                </c:pt>
                <c:pt idx="4136">
                  <c:v>1.1232335897239649E+20</c:v>
                </c:pt>
                <c:pt idx="4137">
                  <c:v>1.1232341718271826E+20</c:v>
                </c:pt>
                <c:pt idx="4138">
                  <c:v>1.1232356509355708E+20</c:v>
                </c:pt>
                <c:pt idx="4139">
                  <c:v>1.1232361579262791E+20</c:v>
                </c:pt>
                <c:pt idx="4140">
                  <c:v>1.1232368035805081E+20</c:v>
                </c:pt>
                <c:pt idx="4141">
                  <c:v>1.1232377476413843E+20</c:v>
                </c:pt>
                <c:pt idx="4142">
                  <c:v>1.1232386286902573E+20</c:v>
                </c:pt>
                <c:pt idx="4143">
                  <c:v>1.1232392743444863E+20</c:v>
                </c:pt>
                <c:pt idx="4144">
                  <c:v>1.1232400156547277E+20</c:v>
                </c:pt>
                <c:pt idx="4145">
                  <c:v>1.1232413039042794E+20</c:v>
                </c:pt>
                <c:pt idx="4146">
                  <c:v>1.123243123605138E+20</c:v>
                </c:pt>
                <c:pt idx="4147">
                  <c:v>1.1232447641949112E+20</c:v>
                </c:pt>
                <c:pt idx="4148">
                  <c:v>1.1232452373461701E+20</c:v>
                </c:pt>
                <c:pt idx="4149">
                  <c:v>1.1232487448649097E+20</c:v>
                </c:pt>
                <c:pt idx="4150">
                  <c:v>1.1232519071425698E+20</c:v>
                </c:pt>
                <c:pt idx="4151">
                  <c:v>1.1232528843797907E+20</c:v>
                </c:pt>
                <c:pt idx="4152">
                  <c:v>1.123253391370499E+20</c:v>
                </c:pt>
                <c:pt idx="4153">
                  <c:v>1.123254037024728E+20</c:v>
                </c:pt>
                <c:pt idx="4154">
                  <c:v>1.123254728855699E+20</c:v>
                </c:pt>
                <c:pt idx="4155">
                  <c:v>1.1232557404351532E+20</c:v>
                </c:pt>
                <c:pt idx="4156">
                  <c:v>1.1232579031536769E+20</c:v>
                </c:pt>
                <c:pt idx="4157">
                  <c:v>1.1232635916829853E+20</c:v>
                </c:pt>
                <c:pt idx="4158">
                  <c:v>1.1232641737862031E+20</c:v>
                </c:pt>
                <c:pt idx="4159">
                  <c:v>1.1232653760506377E+20</c:v>
                </c:pt>
                <c:pt idx="4160">
                  <c:v>1.1232658176210851E+20</c:v>
                </c:pt>
                <c:pt idx="4161">
                  <c:v>1.1232677674656848E+20</c:v>
                </c:pt>
                <c:pt idx="4162">
                  <c:v>1.12326832980701E+20</c:v>
                </c:pt>
                <c:pt idx="4163">
                  <c:v>1.1232689981509276E+20</c:v>
                </c:pt>
                <c:pt idx="4164">
                  <c:v>1.1232710874470585E+20</c:v>
                </c:pt>
                <c:pt idx="4165">
                  <c:v>1.1232722488956723E+20</c:v>
                </c:pt>
                <c:pt idx="4166">
                  <c:v>1.1232740685965309E+20</c:v>
                </c:pt>
                <c:pt idx="4167">
                  <c:v>1.1232906644656053E+20</c:v>
                </c:pt>
                <c:pt idx="4168">
                  <c:v>1.1232911060360526E+20</c:v>
                </c:pt>
                <c:pt idx="4169">
                  <c:v>1.1232931953321835E+20</c:v>
                </c:pt>
                <c:pt idx="4170">
                  <c:v>1.1232965837737448E+20</c:v>
                </c:pt>
                <c:pt idx="4171">
                  <c:v>1.1232971658769626E+20</c:v>
                </c:pt>
                <c:pt idx="4172">
                  <c:v>1.1232990495260521E+20</c:v>
                </c:pt>
                <c:pt idx="4173">
                  <c:v>1.1232997908362935E+20</c:v>
                </c:pt>
                <c:pt idx="4174">
                  <c:v>1.1233009522849073E+20</c:v>
                </c:pt>
                <c:pt idx="4175">
                  <c:v>1.1233017196463966E+20</c:v>
                </c:pt>
                <c:pt idx="4176">
                  <c:v>1.1233022628967281E+20</c:v>
                </c:pt>
                <c:pt idx="4177">
                  <c:v>1.1233031439456012E+20</c:v>
                </c:pt>
                <c:pt idx="4178">
                  <c:v>1.12330641735255E+20</c:v>
                </c:pt>
                <c:pt idx="4179">
                  <c:v>1.1233071847140393E+20</c:v>
                </c:pt>
                <c:pt idx="4180">
                  <c:v>1.1233152199752612E+20</c:v>
                </c:pt>
                <c:pt idx="4181">
                  <c:v>1.1233163419937155E+20</c:v>
                </c:pt>
                <c:pt idx="4182">
                  <c:v>1.1233189123894983E+20</c:v>
                </c:pt>
                <c:pt idx="4183">
                  <c:v>1.1233310742495048E+20</c:v>
                </c:pt>
                <c:pt idx="4184">
                  <c:v>1.1233315008290236E+20</c:v>
                </c:pt>
                <c:pt idx="4185">
                  <c:v>1.1233320440793552E+20</c:v>
                </c:pt>
                <c:pt idx="4186">
                  <c:v>1.1233329560901945E+20</c:v>
                </c:pt>
                <c:pt idx="4187">
                  <c:v>1.1233404550322879E+20</c:v>
                </c:pt>
                <c:pt idx="4188">
                  <c:v>1.1233409121204775E+20</c:v>
                </c:pt>
                <c:pt idx="4189">
                  <c:v>1.1233472216939222E+20</c:v>
                </c:pt>
                <c:pt idx="4190">
                  <c:v>1.123349310990053E+20</c:v>
                </c:pt>
                <c:pt idx="4191">
                  <c:v>1.1233502550509293E+20</c:v>
                </c:pt>
                <c:pt idx="4192">
                  <c:v>1.1233508576105154E+20</c:v>
                </c:pt>
                <c:pt idx="4193">
                  <c:v>1.123352677311374E+20</c:v>
                </c:pt>
                <c:pt idx="4194">
                  <c:v>1.1233546271559737E+20</c:v>
                </c:pt>
                <c:pt idx="4195">
                  <c:v>1.1233564468568323E+20</c:v>
                </c:pt>
                <c:pt idx="4196">
                  <c:v>1.1233569366356517E+20</c:v>
                </c:pt>
                <c:pt idx="4197">
                  <c:v>1.1233579837641997E+20</c:v>
                </c:pt>
                <c:pt idx="4198">
                  <c:v>1.1233586294184287E+20</c:v>
                </c:pt>
                <c:pt idx="4199">
                  <c:v>1.1233595104673017E+20</c:v>
                </c:pt>
                <c:pt idx="4200">
                  <c:v>1.1233603616053399E+20</c:v>
                </c:pt>
                <c:pt idx="4201">
                  <c:v>1.1233611559335746E+20</c:v>
                </c:pt>
                <c:pt idx="4202">
                  <c:v>1.1233616629242829E+20</c:v>
                </c:pt>
                <c:pt idx="4203">
                  <c:v>1.1233622450275007E+20</c:v>
                </c:pt>
                <c:pt idx="4204">
                  <c:v>1.1233635785489328E+20</c:v>
                </c:pt>
                <c:pt idx="4205">
                  <c:v>1.1233646256774808E+20</c:v>
                </c:pt>
                <c:pt idx="4206">
                  <c:v>1.1233703142067891E+20</c:v>
                </c:pt>
                <c:pt idx="4207">
                  <c:v>1.1233708765481144E+20</c:v>
                </c:pt>
                <c:pt idx="4208">
                  <c:v>1.1233712886456335E+20</c:v>
                </c:pt>
                <c:pt idx="4209">
                  <c:v>1.1233728735388259E+20</c:v>
                </c:pt>
                <c:pt idx="4210">
                  <c:v>1.1233737855496652E+20</c:v>
                </c:pt>
                <c:pt idx="4211">
                  <c:v>1.1233747971291195E+20</c:v>
                </c:pt>
                <c:pt idx="4212">
                  <c:v>1.1233768864252504E+20</c:v>
                </c:pt>
                <c:pt idx="4213">
                  <c:v>1.1233773279956977E+20</c:v>
                </c:pt>
                <c:pt idx="4214">
                  <c:v>1.1233790859193116E+20</c:v>
                </c:pt>
                <c:pt idx="4215">
                  <c:v>1.1233796884788978E+20</c:v>
                </c:pt>
                <c:pt idx="4216">
                  <c:v>1.123384474779821E+20</c:v>
                </c:pt>
                <c:pt idx="4217">
                  <c:v>1.123397064033939E+20</c:v>
                </c:pt>
                <c:pt idx="4218">
                  <c:v>1.123397709688168E+20</c:v>
                </c:pt>
                <c:pt idx="4219">
                  <c:v>1.1234008719658281E+20</c:v>
                </c:pt>
                <c:pt idx="4220">
                  <c:v>1.123404762417278E+20</c:v>
                </c:pt>
                <c:pt idx="4221">
                  <c:v>1.1234064030070512E+20</c:v>
                </c:pt>
                <c:pt idx="4222">
                  <c:v>1.1234071443172925E+20</c:v>
                </c:pt>
                <c:pt idx="4223">
                  <c:v>1.1234085247015572E+20</c:v>
                </c:pt>
                <c:pt idx="4224">
                  <c:v>1.1234095718301052E+20</c:v>
                </c:pt>
                <c:pt idx="4225">
                  <c:v>1.123412845237054E+20</c:v>
                </c:pt>
                <c:pt idx="4226">
                  <c:v>1.1234141787584861E+20</c:v>
                </c:pt>
                <c:pt idx="4227">
                  <c:v>1.1234147813180722E+20</c:v>
                </c:pt>
                <c:pt idx="4228">
                  <c:v>1.1234162102120307E+20</c:v>
                </c:pt>
                <c:pt idx="4229">
                  <c:v>1.1234174984615825E+20</c:v>
                </c:pt>
                <c:pt idx="4230">
                  <c:v>1.1234179716128414E+20</c:v>
                </c:pt>
                <c:pt idx="4231">
                  <c:v>1.1234184786035497E+20</c:v>
                </c:pt>
                <c:pt idx="4232">
                  <c:v>1.1234194558407706E+20</c:v>
                </c:pt>
                <c:pt idx="4233">
                  <c:v>1.12341994561959E+20</c:v>
                </c:pt>
                <c:pt idx="4234">
                  <c:v>1.1234208266684631E+20</c:v>
                </c:pt>
                <c:pt idx="4235">
                  <c:v>1.1234214950123807E+20</c:v>
                </c:pt>
                <c:pt idx="4236">
                  <c:v>1.1234224722496016E+20</c:v>
                </c:pt>
                <c:pt idx="4237">
                  <c:v>1.1234251329746613E+20</c:v>
                </c:pt>
                <c:pt idx="4238">
                  <c:v>1.1234258742849026E+20</c:v>
                </c:pt>
                <c:pt idx="4239">
                  <c:v>1.1234264175352342E+20</c:v>
                </c:pt>
                <c:pt idx="4240">
                  <c:v>1.1234293687444609E+20</c:v>
                </c:pt>
                <c:pt idx="4241">
                  <c:v>1.123430452671375E+20</c:v>
                </c:pt>
                <c:pt idx="4242">
                  <c:v>1.1234349195072964E+20</c:v>
                </c:pt>
                <c:pt idx="4243">
                  <c:v>1.1235057140857348E+20</c:v>
                </c:pt>
                <c:pt idx="4244">
                  <c:v>1.1235067612142828E+20</c:v>
                </c:pt>
                <c:pt idx="4245">
                  <c:v>1.1235122566230214E+20</c:v>
                </c:pt>
                <c:pt idx="4246">
                  <c:v>1.1235277447892106E+20</c:v>
                </c:pt>
                <c:pt idx="4247">
                  <c:v>1.1235283268924283E+20</c:v>
                </c:pt>
                <c:pt idx="4248">
                  <c:v>1.1235296151419801E+20</c:v>
                </c:pt>
                <c:pt idx="4249">
                  <c:v>1.1235301399494404E+20</c:v>
                </c:pt>
                <c:pt idx="4250">
                  <c:v>1.1235308560928506E+20</c:v>
                </c:pt>
                <c:pt idx="4251">
                  <c:v>1.1235314586524367E+20</c:v>
                </c:pt>
                <c:pt idx="4252">
                  <c:v>1.123532580670891E+20</c:v>
                </c:pt>
                <c:pt idx="4253">
                  <c:v>1.1235352413959507E+20</c:v>
                </c:pt>
                <c:pt idx="4254">
                  <c:v>1.123536252975405E+20</c:v>
                </c:pt>
                <c:pt idx="4255">
                  <c:v>1.1235367100635945E+20</c:v>
                </c:pt>
                <c:pt idx="4256">
                  <c:v>1.1235379983131463E+20</c:v>
                </c:pt>
                <c:pt idx="4257">
                  <c:v>1.1235386008727324E+20</c:v>
                </c:pt>
                <c:pt idx="4258">
                  <c:v>1.1235402414625056E+20</c:v>
                </c:pt>
                <c:pt idx="4259">
                  <c:v>1.1235410088239949E+20</c:v>
                </c:pt>
                <c:pt idx="4260">
                  <c:v>1.1235437630526983E+20</c:v>
                </c:pt>
                <c:pt idx="4261">
                  <c:v>1.1235455209763122E+20</c:v>
                </c:pt>
                <c:pt idx="4262">
                  <c:v>1.1235464982135331E+20</c:v>
                </c:pt>
                <c:pt idx="4263">
                  <c:v>1.1235501289940808E+20</c:v>
                </c:pt>
                <c:pt idx="4264">
                  <c:v>1.1235507973379985E+20</c:v>
                </c:pt>
                <c:pt idx="4265">
                  <c:v>1.1235582962800919E+20</c:v>
                </c:pt>
                <c:pt idx="4266">
                  <c:v>1.1235587694313508E+20</c:v>
                </c:pt>
                <c:pt idx="4267">
                  <c:v>1.1235600576809026E+20</c:v>
                </c:pt>
                <c:pt idx="4268">
                  <c:v>1.1235650121828106E+20</c:v>
                </c:pt>
                <c:pt idx="4269">
                  <c:v>1.1235654387623294E+20</c:v>
                </c:pt>
                <c:pt idx="4270">
                  <c:v>1.1235724371822893E+20</c:v>
                </c:pt>
                <c:pt idx="4271">
                  <c:v>1.1235737707037214E+20</c:v>
                </c:pt>
                <c:pt idx="4272">
                  <c:v>1.1235744868471316E+20</c:v>
                </c:pt>
                <c:pt idx="4273">
                  <c:v>1.1235765761432625E+20</c:v>
                </c:pt>
                <c:pt idx="4274">
                  <c:v>1.1235774571921356E+20</c:v>
                </c:pt>
                <c:pt idx="4275">
                  <c:v>1.1235779641828439E+20</c:v>
                </c:pt>
                <c:pt idx="4276">
                  <c:v>1.1235799825492076E+20</c:v>
                </c:pt>
                <c:pt idx="4277">
                  <c:v>1.1235805646524254E+20</c:v>
                </c:pt>
                <c:pt idx="4278">
                  <c:v>1.12358176691686E+20</c:v>
                </c:pt>
                <c:pt idx="4279">
                  <c:v>1.1235822400681189E+20</c:v>
                </c:pt>
                <c:pt idx="4280">
                  <c:v>1.1235829813783603E+20</c:v>
                </c:pt>
                <c:pt idx="4281">
                  <c:v>1.1235836270325893E+20</c:v>
                </c:pt>
                <c:pt idx="4282">
                  <c:v>1.1235867893102494E+20</c:v>
                </c:pt>
                <c:pt idx="4283">
                  <c:v>1.1235883203977111E+20</c:v>
                </c:pt>
                <c:pt idx="4284">
                  <c:v>1.1235903387640748E+20</c:v>
                </c:pt>
                <c:pt idx="4285">
                  <c:v>1.1235932899733016E+20</c:v>
                </c:pt>
                <c:pt idx="4286">
                  <c:v>1.1235937631245605E+20</c:v>
                </c:pt>
                <c:pt idx="4287">
                  <c:v>1.1236077268081712E+20</c:v>
                </c:pt>
                <c:pt idx="4288">
                  <c:v>1.1236088107350852E+20</c:v>
                </c:pt>
                <c:pt idx="4289">
                  <c:v>1.1236093928383029E+20</c:v>
                </c:pt>
                <c:pt idx="4290">
                  <c:v>1.1236106810878547E+20</c:v>
                </c:pt>
                <c:pt idx="4291">
                  <c:v>1.123611122658302E+20</c:v>
                </c:pt>
                <c:pt idx="4292">
                  <c:v>1.1236134400529519E+20</c:v>
                </c:pt>
                <c:pt idx="4293">
                  <c:v>1.1236143841138282E+20</c:v>
                </c:pt>
                <c:pt idx="4294">
                  <c:v>1.1236148911045365E+20</c:v>
                </c:pt>
                <c:pt idx="4295">
                  <c:v>1.1236154732077543E+20</c:v>
                </c:pt>
                <c:pt idx="4296">
                  <c:v>1.1236165952262085E+20</c:v>
                </c:pt>
                <c:pt idx="4297">
                  <c:v>1.1236213815271318E+20</c:v>
                </c:pt>
                <c:pt idx="4298">
                  <c:v>1.1236769719528587E+20</c:v>
                </c:pt>
                <c:pt idx="4299">
                  <c:v>1.1236790612489896E+20</c:v>
                </c:pt>
                <c:pt idx="4300">
                  <c:v>1.1236798834916395E+20</c:v>
                </c:pt>
                <c:pt idx="4301">
                  <c:v>1.1236822823245585E+20</c:v>
                </c:pt>
                <c:pt idx="4302">
                  <c:v>1.1236852335337852E+20</c:v>
                </c:pt>
                <c:pt idx="4303">
                  <c:v>1.1238170592076408E+20</c:v>
                </c:pt>
                <c:pt idx="4304">
                  <c:v>1.1238215260435623E+20</c:v>
                </c:pt>
                <c:pt idx="4305">
                  <c:v>1.1238222934050516E+20</c:v>
                </c:pt>
                <c:pt idx="4306">
                  <c:v>1.123822734975499E+20</c:v>
                </c:pt>
                <c:pt idx="4307">
                  <c:v>1.1238231765459463E+20</c:v>
                </c:pt>
                <c:pt idx="4308">
                  <c:v>1.1238259307746497E+20</c:v>
                </c:pt>
                <c:pt idx="4309">
                  <c:v>1.1238267819126879E+20</c:v>
                </c:pt>
                <c:pt idx="4310">
                  <c:v>1.1238272716915073E+20</c:v>
                </c:pt>
                <c:pt idx="4311">
                  <c:v>1.123828652075772E+20</c:v>
                </c:pt>
                <c:pt idx="4312">
                  <c:v>1.1238296293129929E+20</c:v>
                </c:pt>
                <c:pt idx="4313">
                  <c:v>1.1238300864011824E+20</c:v>
                </c:pt>
                <c:pt idx="4314">
                  <c:v>1.1238311703280964E+20</c:v>
                </c:pt>
                <c:pt idx="4315">
                  <c:v>1.1238343326057565E+20</c:v>
                </c:pt>
                <c:pt idx="4316">
                  <c:v>1.1238348949470817E+20</c:v>
                </c:pt>
                <c:pt idx="4317">
                  <c:v>1.1238407833836352E+20</c:v>
                </c:pt>
                <c:pt idx="4318">
                  <c:v>1.1238414752146062E+20</c:v>
                </c:pt>
                <c:pt idx="4319">
                  <c:v>1.1238420184649377E+20</c:v>
                </c:pt>
                <c:pt idx="4320">
                  <c:v>1.123843030044392E+20</c:v>
                </c:pt>
                <c:pt idx="4321">
                  <c:v>1.1238436326039781E+20</c:v>
                </c:pt>
                <c:pt idx="4322">
                  <c:v>1.1238447165308921E+20</c:v>
                </c:pt>
                <c:pt idx="4323">
                  <c:v>1.1238453190904783E+20</c:v>
                </c:pt>
                <c:pt idx="4324">
                  <c:v>1.1238458814318035E+20</c:v>
                </c:pt>
                <c:pt idx="4325">
                  <c:v>1.1238490437094636E+20</c:v>
                </c:pt>
                <c:pt idx="4326">
                  <c:v>1.1238499877703398E+20</c:v>
                </c:pt>
                <c:pt idx="4327">
                  <c:v>1.1238504293407872E+20</c:v>
                </c:pt>
                <c:pt idx="4328">
                  <c:v>1.1238508414383063E+20</c:v>
                </c:pt>
                <c:pt idx="4329">
                  <c:v>1.1238512535358254E+20</c:v>
                </c:pt>
                <c:pt idx="4330">
                  <c:v>1.123851796786157E+20</c:v>
                </c:pt>
                <c:pt idx="4331">
                  <c:v>1.1238548517072703E+20</c:v>
                </c:pt>
                <c:pt idx="4332">
                  <c:v>1.1238553949576018E+20</c:v>
                </c:pt>
                <c:pt idx="4333">
                  <c:v>1.1238562172002517E+20</c:v>
                </c:pt>
                <c:pt idx="4334">
                  <c:v>1.1238570394429016E+20</c:v>
                </c:pt>
                <c:pt idx="4335">
                  <c:v>1.1238580166801224E+20</c:v>
                </c:pt>
                <c:pt idx="4336">
                  <c:v>1.1238586404149579E+20</c:v>
                </c:pt>
                <c:pt idx="4337">
                  <c:v>1.1238594915529961E+20</c:v>
                </c:pt>
                <c:pt idx="4338">
                  <c:v>1.1238611897966486E+20</c:v>
                </c:pt>
                <c:pt idx="4339">
                  <c:v>1.1238625233180806E+20</c:v>
                </c:pt>
                <c:pt idx="4340">
                  <c:v>1.1238630665684122E+20</c:v>
                </c:pt>
                <c:pt idx="4341">
                  <c:v>1.1238635397196712E+20</c:v>
                </c:pt>
                <c:pt idx="4342">
                  <c:v>1.1238642315506421E+20</c:v>
                </c:pt>
                <c:pt idx="4343">
                  <c:v>1.1238655650720742E+20</c:v>
                </c:pt>
                <c:pt idx="4344">
                  <c:v>1.1238689535136355E+20</c:v>
                </c:pt>
                <c:pt idx="4345">
                  <c:v>1.1238701149622493E+20</c:v>
                </c:pt>
                <c:pt idx="4346">
                  <c:v>1.123871495346514E+20</c:v>
                </c:pt>
                <c:pt idx="4347">
                  <c:v>1.1238724073573533E+20</c:v>
                </c:pt>
                <c:pt idx="4348">
                  <c:v>1.1238728339368721E+20</c:v>
                </c:pt>
                <c:pt idx="4349">
                  <c:v>1.1238735022807897E+20</c:v>
                </c:pt>
                <c:pt idx="4350">
                  <c:v>1.123874009271498E+20</c:v>
                </c:pt>
                <c:pt idx="4351">
                  <c:v>1.1238801046404704E+20</c:v>
                </c:pt>
                <c:pt idx="4352">
                  <c:v>1.1238806116311787E+20</c:v>
                </c:pt>
                <c:pt idx="4353">
                  <c:v>1.1238813034621497E+20</c:v>
                </c:pt>
                <c:pt idx="4354">
                  <c:v>1.1238836208567996E+20</c:v>
                </c:pt>
                <c:pt idx="4355">
                  <c:v>1.123884110635619E+20</c:v>
                </c:pt>
                <c:pt idx="4356">
                  <c:v>1.1238848779971083E+20</c:v>
                </c:pt>
                <c:pt idx="4357">
                  <c:v>1.1238947635280549E+20</c:v>
                </c:pt>
                <c:pt idx="4358">
                  <c:v>1.1238957075889311E+20</c:v>
                </c:pt>
                <c:pt idx="4359">
                  <c:v>1.12389618074019E+20</c:v>
                </c:pt>
                <c:pt idx="4360">
                  <c:v>1.1238966073197088E+20</c:v>
                </c:pt>
                <c:pt idx="4361">
                  <c:v>1.123897323463119E+20</c:v>
                </c:pt>
                <c:pt idx="4362">
                  <c:v>1.1238983350425733E+20</c:v>
                </c:pt>
                <c:pt idx="4363">
                  <c:v>1.1239028018784947E+20</c:v>
                </c:pt>
                <c:pt idx="4364">
                  <c:v>1.1239040463931064E+20</c:v>
                </c:pt>
                <c:pt idx="4365">
                  <c:v>1.1239058043167203E+20</c:v>
                </c:pt>
                <c:pt idx="4366">
                  <c:v>1.1239063291241806E+20</c:v>
                </c:pt>
                <c:pt idx="4367">
                  <c:v>1.1239068022754396E+20</c:v>
                </c:pt>
                <c:pt idx="4368">
                  <c:v>1.1239090409965781E+20</c:v>
                </c:pt>
                <c:pt idx="4369">
                  <c:v>1.1239103745180102E+20</c:v>
                </c:pt>
                <c:pt idx="4370">
                  <c:v>1.1239118034119687E+20</c:v>
                </c:pt>
                <c:pt idx="4371">
                  <c:v>1.1239126545500068E+20</c:v>
                </c:pt>
                <c:pt idx="4372">
                  <c:v>1.1239136317872277E+20</c:v>
                </c:pt>
                <c:pt idx="4373">
                  <c:v>1.1239142343468138E+20</c:v>
                </c:pt>
                <c:pt idx="4374">
                  <c:v>1.1239147241256332E+20</c:v>
                </c:pt>
                <c:pt idx="4375">
                  <c:v>1.1239169628467718E+20</c:v>
                </c:pt>
                <c:pt idx="4376">
                  <c:v>1.1239176085010008E+20</c:v>
                </c:pt>
                <c:pt idx="4377">
                  <c:v>1.1239189420224328E+20</c:v>
                </c:pt>
                <c:pt idx="4378">
                  <c:v>1.123919354119952E+20</c:v>
                </c:pt>
                <c:pt idx="4379">
                  <c:v>1.123944472984267E+20</c:v>
                </c:pt>
                <c:pt idx="4380">
                  <c:v>1.1239487881750353E+20</c:v>
                </c:pt>
                <c:pt idx="4381">
                  <c:v>1.1239492779538547E+20</c:v>
                </c:pt>
                <c:pt idx="4382">
                  <c:v>1.1239497350420442E+20</c:v>
                </c:pt>
                <c:pt idx="4383">
                  <c:v>1.1239511154263089E+20</c:v>
                </c:pt>
                <c:pt idx="4384">
                  <c:v>1.1239516586766405E+20</c:v>
                </c:pt>
                <c:pt idx="4385">
                  <c:v>1.1239526027375167E+20</c:v>
                </c:pt>
                <c:pt idx="4386">
                  <c:v>1.1239530925163361E+20</c:v>
                </c:pt>
                <c:pt idx="4387">
                  <c:v>1.123955409910986E+20</c:v>
                </c:pt>
                <c:pt idx="4388">
                  <c:v>1.1240072899148789E+20</c:v>
                </c:pt>
                <c:pt idx="4389">
                  <c:v>1.1240084513634927E+20</c:v>
                </c:pt>
                <c:pt idx="4390">
                  <c:v>1.1240089761709529E+20</c:v>
                </c:pt>
                <c:pt idx="4391">
                  <c:v>1.1240111388894767E+20</c:v>
                </c:pt>
                <c:pt idx="4392">
                  <c:v>1.1240121860180247E+20</c:v>
                </c:pt>
                <c:pt idx="4393">
                  <c:v>1.1240151372272514E+20</c:v>
                </c:pt>
                <c:pt idx="4394">
                  <c:v>1.1240161843557994E+20</c:v>
                </c:pt>
                <c:pt idx="4395">
                  <c:v>1.1240167091632597E+20</c:v>
                </c:pt>
                <c:pt idx="4396">
                  <c:v>1.1240172339707199E+20</c:v>
                </c:pt>
                <c:pt idx="4397">
                  <c:v>1.1240180851087581E+20</c:v>
                </c:pt>
                <c:pt idx="4398">
                  <c:v>1.1240192465573719E+20</c:v>
                </c:pt>
                <c:pt idx="4399">
                  <c:v>1.1240205348069237E+20</c:v>
                </c:pt>
                <c:pt idx="4400">
                  <c:v>1.1240213859449618E+20</c:v>
                </c:pt>
                <c:pt idx="4401">
                  <c:v>1.1240220315991908E+20</c:v>
                </c:pt>
                <c:pt idx="4402">
                  <c:v>1.1240227729094322E+20</c:v>
                </c:pt>
                <c:pt idx="4403">
                  <c:v>1.1240282683181708E+20</c:v>
                </c:pt>
                <c:pt idx="4404">
                  <c:v>1.1240288708777569E+20</c:v>
                </c:pt>
                <c:pt idx="4405">
                  <c:v>1.1240293778684653E+20</c:v>
                </c:pt>
                <c:pt idx="4406">
                  <c:v>1.1240433415520759E+20</c:v>
                </c:pt>
                <c:pt idx="4407">
                  <c:v>1.1240532270830225E+20</c:v>
                </c:pt>
                <c:pt idx="4408">
                  <c:v>1.1240540782210607E+20</c:v>
                </c:pt>
                <c:pt idx="4409">
                  <c:v>1.1240738024484218E+20</c:v>
                </c:pt>
                <c:pt idx="4410">
                  <c:v>1.1240755006920743E+20</c:v>
                </c:pt>
                <c:pt idx="4411">
                  <c:v>1.1240766227105286E+20</c:v>
                </c:pt>
                <c:pt idx="4412">
                  <c:v>1.1240775037594016E+20</c:v>
                </c:pt>
                <c:pt idx="4413">
                  <c:v>1.1240788372808337E+20</c:v>
                </c:pt>
                <c:pt idx="4414">
                  <c:v>1.124084146125276E+20</c:v>
                </c:pt>
                <c:pt idx="4415">
                  <c:v>1.1240846359040954E+20</c:v>
                </c:pt>
                <c:pt idx="4416">
                  <c:v>1.1240871190372006E+20</c:v>
                </c:pt>
                <c:pt idx="4417">
                  <c:v>1.1240877873811182E+20</c:v>
                </c:pt>
                <c:pt idx="4418">
                  <c:v>1.124088581709353E+20</c:v>
                </c:pt>
                <c:pt idx="4419">
                  <c:v>1.1240891440506782E+20</c:v>
                </c:pt>
                <c:pt idx="4420">
                  <c:v>1.1240899383789129E+20</c:v>
                </c:pt>
                <c:pt idx="4421">
                  <c:v>1.1240925087746957E+20</c:v>
                </c:pt>
                <c:pt idx="4422">
                  <c:v>1.1240941493644689E+20</c:v>
                </c:pt>
                <c:pt idx="4423">
                  <c:v>1.1240948177083865E+20</c:v>
                </c:pt>
                <c:pt idx="4424">
                  <c:v>1.1240968360747503E+20</c:v>
                </c:pt>
                <c:pt idx="4425">
                  <c:v>1.1241011512655186E+20</c:v>
                </c:pt>
                <c:pt idx="4426">
                  <c:v>1.1241016244167775E+20</c:v>
                </c:pt>
                <c:pt idx="4427">
                  <c:v>1.1241045756260042E+20</c:v>
                </c:pt>
                <c:pt idx="4428">
                  <c:v>1.1241050826167126E+20</c:v>
                </c:pt>
                <c:pt idx="4429">
                  <c:v>1.1241055896074209E+20</c:v>
                </c:pt>
                <c:pt idx="4430">
                  <c:v>1.1241061717106387E+20</c:v>
                </c:pt>
                <c:pt idx="4431">
                  <c:v>1.1241104869014069E+20</c:v>
                </c:pt>
                <c:pt idx="4432">
                  <c:v>1.1241109134809257E+20</c:v>
                </c:pt>
                <c:pt idx="4433">
                  <c:v>1.1241117357235755E+20</c:v>
                </c:pt>
                <c:pt idx="4434">
                  <c:v>1.1241130239731273E+20</c:v>
                </c:pt>
                <c:pt idx="4435">
                  <c:v>1.124114404357392E+20</c:v>
                </c:pt>
                <c:pt idx="4436">
                  <c:v>1.1241148309369107E+20</c:v>
                </c:pt>
                <c:pt idx="4437">
                  <c:v>1.12414174628495E+20</c:v>
                </c:pt>
                <c:pt idx="4438">
                  <c:v>1.1241439850060885E+20</c:v>
                </c:pt>
                <c:pt idx="4439">
                  <c:v>1.1241512293656892E+20</c:v>
                </c:pt>
                <c:pt idx="4440">
                  <c:v>1.1241534680868277E+20</c:v>
                </c:pt>
                <c:pt idx="4441">
                  <c:v>1.1241580918970417E+20</c:v>
                </c:pt>
                <c:pt idx="4442">
                  <c:v>1.1241589141396916E+20</c:v>
                </c:pt>
                <c:pt idx="4443">
                  <c:v>1.1241593262372107E+20</c:v>
                </c:pt>
                <c:pt idx="4444">
                  <c:v>1.1241639500474247E+20</c:v>
                </c:pt>
                <c:pt idx="4445">
                  <c:v>1.1241652382969764E+20</c:v>
                </c:pt>
                <c:pt idx="4446">
                  <c:v>1.1241656503944955E+20</c:v>
                </c:pt>
                <c:pt idx="4447">
                  <c:v>1.124166274129331E+20</c:v>
                </c:pt>
                <c:pt idx="4448">
                  <c:v>1.1241667312175206E+20</c:v>
                </c:pt>
                <c:pt idx="4449">
                  <c:v>1.1241674985790099E+20</c:v>
                </c:pt>
                <c:pt idx="4450">
                  <c:v>1.124167910676529E+20</c:v>
                </c:pt>
                <c:pt idx="4451">
                  <c:v>1.1241939122721607E+20</c:v>
                </c:pt>
                <c:pt idx="4452">
                  <c:v>1.1241949594007087E+20</c:v>
                </c:pt>
                <c:pt idx="4453">
                  <c:v>1.1241960814191629E+20</c:v>
                </c:pt>
                <c:pt idx="4454">
                  <c:v>1.1241976663123553E+20</c:v>
                </c:pt>
                <c:pt idx="4455">
                  <c:v>1.1241992512055478E+20</c:v>
                </c:pt>
                <c:pt idx="4456">
                  <c:v>1.1242000455337825E+20</c:v>
                </c:pt>
                <c:pt idx="4457">
                  <c:v>1.1242022082523062E+20</c:v>
                </c:pt>
                <c:pt idx="4458">
                  <c:v>1.124203496501858E+20</c:v>
                </c:pt>
                <c:pt idx="4459">
                  <c:v>1.1242043476398961E+20</c:v>
                </c:pt>
                <c:pt idx="4460">
                  <c:v>1.1242074025610094E+20</c:v>
                </c:pt>
                <c:pt idx="4461">
                  <c:v>1.1242095652795331E+20</c:v>
                </c:pt>
                <c:pt idx="4462">
                  <c:v>1.1242117279980569E+20</c:v>
                </c:pt>
                <c:pt idx="4463">
                  <c:v>1.1242122011493158E+20</c:v>
                </c:pt>
                <c:pt idx="4464">
                  <c:v>1.1242152560704291E+20</c:v>
                </c:pt>
                <c:pt idx="4465">
                  <c:v>1.1242157630611374E+20</c:v>
                </c:pt>
                <c:pt idx="4466">
                  <c:v>1.1242267278430988E+20</c:v>
                </c:pt>
                <c:pt idx="4467">
                  <c:v>1.1242284260867513E+20</c:v>
                </c:pt>
                <c:pt idx="4468">
                  <c:v>1.1242294033239722E+20</c:v>
                </c:pt>
                <c:pt idx="4469">
                  <c:v>1.124230225566622E+20</c:v>
                </c:pt>
                <c:pt idx="4470">
                  <c:v>1.124230698717881E+20</c:v>
                </c:pt>
                <c:pt idx="4471">
                  <c:v>1.1242311884967004E+20</c:v>
                </c:pt>
                <c:pt idx="4472">
                  <c:v>1.1242339427254038E+20</c:v>
                </c:pt>
                <c:pt idx="4473">
                  <c:v>1.124234954304858E+20</c:v>
                </c:pt>
                <c:pt idx="4474">
                  <c:v>1.1242359658843123E+20</c:v>
                </c:pt>
                <c:pt idx="4475">
                  <c:v>1.124238128602836E+20</c:v>
                </c:pt>
                <c:pt idx="4476">
                  <c:v>1.1242409796211035E+20</c:v>
                </c:pt>
                <c:pt idx="4477">
                  <c:v>1.1242428632701931E+20</c:v>
                </c:pt>
                <c:pt idx="4478">
                  <c:v>1.1242493945757195E+20</c:v>
                </c:pt>
                <c:pt idx="4479">
                  <c:v>1.1242527830172808E+20</c:v>
                </c:pt>
                <c:pt idx="4480">
                  <c:v>1.124253345358606E+20</c:v>
                </c:pt>
                <c:pt idx="4481">
                  <c:v>1.1242558284917113E+20</c:v>
                </c:pt>
                <c:pt idx="4482">
                  <c:v>1.124257991210235E+20</c:v>
                </c:pt>
                <c:pt idx="4483">
                  <c:v>1.1242614987289746E+20</c:v>
                </c:pt>
                <c:pt idx="4484">
                  <c:v>1.1242631969726271E+20</c:v>
                </c:pt>
                <c:pt idx="4485">
                  <c:v>1.1242637995322132E+20</c:v>
                </c:pt>
                <c:pt idx="4486">
                  <c:v>1.1242647115430525E+20</c:v>
                </c:pt>
                <c:pt idx="4487">
                  <c:v>1.1242654789045418E+20</c:v>
                </c:pt>
                <c:pt idx="4488">
                  <c:v>1.1242661472484594E+20</c:v>
                </c:pt>
                <c:pt idx="4489">
                  <c:v>1.124266690498791E+20</c:v>
                </c:pt>
                <c:pt idx="4490">
                  <c:v>1.1242671025963101E+20</c:v>
                </c:pt>
                <c:pt idx="4491">
                  <c:v>1.1242682246147644E+20</c:v>
                </c:pt>
                <c:pt idx="4492">
                  <c:v>1.1242688271743505E+20</c:v>
                </c:pt>
                <c:pt idx="4493">
                  <c:v>1.1242697712352267E+20</c:v>
                </c:pt>
                <c:pt idx="4494">
                  <c:v>1.1242842256329341E+20</c:v>
                </c:pt>
                <c:pt idx="4495">
                  <c:v>1.1242868863579939E+20</c:v>
                </c:pt>
                <c:pt idx="4496">
                  <c:v>1.124288365466382E+20</c:v>
                </c:pt>
                <c:pt idx="4497">
                  <c:v>1.1242931517673053E+20</c:v>
                </c:pt>
                <c:pt idx="4498">
                  <c:v>1.1242937755021407E+20</c:v>
                </c:pt>
                <c:pt idx="4499">
                  <c:v>1.1242947195630169E+20</c:v>
                </c:pt>
                <c:pt idx="4500">
                  <c:v>1.1242953879069345E+20</c:v>
                </c:pt>
                <c:pt idx="4501">
                  <c:v>1.1242967682911992E+20</c:v>
                </c:pt>
                <c:pt idx="4502">
                  <c:v>1.1242973306325244E+20</c:v>
                </c:pt>
                <c:pt idx="4503">
                  <c:v>1.1242978929738496E+20</c:v>
                </c:pt>
                <c:pt idx="4504">
                  <c:v>1.1242992733581143E+20</c:v>
                </c:pt>
                <c:pt idx="4505">
                  <c:v>1.1243015907527642E+20</c:v>
                </c:pt>
                <c:pt idx="4506">
                  <c:v>1.1243020805315836E+20</c:v>
                </c:pt>
                <c:pt idx="4507">
                  <c:v>1.1243043979262335E+20</c:v>
                </c:pt>
                <c:pt idx="4508">
                  <c:v>1.1243048100237527E+20</c:v>
                </c:pt>
                <c:pt idx="4509">
                  <c:v>1.1243103054324913E+20</c:v>
                </c:pt>
                <c:pt idx="4510">
                  <c:v>1.12431073201201E+20</c:v>
                </c:pt>
                <c:pt idx="4511">
                  <c:v>1.1243132151451153E+20</c:v>
                </c:pt>
                <c:pt idx="4512">
                  <c:v>1.1243176819810368E+20</c:v>
                </c:pt>
                <c:pt idx="4513">
                  <c:v>1.1243182067884971E+20</c:v>
                </c:pt>
                <c:pt idx="4514">
                  <c:v>1.124326242049719E+20</c:v>
                </c:pt>
                <c:pt idx="4515">
                  <c:v>1.1243272192869399E+20</c:v>
                </c:pt>
                <c:pt idx="4516">
                  <c:v>1.1243279605971812E+20</c:v>
                </c:pt>
                <c:pt idx="4517">
                  <c:v>1.1243283726947004E+20</c:v>
                </c:pt>
                <c:pt idx="4518">
                  <c:v>1.1243294566216144E+20</c:v>
                </c:pt>
                <c:pt idx="4519">
                  <c:v>1.1243298981920617E+20</c:v>
                </c:pt>
                <c:pt idx="4520">
                  <c:v>1.1243305007516479E+20</c:v>
                </c:pt>
                <c:pt idx="4521">
                  <c:v>1.1243315846785619E+20</c:v>
                </c:pt>
                <c:pt idx="4522">
                  <c:v>1.1243321470198871E+20</c:v>
                </c:pt>
                <c:pt idx="4523">
                  <c:v>1.1243326718273474E+20</c:v>
                </c:pt>
                <c:pt idx="4524">
                  <c:v>1.1243349105484859E+20</c:v>
                </c:pt>
                <c:pt idx="4525">
                  <c:v>1.1243355562027149E+20</c:v>
                </c:pt>
                <c:pt idx="4526">
                  <c:v>1.1243362018569439E+20</c:v>
                </c:pt>
                <c:pt idx="4527">
                  <c:v>1.1243522343108508E+20</c:v>
                </c:pt>
                <c:pt idx="4528">
                  <c:v>1.1243529261418217E+20</c:v>
                </c:pt>
                <c:pt idx="4529">
                  <c:v>1.1243538381526611E+20</c:v>
                </c:pt>
                <c:pt idx="4530">
                  <c:v>1.1243565923813645E+20</c:v>
                </c:pt>
                <c:pt idx="4531">
                  <c:v>1.1243573336916058E+20</c:v>
                </c:pt>
                <c:pt idx="4532">
                  <c:v>1.1243578769419374E+20</c:v>
                </c:pt>
                <c:pt idx="4533">
                  <c:v>1.1243584795015235E+20</c:v>
                </c:pt>
                <c:pt idx="4534">
                  <c:v>1.1243593017441734E+20</c:v>
                </c:pt>
                <c:pt idx="4535">
                  <c:v>1.1243653971131458E+20</c:v>
                </c:pt>
                <c:pt idx="4536">
                  <c:v>1.1243681513418491E+20</c:v>
                </c:pt>
                <c:pt idx="4537">
                  <c:v>1.1243756502839425E+20</c:v>
                </c:pt>
                <c:pt idx="4538">
                  <c:v>1.1243774082075564E+20</c:v>
                </c:pt>
                <c:pt idx="4539">
                  <c:v>1.1243790487973297E+20</c:v>
                </c:pt>
                <c:pt idx="4540">
                  <c:v>1.1243795385761491E+20</c:v>
                </c:pt>
                <c:pt idx="4541">
                  <c:v>1.1243819374090681E+20</c:v>
                </c:pt>
                <c:pt idx="4542">
                  <c:v>1.1243829845376161E+20</c:v>
                </c:pt>
                <c:pt idx="4543">
                  <c:v>1.1243839285984923E+20</c:v>
                </c:pt>
                <c:pt idx="4544">
                  <c:v>1.1243846204294632E+20</c:v>
                </c:pt>
                <c:pt idx="4545">
                  <c:v>1.1243853365728734E+20</c:v>
                </c:pt>
                <c:pt idx="4546">
                  <c:v>1.124387156273732E+20</c:v>
                </c:pt>
                <c:pt idx="4547">
                  <c:v>1.1243924651181742E+20</c:v>
                </c:pt>
                <c:pt idx="4548">
                  <c:v>1.124393996205636E+20</c:v>
                </c:pt>
                <c:pt idx="4549">
                  <c:v>1.124395043334184E+20</c:v>
                </c:pt>
                <c:pt idx="4550">
                  <c:v>1.124395688988413E+20</c:v>
                </c:pt>
                <c:pt idx="4551">
                  <c:v>1.1243970693726777E+20</c:v>
                </c:pt>
                <c:pt idx="4552">
                  <c:v>1.124397510943125E+20</c:v>
                </c:pt>
                <c:pt idx="4553">
                  <c:v>1.1244047553027257E+20</c:v>
                </c:pt>
                <c:pt idx="4554">
                  <c:v>1.1244065750035843E+20</c:v>
                </c:pt>
                <c:pt idx="4555">
                  <c:v>1.1244070481548432E+20</c:v>
                </c:pt>
                <c:pt idx="4556">
                  <c:v>1.1244076507144294E+20</c:v>
                </c:pt>
                <c:pt idx="4557">
                  <c:v>1.1244083668578396E+20</c:v>
                </c:pt>
                <c:pt idx="4558">
                  <c:v>1.124408856636659E+20</c:v>
                </c:pt>
                <c:pt idx="4559">
                  <c:v>1.1244098682161132E+20</c:v>
                </c:pt>
                <c:pt idx="4560">
                  <c:v>1.124416177789558E+20</c:v>
                </c:pt>
                <c:pt idx="4561">
                  <c:v>1.1244181961559217E+20</c:v>
                </c:pt>
                <c:pt idx="4562">
                  <c:v>1.124425958627088E+20</c:v>
                </c:pt>
                <c:pt idx="4563">
                  <c:v>1.1244361915570107E+20</c:v>
                </c:pt>
                <c:pt idx="4564">
                  <c:v>1.1244372386855587E+20</c:v>
                </c:pt>
                <c:pt idx="4565">
                  <c:v>1.1244384409499933E+20</c:v>
                </c:pt>
                <c:pt idx="4566">
                  <c:v>1.1244390435095794E+20</c:v>
                </c:pt>
                <c:pt idx="4567">
                  <c:v>1.1244395166608384E+20</c:v>
                </c:pt>
                <c:pt idx="4568">
                  <c:v>1.1244423676791059E+20</c:v>
                </c:pt>
                <c:pt idx="4569">
                  <c:v>1.1244435291277197E+20</c:v>
                </c:pt>
                <c:pt idx="4570">
                  <c:v>1.124444296489209E+20</c:v>
                </c:pt>
                <c:pt idx="4571">
                  <c:v>1.1244448785924268E+20</c:v>
                </c:pt>
                <c:pt idx="4572">
                  <c:v>1.1244465191822E+20</c:v>
                </c:pt>
                <c:pt idx="4573">
                  <c:v>1.1244469607526474E+20</c:v>
                </c:pt>
                <c:pt idx="4574">
                  <c:v>1.1244477550808821E+20</c:v>
                </c:pt>
                <c:pt idx="4575">
                  <c:v>1.1244492861683438E+20</c:v>
                </c:pt>
                <c:pt idx="4576">
                  <c:v>1.1244497432565334E+20</c:v>
                </c:pt>
                <c:pt idx="4577">
                  <c:v>1.1244514415001859E+20</c:v>
                </c:pt>
                <c:pt idx="4578">
                  <c:v>1.1244518985883754E+20</c:v>
                </c:pt>
                <c:pt idx="4579">
                  <c:v>1.1244663529860828E+20</c:v>
                </c:pt>
                <c:pt idx="4580">
                  <c:v>1.1244668261373418E+20</c:v>
                </c:pt>
                <c:pt idx="4581">
                  <c:v>1.124467948155796E+20</c:v>
                </c:pt>
                <c:pt idx="4582">
                  <c:v>1.1244715789363438E+20</c:v>
                </c:pt>
                <c:pt idx="4583">
                  <c:v>1.1244756061066871E+20</c:v>
                </c:pt>
                <c:pt idx="4584">
                  <c:v>1.1244776244730508E+20</c:v>
                </c:pt>
                <c:pt idx="4585">
                  <c:v>1.1244902137271688E+20</c:v>
                </c:pt>
                <c:pt idx="4586">
                  <c:v>1.1244917986203612E+20</c:v>
                </c:pt>
                <c:pt idx="4587">
                  <c:v>1.1244933835135536E+20</c:v>
                </c:pt>
                <c:pt idx="4588">
                  <c:v>1.1244939083210139E+20</c:v>
                </c:pt>
                <c:pt idx="4589">
                  <c:v>1.1245014072631073E+20</c:v>
                </c:pt>
                <c:pt idx="4590">
                  <c:v>1.1245042582813748E+20</c:v>
                </c:pt>
                <c:pt idx="4591">
                  <c:v>1.1245058988711481E+20</c:v>
                </c:pt>
                <c:pt idx="4592">
                  <c:v>1.1245063886499675E+20</c:v>
                </c:pt>
                <c:pt idx="4593">
                  <c:v>1.1245181376255168E+20</c:v>
                </c:pt>
                <c:pt idx="4594">
                  <c:v>1.1245198358691693E+20</c:v>
                </c:pt>
                <c:pt idx="4595">
                  <c:v>1.1245202929573588E+20</c:v>
                </c:pt>
                <c:pt idx="4596">
                  <c:v>1.124520855298684E+20</c:v>
                </c:pt>
                <c:pt idx="4597">
                  <c:v>1.1245219773171383E+20</c:v>
                </c:pt>
                <c:pt idx="4598">
                  <c:v>1.1245224843078466E+20</c:v>
                </c:pt>
                <c:pt idx="4599">
                  <c:v>1.1245230664110644E+20</c:v>
                </c:pt>
                <c:pt idx="4600">
                  <c:v>1.1245240436482852E+20</c:v>
                </c:pt>
                <c:pt idx="4601">
                  <c:v>1.1245248658909351E+20</c:v>
                </c:pt>
                <c:pt idx="4602">
                  <c:v>1.1245257779017744E+20</c:v>
                </c:pt>
                <c:pt idx="4603">
                  <c:v>1.1245263804613606E+20</c:v>
                </c:pt>
                <c:pt idx="4604">
                  <c:v>1.1245273576985815E+20</c:v>
                </c:pt>
                <c:pt idx="4605">
                  <c:v>1.1245293075431812E+20</c:v>
                </c:pt>
                <c:pt idx="4606">
                  <c:v>1.1245318779389641E+20</c:v>
                </c:pt>
                <c:pt idx="4607">
                  <c:v>1.1245330393875779E+20</c:v>
                </c:pt>
                <c:pt idx="4608">
                  <c:v>1.1245405383296713E+20</c:v>
                </c:pt>
                <c:pt idx="4609">
                  <c:v>1.1245411620645067E+20</c:v>
                </c:pt>
                <c:pt idx="4610">
                  <c:v>1.1245426411728948E+20</c:v>
                </c:pt>
                <c:pt idx="4611">
                  <c:v>1.1245652876159708E+20</c:v>
                </c:pt>
                <c:pt idx="4612">
                  <c:v>1.1245663715428848E+20</c:v>
                </c:pt>
                <c:pt idx="4613">
                  <c:v>1.1245722599794383E+20</c:v>
                </c:pt>
                <c:pt idx="4614">
                  <c:v>1.1245741436285279E+20</c:v>
                </c:pt>
                <c:pt idx="4615">
                  <c:v>1.1245745702080466E+20</c:v>
                </c:pt>
                <c:pt idx="4616">
                  <c:v>1.1245750950155069E+20</c:v>
                </c:pt>
                <c:pt idx="4617">
                  <c:v>1.1245771843116378E+20</c:v>
                </c:pt>
                <c:pt idx="4618">
                  <c:v>1.1245789422352517E+20</c:v>
                </c:pt>
                <c:pt idx="4619">
                  <c:v>1.1245799538147059E+20</c:v>
                </c:pt>
                <c:pt idx="4620">
                  <c:v>1.1245814329230941E+20</c:v>
                </c:pt>
                <c:pt idx="4621">
                  <c:v>1.1245822272513288E+20</c:v>
                </c:pt>
                <c:pt idx="4622">
                  <c:v>1.1245829190822997E+20</c:v>
                </c:pt>
                <c:pt idx="4623">
                  <c:v>1.1245838631431759E+20</c:v>
                </c:pt>
                <c:pt idx="4624">
                  <c:v>1.1245843047136233E+20</c:v>
                </c:pt>
                <c:pt idx="4625">
                  <c:v>1.1245847312931421E+20</c:v>
                </c:pt>
                <c:pt idx="4626">
                  <c:v>1.124585376947371E+20</c:v>
                </c:pt>
                <c:pt idx="4627">
                  <c:v>1.1245867104688031E+20</c:v>
                </c:pt>
                <c:pt idx="4628">
                  <c:v>1.1245871675569927E+20</c:v>
                </c:pt>
                <c:pt idx="4629">
                  <c:v>1.124587934918482E+20</c:v>
                </c:pt>
                <c:pt idx="4630">
                  <c:v>1.1245891371829166E+20</c:v>
                </c:pt>
                <c:pt idx="4631">
                  <c:v>1.1245993701128394E+20</c:v>
                </c:pt>
                <c:pt idx="4632">
                  <c:v>1.1246003473500602E+20</c:v>
                </c:pt>
                <c:pt idx="4633">
                  <c:v>1.1246007889205076E+20</c:v>
                </c:pt>
                <c:pt idx="4634">
                  <c:v>1.1246029516390313E+20</c:v>
                </c:pt>
                <c:pt idx="4635">
                  <c:v>1.124603745967266E+20</c:v>
                </c:pt>
                <c:pt idx="4636">
                  <c:v>1.1246048679857203E+20</c:v>
                </c:pt>
                <c:pt idx="4637">
                  <c:v>1.1246055136399493E+20</c:v>
                </c:pt>
                <c:pt idx="4638">
                  <c:v>1.124607044727411E+20</c:v>
                </c:pt>
                <c:pt idx="4639">
                  <c:v>1.1246104331689723E+20</c:v>
                </c:pt>
                <c:pt idx="4640">
                  <c:v>1.1246115946175862E+20</c:v>
                </c:pt>
                <c:pt idx="4641">
                  <c:v>1.1246147568952463E+20</c:v>
                </c:pt>
                <c:pt idx="4642">
                  <c:v>1.124616045144798E+20</c:v>
                </c:pt>
                <c:pt idx="4643">
                  <c:v>1.1246295347736238E+20</c:v>
                </c:pt>
                <c:pt idx="4644">
                  <c:v>1.1246564501216631E+20</c:v>
                </c:pt>
                <c:pt idx="4645">
                  <c:v>1.1246569232729221E+20</c:v>
                </c:pt>
                <c:pt idx="4646">
                  <c:v>1.1246588731175218E+20</c:v>
                </c:pt>
                <c:pt idx="4647">
                  <c:v>1.1246617241357894E+20</c:v>
                </c:pt>
                <c:pt idx="4648">
                  <c:v>1.1246624914972787E+20</c:v>
                </c:pt>
                <c:pt idx="4649">
                  <c:v>1.1246635030767329E+20</c:v>
                </c:pt>
                <c:pt idx="4650">
                  <c:v>1.1246642192201431E+20</c:v>
                </c:pt>
                <c:pt idx="4651">
                  <c:v>1.1246646313176623E+20</c:v>
                </c:pt>
                <c:pt idx="4652">
                  <c:v>1.1246676862387755E+20</c:v>
                </c:pt>
                <c:pt idx="4653">
                  <c:v>1.1246681433269651E+20</c:v>
                </c:pt>
                <c:pt idx="4654">
                  <c:v>1.124676753264487E+20</c:v>
                </c:pt>
                <c:pt idx="4655">
                  <c:v>1.1246781821584454E+20</c:v>
                </c:pt>
                <c:pt idx="4656">
                  <c:v>1.124678639246635E+20</c:v>
                </c:pt>
                <c:pt idx="4657">
                  <c:v>1.1246790963348246E+20</c:v>
                </c:pt>
                <c:pt idx="4658">
                  <c:v>1.1246842249486646E+20</c:v>
                </c:pt>
                <c:pt idx="4659">
                  <c:v>1.1246863142447954E+20</c:v>
                </c:pt>
                <c:pt idx="4660">
                  <c:v>1.1246877933531836E+20</c:v>
                </c:pt>
                <c:pt idx="4661">
                  <c:v>1.124688417088019E+20</c:v>
                </c:pt>
                <c:pt idx="4662">
                  <c:v>1.124695415507979E+20</c:v>
                </c:pt>
                <c:pt idx="4663">
                  <c:v>1.1246980762330387E+20</c:v>
                </c:pt>
                <c:pt idx="4664">
                  <c:v>1.1246988705612734E+20</c:v>
                </c:pt>
                <c:pt idx="4665">
                  <c:v>1.1246993775519818E+20</c:v>
                </c:pt>
                <c:pt idx="4666">
                  <c:v>1.1247013273965815E+20</c:v>
                </c:pt>
                <c:pt idx="4667">
                  <c:v>1.1247024113234955E+20</c:v>
                </c:pt>
                <c:pt idx="4668">
                  <c:v>1.1247094097434555E+20</c:v>
                </c:pt>
                <c:pt idx="4669">
                  <c:v>1.1247105317619098E+20</c:v>
                </c:pt>
                <c:pt idx="4670">
                  <c:v>1.1247131924869695E+20</c:v>
                </c:pt>
                <c:pt idx="4671">
                  <c:v>1.124714890730622E+20</c:v>
                </c:pt>
                <c:pt idx="4672">
                  <c:v>1.1247182791721833E+20</c:v>
                </c:pt>
                <c:pt idx="4673">
                  <c:v>1.1247550074022332E+20</c:v>
                </c:pt>
                <c:pt idx="4674">
                  <c:v>1.1247560545307812E+20</c:v>
                </c:pt>
                <c:pt idx="4675">
                  <c:v>1.1247565793382415E+20</c:v>
                </c:pt>
                <c:pt idx="4676">
                  <c:v>1.1247579597225062E+20</c:v>
                </c:pt>
                <c:pt idx="4677">
                  <c:v>1.1247585622820923E+20</c:v>
                </c:pt>
                <c:pt idx="4678">
                  <c:v>1.124759806796704E+20</c:v>
                </c:pt>
                <c:pt idx="4679">
                  <c:v>1.1247611871809687E+20</c:v>
                </c:pt>
                <c:pt idx="4680">
                  <c:v>1.1247621312418449E+20</c:v>
                </c:pt>
                <c:pt idx="4681">
                  <c:v>1.1247662999356796E+20</c:v>
                </c:pt>
                <c:pt idx="4682">
                  <c:v>1.124766741506127E+20</c:v>
                </c:pt>
                <c:pt idx="4683">
                  <c:v>1.1247673652409624E+20</c:v>
                </c:pt>
                <c:pt idx="4684">
                  <c:v>1.1247678722316707E+20</c:v>
                </c:pt>
                <c:pt idx="4685">
                  <c:v>1.1247683138021181E+20</c:v>
                </c:pt>
                <c:pt idx="4686">
                  <c:v>1.124769005633089E+20</c:v>
                </c:pt>
                <c:pt idx="4687">
                  <c:v>1.1247695126237974E+20</c:v>
                </c:pt>
                <c:pt idx="4688">
                  <c:v>1.1247705597523454E+20</c:v>
                </c:pt>
                <c:pt idx="4689">
                  <c:v>1.1247716436792594E+20</c:v>
                </c:pt>
                <c:pt idx="4690">
                  <c:v>1.1247732285724518E+20</c:v>
                </c:pt>
                <c:pt idx="4691">
                  <c:v>1.1247747076808399E+20</c:v>
                </c:pt>
                <c:pt idx="4692">
                  <c:v>1.1247753995118109E+20</c:v>
                </c:pt>
                <c:pt idx="4693">
                  <c:v>1.1247763435726871E+20</c:v>
                </c:pt>
                <c:pt idx="4694">
                  <c:v>1.1247788267057924E+20</c:v>
                </c:pt>
                <c:pt idx="4695">
                  <c:v>1.1247807765503921E+20</c:v>
                </c:pt>
                <c:pt idx="4696">
                  <c:v>1.1247830152715307E+20</c:v>
                </c:pt>
                <c:pt idx="4697">
                  <c:v>1.124783540078991E+20</c:v>
                </c:pt>
                <c:pt idx="4698">
                  <c:v>1.1247840648864512E+20</c:v>
                </c:pt>
                <c:pt idx="4699">
                  <c:v>1.1247849160244894E+20</c:v>
                </c:pt>
                <c:pt idx="4700">
                  <c:v>1.1247860774731032E+20</c:v>
                </c:pt>
                <c:pt idx="4701">
                  <c:v>1.1247888317018066E+20</c:v>
                </c:pt>
                <c:pt idx="4702">
                  <c:v>1.1247893940431318E+20</c:v>
                </c:pt>
                <c:pt idx="4703">
                  <c:v>1.1247900177779673E+20</c:v>
                </c:pt>
                <c:pt idx="4704">
                  <c:v>1.1247931800556274E+20</c:v>
                </c:pt>
                <c:pt idx="4705">
                  <c:v>1.1247957504514102E+20</c:v>
                </c:pt>
                <c:pt idx="4706">
                  <c:v>1.1247979131699339E+20</c:v>
                </c:pt>
                <c:pt idx="4707">
                  <c:v>1.1247997328707925E+20</c:v>
                </c:pt>
                <c:pt idx="4708">
                  <c:v>1.1248002398615008E+20</c:v>
                </c:pt>
                <c:pt idx="4709">
                  <c:v>1.1248014421259354E+20</c:v>
                </c:pt>
                <c:pt idx="4710">
                  <c:v>1.1248028225102001E+20</c:v>
                </c:pt>
                <c:pt idx="4711">
                  <c:v>1.124803295661459E+20</c:v>
                </c:pt>
                <c:pt idx="4712">
                  <c:v>1.1248037077589782E+20</c:v>
                </c:pt>
                <c:pt idx="4713">
                  <c:v>1.1248117430202001E+20</c:v>
                </c:pt>
                <c:pt idx="4714">
                  <c:v>1.1248121845906475E+20</c:v>
                </c:pt>
                <c:pt idx="4715">
                  <c:v>1.1248137694838399E+20</c:v>
                </c:pt>
                <c:pt idx="4716">
                  <c:v>1.1248149717482745E+20</c:v>
                </c:pt>
                <c:pt idx="4717">
                  <c:v>1.1248159158091507E+20</c:v>
                </c:pt>
                <c:pt idx="4718">
                  <c:v>1.1248166571193921E+20</c:v>
                </c:pt>
                <c:pt idx="4719">
                  <c:v>1.1248175082574302E+20</c:v>
                </c:pt>
                <c:pt idx="4720">
                  <c:v>1.124818090360648E+20</c:v>
                </c:pt>
                <c:pt idx="4721">
                  <c:v>1.1248194707449127E+20</c:v>
                </c:pt>
                <c:pt idx="4722">
                  <c:v>1.1248200139952443E+20</c:v>
                </c:pt>
                <c:pt idx="4723">
                  <c:v>1.1248224128281633E+20</c:v>
                </c:pt>
                <c:pt idx="4724">
                  <c:v>1.124822839407682E+20</c:v>
                </c:pt>
                <c:pt idx="4725">
                  <c:v>1.1248232375148526E+20</c:v>
                </c:pt>
                <c:pt idx="4726">
                  <c:v>1.1248251873594524E+20</c:v>
                </c:pt>
                <c:pt idx="4727">
                  <c:v>1.1248312827284247E+20</c:v>
                </c:pt>
                <c:pt idx="4728">
                  <c:v>1.1248331663775143E+20</c:v>
                </c:pt>
                <c:pt idx="4729">
                  <c:v>1.1248337901123497E+20</c:v>
                </c:pt>
                <c:pt idx="4730">
                  <c:v>1.1248436756432963E+20</c:v>
                </c:pt>
                <c:pt idx="4731">
                  <c:v>1.1248443439872139E+20</c:v>
                </c:pt>
                <c:pt idx="4732">
                  <c:v>1.1248609398562883E+20</c:v>
                </c:pt>
                <c:pt idx="4733">
                  <c:v>1.1248674711618147E+20</c:v>
                </c:pt>
                <c:pt idx="4734">
                  <c:v>1.1248678977413335E+20</c:v>
                </c:pt>
                <c:pt idx="4735">
                  <c:v>1.1248683098388526E+20</c:v>
                </c:pt>
                <c:pt idx="4736">
                  <c:v>1.1248689123984387E+20</c:v>
                </c:pt>
                <c:pt idx="4737">
                  <c:v>1.1248693244959579E+20</c:v>
                </c:pt>
                <c:pt idx="4738">
                  <c:v>1.1248704084228719E+20</c:v>
                </c:pt>
                <c:pt idx="4739">
                  <c:v>1.1248709707641971E+20</c:v>
                </c:pt>
                <c:pt idx="4740">
                  <c:v>1.1248717120744384E+20</c:v>
                </c:pt>
                <c:pt idx="4741">
                  <c:v>1.1248724794359277E+20</c:v>
                </c:pt>
                <c:pt idx="4742">
                  <c:v>1.124873391446767E+20</c:v>
                </c:pt>
                <c:pt idx="4743">
                  <c:v>1.1248787002912093E+20</c:v>
                </c:pt>
                <c:pt idx="4744">
                  <c:v>1.1248792626325345E+20</c:v>
                </c:pt>
                <c:pt idx="4745">
                  <c:v>1.1248870251037008E+20</c:v>
                </c:pt>
                <c:pt idx="4746">
                  <c:v>1.1248877664139421E+20</c:v>
                </c:pt>
                <c:pt idx="4747">
                  <c:v>1.1248913971944899E+20</c:v>
                </c:pt>
                <c:pt idx="4748">
                  <c:v>1.1248922194371397E+20</c:v>
                </c:pt>
                <c:pt idx="4749">
                  <c:v>1.1248926175443103E+20</c:v>
                </c:pt>
                <c:pt idx="4750">
                  <c:v>1.1248943157879628E+20</c:v>
                </c:pt>
                <c:pt idx="4751">
                  <c:v>1.1248948405954231E+20</c:v>
                </c:pt>
                <c:pt idx="4752">
                  <c:v>1.1248977918046498E+20</c:v>
                </c:pt>
                <c:pt idx="4753">
                  <c:v>1.1248990363192615E+20</c:v>
                </c:pt>
                <c:pt idx="4754">
                  <c:v>1.1248994778897089E+20</c:v>
                </c:pt>
                <c:pt idx="4755">
                  <c:v>1.1249008114111409E+20</c:v>
                </c:pt>
                <c:pt idx="4756">
                  <c:v>1.1249012379906597E+20</c:v>
                </c:pt>
                <c:pt idx="4757">
                  <c:v>1.1249162003472207E+20</c:v>
                </c:pt>
                <c:pt idx="4758">
                  <c:v>1.1249167626885459E+20</c:v>
                </c:pt>
                <c:pt idx="4759">
                  <c:v>1.1249173250298711E+20</c:v>
                </c:pt>
                <c:pt idx="4760">
                  <c:v>1.1249184089567851E+20</c:v>
                </c:pt>
                <c:pt idx="4761">
                  <c:v>1.1249214638778984E+20</c:v>
                </c:pt>
                <c:pt idx="4762">
                  <c:v>1.1249221095321274E+20</c:v>
                </c:pt>
                <c:pt idx="4763">
                  <c:v>1.1249235384260859E+20</c:v>
                </c:pt>
                <c:pt idx="4764">
                  <c:v>1.1249244824869621E+20</c:v>
                </c:pt>
                <c:pt idx="4765">
                  <c:v>1.1249252237972034E+20</c:v>
                </c:pt>
                <c:pt idx="4766">
                  <c:v>1.1249258059004212E+20</c:v>
                </c:pt>
                <c:pt idx="4767">
                  <c:v>1.1249271862846859E+20</c:v>
                </c:pt>
                <c:pt idx="4768">
                  <c:v>1.124928665393074E+20</c:v>
                </c:pt>
                <c:pt idx="4769">
                  <c:v>1.1249295774039133E+20</c:v>
                </c:pt>
                <c:pt idx="4770">
                  <c:v>1.1249303187141547E+20</c:v>
                </c:pt>
                <c:pt idx="4771">
                  <c:v>1.1249307758023442E+20</c:v>
                </c:pt>
                <c:pt idx="4772">
                  <c:v>1.124931570130579E+20</c:v>
                </c:pt>
                <c:pt idx="4773">
                  <c:v>1.1249335884969427E+20</c:v>
                </c:pt>
                <c:pt idx="4774">
                  <c:v>1.1249345325578189E+20</c:v>
                </c:pt>
                <c:pt idx="4775">
                  <c:v>1.1249359614517774E+20</c:v>
                </c:pt>
                <c:pt idx="4776">
                  <c:v>1.1249364684424857E+20</c:v>
                </c:pt>
                <c:pt idx="4777">
                  <c:v>1.124937235803975E+20</c:v>
                </c:pt>
                <c:pt idx="4778">
                  <c:v>1.1249391856485748E+20</c:v>
                </c:pt>
                <c:pt idx="4779">
                  <c:v>1.1249405191700069E+20</c:v>
                </c:pt>
                <c:pt idx="4780">
                  <c:v>1.1249522681455562E+20</c:v>
                </c:pt>
                <c:pt idx="4781">
                  <c:v>1.1249531491944292E+20</c:v>
                </c:pt>
                <c:pt idx="4782">
                  <c:v>1.1249537729292647E+20</c:v>
                </c:pt>
                <c:pt idx="4783">
                  <c:v>1.1249560116504032E+20</c:v>
                </c:pt>
                <c:pt idx="4784">
                  <c:v>1.1249570232298575E+20</c:v>
                </c:pt>
                <c:pt idx="4785">
                  <c:v>1.1249582254942921E+20</c:v>
                </c:pt>
                <c:pt idx="4786">
                  <c:v>1.1249607086273973E+20</c:v>
                </c:pt>
                <c:pt idx="4787">
                  <c:v>1.1249622397148591E+20</c:v>
                </c:pt>
                <c:pt idx="4788">
                  <c:v>1.1249627645223194E+20</c:v>
                </c:pt>
                <c:pt idx="4789">
                  <c:v>1.1249649272408431E+20</c:v>
                </c:pt>
                <c:pt idx="4790">
                  <c:v>1.1249661295052777E+20</c:v>
                </c:pt>
                <c:pt idx="4791">
                  <c:v>1.124966654312738E+20</c:v>
                </c:pt>
                <c:pt idx="4792">
                  <c:v>1.1249677763311922E+20</c:v>
                </c:pt>
                <c:pt idx="4793">
                  <c:v>1.1249683788907784E+20</c:v>
                </c:pt>
                <c:pt idx="4794">
                  <c:v>1.1249688204612257E+20</c:v>
                </c:pt>
                <c:pt idx="4795">
                  <c:v>1.1249732872971472E+20</c:v>
                </c:pt>
                <c:pt idx="4796">
                  <c:v>1.1249858765512652E+20</c:v>
                </c:pt>
                <c:pt idx="4797">
                  <c:v>1.1249878263958649E+20</c:v>
                </c:pt>
                <c:pt idx="4798">
                  <c:v>1.1249987911778263E+20</c:v>
                </c:pt>
                <c:pt idx="4799">
                  <c:v>1.1250003760710187E+20</c:v>
                </c:pt>
                <c:pt idx="4800">
                  <c:v>1.1250016643205705E+20</c:v>
                </c:pt>
                <c:pt idx="4801">
                  <c:v>1.1250029088351822E+20</c:v>
                </c:pt>
                <c:pt idx="4802">
                  <c:v>1.1250035544894112E+20</c:v>
                </c:pt>
                <c:pt idx="4803">
                  <c:v>1.1250295560850429E+20</c:v>
                </c:pt>
                <c:pt idx="4804">
                  <c:v>1.1250303234465322E+20</c:v>
                </c:pt>
                <c:pt idx="4805">
                  <c:v>1.1250447778442396E+20</c:v>
                </c:pt>
                <c:pt idx="4806">
                  <c:v>1.1250452848349479E+20</c:v>
                </c:pt>
                <c:pt idx="4807">
                  <c:v>1.1250459766659188E+20</c:v>
                </c:pt>
                <c:pt idx="4808">
                  <c:v>1.1250466004007543E+20</c:v>
                </c:pt>
                <c:pt idx="4809">
                  <c:v>1.125047182503972E+20</c:v>
                </c:pt>
                <c:pt idx="4810">
                  <c:v>1.125051806314186E+20</c:v>
                </c:pt>
                <c:pt idx="4811">
                  <c:v>1.1250528178936403E+20</c:v>
                </c:pt>
                <c:pt idx="4812">
                  <c:v>1.1250533611439718E+20</c:v>
                </c:pt>
                <c:pt idx="4813">
                  <c:v>1.1250555238624956E+20</c:v>
                </c:pt>
                <c:pt idx="4814">
                  <c:v>1.125056147597331E+20</c:v>
                </c:pt>
                <c:pt idx="4815">
                  <c:v>1.1250567713321665E+20</c:v>
                </c:pt>
                <c:pt idx="4816">
                  <c:v>1.1250577829116207E+20</c:v>
                </c:pt>
                <c:pt idx="4817">
                  <c:v>1.1250584285658497E+20</c:v>
                </c:pt>
                <c:pt idx="4818">
                  <c:v>1.1250654269858097E+20</c:v>
                </c:pt>
                <c:pt idx="4819">
                  <c:v>1.1250658535653284E+20</c:v>
                </c:pt>
                <c:pt idx="4820">
                  <c:v>1.1250663605560368E+20</c:v>
                </c:pt>
                <c:pt idx="4821">
                  <c:v>1.1250674444829508E+20</c:v>
                </c:pt>
                <c:pt idx="4822">
                  <c:v>1.1250680470425369E+20</c:v>
                </c:pt>
                <c:pt idx="4823">
                  <c:v>1.1250687153864545E+20</c:v>
                </c:pt>
                <c:pt idx="4824">
                  <c:v>1.1250921576746077E+20</c:v>
                </c:pt>
                <c:pt idx="4825">
                  <c:v>1.1250947280703906E+20</c:v>
                </c:pt>
                <c:pt idx="4826">
                  <c:v>1.1250951261775611E+20</c:v>
                </c:pt>
                <c:pt idx="4827">
                  <c:v>1.1250956159563805E+20</c:v>
                </c:pt>
                <c:pt idx="4828">
                  <c:v>1.1250970950647687E+20</c:v>
                </c:pt>
                <c:pt idx="4829">
                  <c:v>1.1250981789916827E+20</c:v>
                </c:pt>
                <c:pt idx="4830">
                  <c:v>1.1250988027265181E+20</c:v>
                </c:pt>
                <c:pt idx="4831">
                  <c:v>1.1251000049909527E+20</c:v>
                </c:pt>
                <c:pt idx="4832">
                  <c:v>1.1251008860398258E+20</c:v>
                </c:pt>
                <c:pt idx="4833">
                  <c:v>1.1251030487583495E+20</c:v>
                </c:pt>
                <c:pt idx="4834">
                  <c:v>1.1251043822797816E+20</c:v>
                </c:pt>
                <c:pt idx="4835">
                  <c:v>1.1251055845442162E+20</c:v>
                </c:pt>
                <c:pt idx="4836">
                  <c:v>1.1251060915349245E+20</c:v>
                </c:pt>
                <c:pt idx="4837">
                  <c:v>1.1251065486231141E+20</c:v>
                </c:pt>
                <c:pt idx="4838">
                  <c:v>1.1251071109644393E+20</c:v>
                </c:pt>
                <c:pt idx="4839">
                  <c:v>1.1251078783259286E+20</c:v>
                </c:pt>
                <c:pt idx="4840">
                  <c:v>1.1251083354141182E+20</c:v>
                </c:pt>
                <c:pt idx="4841">
                  <c:v>1.1251087925023077E+20</c:v>
                </c:pt>
                <c:pt idx="4842">
                  <c:v>1.1251589112256704E+20</c:v>
                </c:pt>
                <c:pt idx="4843">
                  <c:v>1.1251595349605058E+20</c:v>
                </c:pt>
                <c:pt idx="4844">
                  <c:v>1.1251612928841197E+20</c:v>
                </c:pt>
                <c:pt idx="4845">
                  <c:v>1.1251631765332093E+20</c:v>
                </c:pt>
                <c:pt idx="4846">
                  <c:v>1.1251652658293401E+20</c:v>
                </c:pt>
                <c:pt idx="4847">
                  <c:v>1.1251659114835691E+20</c:v>
                </c:pt>
                <c:pt idx="4848">
                  <c:v>1.1251664738248943E+20</c:v>
                </c:pt>
                <c:pt idx="4849">
                  <c:v>1.1251668859224134E+20</c:v>
                </c:pt>
                <c:pt idx="4850">
                  <c:v>1.1251674884819996E+20</c:v>
                </c:pt>
                <c:pt idx="4851">
                  <c:v>1.1251700588777824E+20</c:v>
                </c:pt>
                <c:pt idx="4852">
                  <c:v>1.1251706826126179E+20</c:v>
                </c:pt>
                <c:pt idx="4853">
                  <c:v>1.125172161721006E+20</c:v>
                </c:pt>
                <c:pt idx="4854">
                  <c:v>1.125174560553925E+20</c:v>
                </c:pt>
                <c:pt idx="4855">
                  <c:v>1.1251750176421146E+20</c:v>
                </c:pt>
                <c:pt idx="4856">
                  <c:v>1.1251764967505027E+20</c:v>
                </c:pt>
                <c:pt idx="4857">
                  <c:v>1.1251791574755625E+20</c:v>
                </c:pt>
                <c:pt idx="4858">
                  <c:v>1.1251805863695209E+20</c:v>
                </c:pt>
                <c:pt idx="4859">
                  <c:v>1.1251901362953811E+20</c:v>
                </c:pt>
                <c:pt idx="4860">
                  <c:v>1.125198453933092E+20</c:v>
                </c:pt>
                <c:pt idx="4861">
                  <c:v>1.125298453933092E+20</c:v>
                </c:pt>
                <c:pt idx="4862">
                  <c:v>1.1252990564926782E+20</c:v>
                </c:pt>
                <c:pt idx="4863">
                  <c:v>1.1253047450219866E+20</c:v>
                </c:pt>
                <c:pt idx="4864">
                  <c:v>1.1253060785434187E+20</c:v>
                </c:pt>
                <c:pt idx="4865">
                  <c:v>1.1253069007860685E+20</c:v>
                </c:pt>
                <c:pt idx="4866">
                  <c:v>1.1253075691299861E+20</c:v>
                </c:pt>
                <c:pt idx="4867">
                  <c:v>1.1253080422812451E+20</c:v>
                </c:pt>
                <c:pt idx="4868">
                  <c:v>1.1253085320600645E+20</c:v>
                </c:pt>
                <c:pt idx="4869">
                  <c:v>1.1253440133989879E+20</c:v>
                </c:pt>
                <c:pt idx="4870">
                  <c:v>1.1253453937832526E+20</c:v>
                </c:pt>
                <c:pt idx="4871">
                  <c:v>1.1253464409118006E+20</c:v>
                </c:pt>
                <c:pt idx="4872">
                  <c:v>1.1253468530093197E+20</c:v>
                </c:pt>
                <c:pt idx="4873">
                  <c:v>1.1253473100975093E+20</c:v>
                </c:pt>
                <c:pt idx="4874">
                  <c:v>1.125349259942109E+20</c:v>
                </c:pt>
                <c:pt idx="4875">
                  <c:v>1.1253547553508477E+20</c:v>
                </c:pt>
                <c:pt idx="4876">
                  <c:v>1.1253553579104338E+20</c:v>
                </c:pt>
                <c:pt idx="4877">
                  <c:v>1.1253563694898881E+20</c:v>
                </c:pt>
                <c:pt idx="4878">
                  <c:v>1.1253568110603354E+20</c:v>
                </c:pt>
                <c:pt idx="4879">
                  <c:v>1.125357479404253E+20</c:v>
                </c:pt>
                <c:pt idx="4880">
                  <c:v>1.1253581955476632E+20</c:v>
                </c:pt>
                <c:pt idx="4881">
                  <c:v>1.1253593175661175E+20</c:v>
                </c:pt>
                <c:pt idx="4882">
                  <c:v>1.1254029691493415E+20</c:v>
                </c:pt>
                <c:pt idx="4883">
                  <c:v>1.1254041714137761E+20</c:v>
                </c:pt>
                <c:pt idx="4884">
                  <c:v>1.1254047535169939E+20</c:v>
                </c:pt>
                <c:pt idx="4885">
                  <c:v>1.1254051950874413E+20</c:v>
                </c:pt>
                <c:pt idx="4886">
                  <c:v>1.1254077654832241E+20</c:v>
                </c:pt>
                <c:pt idx="4887">
                  <c:v>1.1254085328447134E+20</c:v>
                </c:pt>
                <c:pt idx="4888">
                  <c:v>1.1254118062516622E+20</c:v>
                </c:pt>
                <c:pt idx="4889">
                  <c:v>1.1254131397730943E+20</c:v>
                </c:pt>
                <c:pt idx="4890">
                  <c:v>1.1254137635079297E+20</c:v>
                </c:pt>
                <c:pt idx="4891">
                  <c:v>1.1254144318518474E+20</c:v>
                </c:pt>
                <c:pt idx="4892">
                  <c:v>1.1254165211479782E+20</c:v>
                </c:pt>
                <c:pt idx="4893">
                  <c:v>1.1254176431664325E+20</c:v>
                </c:pt>
                <c:pt idx="4894">
                  <c:v>1.1254181329452519E+20</c:v>
                </c:pt>
                <c:pt idx="4895">
                  <c:v>1.1254187566800873E+20</c:v>
                </c:pt>
                <c:pt idx="4896">
                  <c:v>1.1254194979903286E+20</c:v>
                </c:pt>
                <c:pt idx="4897">
                  <c:v>1.1254203491283668E+20</c:v>
                </c:pt>
                <c:pt idx="4898">
                  <c:v>1.1254320981039161E+20</c:v>
                </c:pt>
                <c:pt idx="4899">
                  <c:v>1.1254327006635023E+20</c:v>
                </c:pt>
                <c:pt idx="4900">
                  <c:v>1.1254492965325767E+20</c:v>
                </c:pt>
                <c:pt idx="4901">
                  <c:v>1.125452684974138E+20</c:v>
                </c:pt>
                <c:pt idx="4902">
                  <c:v>1.1254538464227518E+20</c:v>
                </c:pt>
                <c:pt idx="4903">
                  <c:v>1.1254546686654017E+20</c:v>
                </c:pt>
                <c:pt idx="4904">
                  <c:v>1.1256168496751375E+20</c:v>
                </c:pt>
                <c:pt idx="4905">
                  <c:v>1.1256207401265875E+20</c:v>
                </c:pt>
                <c:pt idx="4906">
                  <c:v>1.1256212471172958E+20</c:v>
                </c:pt>
                <c:pt idx="4907">
                  <c:v>1.1256216736968145E+20</c:v>
                </c:pt>
                <c:pt idx="4908">
                  <c:v>1.1256221468480735E+20</c:v>
                </c:pt>
                <c:pt idx="4909">
                  <c:v>1.1256226716555338E+20</c:v>
                </c:pt>
                <c:pt idx="4910">
                  <c:v>1.1256230982350525E+20</c:v>
                </c:pt>
                <c:pt idx="4911">
                  <c:v>1.1256241821619665E+20</c:v>
                </c:pt>
                <c:pt idx="4912">
                  <c:v>1.1256245802691371E+20</c:v>
                </c:pt>
                <c:pt idx="4913">
                  <c:v>1.1256251828287232E+20</c:v>
                </c:pt>
                <c:pt idx="4914">
                  <c:v>1.125625609408242E+20</c:v>
                </c:pt>
                <c:pt idx="4915">
                  <c:v>1.125626490457115E+20</c:v>
                </c:pt>
                <c:pt idx="4916">
                  <c:v>1.1256273126997649E+20</c:v>
                </c:pt>
                <c:pt idx="4917">
                  <c:v>1.1256278024785843E+20</c:v>
                </c:pt>
                <c:pt idx="4918">
                  <c:v>1.1256282440490317E+20</c:v>
                </c:pt>
                <c:pt idx="4919">
                  <c:v>1.1256289123929493E+20</c:v>
                </c:pt>
                <c:pt idx="4920">
                  <c:v>1.1256381381072208E+20</c:v>
                </c:pt>
                <c:pt idx="4921">
                  <c:v>1.1256385646867395E+20</c:v>
                </c:pt>
                <c:pt idx="4922">
                  <c:v>1.1256389767842587E+20</c:v>
                </c:pt>
                <c:pt idx="4923">
                  <c:v>1.1256404056782171E+20</c:v>
                </c:pt>
                <c:pt idx="4924">
                  <c:v>1.1256412867270902E+20</c:v>
                </c:pt>
                <c:pt idx="4925">
                  <c:v>1.1256462412289982E+20</c:v>
                </c:pt>
                <c:pt idx="4926">
                  <c:v>1.1256478818187715E+20</c:v>
                </c:pt>
                <c:pt idx="4927">
                  <c:v>1.1256551261783722E+20</c:v>
                </c:pt>
                <c:pt idx="4928">
                  <c:v>1.1256568841019861E+20</c:v>
                </c:pt>
                <c:pt idx="4929">
                  <c:v>1.1256587677510756E+20</c:v>
                </c:pt>
                <c:pt idx="4930">
                  <c:v>1.125660352644268E+20</c:v>
                </c:pt>
                <c:pt idx="4931">
                  <c:v>1.1256781354383684E+20</c:v>
                </c:pt>
                <c:pt idx="4932">
                  <c:v>1.1256785475358876E+20</c:v>
                </c:pt>
                <c:pt idx="4933">
                  <c:v>1.1256789456430581E+20</c:v>
                </c:pt>
                <c:pt idx="4934">
                  <c:v>1.1256794187943171E+20</c:v>
                </c:pt>
                <c:pt idx="4935">
                  <c:v>1.125679891945576E+20</c:v>
                </c:pt>
                <c:pt idx="4936">
                  <c:v>1.1256805602894936E+20</c:v>
                </c:pt>
                <c:pt idx="4937">
                  <c:v>1.1256819406737583E+20</c:v>
                </c:pt>
                <c:pt idx="4938">
                  <c:v>1.1256841793948969E+20</c:v>
                </c:pt>
                <c:pt idx="4939">
                  <c:v>1.1256848250491258E+20</c:v>
                </c:pt>
                <c:pt idx="4940">
                  <c:v>1.1256856472917757E+20</c:v>
                </c:pt>
                <c:pt idx="4941">
                  <c:v>1.1256884015204791E+20</c:v>
                </c:pt>
                <c:pt idx="4942">
                  <c:v>1.1256896037849137E+20</c:v>
                </c:pt>
                <c:pt idx="4943">
                  <c:v>1.1256928771918625E+20</c:v>
                </c:pt>
                <c:pt idx="4944">
                  <c:v>1.1256934797514487E+20</c:v>
                </c:pt>
                <c:pt idx="4945">
                  <c:v>1.1256939063309674E+20</c:v>
                </c:pt>
                <c:pt idx="4946">
                  <c:v>1.1256969612520807E+20</c:v>
                </c:pt>
                <c:pt idx="4947">
                  <c:v>1.1256980832705349E+20</c:v>
                </c:pt>
                <c:pt idx="4948">
                  <c:v>1.1256987751015059E+20</c:v>
                </c:pt>
                <c:pt idx="4949">
                  <c:v>1.1256991732086764E+20</c:v>
                </c:pt>
                <c:pt idx="4950">
                  <c:v>1.1256998188629054E+20</c:v>
                </c:pt>
                <c:pt idx="4951">
                  <c:v>1.1257038460332487E+20</c:v>
                </c:pt>
                <c:pt idx="4952">
                  <c:v>1.125704857612703E+20</c:v>
                </c:pt>
                <c:pt idx="4953">
                  <c:v>1.1257053473915224E+20</c:v>
                </c:pt>
                <c:pt idx="4954">
                  <c:v>1.1257063589709767E+20</c:v>
                </c:pt>
                <c:pt idx="4955">
                  <c:v>1.1257069410741944E+20</c:v>
                </c:pt>
                <c:pt idx="4956">
                  <c:v>1.1257078221230675E+20</c:v>
                </c:pt>
                <c:pt idx="4957">
                  <c:v>1.1257084904669851E+20</c:v>
                </c:pt>
                <c:pt idx="4958">
                  <c:v>1.125710807861635E+20</c:v>
                </c:pt>
                <c:pt idx="4959">
                  <c:v>1.1257112059688056E+20</c:v>
                </c:pt>
                <c:pt idx="4960">
                  <c:v>1.1257125394902376E+20</c:v>
                </c:pt>
                <c:pt idx="4961">
                  <c:v>1.1257142377338901E+20</c:v>
                </c:pt>
                <c:pt idx="4962">
                  <c:v>1.1257177452526297E+20</c:v>
                </c:pt>
                <c:pt idx="4963">
                  <c:v>1.1257183909068587E+20</c:v>
                </c:pt>
                <c:pt idx="4964">
                  <c:v>1.125719158268348E+20</c:v>
                </c:pt>
                <c:pt idx="4965">
                  <c:v>1.1257199805109979E+20</c:v>
                </c:pt>
                <c:pt idx="4966">
                  <c:v>1.1257232539179467E+20</c:v>
                </c:pt>
                <c:pt idx="4967">
                  <c:v>1.1257239457489176E+20</c:v>
                </c:pt>
                <c:pt idx="4968">
                  <c:v>1.1257251480133522E+20</c:v>
                </c:pt>
                <c:pt idx="4969">
                  <c:v>1.1257256550040605E+20</c:v>
                </c:pt>
                <c:pt idx="4970">
                  <c:v>1.1257263963143019E+20</c:v>
                </c:pt>
                <c:pt idx="4971">
                  <c:v>1.12572787542269E+20</c:v>
                </c:pt>
                <c:pt idx="4972">
                  <c:v>1.1257283325108796E+20</c:v>
                </c:pt>
                <c:pt idx="4973">
                  <c:v>1.1257534513751946E+20</c:v>
                </c:pt>
                <c:pt idx="4974">
                  <c:v>1.1257543025132328E+20</c:v>
                </c:pt>
                <c:pt idx="4975">
                  <c:v>1.1257570567419362E+20</c:v>
                </c:pt>
                <c:pt idx="4976">
                  <c:v>1.125765666679458E+20</c:v>
                </c:pt>
                <c:pt idx="4977">
                  <c:v>1.1257679840741079E+20</c:v>
                </c:pt>
                <c:pt idx="4978">
                  <c:v>1.1257687514355973E+20</c:v>
                </c:pt>
                <c:pt idx="4979">
                  <c:v>1.1257694197795149E+20</c:v>
                </c:pt>
                <c:pt idx="4980">
                  <c:v>1.1257710046727073E+20</c:v>
                </c:pt>
                <c:pt idx="4981">
                  <c:v>1.1257819694546687E+20</c:v>
                </c:pt>
                <c:pt idx="4982">
                  <c:v>1.1257825317959939E+20</c:v>
                </c:pt>
                <c:pt idx="4983">
                  <c:v>1.1257854830052206E+20</c:v>
                </c:pt>
                <c:pt idx="4984">
                  <c:v>1.1257866050236749E+20</c:v>
                </c:pt>
                <c:pt idx="4985">
                  <c:v>1.1257931363292013E+20</c:v>
                </c:pt>
                <c:pt idx="4986">
                  <c:v>1.1257935484267204E+20</c:v>
                </c:pt>
                <c:pt idx="4987">
                  <c:v>1.1257939750062391E+20</c:v>
                </c:pt>
                <c:pt idx="4988">
                  <c:v>1.1257945182565707E+20</c:v>
                </c:pt>
                <c:pt idx="4989">
                  <c:v>1.1257950805978959E+20</c:v>
                </c:pt>
                <c:pt idx="4990">
                  <c:v>1.1258072424579024E+20</c:v>
                </c:pt>
                <c:pt idx="4991">
                  <c:v>1.1258076690374212E+20</c:v>
                </c:pt>
                <c:pt idx="4992">
                  <c:v>1.1258119842281895E+20</c:v>
                </c:pt>
                <c:pt idx="4993">
                  <c:v>1.1258133646124542E+20</c:v>
                </c:pt>
                <c:pt idx="4994">
                  <c:v>1.1258137911919729E+20</c:v>
                </c:pt>
                <c:pt idx="4995">
                  <c:v>1.1258147032028122E+20</c:v>
                </c:pt>
                <c:pt idx="4996">
                  <c:v>1.12581528530603E+20</c:v>
                </c:pt>
                <c:pt idx="4997">
                  <c:v>1.1258158878656161E+20</c:v>
                </c:pt>
                <c:pt idx="4998">
                  <c:v>1.1258162859727867E+20</c:v>
                </c:pt>
                <c:pt idx="4999">
                  <c:v>1.125817027283028E+20</c:v>
                </c:pt>
                <c:pt idx="5000">
                  <c:v>1.1258176093862458E+20</c:v>
                </c:pt>
                <c:pt idx="5001">
                  <c:v>1.1258183506964872E+20</c:v>
                </c:pt>
                <c:pt idx="5002">
                  <c:v>1.1258192627073265E+20</c:v>
                </c:pt>
                <c:pt idx="5003">
                  <c:v>1.1258197042777738E+20</c:v>
                </c:pt>
                <c:pt idx="5004">
                  <c:v>1.1258204716392632E+20</c:v>
                </c:pt>
                <c:pt idx="5005">
                  <c:v>1.125821293881913E+20</c:v>
                </c:pt>
                <c:pt idx="5006">
                  <c:v>1.125821939536142E+20</c:v>
                </c:pt>
                <c:pt idx="5007">
                  <c:v>1.1258224293149614E+20</c:v>
                </c:pt>
                <c:pt idx="5008">
                  <c:v>1.1258281178442698E+20</c:v>
                </c:pt>
                <c:pt idx="5009">
                  <c:v>1.1258351162642298E+20</c:v>
                </c:pt>
                <c:pt idx="5010">
                  <c:v>1.125858558552383E+20</c:v>
                </c:pt>
                <c:pt idx="5011">
                  <c:v>1.1258592503833539E+20</c:v>
                </c:pt>
                <c:pt idx="5012">
                  <c:v>1.1258614131018777E+20</c:v>
                </c:pt>
                <c:pt idx="5013">
                  <c:v>1.1258618251993968E+20</c:v>
                </c:pt>
                <c:pt idx="5014">
                  <c:v>1.1258673206081354E+20</c:v>
                </c:pt>
                <c:pt idx="5015">
                  <c:v>1.1258933222037671E+20</c:v>
                </c:pt>
                <c:pt idx="5016">
                  <c:v>1.1258940383471773E+20</c:v>
                </c:pt>
                <c:pt idx="5017">
                  <c:v>1.1258945815975089E+20</c:v>
                </c:pt>
                <c:pt idx="5018">
                  <c:v>1.1258987502913436E+20</c:v>
                </c:pt>
                <c:pt idx="5019">
                  <c:v>1.1258998342182576E+20</c:v>
                </c:pt>
                <c:pt idx="5020">
                  <c:v>1.1259004163214754E+20</c:v>
                </c:pt>
                <c:pt idx="5021">
                  <c:v>1.1259008578919227E+20</c:v>
                </c:pt>
                <c:pt idx="5022">
                  <c:v>1.1259015262358403E+20</c:v>
                </c:pt>
                <c:pt idx="5023">
                  <c:v>1.1259026101627544E+20</c:v>
                </c:pt>
                <c:pt idx="5024">
                  <c:v>1.1259032338975898E+20</c:v>
                </c:pt>
                <c:pt idx="5025">
                  <c:v>1.1259051837421896E+20</c:v>
                </c:pt>
                <c:pt idx="5026">
                  <c:v>1.1259101382440976E+20</c:v>
                </c:pt>
                <c:pt idx="5027">
                  <c:v>1.1259109325723324E+20</c:v>
                </c:pt>
                <c:pt idx="5028">
                  <c:v>1.1259113306795029E+20</c:v>
                </c:pt>
                <c:pt idx="5029">
                  <c:v>1.1259135694006415E+20</c:v>
                </c:pt>
                <c:pt idx="5030">
                  <c:v>1.1259149029220735E+20</c:v>
                </c:pt>
                <c:pt idx="5031">
                  <c:v>1.1259173017549926E+20</c:v>
                </c:pt>
                <c:pt idx="5032">
                  <c:v>1.125918730648951E+20</c:v>
                </c:pt>
                <c:pt idx="5033">
                  <c:v>1.1259206804935508E+20</c:v>
                </c:pt>
                <c:pt idx="5034">
                  <c:v>1.1259217644204648E+20</c:v>
                </c:pt>
                <c:pt idx="5035">
                  <c:v>1.1259226764313041E+20</c:v>
                </c:pt>
                <c:pt idx="5036">
                  <c:v>1.1259234437927934E+20</c:v>
                </c:pt>
                <c:pt idx="5037">
                  <c:v>1.1259241851030348E+20</c:v>
                </c:pt>
                <c:pt idx="5038">
                  <c:v>1.1259250661519078E+20</c:v>
                </c:pt>
                <c:pt idx="5039">
                  <c:v>1.1259292348457425E+20</c:v>
                </c:pt>
                <c:pt idx="5040">
                  <c:v>1.1259302464251968E+20</c:v>
                </c:pt>
                <c:pt idx="5041">
                  <c:v>1.1259412112071582E+20</c:v>
                </c:pt>
                <c:pt idx="5042">
                  <c:v>1.1259418795510758E+20</c:v>
                </c:pt>
                <c:pt idx="5043">
                  <c:v>1.1259434106385375E+20</c:v>
                </c:pt>
                <c:pt idx="5044">
                  <c:v>1.1259439729798627E+20</c:v>
                </c:pt>
                <c:pt idx="5045">
                  <c:v>1.1259450201084107E+20</c:v>
                </c:pt>
                <c:pt idx="5046">
                  <c:v>1.1259458423510606E+20</c:v>
                </c:pt>
                <c:pt idx="5047">
                  <c:v>1.1259464244542783E+20</c:v>
                </c:pt>
                <c:pt idx="5048">
                  <c:v>1.1259470270138645E+20</c:v>
                </c:pt>
                <c:pt idx="5049">
                  <c:v>1.1259480385933187E+20</c:v>
                </c:pt>
                <c:pt idx="5050">
                  <c:v>1.1262298768864453E+20</c:v>
                </c:pt>
                <c:pt idx="5051">
                  <c:v>1.126230458989663E+20</c:v>
                </c:pt>
                <c:pt idx="5052">
                  <c:v>1.1262325482857939E+20</c:v>
                </c:pt>
                <c:pt idx="5053">
                  <c:v>1.1262333156472832E+20</c:v>
                </c:pt>
                <c:pt idx="5054">
                  <c:v>1.1262340317906934E+20</c:v>
                </c:pt>
                <c:pt idx="5055">
                  <c:v>1.1262345387814017E+20</c:v>
                </c:pt>
                <c:pt idx="5056">
                  <c:v>1.1262354507922411E+20</c:v>
                </c:pt>
                <c:pt idx="5057">
                  <c:v>1.1262358488994116E+20</c:v>
                </c:pt>
                <c:pt idx="5058">
                  <c:v>1.1262365650428219E+20</c:v>
                </c:pt>
                <c:pt idx="5059">
                  <c:v>1.1262370066132692E+20</c:v>
                </c:pt>
                <c:pt idx="5060">
                  <c:v>1.1262376522674982E+20</c:v>
                </c:pt>
                <c:pt idx="5061">
                  <c:v>1.1262386295047191E+20</c:v>
                </c:pt>
                <c:pt idx="5062">
                  <c:v>1.1262400098889838E+20</c:v>
                </c:pt>
                <c:pt idx="5063">
                  <c:v>1.1262408909378568E+20</c:v>
                </c:pt>
                <c:pt idx="5064">
                  <c:v>1.1262602148602434E+20</c:v>
                </c:pt>
                <c:pt idx="5065">
                  <c:v>1.126262098509333E+20</c:v>
                </c:pt>
                <c:pt idx="5066">
                  <c:v>1.1262674073537752E+20</c:v>
                </c:pt>
                <c:pt idx="5067">
                  <c:v>1.1262730958830836E+20</c:v>
                </c:pt>
                <c:pt idx="5068">
                  <c:v>1.1263150942873839E+20</c:v>
                </c:pt>
                <c:pt idx="5069">
                  <c:v>1.126315506384903E+20</c:v>
                </c:pt>
                <c:pt idx="5070">
                  <c:v>1.1263162225283133E+20</c:v>
                </c:pt>
                <c:pt idx="5071">
                  <c:v>1.1263169386717235E+20</c:v>
                </c:pt>
                <c:pt idx="5072">
                  <c:v>1.1263177329999582E+20</c:v>
                </c:pt>
                <c:pt idx="5073">
                  <c:v>1.1263199717210967E+20</c:v>
                </c:pt>
                <c:pt idx="5074">
                  <c:v>1.1263203838186158E+20</c:v>
                </c:pt>
                <c:pt idx="5075">
                  <c:v>1.1263317339267726E+20</c:v>
                </c:pt>
                <c:pt idx="5076">
                  <c:v>1.1263342170598778E+20</c:v>
                </c:pt>
                <c:pt idx="5077">
                  <c:v>1.1263348627141068E+20</c:v>
                </c:pt>
                <c:pt idx="5078">
                  <c:v>1.1263357747249462E+20</c:v>
                </c:pt>
                <c:pt idx="5079">
                  <c:v>1.1263483639790641E+20</c:v>
                </c:pt>
                <c:pt idx="5080">
                  <c:v>1.1263680882064253E+20</c:v>
                </c:pt>
                <c:pt idx="5081">
                  <c:v>1.1263686130138856E+20</c:v>
                </c:pt>
                <c:pt idx="5082">
                  <c:v>1.1263717752915457E+20</c:v>
                </c:pt>
                <c:pt idx="5083">
                  <c:v>1.126372282282254E+20</c:v>
                </c:pt>
                <c:pt idx="5084">
                  <c:v>1.1263732938617083E+20</c:v>
                </c:pt>
                <c:pt idx="5085">
                  <c:v>1.1263740351719496E+20</c:v>
                </c:pt>
                <c:pt idx="5086">
                  <c:v>1.126374476742397E+20</c:v>
                </c:pt>
                <c:pt idx="5087">
                  <c:v>1.1263762964432555E+20</c:v>
                </c:pt>
                <c:pt idx="5088">
                  <c:v>1.1263771475812937E+20</c:v>
                </c:pt>
                <c:pt idx="5089">
                  <c:v>1.1263785764752522E+20</c:v>
                </c:pt>
                <c:pt idx="5090">
                  <c:v>1.1263795205361284E+20</c:v>
                </c:pt>
                <c:pt idx="5091">
                  <c:v>1.1263800103149478E+20</c:v>
                </c:pt>
                <c:pt idx="5092">
                  <c:v>1.1263805000937672E+20</c:v>
                </c:pt>
                <c:pt idx="5093">
                  <c:v>1.1263810249012275E+20</c:v>
                </c:pt>
                <c:pt idx="5094">
                  <c:v>1.1263814980524864E+20</c:v>
                </c:pt>
                <c:pt idx="5095">
                  <c:v>1.1263821006120726E+20</c:v>
                </c:pt>
                <c:pt idx="5096">
                  <c:v>1.1263825737633315E+20</c:v>
                </c:pt>
                <c:pt idx="5097">
                  <c:v>1.1263837760277661E+20</c:v>
                </c:pt>
                <c:pt idx="5098">
                  <c:v>1.1263855957286247E+20</c:v>
                </c:pt>
                <c:pt idx="5099">
                  <c:v>1.1263865729658456E+20</c:v>
                </c:pt>
                <c:pt idx="5100">
                  <c:v>1.1263871755254317E+20</c:v>
                </c:pt>
                <c:pt idx="5101">
                  <c:v>1.1266284436786908E+20</c:v>
                </c:pt>
                <c:pt idx="5102">
                  <c:v>1.1266289506693992E+20</c:v>
                </c:pt>
                <c:pt idx="5103">
                  <c:v>1.1266329778397425E+20</c:v>
                </c:pt>
                <c:pt idx="5104">
                  <c:v>1.1266340617666565E+20</c:v>
                </c:pt>
                <c:pt idx="5105">
                  <c:v>1.1268753299199156E+20</c:v>
                </c:pt>
                <c:pt idx="5106">
                  <c:v>1.1268870788954649E+20</c:v>
                </c:pt>
                <c:pt idx="5107">
                  <c:v>1.1268877950388752E+20</c:v>
                </c:pt>
                <c:pt idx="5108">
                  <c:v>1.1268883020295835E+20</c:v>
                </c:pt>
                <c:pt idx="5109">
                  <c:v>1.1268891830784565E+20</c:v>
                </c:pt>
                <c:pt idx="5110">
                  <c:v>1.126890881322109E+20</c:v>
                </c:pt>
                <c:pt idx="5111">
                  <c:v>1.1268914245724406E+20</c:v>
                </c:pt>
                <c:pt idx="5112">
                  <c:v>1.1268918226796111E+20</c:v>
                </c:pt>
                <c:pt idx="5113">
                  <c:v>1.1268922797678007E+20</c:v>
                </c:pt>
                <c:pt idx="5114">
                  <c:v>1.1268942981341644E+20</c:v>
                </c:pt>
                <c:pt idx="5115">
                  <c:v>1.1268950654956537E+20</c:v>
                </c:pt>
                <c:pt idx="5116">
                  <c:v>1.1268955724863621E+20</c:v>
                </c:pt>
                <c:pt idx="5117">
                  <c:v>1.1268960140568094E+20</c:v>
                </c:pt>
                <c:pt idx="5118">
                  <c:v>1.1269032584164101E+20</c:v>
                </c:pt>
                <c:pt idx="5119">
                  <c:v>1.1269038821512456E+20</c:v>
                </c:pt>
                <c:pt idx="5120">
                  <c:v>1.1269050844156802E+20</c:v>
                </c:pt>
                <c:pt idx="5121">
                  <c:v>1.1269058257259215E+20</c:v>
                </c:pt>
                <c:pt idx="5122">
                  <c:v>1.1269063327166299E+20</c:v>
                </c:pt>
                <c:pt idx="5123">
                  <c:v>1.1269077131008945E+20</c:v>
                </c:pt>
                <c:pt idx="5124">
                  <c:v>1.1269355743125809E+20</c:v>
                </c:pt>
                <c:pt idx="5125">
                  <c:v>1.1269359864101E+20</c:v>
                </c:pt>
                <c:pt idx="5126">
                  <c:v>1.1269364434982896E+20</c:v>
                </c:pt>
                <c:pt idx="5127">
                  <c:v>1.1270552937210333E+20</c:v>
                </c:pt>
                <c:pt idx="5128">
                  <c:v>1.1270588012397729E+20</c:v>
                </c:pt>
                <c:pt idx="5129">
                  <c:v>1.1270955294698227E+20</c:v>
                </c:pt>
                <c:pt idx="5130">
                  <c:v>1.1270972277134752E+20</c:v>
                </c:pt>
                <c:pt idx="5131">
                  <c:v>1.1271015429042435E+20</c:v>
                </c:pt>
                <c:pt idx="5132">
                  <c:v>1.1271159973019509E+20</c:v>
                </c:pt>
                <c:pt idx="5133">
                  <c:v>1.1271167134453611E+20</c:v>
                </c:pt>
                <c:pt idx="5134">
                  <c:v>1.1271171400248798E+20</c:v>
                </c:pt>
                <c:pt idx="5135">
                  <c:v>1.1271187249180723E+20</c:v>
                </c:pt>
                <c:pt idx="5136">
                  <c:v>1.1271191980693312E+20</c:v>
                </c:pt>
                <c:pt idx="5137">
                  <c:v>1.1271219522980346E+20</c:v>
                </c:pt>
                <c:pt idx="5138">
                  <c:v>1.1271234314064228E+20</c:v>
                </c:pt>
                <c:pt idx="5139">
                  <c:v>1.1271240339660089E+20</c:v>
                </c:pt>
                <c:pt idx="5140">
                  <c:v>1.1271245587734692E+20</c:v>
                </c:pt>
                <c:pt idx="5141">
                  <c:v>1.1271250835809295E+20</c:v>
                </c:pt>
                <c:pt idx="5142">
                  <c:v>1.1271255101604482E+20</c:v>
                </c:pt>
                <c:pt idx="5143">
                  <c:v>1.1271267124248828E+20</c:v>
                </c:pt>
                <c:pt idx="5144">
                  <c:v>1.1271276896621037E+20</c:v>
                </c:pt>
                <c:pt idx="5145">
                  <c:v>1.1271287735890177E+20</c:v>
                </c:pt>
                <c:pt idx="5146">
                  <c:v>1.1271295958316676E+20</c:v>
                </c:pt>
                <c:pt idx="5147">
                  <c:v>1.1271301581729928E+20</c:v>
                </c:pt>
                <c:pt idx="5148">
                  <c:v>1.1271323968941313E+20</c:v>
                </c:pt>
                <c:pt idx="5149">
                  <c:v>1.1271347142887812E+20</c:v>
                </c:pt>
                <c:pt idx="5150">
                  <c:v>1.1271354816502705E+20</c:v>
                </c:pt>
                <c:pt idx="5151">
                  <c:v>1.1271420129557969E+20</c:v>
                </c:pt>
                <c:pt idx="5152">
                  <c:v>1.12714289400467E+20</c:v>
                </c:pt>
                <c:pt idx="5153">
                  <c:v>1.1271434372550015E+20</c:v>
                </c:pt>
                <c:pt idx="5154">
                  <c:v>1.1271440829092305E+20</c:v>
                </c:pt>
                <c:pt idx="5155">
                  <c:v>1.1271444810164011E+20</c:v>
                </c:pt>
                <c:pt idx="5156">
                  <c:v>1.1271448791235717E+20</c:v>
                </c:pt>
                <c:pt idx="5157">
                  <c:v>1.1271454223739032E+20</c:v>
                </c:pt>
                <c:pt idx="5158">
                  <c:v>1.1271468512678617E+20</c:v>
                </c:pt>
                <c:pt idx="5159">
                  <c:v>1.1271503587866013E+20</c:v>
                </c:pt>
                <c:pt idx="5160">
                  <c:v>1.1271509408898191E+20</c:v>
                </c:pt>
                <c:pt idx="5161">
                  <c:v>1.12715925852753E+20</c:v>
                </c:pt>
                <c:pt idx="5162">
                  <c:v>1.1271602025884063E+20</c:v>
                </c:pt>
                <c:pt idx="5163">
                  <c:v>1.1271608709323239E+20</c:v>
                </c:pt>
                <c:pt idx="5164">
                  <c:v>1.1271636251610273E+20</c:v>
                </c:pt>
                <c:pt idx="5165">
                  <c:v>1.1271649586824593E+20</c:v>
                </c:pt>
                <c:pt idx="5166">
                  <c:v>1.1271654484612787E+20</c:v>
                </c:pt>
                <c:pt idx="5167">
                  <c:v>1.127167089051052E+20</c:v>
                </c:pt>
                <c:pt idx="5168">
                  <c:v>1.1271676711542697E+20</c:v>
                </c:pt>
                <c:pt idx="5169">
                  <c:v>1.1271684654825044E+20</c:v>
                </c:pt>
                <c:pt idx="5170">
                  <c:v>1.127168863589675E+20</c:v>
                </c:pt>
                <c:pt idx="5171">
                  <c:v>1.1271693206778646E+20</c:v>
                </c:pt>
                <c:pt idx="5172">
                  <c:v>1.1271702647387408E+20</c:v>
                </c:pt>
                <c:pt idx="5173">
                  <c:v>1.1271724274572645E+20</c:v>
                </c:pt>
                <c:pt idx="5174">
                  <c:v>1.1271733715181407E+20</c:v>
                </c:pt>
                <c:pt idx="5175">
                  <c:v>1.1271739740777269E+20</c:v>
                </c:pt>
                <c:pt idx="5176">
                  <c:v>1.1271778645291768E+20</c:v>
                </c:pt>
                <c:pt idx="5177">
                  <c:v>1.1271789865476311E+20</c:v>
                </c:pt>
                <c:pt idx="5178">
                  <c:v>1.1271798376856692E+20</c:v>
                </c:pt>
                <c:pt idx="5179">
                  <c:v>1.1271804402452554E+20</c:v>
                </c:pt>
                <c:pt idx="5180">
                  <c:v>1.1271815241721694E+20</c:v>
                </c:pt>
                <c:pt idx="5181">
                  <c:v>1.12718192227934E+20</c:v>
                </c:pt>
                <c:pt idx="5182">
                  <c:v>1.1271823793675295E+20</c:v>
                </c:pt>
                <c:pt idx="5183">
                  <c:v>1.1271829614707473E+20</c:v>
                </c:pt>
                <c:pt idx="5184">
                  <c:v>1.1271833735682664E+20</c:v>
                </c:pt>
                <c:pt idx="5185">
                  <c:v>1.1271870043488141E+20</c:v>
                </c:pt>
                <c:pt idx="5186">
                  <c:v>1.1271874164463333E+20</c:v>
                </c:pt>
                <c:pt idx="5187">
                  <c:v>1.1271890570361065E+20</c:v>
                </c:pt>
                <c:pt idx="5188">
                  <c:v>1.1271941856499465E+20</c:v>
                </c:pt>
                <c:pt idx="5189">
                  <c:v>1.1271966687830517E+20</c:v>
                </c:pt>
                <c:pt idx="5190">
                  <c:v>1.1271988315015755E+20</c:v>
                </c:pt>
                <c:pt idx="5191">
                  <c:v>1.1272002603955339E+20</c:v>
                </c:pt>
                <c:pt idx="5192">
                  <c:v>1.1272007501743533E+20</c:v>
                </c:pt>
                <c:pt idx="5193">
                  <c:v>1.1272012571650617E+20</c:v>
                </c:pt>
                <c:pt idx="5194">
                  <c:v>1.1272025454146134E+20</c:v>
                </c:pt>
                <c:pt idx="5195">
                  <c:v>1.1272053964328809E+20</c:v>
                </c:pt>
                <c:pt idx="5196">
                  <c:v>1.1272105250467209E+20</c:v>
                </c:pt>
                <c:pt idx="5197">
                  <c:v>1.127213687324381E+20</c:v>
                </c:pt>
                <c:pt idx="5198">
                  <c:v>1.1272148093428353E+20</c:v>
                </c:pt>
                <c:pt idx="5199">
                  <c:v>1.127215235922354E+20</c:v>
                </c:pt>
                <c:pt idx="5200">
                  <c:v>1.1272185093293028E+20</c:v>
                </c:pt>
                <c:pt idx="5201">
                  <c:v>1.1272198428507349E+20</c:v>
                </c:pt>
                <c:pt idx="5202">
                  <c:v>1.127223005128395E+20</c:v>
                </c:pt>
                <c:pt idx="5203">
                  <c:v>1.1272235674697202E+20</c:v>
                </c:pt>
                <c:pt idx="5204">
                  <c:v>1.1272407465535917E+20</c:v>
                </c:pt>
                <c:pt idx="5205">
                  <c:v>1.127243229686697E+20</c:v>
                </c:pt>
                <c:pt idx="5206">
                  <c:v>1.1272538222239488E+20</c:v>
                </c:pt>
                <c:pt idx="5207">
                  <c:v>1.1272543470314091E+20</c:v>
                </c:pt>
                <c:pt idx="5208">
                  <c:v>1.12725643632754E+20</c:v>
                </c:pt>
                <c:pt idx="5209">
                  <c:v>1.1272583199766295E+20</c:v>
                </c:pt>
                <c:pt idx="5210">
                  <c:v>1.1272595222410641E+20</c:v>
                </c:pt>
                <c:pt idx="5211">
                  <c:v>1.1272601678952931E+20</c:v>
                </c:pt>
                <c:pt idx="5212">
                  <c:v>1.1272608597262641E+20</c:v>
                </c:pt>
                <c:pt idx="5213">
                  <c:v>1.1272612578334346E+20</c:v>
                </c:pt>
                <c:pt idx="5214">
                  <c:v>1.1272621089714728E+20</c:v>
                </c:pt>
                <c:pt idx="5215">
                  <c:v>1.1272625210689919E+20</c:v>
                </c:pt>
                <c:pt idx="5216">
                  <c:v>1.1272632623792333E+20</c:v>
                </c:pt>
                <c:pt idx="5217">
                  <c:v>1.1275451006723598E+20</c:v>
                </c:pt>
                <c:pt idx="5218">
                  <c:v>1.1275461122518141E+20</c:v>
                </c:pt>
                <c:pt idx="5219">
                  <c:v>1.1275498706258569E+20</c:v>
                </c:pt>
                <c:pt idx="5220">
                  <c:v>1.1275511151404686E+20</c:v>
                </c:pt>
                <c:pt idx="5221">
                  <c:v>1.1275566105492072E+20</c:v>
                </c:pt>
                <c:pt idx="5222">
                  <c:v>1.1275575877864281E+20</c:v>
                </c:pt>
                <c:pt idx="5223">
                  <c:v>1.1275580775652475E+20</c:v>
                </c:pt>
                <c:pt idx="5224">
                  <c:v>1.1275584756724181E+20</c:v>
                </c:pt>
                <c:pt idx="5225">
                  <c:v>1.1275593876832574E+20</c:v>
                </c:pt>
                <c:pt idx="5226">
                  <c:v>1.127649544797018E+20</c:v>
                </c:pt>
                <c:pt idx="5227">
                  <c:v>1.127650591925566E+20</c:v>
                </c:pt>
                <c:pt idx="5228">
                  <c:v>1.127651237579795E+20</c:v>
                </c:pt>
                <c:pt idx="5229">
                  <c:v>1.1276517623872553E+20</c:v>
                </c:pt>
                <c:pt idx="5230">
                  <c:v>1.1277073528129823E+20</c:v>
                </c:pt>
                <c:pt idx="5231">
                  <c:v>1.1277099232087651E+20</c:v>
                </c:pt>
                <c:pt idx="5232">
                  <c:v>1.1277103802969547E+20</c:v>
                </c:pt>
                <c:pt idx="5233">
                  <c:v>1.1277121999978132E+20</c:v>
                </c:pt>
                <c:pt idx="5234">
                  <c:v>1.1277128456520422E+20</c:v>
                </c:pt>
                <c:pt idx="5235">
                  <c:v>1.127713272231561E+20</c:v>
                </c:pt>
                <c:pt idx="5236">
                  <c:v>1.1277141842424003E+20</c:v>
                </c:pt>
                <c:pt idx="5237">
                  <c:v>1.127714971197836E+20</c:v>
                </c:pt>
                <c:pt idx="5238">
                  <c:v>1.1277155144481676E+20</c:v>
                </c:pt>
                <c:pt idx="5239">
                  <c:v>1.1277159560186149E+20</c:v>
                </c:pt>
                <c:pt idx="5240">
                  <c:v>1.127717289540047E+20</c:v>
                </c:pt>
                <c:pt idx="5241">
                  <c:v>1.1277177161195658E+20</c:v>
                </c:pt>
                <c:pt idx="5242">
                  <c:v>1.1277212464052453E+20</c:v>
                </c:pt>
                <c:pt idx="5243">
                  <c:v>1.1277216445124159E+20</c:v>
                </c:pt>
                <c:pt idx="5244">
                  <c:v>1.1277224667550658E+20</c:v>
                </c:pt>
                <c:pt idx="5245">
                  <c:v>1.1277236282036796E+20</c:v>
                </c:pt>
                <c:pt idx="5246">
                  <c:v>1.1277240852918691E+20</c:v>
                </c:pt>
                <c:pt idx="5247">
                  <c:v>1.1277249364299073E+20</c:v>
                </c:pt>
                <c:pt idx="5248">
                  <c:v>1.1277277874481748E+20</c:v>
                </c:pt>
                <c:pt idx="5249">
                  <c:v>1.1277286096908247E+20</c:v>
                </c:pt>
                <c:pt idx="5250">
                  <c:v>1.1277299900750894E+20</c:v>
                </c:pt>
                <c:pt idx="5251">
                  <c:v>1.1277306138099248E+20</c:v>
                </c:pt>
                <c:pt idx="5252">
                  <c:v>1.1277311035887442E+20</c:v>
                </c:pt>
                <c:pt idx="5253">
                  <c:v>1.1277321875156582E+20</c:v>
                </c:pt>
                <c:pt idx="5254">
                  <c:v>1.1277330504351143E+20</c:v>
                </c:pt>
                <c:pt idx="5255">
                  <c:v>1.1277485386013034E+20</c:v>
                </c:pt>
                <c:pt idx="5256">
                  <c:v>1.1277489801717508E+20</c:v>
                </c:pt>
                <c:pt idx="5257">
                  <c:v>1.1277493782789213E+20</c:v>
                </c:pt>
                <c:pt idx="5258">
                  <c:v>1.1277574135401433E+20</c:v>
                </c:pt>
                <c:pt idx="5259">
                  <c:v>1.1277584606686913E+20</c:v>
                </c:pt>
                <c:pt idx="5260">
                  <c:v>1.1277596629331259E+20</c:v>
                </c:pt>
                <c:pt idx="5261">
                  <c:v>1.1277762588022002E+20</c:v>
                </c:pt>
                <c:pt idx="5262">
                  <c:v>1.1277790130309036E+20</c:v>
                </c:pt>
                <c:pt idx="5263">
                  <c:v>1.127779925041743E+20</c:v>
                </c:pt>
                <c:pt idx="5264">
                  <c:v>1.1277803231489135E+20</c:v>
                </c:pt>
                <c:pt idx="5265">
                  <c:v>1.1277810644591549E+20</c:v>
                </c:pt>
                <c:pt idx="5266">
                  <c:v>1.1277814910386736E+20</c:v>
                </c:pt>
                <c:pt idx="5267">
                  <c:v>1.1277836537571974E+20</c:v>
                </c:pt>
                <c:pt idx="5268">
                  <c:v>1.1277844759998472E+20</c:v>
                </c:pt>
                <c:pt idx="5269">
                  <c:v>1.127784902579366E+20</c:v>
                </c:pt>
                <c:pt idx="5270">
                  <c:v>1.1277858466402422E+20</c:v>
                </c:pt>
                <c:pt idx="5271">
                  <c:v>1.1277863898905738E+20</c:v>
                </c:pt>
                <c:pt idx="5272">
                  <c:v>1.1278003535741844E+20</c:v>
                </c:pt>
                <c:pt idx="5273">
                  <c:v>1.1278053080760925E+20</c:v>
                </c:pt>
                <c:pt idx="5274">
                  <c:v>1.1278058704174177E+20</c:v>
                </c:pt>
                <c:pt idx="5275">
                  <c:v>1.127806637778907E+20</c:v>
                </c:pt>
                <c:pt idx="5276">
                  <c:v>1.1278071275577264E+20</c:v>
                </c:pt>
                <c:pt idx="5277">
                  <c:v>1.1278076898990516E+20</c:v>
                </c:pt>
                <c:pt idx="5278">
                  <c:v>1.1279875769905645E+20</c:v>
                </c:pt>
                <c:pt idx="5279">
                  <c:v>1.1279893966914231E+20</c:v>
                </c:pt>
                <c:pt idx="5280">
                  <c:v>1.1279980066289449E+20</c:v>
                </c:pt>
                <c:pt idx="5281">
                  <c:v>1.1279994857373331E+20</c:v>
                </c:pt>
                <c:pt idx="5282">
                  <c:v>1.1279999927280414E+20</c:v>
                </c:pt>
                <c:pt idx="5283">
                  <c:v>1.1280004048255605E+20</c:v>
                </c:pt>
                <c:pt idx="5284">
                  <c:v>1.1280023546701603E+20</c:v>
                </c:pt>
                <c:pt idx="5285">
                  <c:v>1.1280034385970743E+20</c:v>
                </c:pt>
                <c:pt idx="5286">
                  <c:v>1.1280470901802983E+20</c:v>
                </c:pt>
                <c:pt idx="5287">
                  <c:v>1.1280485262308429E+20</c:v>
                </c:pt>
                <c:pt idx="5288">
                  <c:v>1.128048938328362E+20</c:v>
                </c:pt>
                <c:pt idx="5289">
                  <c:v>1.1280516925570654E+20</c:v>
                </c:pt>
                <c:pt idx="5290">
                  <c:v>1.1280524338673068E+20</c:v>
                </c:pt>
                <c:pt idx="5291">
                  <c:v>1.1280534809958547E+20</c:v>
                </c:pt>
                <c:pt idx="5292">
                  <c:v>1.1280550120833165E+20</c:v>
                </c:pt>
                <c:pt idx="5293">
                  <c:v>1.1281550120833165E+20</c:v>
                </c:pt>
                <c:pt idx="5294">
                  <c:v>1.128178053013077E+20</c:v>
                </c:pt>
                <c:pt idx="5295">
                  <c:v>1.1281785778205373E+20</c:v>
                </c:pt>
                <c:pt idx="5296">
                  <c:v>1.1281789899180564E+20</c:v>
                </c:pt>
                <c:pt idx="5297">
                  <c:v>1.128652141177018E+20</c:v>
                </c:pt>
                <c:pt idx="5298">
                  <c:v>1.1286528573204282E+20</c:v>
                </c:pt>
                <c:pt idx="5299">
                  <c:v>1.1292151986456186E+20</c:v>
                </c:pt>
                <c:pt idx="5300">
                  <c:v>1.1292156717968776E+20</c:v>
                </c:pt>
                <c:pt idx="5301">
                  <c:v>1.1292166495529728E+20</c:v>
                </c:pt>
                <c:pt idx="5302">
                  <c:v>1.1292174438812076E+20</c:v>
                </c:pt>
                <c:pt idx="5303">
                  <c:v>1.1292181600246178E+20</c:v>
                </c:pt>
                <c:pt idx="5304">
                  <c:v>1.1292201098692175E+20</c:v>
                </c:pt>
                <c:pt idx="5305">
                  <c:v>1.1292205219667367E+20</c:v>
                </c:pt>
                <c:pt idx="5306">
                  <c:v>1.1292223685412241E+20</c:v>
                </c:pt>
                <c:pt idx="5307">
                  <c:v>1.129228115789822E+20</c:v>
                </c:pt>
                <c:pt idx="5308">
                  <c:v>1.1292288831513113E+20</c:v>
                </c:pt>
                <c:pt idx="5309">
                  <c:v>1.1292293563025703E+20</c:v>
                </c:pt>
                <c:pt idx="5310">
                  <c:v>1.1292314554378632E+20</c:v>
                </c:pt>
                <c:pt idx="5311">
                  <c:v>1.1292319452166826E+20</c:v>
                </c:pt>
                <c:pt idx="5312">
                  <c:v>1.1292332787381146E+20</c:v>
                </c:pt>
                <c:pt idx="5313">
                  <c:v>1.1293332787381146E+20</c:v>
                </c:pt>
                <c:pt idx="5314">
                  <c:v>1.1293338608413324E+20</c:v>
                </c:pt>
                <c:pt idx="5315">
                  <c:v>1.1294338608413324E+20</c:v>
                </c:pt>
                <c:pt idx="5316">
                  <c:v>1.1294344231826576E+20</c:v>
                </c:pt>
                <c:pt idx="5317">
                  <c:v>1.129434912961477E+20</c:v>
                </c:pt>
                <c:pt idx="5318">
                  <c:v>1.1294356542717184E+20</c:v>
                </c:pt>
                <c:pt idx="5319">
                  <c:v>1.1294362767458579E+20</c:v>
                </c:pt>
                <c:pt idx="5320">
                  <c:v>1.1294370550766317E+20</c:v>
                </c:pt>
                <c:pt idx="5321">
                  <c:v>1.1294388130002456E+20</c:v>
                </c:pt>
                <c:pt idx="5322">
                  <c:v>1.1302195414403835E+20</c:v>
                </c:pt>
                <c:pt idx="5323">
                  <c:v>1.1302209343944627E+20</c:v>
                </c:pt>
                <c:pt idx="5324">
                  <c:v>1.1306190415650162E+20</c:v>
                </c:pt>
                <c:pt idx="5325">
                  <c:v>1.1306197828752576E+20</c:v>
                </c:pt>
                <c:pt idx="5326">
                  <c:v>1.1306209443238714E+20</c:v>
                </c:pt>
                <c:pt idx="5327">
                  <c:v>1.1306217195412793E+20</c:v>
                </c:pt>
                <c:pt idx="5328">
                  <c:v>1.130622146120798E+20</c:v>
                </c:pt>
                <c:pt idx="5329">
                  <c:v>1.1306257769013458E+20</c:v>
                </c:pt>
                <c:pt idx="5330">
                  <c:v>1.1306264830840091E+20</c:v>
                </c:pt>
                <c:pt idx="5331">
                  <c:v>1.1309083213771357E+20</c:v>
                </c:pt>
                <c:pt idx="5332">
                  <c:v>1.1309313623068962E+20</c:v>
                </c:pt>
                <c:pt idx="5333">
                  <c:v>1.1309320541378671E+20</c:v>
                </c:pt>
                <c:pt idx="5334">
                  <c:v>1.1309324807173859E+20</c:v>
                </c:pt>
                <c:pt idx="5335">
                  <c:v>1.1309337689669376E+20</c:v>
                </c:pt>
                <c:pt idx="5336">
                  <c:v>1.1313677792305824E+20</c:v>
                </c:pt>
                <c:pt idx="5337">
                  <c:v>1.1315476663220953E+20</c:v>
                </c:pt>
                <c:pt idx="5338">
                  <c:v>1.1315551652641887E+20</c:v>
                </c:pt>
                <c:pt idx="5339">
                  <c:v>1.1315563564398155E+20</c:v>
                </c:pt>
                <c:pt idx="5340">
                  <c:v>1.1315568462186349E+20</c:v>
                </c:pt>
                <c:pt idx="5341">
                  <c:v>1.1315576135801242E+20</c:v>
                </c:pt>
                <c:pt idx="5342">
                  <c:v>1.1315580551505715E+20</c:v>
                </c:pt>
                <c:pt idx="5343">
                  <c:v>1.131603240745009E+20</c:v>
                </c:pt>
                <c:pt idx="5344">
                  <c:v>1.1316036388521796E+20</c:v>
                </c:pt>
                <c:pt idx="5345">
                  <c:v>1.1316049723736116E+20</c:v>
                </c:pt>
                <c:pt idx="5346">
                  <c:v>1.1316056608785038E+20</c:v>
                </c:pt>
                <c:pt idx="5347">
                  <c:v>1.1316063510391338E+20</c:v>
                </c:pt>
                <c:pt idx="5348">
                  <c:v>1.1316082661326966E+20</c:v>
                </c:pt>
                <c:pt idx="5349">
                  <c:v>1.1321903693504674E+20</c:v>
                </c:pt>
                <c:pt idx="5350">
                  <c:v>1.132200254881414E+20</c:v>
                </c:pt>
                <c:pt idx="5351">
                  <c:v>1.132200946712385E+20</c:v>
                </c:pt>
                <c:pt idx="5352">
                  <c:v>1.1325245403693146E+20</c:v>
                </c:pt>
                <c:pt idx="5353">
                  <c:v>1.1327658085225737E+20</c:v>
                </c:pt>
                <c:pt idx="5354">
                  <c:v>1.1327747210319551E+20</c:v>
                </c:pt>
                <c:pt idx="5355">
                  <c:v>1.1327758430504093E+20</c:v>
                </c:pt>
                <c:pt idx="5356">
                  <c:v>1.1327780817715479E+20</c:v>
                </c:pt>
                <c:pt idx="5357">
                  <c:v>1.132779087946503E+20</c:v>
                </c:pt>
                <c:pt idx="5358">
                  <c:v>1.1327822502241631E+20</c:v>
                </c:pt>
                <c:pt idx="5359">
                  <c:v>1.1327836171551338E+20</c:v>
                </c:pt>
                <c:pt idx="5360">
                  <c:v>1.1327870823772496E+20</c:v>
                </c:pt>
                <c:pt idx="5361">
                  <c:v>1.1327885747861658E+20</c:v>
                </c:pt>
                <c:pt idx="5362">
                  <c:v>1.1328036461309596E+20</c:v>
                </c:pt>
                <c:pt idx="5363">
                  <c:v>1.1328041712896819E+20</c:v>
                </c:pt>
                <c:pt idx="5364">
                  <c:v>1.1328084579718169E+20</c:v>
                </c:pt>
                <c:pt idx="5365">
                  <c:v>1.1328088753802638E+20</c:v>
                </c:pt>
                <c:pt idx="5366">
                  <c:v>1.1328147249956764E+20</c:v>
                </c:pt>
                <c:pt idx="5367">
                  <c:v>1.1328152112452321E+20</c:v>
                </c:pt>
                <c:pt idx="5368">
                  <c:v>1.132815609353339E+20</c:v>
                </c:pt>
                <c:pt idx="5369">
                  <c:v>1.1328251213530628E+20</c:v>
                </c:pt>
                <c:pt idx="5370">
                  <c:v>1.1328258011580652E+20</c:v>
                </c:pt>
                <c:pt idx="5371">
                  <c:v>1.1328277744485967E+20</c:v>
                </c:pt>
                <c:pt idx="5372">
                  <c:v>1.1334459078624893E+20</c:v>
                </c:pt>
                <c:pt idx="5373">
                  <c:v>1.1334465963493302E+20</c:v>
                </c:pt>
                <c:pt idx="5374">
                  <c:v>1.1438937985415383E+20</c:v>
                </c:pt>
                <c:pt idx="5375">
                  <c:v>1.1440736856330512E+20</c:v>
                </c:pt>
                <c:pt idx="5376">
                  <c:v>1.1451208141811021E+20</c:v>
                </c:pt>
                <c:pt idx="5377">
                  <c:v>1.145131045142381E+20</c:v>
                </c:pt>
                <c:pt idx="5378">
                  <c:v>1.1451336503066021E+20</c:v>
                </c:pt>
                <c:pt idx="5379">
                  <c:v>1.1451375374953506E+20</c:v>
                </c:pt>
                <c:pt idx="5380">
                  <c:v>1.1451438535986319E+20</c:v>
                </c:pt>
                <c:pt idx="5381">
                  <c:v>1.1451443924212254E+20</c:v>
                </c:pt>
                <c:pt idx="5382">
                  <c:v>1.1451451157764183E+20</c:v>
                </c:pt>
                <c:pt idx="5383">
                  <c:v>1.1451462377948725E+20</c:v>
                </c:pt>
                <c:pt idx="5384">
                  <c:v>1.1451467433034452E+20</c:v>
                </c:pt>
                <c:pt idx="5385">
                  <c:v>1.1451474217192828E+20</c:v>
                </c:pt>
                <c:pt idx="5386">
                  <c:v>1.1451478280288317E+20</c:v>
                </c:pt>
                <c:pt idx="5387">
                  <c:v>1.1451524163266983E+20</c:v>
                </c:pt>
                <c:pt idx="5388">
                  <c:v>1.1451544697104658E+20</c:v>
                </c:pt>
                <c:pt idx="5389">
                  <c:v>1.1451554629643669E+20</c:v>
                </c:pt>
                <c:pt idx="5390">
                  <c:v>1.1451560642276231E+20</c:v>
                </c:pt>
                <c:pt idx="5391">
                  <c:v>1.145157559476447E+20</c:v>
                </c:pt>
                <c:pt idx="5392">
                  <c:v>1.1451613008601915E+20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DB-4632-9D02-5EA007F70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569064"/>
        <c:axId val="308570376"/>
      </c:scatterChart>
      <c:valAx>
        <c:axId val="308569064"/>
        <c:scaling>
          <c:orientation val="minMax"/>
          <c:max val="2021"/>
          <c:min val="19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8570376"/>
        <c:crosses val="autoZero"/>
        <c:crossBetween val="midCat"/>
        <c:majorUnit val="10"/>
      </c:valAx>
      <c:valAx>
        <c:axId val="30857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M0 (N.m)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8569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'Catalogue 1900-2020'!$D$1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'Catalogue 1900-2020'!$C$2:$C$8264</c:f>
              <c:numCache>
                <c:formatCode>0.00000</c:formatCode>
                <c:ptCount val="8263"/>
                <c:pt idx="0">
                  <c:v>35</c:v>
                </c:pt>
                <c:pt idx="1">
                  <c:v>38.524999999999999</c:v>
                </c:pt>
                <c:pt idx="2">
                  <c:v>43.281999999999996</c:v>
                </c:pt>
                <c:pt idx="3">
                  <c:v>35</c:v>
                </c:pt>
                <c:pt idx="4">
                  <c:v>41.331000000000003</c:v>
                </c:pt>
                <c:pt idx="5">
                  <c:v>38</c:v>
                </c:pt>
                <c:pt idx="6">
                  <c:v>44.95</c:v>
                </c:pt>
                <c:pt idx="7">
                  <c:v>41.219000000000001</c:v>
                </c:pt>
                <c:pt idx="8">
                  <c:v>41.399000000000001</c:v>
                </c:pt>
                <c:pt idx="9">
                  <c:v>35</c:v>
                </c:pt>
                <c:pt idx="10">
                  <c:v>43.997999999999998</c:v>
                </c:pt>
                <c:pt idx="11">
                  <c:v>42.262900000000002</c:v>
                </c:pt>
                <c:pt idx="12">
                  <c:v>35</c:v>
                </c:pt>
                <c:pt idx="13">
                  <c:v>41.5762</c:v>
                </c:pt>
                <c:pt idx="14">
                  <c:v>35.686199999999999</c:v>
                </c:pt>
                <c:pt idx="15">
                  <c:v>35.6</c:v>
                </c:pt>
                <c:pt idx="16">
                  <c:v>44.235599999999998</c:v>
                </c:pt>
                <c:pt idx="17">
                  <c:v>43.33</c:v>
                </c:pt>
                <c:pt idx="18">
                  <c:v>35.718400000000003</c:v>
                </c:pt>
                <c:pt idx="19">
                  <c:v>42</c:v>
                </c:pt>
                <c:pt idx="20">
                  <c:v>40.75</c:v>
                </c:pt>
                <c:pt idx="21">
                  <c:v>41.52</c:v>
                </c:pt>
                <c:pt idx="22">
                  <c:v>41.81</c:v>
                </c:pt>
                <c:pt idx="23">
                  <c:v>48.55</c:v>
                </c:pt>
                <c:pt idx="24">
                  <c:v>35.44</c:v>
                </c:pt>
                <c:pt idx="25">
                  <c:v>38</c:v>
                </c:pt>
                <c:pt idx="26">
                  <c:v>41.2</c:v>
                </c:pt>
                <c:pt idx="27">
                  <c:v>51.75</c:v>
                </c:pt>
                <c:pt idx="28">
                  <c:v>38</c:v>
                </c:pt>
                <c:pt idx="29">
                  <c:v>35.14</c:v>
                </c:pt>
                <c:pt idx="30">
                  <c:v>35.64</c:v>
                </c:pt>
                <c:pt idx="31">
                  <c:v>36.799999999999997</c:v>
                </c:pt>
                <c:pt idx="32">
                  <c:v>45.42</c:v>
                </c:pt>
                <c:pt idx="33">
                  <c:v>36.71</c:v>
                </c:pt>
                <c:pt idx="34">
                  <c:v>37.4</c:v>
                </c:pt>
                <c:pt idx="35">
                  <c:v>37</c:v>
                </c:pt>
                <c:pt idx="36">
                  <c:v>39.200000000000003</c:v>
                </c:pt>
                <c:pt idx="37">
                  <c:v>35</c:v>
                </c:pt>
                <c:pt idx="38">
                  <c:v>35.1</c:v>
                </c:pt>
                <c:pt idx="39">
                  <c:v>39.299999999999997</c:v>
                </c:pt>
                <c:pt idx="40">
                  <c:v>35</c:v>
                </c:pt>
                <c:pt idx="41">
                  <c:v>35.200000000000003</c:v>
                </c:pt>
                <c:pt idx="42">
                  <c:v>35.299999999999997</c:v>
                </c:pt>
                <c:pt idx="43">
                  <c:v>40</c:v>
                </c:pt>
                <c:pt idx="44">
                  <c:v>37.6</c:v>
                </c:pt>
                <c:pt idx="45">
                  <c:v>35</c:v>
                </c:pt>
                <c:pt idx="46">
                  <c:v>35.06</c:v>
                </c:pt>
                <c:pt idx="47">
                  <c:v>36</c:v>
                </c:pt>
                <c:pt idx="48">
                  <c:v>35.200000000000003</c:v>
                </c:pt>
                <c:pt idx="49">
                  <c:v>35</c:v>
                </c:pt>
                <c:pt idx="50">
                  <c:v>35</c:v>
                </c:pt>
                <c:pt idx="51">
                  <c:v>49.852699999999999</c:v>
                </c:pt>
                <c:pt idx="52">
                  <c:v>35.1</c:v>
                </c:pt>
                <c:pt idx="53">
                  <c:v>36</c:v>
                </c:pt>
                <c:pt idx="54">
                  <c:v>41</c:v>
                </c:pt>
                <c:pt idx="55">
                  <c:v>35.5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38</c:v>
                </c:pt>
                <c:pt idx="60">
                  <c:v>35</c:v>
                </c:pt>
                <c:pt idx="61">
                  <c:v>37.4</c:v>
                </c:pt>
                <c:pt idx="62">
                  <c:v>40.5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35.75</c:v>
                </c:pt>
                <c:pt idx="67">
                  <c:v>35</c:v>
                </c:pt>
                <c:pt idx="68">
                  <c:v>38</c:v>
                </c:pt>
                <c:pt idx="69">
                  <c:v>35.4</c:v>
                </c:pt>
                <c:pt idx="70">
                  <c:v>35</c:v>
                </c:pt>
                <c:pt idx="71">
                  <c:v>38</c:v>
                </c:pt>
                <c:pt idx="72">
                  <c:v>41</c:v>
                </c:pt>
                <c:pt idx="73">
                  <c:v>35.5</c:v>
                </c:pt>
                <c:pt idx="74">
                  <c:v>35</c:v>
                </c:pt>
                <c:pt idx="75">
                  <c:v>35.9</c:v>
                </c:pt>
                <c:pt idx="76">
                  <c:v>41.4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35.700000000000003</c:v>
                </c:pt>
                <c:pt idx="81">
                  <c:v>35.5</c:v>
                </c:pt>
                <c:pt idx="82">
                  <c:v>36.200000000000003</c:v>
                </c:pt>
                <c:pt idx="83">
                  <c:v>35.5</c:v>
                </c:pt>
                <c:pt idx="84">
                  <c:v>35.5</c:v>
                </c:pt>
                <c:pt idx="85">
                  <c:v>35.200000000000003</c:v>
                </c:pt>
                <c:pt idx="86">
                  <c:v>40.1</c:v>
                </c:pt>
                <c:pt idx="87">
                  <c:v>35.35</c:v>
                </c:pt>
                <c:pt idx="88">
                  <c:v>36</c:v>
                </c:pt>
                <c:pt idx="89">
                  <c:v>35.6</c:v>
                </c:pt>
                <c:pt idx="90">
                  <c:v>35.4</c:v>
                </c:pt>
                <c:pt idx="91">
                  <c:v>38.5</c:v>
                </c:pt>
                <c:pt idx="92">
                  <c:v>43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40</c:v>
                </c:pt>
                <c:pt idx="99">
                  <c:v>35.53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38.299999999999997</c:v>
                </c:pt>
                <c:pt idx="104">
                  <c:v>38</c:v>
                </c:pt>
                <c:pt idx="105">
                  <c:v>35.700000000000003</c:v>
                </c:pt>
                <c:pt idx="106">
                  <c:v>37.9</c:v>
                </c:pt>
                <c:pt idx="107">
                  <c:v>37.9</c:v>
                </c:pt>
                <c:pt idx="108">
                  <c:v>38</c:v>
                </c:pt>
                <c:pt idx="109">
                  <c:v>39</c:v>
                </c:pt>
                <c:pt idx="110">
                  <c:v>37.700000000000003</c:v>
                </c:pt>
                <c:pt idx="111">
                  <c:v>37.9</c:v>
                </c:pt>
                <c:pt idx="112">
                  <c:v>35.4</c:v>
                </c:pt>
                <c:pt idx="113">
                  <c:v>35</c:v>
                </c:pt>
                <c:pt idx="114">
                  <c:v>36</c:v>
                </c:pt>
                <c:pt idx="115">
                  <c:v>35.799999999999997</c:v>
                </c:pt>
                <c:pt idx="116">
                  <c:v>41.779800000000002</c:v>
                </c:pt>
                <c:pt idx="117">
                  <c:v>36.4</c:v>
                </c:pt>
                <c:pt idx="118">
                  <c:v>35</c:v>
                </c:pt>
                <c:pt idx="119">
                  <c:v>35.299999999999997</c:v>
                </c:pt>
                <c:pt idx="120">
                  <c:v>37</c:v>
                </c:pt>
                <c:pt idx="121">
                  <c:v>35.799999999999997</c:v>
                </c:pt>
                <c:pt idx="122">
                  <c:v>36</c:v>
                </c:pt>
                <c:pt idx="123">
                  <c:v>35.4</c:v>
                </c:pt>
                <c:pt idx="124">
                  <c:v>40.6</c:v>
                </c:pt>
                <c:pt idx="125">
                  <c:v>47.9</c:v>
                </c:pt>
                <c:pt idx="126">
                  <c:v>41</c:v>
                </c:pt>
                <c:pt idx="127">
                  <c:v>41</c:v>
                </c:pt>
                <c:pt idx="128">
                  <c:v>38</c:v>
                </c:pt>
                <c:pt idx="129">
                  <c:v>35</c:v>
                </c:pt>
                <c:pt idx="130">
                  <c:v>41</c:v>
                </c:pt>
                <c:pt idx="131">
                  <c:v>38</c:v>
                </c:pt>
                <c:pt idx="132">
                  <c:v>36</c:v>
                </c:pt>
                <c:pt idx="133">
                  <c:v>41.5</c:v>
                </c:pt>
                <c:pt idx="134">
                  <c:v>36.5</c:v>
                </c:pt>
                <c:pt idx="135">
                  <c:v>41</c:v>
                </c:pt>
                <c:pt idx="136">
                  <c:v>36</c:v>
                </c:pt>
                <c:pt idx="137">
                  <c:v>36</c:v>
                </c:pt>
                <c:pt idx="138">
                  <c:v>36</c:v>
                </c:pt>
                <c:pt idx="139">
                  <c:v>39.4</c:v>
                </c:pt>
                <c:pt idx="140">
                  <c:v>38.1</c:v>
                </c:pt>
                <c:pt idx="141">
                  <c:v>35.299999999999997</c:v>
                </c:pt>
                <c:pt idx="142">
                  <c:v>36</c:v>
                </c:pt>
                <c:pt idx="143">
                  <c:v>35.799999999999997</c:v>
                </c:pt>
                <c:pt idx="144">
                  <c:v>35</c:v>
                </c:pt>
                <c:pt idx="145">
                  <c:v>41</c:v>
                </c:pt>
                <c:pt idx="146">
                  <c:v>35.200000000000003</c:v>
                </c:pt>
                <c:pt idx="147">
                  <c:v>40.700000000000003</c:v>
                </c:pt>
                <c:pt idx="148">
                  <c:v>42.1</c:v>
                </c:pt>
                <c:pt idx="149">
                  <c:v>36</c:v>
                </c:pt>
                <c:pt idx="150">
                  <c:v>35</c:v>
                </c:pt>
                <c:pt idx="151">
                  <c:v>40.799999999999997</c:v>
                </c:pt>
                <c:pt idx="152">
                  <c:v>40.700000000000003</c:v>
                </c:pt>
                <c:pt idx="153">
                  <c:v>41.1</c:v>
                </c:pt>
                <c:pt idx="154">
                  <c:v>37.299999999999997</c:v>
                </c:pt>
                <c:pt idx="155">
                  <c:v>37</c:v>
                </c:pt>
                <c:pt idx="156">
                  <c:v>40.700000000000003</c:v>
                </c:pt>
                <c:pt idx="157">
                  <c:v>41.6</c:v>
                </c:pt>
                <c:pt idx="158">
                  <c:v>39.4</c:v>
                </c:pt>
                <c:pt idx="159">
                  <c:v>40</c:v>
                </c:pt>
                <c:pt idx="160">
                  <c:v>36.5</c:v>
                </c:pt>
                <c:pt idx="161">
                  <c:v>41</c:v>
                </c:pt>
                <c:pt idx="162">
                  <c:v>41</c:v>
                </c:pt>
                <c:pt idx="163">
                  <c:v>37</c:v>
                </c:pt>
                <c:pt idx="164">
                  <c:v>36</c:v>
                </c:pt>
                <c:pt idx="165">
                  <c:v>35.17</c:v>
                </c:pt>
                <c:pt idx="166">
                  <c:v>41.5</c:v>
                </c:pt>
                <c:pt idx="167">
                  <c:v>37</c:v>
                </c:pt>
                <c:pt idx="168">
                  <c:v>35.299999999999997</c:v>
                </c:pt>
                <c:pt idx="169">
                  <c:v>40.299999999999997</c:v>
                </c:pt>
                <c:pt idx="170">
                  <c:v>41.7</c:v>
                </c:pt>
                <c:pt idx="171">
                  <c:v>41.7</c:v>
                </c:pt>
                <c:pt idx="172">
                  <c:v>42.7</c:v>
                </c:pt>
                <c:pt idx="173">
                  <c:v>41</c:v>
                </c:pt>
                <c:pt idx="174">
                  <c:v>35.74</c:v>
                </c:pt>
                <c:pt idx="175">
                  <c:v>35.4</c:v>
                </c:pt>
                <c:pt idx="176">
                  <c:v>41.2</c:v>
                </c:pt>
                <c:pt idx="177">
                  <c:v>43.0259</c:v>
                </c:pt>
                <c:pt idx="178">
                  <c:v>35.200000000000003</c:v>
                </c:pt>
                <c:pt idx="179">
                  <c:v>43.3</c:v>
                </c:pt>
                <c:pt idx="180">
                  <c:v>38.19</c:v>
                </c:pt>
                <c:pt idx="181">
                  <c:v>35.799999999999997</c:v>
                </c:pt>
                <c:pt idx="182">
                  <c:v>42.5</c:v>
                </c:pt>
                <c:pt idx="183">
                  <c:v>38.200000000000003</c:v>
                </c:pt>
                <c:pt idx="184">
                  <c:v>40.200000000000003</c:v>
                </c:pt>
                <c:pt idx="185">
                  <c:v>36</c:v>
                </c:pt>
                <c:pt idx="186">
                  <c:v>37</c:v>
                </c:pt>
                <c:pt idx="187">
                  <c:v>35</c:v>
                </c:pt>
                <c:pt idx="188">
                  <c:v>35.9</c:v>
                </c:pt>
                <c:pt idx="189">
                  <c:v>39.43</c:v>
                </c:pt>
                <c:pt idx="190">
                  <c:v>40.200000000000003</c:v>
                </c:pt>
                <c:pt idx="191">
                  <c:v>45.500700000000002</c:v>
                </c:pt>
                <c:pt idx="192">
                  <c:v>35.700000000000003</c:v>
                </c:pt>
                <c:pt idx="193">
                  <c:v>35.72</c:v>
                </c:pt>
                <c:pt idx="194">
                  <c:v>35.799999999999997</c:v>
                </c:pt>
                <c:pt idx="195">
                  <c:v>41.5</c:v>
                </c:pt>
                <c:pt idx="196">
                  <c:v>35.799999999999997</c:v>
                </c:pt>
                <c:pt idx="197">
                  <c:v>38</c:v>
                </c:pt>
                <c:pt idx="198">
                  <c:v>35.07</c:v>
                </c:pt>
                <c:pt idx="199">
                  <c:v>35.6</c:v>
                </c:pt>
                <c:pt idx="200">
                  <c:v>37.24</c:v>
                </c:pt>
                <c:pt idx="201">
                  <c:v>40.200000000000003</c:v>
                </c:pt>
                <c:pt idx="202">
                  <c:v>40.200000000000003</c:v>
                </c:pt>
                <c:pt idx="203">
                  <c:v>38.4</c:v>
                </c:pt>
                <c:pt idx="204">
                  <c:v>38.799999999999997</c:v>
                </c:pt>
                <c:pt idx="205">
                  <c:v>36.9</c:v>
                </c:pt>
                <c:pt idx="206">
                  <c:v>40.1</c:v>
                </c:pt>
                <c:pt idx="207">
                  <c:v>46</c:v>
                </c:pt>
                <c:pt idx="208">
                  <c:v>42.8</c:v>
                </c:pt>
                <c:pt idx="209">
                  <c:v>37.1</c:v>
                </c:pt>
                <c:pt idx="210">
                  <c:v>40</c:v>
                </c:pt>
                <c:pt idx="211">
                  <c:v>41</c:v>
                </c:pt>
                <c:pt idx="212">
                  <c:v>36.6</c:v>
                </c:pt>
                <c:pt idx="213">
                  <c:v>35</c:v>
                </c:pt>
                <c:pt idx="214">
                  <c:v>35.299999999999997</c:v>
                </c:pt>
                <c:pt idx="215">
                  <c:v>39</c:v>
                </c:pt>
                <c:pt idx="216">
                  <c:v>41</c:v>
                </c:pt>
                <c:pt idx="217">
                  <c:v>35.4</c:v>
                </c:pt>
                <c:pt idx="218">
                  <c:v>35.700000000000003</c:v>
                </c:pt>
                <c:pt idx="219">
                  <c:v>45.1</c:v>
                </c:pt>
                <c:pt idx="220">
                  <c:v>44.5</c:v>
                </c:pt>
                <c:pt idx="221">
                  <c:v>35.07</c:v>
                </c:pt>
                <c:pt idx="222">
                  <c:v>35.1</c:v>
                </c:pt>
                <c:pt idx="223">
                  <c:v>38.6</c:v>
                </c:pt>
                <c:pt idx="224">
                  <c:v>41.3</c:v>
                </c:pt>
                <c:pt idx="225">
                  <c:v>35.659999999999997</c:v>
                </c:pt>
                <c:pt idx="226">
                  <c:v>35.200000000000003</c:v>
                </c:pt>
                <c:pt idx="227">
                  <c:v>35.200000000000003</c:v>
                </c:pt>
                <c:pt idx="228">
                  <c:v>35.6</c:v>
                </c:pt>
                <c:pt idx="229">
                  <c:v>41.5</c:v>
                </c:pt>
                <c:pt idx="230">
                  <c:v>37.5</c:v>
                </c:pt>
                <c:pt idx="231">
                  <c:v>37.4</c:v>
                </c:pt>
                <c:pt idx="232">
                  <c:v>35.799999999999997</c:v>
                </c:pt>
                <c:pt idx="233">
                  <c:v>35</c:v>
                </c:pt>
                <c:pt idx="234">
                  <c:v>35.630000000000003</c:v>
                </c:pt>
                <c:pt idx="235">
                  <c:v>39.6</c:v>
                </c:pt>
                <c:pt idx="236">
                  <c:v>35.799999999999997</c:v>
                </c:pt>
                <c:pt idx="237">
                  <c:v>41.6</c:v>
                </c:pt>
                <c:pt idx="238">
                  <c:v>38.799999999999997</c:v>
                </c:pt>
                <c:pt idx="239">
                  <c:v>37.200000000000003</c:v>
                </c:pt>
                <c:pt idx="240">
                  <c:v>38</c:v>
                </c:pt>
                <c:pt idx="241">
                  <c:v>37.6</c:v>
                </c:pt>
                <c:pt idx="242">
                  <c:v>39.47</c:v>
                </c:pt>
                <c:pt idx="243">
                  <c:v>41</c:v>
                </c:pt>
                <c:pt idx="244">
                  <c:v>35</c:v>
                </c:pt>
                <c:pt idx="245">
                  <c:v>36.44</c:v>
                </c:pt>
                <c:pt idx="246">
                  <c:v>35.24</c:v>
                </c:pt>
                <c:pt idx="247">
                  <c:v>40.799999999999997</c:v>
                </c:pt>
                <c:pt idx="248">
                  <c:v>35.69</c:v>
                </c:pt>
                <c:pt idx="249">
                  <c:v>35.21</c:v>
                </c:pt>
                <c:pt idx="250">
                  <c:v>37.200000000000003</c:v>
                </c:pt>
                <c:pt idx="251">
                  <c:v>41</c:v>
                </c:pt>
                <c:pt idx="252">
                  <c:v>36</c:v>
                </c:pt>
                <c:pt idx="253">
                  <c:v>36.1</c:v>
                </c:pt>
                <c:pt idx="254">
                  <c:v>39.200000000000003</c:v>
                </c:pt>
                <c:pt idx="255">
                  <c:v>35.700000000000003</c:v>
                </c:pt>
                <c:pt idx="256">
                  <c:v>41.2</c:v>
                </c:pt>
                <c:pt idx="257">
                  <c:v>40.4</c:v>
                </c:pt>
                <c:pt idx="258">
                  <c:v>38.200000000000003</c:v>
                </c:pt>
                <c:pt idx="259">
                  <c:v>37.799999999999997</c:v>
                </c:pt>
                <c:pt idx="260">
                  <c:v>36.1</c:v>
                </c:pt>
                <c:pt idx="261">
                  <c:v>37.9</c:v>
                </c:pt>
                <c:pt idx="262">
                  <c:v>35.1</c:v>
                </c:pt>
                <c:pt idx="263">
                  <c:v>37.700000000000003</c:v>
                </c:pt>
                <c:pt idx="264">
                  <c:v>37.700000000000003</c:v>
                </c:pt>
                <c:pt idx="265">
                  <c:v>37.700000000000003</c:v>
                </c:pt>
                <c:pt idx="266">
                  <c:v>37.700000000000003</c:v>
                </c:pt>
                <c:pt idx="267">
                  <c:v>40.9</c:v>
                </c:pt>
                <c:pt idx="268">
                  <c:v>38.5</c:v>
                </c:pt>
                <c:pt idx="269">
                  <c:v>41.4</c:v>
                </c:pt>
                <c:pt idx="270">
                  <c:v>35.6</c:v>
                </c:pt>
                <c:pt idx="271">
                  <c:v>38.4</c:v>
                </c:pt>
                <c:pt idx="272">
                  <c:v>40.4</c:v>
                </c:pt>
                <c:pt idx="273">
                  <c:v>37.9</c:v>
                </c:pt>
                <c:pt idx="274">
                  <c:v>37.6</c:v>
                </c:pt>
                <c:pt idx="275">
                  <c:v>37.700000000000003</c:v>
                </c:pt>
                <c:pt idx="276">
                  <c:v>38.409999999999997</c:v>
                </c:pt>
                <c:pt idx="277">
                  <c:v>36.200000000000003</c:v>
                </c:pt>
                <c:pt idx="278">
                  <c:v>40.1</c:v>
                </c:pt>
                <c:pt idx="279">
                  <c:v>40.9</c:v>
                </c:pt>
                <c:pt idx="280">
                  <c:v>37.799999999999997</c:v>
                </c:pt>
                <c:pt idx="281">
                  <c:v>35.4</c:v>
                </c:pt>
                <c:pt idx="282">
                  <c:v>36.299999999999997</c:v>
                </c:pt>
                <c:pt idx="283">
                  <c:v>36.200000000000003</c:v>
                </c:pt>
                <c:pt idx="284">
                  <c:v>36</c:v>
                </c:pt>
                <c:pt idx="285">
                  <c:v>38.4</c:v>
                </c:pt>
                <c:pt idx="286">
                  <c:v>38.5</c:v>
                </c:pt>
                <c:pt idx="287">
                  <c:v>40.94</c:v>
                </c:pt>
                <c:pt idx="288">
                  <c:v>38.5</c:v>
                </c:pt>
                <c:pt idx="289">
                  <c:v>36.200000000000003</c:v>
                </c:pt>
                <c:pt idx="290">
                  <c:v>37.200000000000003</c:v>
                </c:pt>
                <c:pt idx="291">
                  <c:v>39.5</c:v>
                </c:pt>
                <c:pt idx="292">
                  <c:v>44.8</c:v>
                </c:pt>
                <c:pt idx="293">
                  <c:v>35</c:v>
                </c:pt>
                <c:pt idx="294">
                  <c:v>38.4</c:v>
                </c:pt>
                <c:pt idx="295">
                  <c:v>42</c:v>
                </c:pt>
                <c:pt idx="296">
                  <c:v>41.42</c:v>
                </c:pt>
                <c:pt idx="297">
                  <c:v>40.4</c:v>
                </c:pt>
                <c:pt idx="298">
                  <c:v>35.6</c:v>
                </c:pt>
                <c:pt idx="299">
                  <c:v>38.799999999999997</c:v>
                </c:pt>
                <c:pt idx="300">
                  <c:v>40.1</c:v>
                </c:pt>
                <c:pt idx="301">
                  <c:v>37.6</c:v>
                </c:pt>
                <c:pt idx="302">
                  <c:v>37.67</c:v>
                </c:pt>
                <c:pt idx="303">
                  <c:v>37.5</c:v>
                </c:pt>
                <c:pt idx="304">
                  <c:v>38.1</c:v>
                </c:pt>
                <c:pt idx="305">
                  <c:v>37.299999999999997</c:v>
                </c:pt>
                <c:pt idx="306">
                  <c:v>37.590000000000003</c:v>
                </c:pt>
                <c:pt idx="307">
                  <c:v>37.81</c:v>
                </c:pt>
                <c:pt idx="308">
                  <c:v>37.799999999999997</c:v>
                </c:pt>
                <c:pt idx="309">
                  <c:v>37.6</c:v>
                </c:pt>
                <c:pt idx="310">
                  <c:v>37.6</c:v>
                </c:pt>
                <c:pt idx="311">
                  <c:v>37.5</c:v>
                </c:pt>
                <c:pt idx="312">
                  <c:v>37.700000000000003</c:v>
                </c:pt>
                <c:pt idx="313">
                  <c:v>38.06</c:v>
                </c:pt>
                <c:pt idx="314">
                  <c:v>38.1</c:v>
                </c:pt>
                <c:pt idx="315">
                  <c:v>42</c:v>
                </c:pt>
                <c:pt idx="316">
                  <c:v>37.49</c:v>
                </c:pt>
                <c:pt idx="317">
                  <c:v>37.200000000000003</c:v>
                </c:pt>
                <c:pt idx="318">
                  <c:v>37.44</c:v>
                </c:pt>
                <c:pt idx="319">
                  <c:v>37.700000000000003</c:v>
                </c:pt>
                <c:pt idx="320">
                  <c:v>37.700000000000003</c:v>
                </c:pt>
                <c:pt idx="321">
                  <c:v>37.799999999999997</c:v>
                </c:pt>
                <c:pt idx="322">
                  <c:v>37.299999999999997</c:v>
                </c:pt>
                <c:pt idx="323">
                  <c:v>38.4</c:v>
                </c:pt>
                <c:pt idx="324">
                  <c:v>35.5</c:v>
                </c:pt>
                <c:pt idx="325">
                  <c:v>41.35</c:v>
                </c:pt>
                <c:pt idx="326">
                  <c:v>35.200000000000003</c:v>
                </c:pt>
                <c:pt idx="327">
                  <c:v>36.796300000000002</c:v>
                </c:pt>
                <c:pt idx="328">
                  <c:v>35.187399999999997</c:v>
                </c:pt>
                <c:pt idx="329">
                  <c:v>37.173900000000003</c:v>
                </c:pt>
                <c:pt idx="330">
                  <c:v>41.9</c:v>
                </c:pt>
                <c:pt idx="331">
                  <c:v>41.3</c:v>
                </c:pt>
                <c:pt idx="332">
                  <c:v>45.0199</c:v>
                </c:pt>
                <c:pt idx="333">
                  <c:v>38.285699999999999</c:v>
                </c:pt>
                <c:pt idx="334">
                  <c:v>35.241500000000002</c:v>
                </c:pt>
                <c:pt idx="335">
                  <c:v>41.9</c:v>
                </c:pt>
                <c:pt idx="336">
                  <c:v>35.498399999999997</c:v>
                </c:pt>
                <c:pt idx="337">
                  <c:v>35.006599999999999</c:v>
                </c:pt>
                <c:pt idx="338">
                  <c:v>43.342399999999998</c:v>
                </c:pt>
                <c:pt idx="339">
                  <c:v>35.228099999999998</c:v>
                </c:pt>
                <c:pt idx="340">
                  <c:v>40.5852</c:v>
                </c:pt>
                <c:pt idx="341">
                  <c:v>40.378599999999999</c:v>
                </c:pt>
                <c:pt idx="342">
                  <c:v>35.299999999999997</c:v>
                </c:pt>
                <c:pt idx="343">
                  <c:v>35.021500000000003</c:v>
                </c:pt>
                <c:pt idx="344">
                  <c:v>37.6995</c:v>
                </c:pt>
                <c:pt idx="345">
                  <c:v>40.4</c:v>
                </c:pt>
                <c:pt idx="346">
                  <c:v>40.4</c:v>
                </c:pt>
                <c:pt idx="347">
                  <c:v>35.0869</c:v>
                </c:pt>
                <c:pt idx="348">
                  <c:v>40.9343</c:v>
                </c:pt>
                <c:pt idx="349">
                  <c:v>35.108600000000003</c:v>
                </c:pt>
                <c:pt idx="350">
                  <c:v>38.299999999999997</c:v>
                </c:pt>
                <c:pt idx="351">
                  <c:v>37.799999999999997</c:v>
                </c:pt>
                <c:pt idx="352">
                  <c:v>35.799999999999997</c:v>
                </c:pt>
                <c:pt idx="353">
                  <c:v>43.3508</c:v>
                </c:pt>
                <c:pt idx="354">
                  <c:v>41</c:v>
                </c:pt>
                <c:pt idx="355">
                  <c:v>41.243000000000002</c:v>
                </c:pt>
                <c:pt idx="356">
                  <c:v>41.372100000000003</c:v>
                </c:pt>
                <c:pt idx="357">
                  <c:v>35.129300000000001</c:v>
                </c:pt>
                <c:pt idx="358">
                  <c:v>37.529499999999999</c:v>
                </c:pt>
                <c:pt idx="359">
                  <c:v>35</c:v>
                </c:pt>
                <c:pt idx="360">
                  <c:v>35.844799999999999</c:v>
                </c:pt>
                <c:pt idx="361">
                  <c:v>35.511400000000002</c:v>
                </c:pt>
                <c:pt idx="362">
                  <c:v>40.2393</c:v>
                </c:pt>
                <c:pt idx="363">
                  <c:v>35.027900000000002</c:v>
                </c:pt>
                <c:pt idx="364">
                  <c:v>36.067500000000003</c:v>
                </c:pt>
                <c:pt idx="365">
                  <c:v>41.327599999999997</c:v>
                </c:pt>
                <c:pt idx="366">
                  <c:v>35.979700000000001</c:v>
                </c:pt>
                <c:pt idx="367">
                  <c:v>35.9</c:v>
                </c:pt>
                <c:pt idx="368">
                  <c:v>41.154899999999998</c:v>
                </c:pt>
                <c:pt idx="369">
                  <c:v>37.828499999999998</c:v>
                </c:pt>
                <c:pt idx="370">
                  <c:v>36.662300000000002</c:v>
                </c:pt>
                <c:pt idx="371">
                  <c:v>35.809600000000003</c:v>
                </c:pt>
                <c:pt idx="372">
                  <c:v>36.554499999999997</c:v>
                </c:pt>
                <c:pt idx="373">
                  <c:v>36.489600000000003</c:v>
                </c:pt>
                <c:pt idx="374">
                  <c:v>36.416800000000002</c:v>
                </c:pt>
                <c:pt idx="375">
                  <c:v>35.969200000000001</c:v>
                </c:pt>
                <c:pt idx="376">
                  <c:v>35.049100000000003</c:v>
                </c:pt>
                <c:pt idx="377">
                  <c:v>35.4664</c:v>
                </c:pt>
                <c:pt idx="378">
                  <c:v>38.868499999999997</c:v>
                </c:pt>
                <c:pt idx="379">
                  <c:v>35.964799999999997</c:v>
                </c:pt>
                <c:pt idx="380">
                  <c:v>46.52</c:v>
                </c:pt>
                <c:pt idx="381">
                  <c:v>40.5</c:v>
                </c:pt>
                <c:pt idx="382">
                  <c:v>35.206800000000001</c:v>
                </c:pt>
                <c:pt idx="383">
                  <c:v>35.0351</c:v>
                </c:pt>
                <c:pt idx="384">
                  <c:v>35.568100000000001</c:v>
                </c:pt>
                <c:pt idx="385">
                  <c:v>47.03</c:v>
                </c:pt>
                <c:pt idx="386">
                  <c:v>35.137300000000003</c:v>
                </c:pt>
                <c:pt idx="387">
                  <c:v>35.024700000000003</c:v>
                </c:pt>
                <c:pt idx="388">
                  <c:v>35</c:v>
                </c:pt>
                <c:pt idx="389">
                  <c:v>37</c:v>
                </c:pt>
                <c:pt idx="390">
                  <c:v>40.4</c:v>
                </c:pt>
                <c:pt idx="391">
                  <c:v>37.8078</c:v>
                </c:pt>
                <c:pt idx="392">
                  <c:v>41</c:v>
                </c:pt>
                <c:pt idx="393">
                  <c:v>47.976666666666667</c:v>
                </c:pt>
                <c:pt idx="394">
                  <c:v>41</c:v>
                </c:pt>
                <c:pt idx="395">
                  <c:v>39.850900000000003</c:v>
                </c:pt>
                <c:pt idx="396">
                  <c:v>35.1</c:v>
                </c:pt>
                <c:pt idx="397">
                  <c:v>35.482199999999999</c:v>
                </c:pt>
                <c:pt idx="398">
                  <c:v>37.286799999999999</c:v>
                </c:pt>
                <c:pt idx="399">
                  <c:v>38.299999999999997</c:v>
                </c:pt>
                <c:pt idx="400">
                  <c:v>36.299999999999997</c:v>
                </c:pt>
                <c:pt idx="401">
                  <c:v>39</c:v>
                </c:pt>
                <c:pt idx="402">
                  <c:v>35.343000000000004</c:v>
                </c:pt>
                <c:pt idx="403">
                  <c:v>40.055799999999998</c:v>
                </c:pt>
                <c:pt idx="404">
                  <c:v>35.811199999999999</c:v>
                </c:pt>
                <c:pt idx="405">
                  <c:v>35.135899999999999</c:v>
                </c:pt>
                <c:pt idx="406">
                  <c:v>45.076300000000003</c:v>
                </c:pt>
                <c:pt idx="407">
                  <c:v>40.604300000000002</c:v>
                </c:pt>
                <c:pt idx="408">
                  <c:v>40.719900000000003</c:v>
                </c:pt>
                <c:pt idx="409">
                  <c:v>37.069400000000002</c:v>
                </c:pt>
                <c:pt idx="410">
                  <c:v>40.770899999999997</c:v>
                </c:pt>
                <c:pt idx="411">
                  <c:v>35.9</c:v>
                </c:pt>
                <c:pt idx="412">
                  <c:v>41.2</c:v>
                </c:pt>
                <c:pt idx="413">
                  <c:v>38.5</c:v>
                </c:pt>
                <c:pt idx="414">
                  <c:v>36.601700000000001</c:v>
                </c:pt>
                <c:pt idx="415">
                  <c:v>41.7</c:v>
                </c:pt>
                <c:pt idx="416">
                  <c:v>39.9</c:v>
                </c:pt>
                <c:pt idx="417">
                  <c:v>40.768500000000003</c:v>
                </c:pt>
                <c:pt idx="418">
                  <c:v>48.9358</c:v>
                </c:pt>
                <c:pt idx="419">
                  <c:v>40.509700000000002</c:v>
                </c:pt>
                <c:pt idx="420">
                  <c:v>39.595300000000002</c:v>
                </c:pt>
                <c:pt idx="421">
                  <c:v>39.299999999999997</c:v>
                </c:pt>
                <c:pt idx="422">
                  <c:v>39.6</c:v>
                </c:pt>
                <c:pt idx="423">
                  <c:v>39.6</c:v>
                </c:pt>
                <c:pt idx="424">
                  <c:v>40.299999999999997</c:v>
                </c:pt>
                <c:pt idx="425">
                  <c:v>35.142200000000003</c:v>
                </c:pt>
                <c:pt idx="426">
                  <c:v>44.1</c:v>
                </c:pt>
                <c:pt idx="427">
                  <c:v>35.9</c:v>
                </c:pt>
                <c:pt idx="428">
                  <c:v>38.905000000000001</c:v>
                </c:pt>
                <c:pt idx="429">
                  <c:v>41.066200000000002</c:v>
                </c:pt>
                <c:pt idx="430">
                  <c:v>41.448300000000003</c:v>
                </c:pt>
                <c:pt idx="431">
                  <c:v>41.130899999999997</c:v>
                </c:pt>
                <c:pt idx="432">
                  <c:v>41.103499999999997</c:v>
                </c:pt>
                <c:pt idx="433">
                  <c:v>45.125300000000003</c:v>
                </c:pt>
                <c:pt idx="434">
                  <c:v>50.243333333333332</c:v>
                </c:pt>
                <c:pt idx="435">
                  <c:v>42.286499999999997</c:v>
                </c:pt>
                <c:pt idx="436">
                  <c:v>40.299999999999997</c:v>
                </c:pt>
                <c:pt idx="437">
                  <c:v>36.200000000000003</c:v>
                </c:pt>
                <c:pt idx="438">
                  <c:v>47.19166666666667</c:v>
                </c:pt>
                <c:pt idx="439">
                  <c:v>47.678333333333335</c:v>
                </c:pt>
                <c:pt idx="440">
                  <c:v>46.55</c:v>
                </c:pt>
                <c:pt idx="441">
                  <c:v>35.237299999999998</c:v>
                </c:pt>
                <c:pt idx="442">
                  <c:v>37.508200000000002</c:v>
                </c:pt>
                <c:pt idx="443">
                  <c:v>38.7637</c:v>
                </c:pt>
                <c:pt idx="444">
                  <c:v>35.750399999999999</c:v>
                </c:pt>
                <c:pt idx="445">
                  <c:v>36.7896</c:v>
                </c:pt>
                <c:pt idx="446">
                  <c:v>40.909100000000002</c:v>
                </c:pt>
                <c:pt idx="447">
                  <c:v>35.1</c:v>
                </c:pt>
                <c:pt idx="448">
                  <c:v>38.283299999999997</c:v>
                </c:pt>
                <c:pt idx="449">
                  <c:v>35.622700000000002</c:v>
                </c:pt>
                <c:pt idx="450">
                  <c:v>35.329799999999999</c:v>
                </c:pt>
                <c:pt idx="451">
                  <c:v>36.1</c:v>
                </c:pt>
                <c:pt idx="452">
                  <c:v>35.299999999999997</c:v>
                </c:pt>
                <c:pt idx="453">
                  <c:v>41</c:v>
                </c:pt>
                <c:pt idx="454">
                  <c:v>36.152200000000001</c:v>
                </c:pt>
                <c:pt idx="455">
                  <c:v>37.013500000000001</c:v>
                </c:pt>
                <c:pt idx="456">
                  <c:v>37.861499999999999</c:v>
                </c:pt>
                <c:pt idx="457">
                  <c:v>36.477600000000002</c:v>
                </c:pt>
                <c:pt idx="458">
                  <c:v>37.159399999999998</c:v>
                </c:pt>
                <c:pt idx="459">
                  <c:v>40.708500000000001</c:v>
                </c:pt>
                <c:pt idx="460">
                  <c:v>38.415999999999997</c:v>
                </c:pt>
                <c:pt idx="461">
                  <c:v>37.200000000000003</c:v>
                </c:pt>
                <c:pt idx="462">
                  <c:v>37.466000000000001</c:v>
                </c:pt>
                <c:pt idx="463">
                  <c:v>47.271666666666668</c:v>
                </c:pt>
                <c:pt idx="464">
                  <c:v>37.346299999999999</c:v>
                </c:pt>
                <c:pt idx="465">
                  <c:v>35.463099999999997</c:v>
                </c:pt>
                <c:pt idx="466">
                  <c:v>36.973500000000001</c:v>
                </c:pt>
                <c:pt idx="467">
                  <c:v>35.932000000000002</c:v>
                </c:pt>
                <c:pt idx="468">
                  <c:v>37.386299999999999</c:v>
                </c:pt>
                <c:pt idx="469">
                  <c:v>35.099499999999999</c:v>
                </c:pt>
                <c:pt idx="470">
                  <c:v>35.477400000000003</c:v>
                </c:pt>
                <c:pt idx="471">
                  <c:v>36.299999999999997</c:v>
                </c:pt>
                <c:pt idx="472">
                  <c:v>39.200000000000003</c:v>
                </c:pt>
                <c:pt idx="473">
                  <c:v>46.45</c:v>
                </c:pt>
                <c:pt idx="474">
                  <c:v>44.96</c:v>
                </c:pt>
                <c:pt idx="475">
                  <c:v>37.723300000000002</c:v>
                </c:pt>
                <c:pt idx="476">
                  <c:v>39.592199999999998</c:v>
                </c:pt>
                <c:pt idx="477">
                  <c:v>36.058399999999999</c:v>
                </c:pt>
                <c:pt idx="478">
                  <c:v>35.6</c:v>
                </c:pt>
                <c:pt idx="479">
                  <c:v>35.2729</c:v>
                </c:pt>
                <c:pt idx="480">
                  <c:v>35.2714</c:v>
                </c:pt>
                <c:pt idx="481">
                  <c:v>36.060699999999997</c:v>
                </c:pt>
                <c:pt idx="482">
                  <c:v>35.200000000000003</c:v>
                </c:pt>
                <c:pt idx="483">
                  <c:v>41.128700000000002</c:v>
                </c:pt>
                <c:pt idx="484">
                  <c:v>37.4</c:v>
                </c:pt>
                <c:pt idx="485">
                  <c:v>37.211199999999998</c:v>
                </c:pt>
                <c:pt idx="486">
                  <c:v>36.9345</c:v>
                </c:pt>
                <c:pt idx="487">
                  <c:v>35.427300000000002</c:v>
                </c:pt>
                <c:pt idx="488">
                  <c:v>37.555199999999999</c:v>
                </c:pt>
                <c:pt idx="489">
                  <c:v>40.4</c:v>
                </c:pt>
                <c:pt idx="490">
                  <c:v>38.495899999999999</c:v>
                </c:pt>
                <c:pt idx="491">
                  <c:v>38.577100000000002</c:v>
                </c:pt>
                <c:pt idx="492">
                  <c:v>37.700000000000003</c:v>
                </c:pt>
                <c:pt idx="493">
                  <c:v>41.2</c:v>
                </c:pt>
                <c:pt idx="494">
                  <c:v>37</c:v>
                </c:pt>
                <c:pt idx="495">
                  <c:v>35.657899999999998</c:v>
                </c:pt>
                <c:pt idx="496">
                  <c:v>41.242899999999999</c:v>
                </c:pt>
                <c:pt idx="497">
                  <c:v>37.069200000000002</c:v>
                </c:pt>
                <c:pt idx="498">
                  <c:v>40.4</c:v>
                </c:pt>
                <c:pt idx="499">
                  <c:v>40.599299999999999</c:v>
                </c:pt>
                <c:pt idx="500">
                  <c:v>35.200000000000003</c:v>
                </c:pt>
                <c:pt idx="501">
                  <c:v>41.2</c:v>
                </c:pt>
                <c:pt idx="502">
                  <c:v>41</c:v>
                </c:pt>
                <c:pt idx="503">
                  <c:v>38.200000000000003</c:v>
                </c:pt>
                <c:pt idx="504">
                  <c:v>36.092300000000002</c:v>
                </c:pt>
                <c:pt idx="505">
                  <c:v>35.200000000000003</c:v>
                </c:pt>
                <c:pt idx="506">
                  <c:v>35.700000000000003</c:v>
                </c:pt>
                <c:pt idx="507">
                  <c:v>41.6</c:v>
                </c:pt>
                <c:pt idx="508">
                  <c:v>41.254199999999997</c:v>
                </c:pt>
                <c:pt idx="509">
                  <c:v>41.3</c:v>
                </c:pt>
                <c:pt idx="510">
                  <c:v>38.624899999999997</c:v>
                </c:pt>
                <c:pt idx="511">
                  <c:v>38.1</c:v>
                </c:pt>
                <c:pt idx="512">
                  <c:v>39.9</c:v>
                </c:pt>
                <c:pt idx="513">
                  <c:v>35.1</c:v>
                </c:pt>
                <c:pt idx="514">
                  <c:v>40.9</c:v>
                </c:pt>
                <c:pt idx="515">
                  <c:v>38.200000000000003</c:v>
                </c:pt>
                <c:pt idx="516">
                  <c:v>41</c:v>
                </c:pt>
                <c:pt idx="517">
                  <c:v>38.9</c:v>
                </c:pt>
                <c:pt idx="518">
                  <c:v>35.6</c:v>
                </c:pt>
                <c:pt idx="519">
                  <c:v>35.1</c:v>
                </c:pt>
                <c:pt idx="520">
                  <c:v>37.700000000000003</c:v>
                </c:pt>
                <c:pt idx="521">
                  <c:v>35.1</c:v>
                </c:pt>
                <c:pt idx="522">
                  <c:v>37.051400000000001</c:v>
                </c:pt>
                <c:pt idx="523">
                  <c:v>35.6</c:v>
                </c:pt>
                <c:pt idx="524">
                  <c:v>37.080599999999997</c:v>
                </c:pt>
                <c:pt idx="525">
                  <c:v>39.1</c:v>
                </c:pt>
                <c:pt idx="526">
                  <c:v>38.444699999999997</c:v>
                </c:pt>
                <c:pt idx="527">
                  <c:v>47.255200000000002</c:v>
                </c:pt>
                <c:pt idx="528">
                  <c:v>37.538499999999999</c:v>
                </c:pt>
                <c:pt idx="529">
                  <c:v>35.1</c:v>
                </c:pt>
                <c:pt idx="530">
                  <c:v>39.683999999999997</c:v>
                </c:pt>
                <c:pt idx="531">
                  <c:v>35.4</c:v>
                </c:pt>
                <c:pt idx="532">
                  <c:v>35.299999999999997</c:v>
                </c:pt>
                <c:pt idx="533">
                  <c:v>40.486199999999997</c:v>
                </c:pt>
                <c:pt idx="534">
                  <c:v>40.700000000000003</c:v>
                </c:pt>
                <c:pt idx="535">
                  <c:v>42.28</c:v>
                </c:pt>
                <c:pt idx="536">
                  <c:v>36.375799999999998</c:v>
                </c:pt>
                <c:pt idx="537">
                  <c:v>44.93</c:v>
                </c:pt>
                <c:pt idx="538">
                  <c:v>39.24</c:v>
                </c:pt>
                <c:pt idx="539">
                  <c:v>38.061300000000003</c:v>
                </c:pt>
                <c:pt idx="540">
                  <c:v>47.66</c:v>
                </c:pt>
                <c:pt idx="541">
                  <c:v>49.444000000000003</c:v>
                </c:pt>
                <c:pt idx="542">
                  <c:v>46.042999999999999</c:v>
                </c:pt>
                <c:pt idx="543">
                  <c:v>46.106000000000002</c:v>
                </c:pt>
                <c:pt idx="544">
                  <c:v>47.311</c:v>
                </c:pt>
                <c:pt idx="545">
                  <c:v>49.612000000000002</c:v>
                </c:pt>
                <c:pt idx="546">
                  <c:v>35.290500000000002</c:v>
                </c:pt>
                <c:pt idx="547">
                  <c:v>48.088999999999999</c:v>
                </c:pt>
                <c:pt idx="548">
                  <c:v>47.817</c:v>
                </c:pt>
                <c:pt idx="549">
                  <c:v>48.228000000000002</c:v>
                </c:pt>
                <c:pt idx="550">
                  <c:v>48.582000000000001</c:v>
                </c:pt>
                <c:pt idx="551">
                  <c:v>49.585000000000001</c:v>
                </c:pt>
                <c:pt idx="552">
                  <c:v>45.945</c:v>
                </c:pt>
                <c:pt idx="553">
                  <c:v>47.21</c:v>
                </c:pt>
                <c:pt idx="554">
                  <c:v>44.425400000000003</c:v>
                </c:pt>
                <c:pt idx="555">
                  <c:v>36</c:v>
                </c:pt>
                <c:pt idx="556">
                  <c:v>41.02</c:v>
                </c:pt>
                <c:pt idx="557">
                  <c:v>46.314</c:v>
                </c:pt>
                <c:pt idx="558">
                  <c:v>48.512999999999998</c:v>
                </c:pt>
                <c:pt idx="559">
                  <c:v>35.417499999999997</c:v>
                </c:pt>
                <c:pt idx="560">
                  <c:v>47.484000000000002</c:v>
                </c:pt>
                <c:pt idx="561">
                  <c:v>46.741999999999997</c:v>
                </c:pt>
                <c:pt idx="562">
                  <c:v>49.125</c:v>
                </c:pt>
                <c:pt idx="563">
                  <c:v>45.581000000000003</c:v>
                </c:pt>
                <c:pt idx="564">
                  <c:v>48.548999999999999</c:v>
                </c:pt>
                <c:pt idx="565">
                  <c:v>46.712000000000003</c:v>
                </c:pt>
                <c:pt idx="566">
                  <c:v>41.132899999999999</c:v>
                </c:pt>
                <c:pt idx="567">
                  <c:v>45.600999999999999</c:v>
                </c:pt>
                <c:pt idx="568">
                  <c:v>48.14</c:v>
                </c:pt>
                <c:pt idx="569">
                  <c:v>48.194000000000003</c:v>
                </c:pt>
                <c:pt idx="570">
                  <c:v>48.292999999999999</c:v>
                </c:pt>
                <c:pt idx="571">
                  <c:v>46.441000000000003</c:v>
                </c:pt>
                <c:pt idx="572">
                  <c:v>46.677</c:v>
                </c:pt>
                <c:pt idx="573">
                  <c:v>38.104199999999999</c:v>
                </c:pt>
                <c:pt idx="574">
                  <c:v>46.268999999999998</c:v>
                </c:pt>
                <c:pt idx="575">
                  <c:v>48.82</c:v>
                </c:pt>
                <c:pt idx="576">
                  <c:v>42.9</c:v>
                </c:pt>
                <c:pt idx="577">
                  <c:v>42.05</c:v>
                </c:pt>
                <c:pt idx="578">
                  <c:v>46.716000000000001</c:v>
                </c:pt>
                <c:pt idx="579">
                  <c:v>38.357100000000003</c:v>
                </c:pt>
                <c:pt idx="580">
                  <c:v>48.845999999999997</c:v>
                </c:pt>
                <c:pt idx="581">
                  <c:v>46.719000000000001</c:v>
                </c:pt>
                <c:pt idx="582">
                  <c:v>41.94</c:v>
                </c:pt>
                <c:pt idx="583">
                  <c:v>41.68</c:v>
                </c:pt>
                <c:pt idx="584">
                  <c:v>47.622999999999998</c:v>
                </c:pt>
                <c:pt idx="585">
                  <c:v>49.067</c:v>
                </c:pt>
                <c:pt idx="586">
                  <c:v>46.594000000000001</c:v>
                </c:pt>
                <c:pt idx="587">
                  <c:v>48.213000000000001</c:v>
                </c:pt>
                <c:pt idx="588">
                  <c:v>49.764000000000003</c:v>
                </c:pt>
                <c:pt idx="589">
                  <c:v>47.158000000000001</c:v>
                </c:pt>
                <c:pt idx="590">
                  <c:v>47.274000000000001</c:v>
                </c:pt>
                <c:pt idx="591">
                  <c:v>48.83</c:v>
                </c:pt>
                <c:pt idx="592">
                  <c:v>47.783999999999999</c:v>
                </c:pt>
                <c:pt idx="593">
                  <c:v>46.570999999999998</c:v>
                </c:pt>
                <c:pt idx="594">
                  <c:v>46.566000000000003</c:v>
                </c:pt>
                <c:pt idx="595">
                  <c:v>35.799999999999997</c:v>
                </c:pt>
                <c:pt idx="596">
                  <c:v>46.606999999999999</c:v>
                </c:pt>
                <c:pt idx="597">
                  <c:v>46.62</c:v>
                </c:pt>
                <c:pt idx="598">
                  <c:v>46.741999999999997</c:v>
                </c:pt>
                <c:pt idx="599">
                  <c:v>48.517000000000003</c:v>
                </c:pt>
                <c:pt idx="600">
                  <c:v>48.488</c:v>
                </c:pt>
                <c:pt idx="601">
                  <c:v>48.384</c:v>
                </c:pt>
                <c:pt idx="602">
                  <c:v>41.48</c:v>
                </c:pt>
                <c:pt idx="603">
                  <c:v>47.627000000000002</c:v>
                </c:pt>
                <c:pt idx="604">
                  <c:v>41.13</c:v>
                </c:pt>
                <c:pt idx="605">
                  <c:v>48.374000000000002</c:v>
                </c:pt>
                <c:pt idx="606">
                  <c:v>48.037999999999997</c:v>
                </c:pt>
                <c:pt idx="607">
                  <c:v>36.263800000000003</c:v>
                </c:pt>
                <c:pt idx="608">
                  <c:v>36.2254</c:v>
                </c:pt>
                <c:pt idx="609">
                  <c:v>48.606999999999999</c:v>
                </c:pt>
                <c:pt idx="610">
                  <c:v>48.673999999999999</c:v>
                </c:pt>
                <c:pt idx="611">
                  <c:v>49.176000000000002</c:v>
                </c:pt>
                <c:pt idx="612">
                  <c:v>40.200400000000002</c:v>
                </c:pt>
                <c:pt idx="613">
                  <c:v>49.622999999999998</c:v>
                </c:pt>
                <c:pt idx="614">
                  <c:v>47.008000000000003</c:v>
                </c:pt>
                <c:pt idx="615">
                  <c:v>45.743000000000002</c:v>
                </c:pt>
                <c:pt idx="616">
                  <c:v>47.69</c:v>
                </c:pt>
                <c:pt idx="617">
                  <c:v>46.33</c:v>
                </c:pt>
                <c:pt idx="618">
                  <c:v>48.796999999999997</c:v>
                </c:pt>
                <c:pt idx="619">
                  <c:v>45.798000000000002</c:v>
                </c:pt>
                <c:pt idx="620">
                  <c:v>47.607999999999997</c:v>
                </c:pt>
                <c:pt idx="621">
                  <c:v>49.180999999999997</c:v>
                </c:pt>
                <c:pt idx="622">
                  <c:v>39.8795</c:v>
                </c:pt>
                <c:pt idx="623">
                  <c:v>48.93</c:v>
                </c:pt>
                <c:pt idx="624">
                  <c:v>48.966999999999999</c:v>
                </c:pt>
                <c:pt idx="625">
                  <c:v>35</c:v>
                </c:pt>
                <c:pt idx="626">
                  <c:v>48.106000000000002</c:v>
                </c:pt>
                <c:pt idx="627">
                  <c:v>47.55</c:v>
                </c:pt>
                <c:pt idx="628">
                  <c:v>46.689</c:v>
                </c:pt>
                <c:pt idx="629">
                  <c:v>40.99</c:v>
                </c:pt>
                <c:pt idx="630">
                  <c:v>48.823999999999998</c:v>
                </c:pt>
                <c:pt idx="631">
                  <c:v>48.576000000000001</c:v>
                </c:pt>
                <c:pt idx="632">
                  <c:v>48.466999999999999</c:v>
                </c:pt>
                <c:pt idx="633">
                  <c:v>41</c:v>
                </c:pt>
                <c:pt idx="634">
                  <c:v>41.73</c:v>
                </c:pt>
                <c:pt idx="635">
                  <c:v>41.171900000000001</c:v>
                </c:pt>
                <c:pt idx="636">
                  <c:v>41.07</c:v>
                </c:pt>
                <c:pt idx="637">
                  <c:v>41.86</c:v>
                </c:pt>
                <c:pt idx="638">
                  <c:v>41</c:v>
                </c:pt>
                <c:pt idx="639">
                  <c:v>48.524000000000001</c:v>
                </c:pt>
                <c:pt idx="640">
                  <c:v>41</c:v>
                </c:pt>
                <c:pt idx="641">
                  <c:v>41.1111</c:v>
                </c:pt>
                <c:pt idx="642">
                  <c:v>41</c:v>
                </c:pt>
                <c:pt idx="643">
                  <c:v>41</c:v>
                </c:pt>
                <c:pt idx="644">
                  <c:v>41.92</c:v>
                </c:pt>
                <c:pt idx="645">
                  <c:v>41.107399999999998</c:v>
                </c:pt>
                <c:pt idx="646">
                  <c:v>41</c:v>
                </c:pt>
                <c:pt idx="647">
                  <c:v>41</c:v>
                </c:pt>
                <c:pt idx="648">
                  <c:v>41</c:v>
                </c:pt>
                <c:pt idx="649">
                  <c:v>40.799999999999997</c:v>
                </c:pt>
                <c:pt idx="650">
                  <c:v>46.725999999999999</c:v>
                </c:pt>
                <c:pt idx="651">
                  <c:v>41</c:v>
                </c:pt>
                <c:pt idx="652">
                  <c:v>42.02</c:v>
                </c:pt>
                <c:pt idx="653">
                  <c:v>39.584899999999998</c:v>
                </c:pt>
                <c:pt idx="654">
                  <c:v>40.561100000000003</c:v>
                </c:pt>
                <c:pt idx="655">
                  <c:v>41.2</c:v>
                </c:pt>
                <c:pt idx="656">
                  <c:v>41.2</c:v>
                </c:pt>
                <c:pt idx="657">
                  <c:v>47.503999999999998</c:v>
                </c:pt>
                <c:pt idx="658">
                  <c:v>40.5745</c:v>
                </c:pt>
                <c:pt idx="659">
                  <c:v>40.950800000000001</c:v>
                </c:pt>
                <c:pt idx="660">
                  <c:v>41</c:v>
                </c:pt>
                <c:pt idx="661">
                  <c:v>41</c:v>
                </c:pt>
                <c:pt idx="662">
                  <c:v>41</c:v>
                </c:pt>
                <c:pt idx="663">
                  <c:v>41.3</c:v>
                </c:pt>
                <c:pt idx="664">
                  <c:v>46.686999999999998</c:v>
                </c:pt>
                <c:pt idx="665">
                  <c:v>41.190399999999997</c:v>
                </c:pt>
                <c:pt idx="666">
                  <c:v>47.890999999999998</c:v>
                </c:pt>
                <c:pt idx="667">
                  <c:v>47.817999999999998</c:v>
                </c:pt>
                <c:pt idx="668">
                  <c:v>46.646000000000001</c:v>
                </c:pt>
                <c:pt idx="669">
                  <c:v>48.637</c:v>
                </c:pt>
                <c:pt idx="670">
                  <c:v>46.747</c:v>
                </c:pt>
                <c:pt idx="671">
                  <c:v>48.158000000000001</c:v>
                </c:pt>
                <c:pt idx="672">
                  <c:v>47.015000000000001</c:v>
                </c:pt>
                <c:pt idx="673">
                  <c:v>46.183999999999997</c:v>
                </c:pt>
                <c:pt idx="674">
                  <c:v>48.671999999999997</c:v>
                </c:pt>
                <c:pt idx="675">
                  <c:v>41</c:v>
                </c:pt>
                <c:pt idx="676">
                  <c:v>48.216999999999999</c:v>
                </c:pt>
                <c:pt idx="677">
                  <c:v>45.75</c:v>
                </c:pt>
                <c:pt idx="678">
                  <c:v>37.4</c:v>
                </c:pt>
                <c:pt idx="679">
                  <c:v>45.945999999999998</c:v>
                </c:pt>
                <c:pt idx="680">
                  <c:v>48.569000000000003</c:v>
                </c:pt>
                <c:pt idx="681">
                  <c:v>41.72</c:v>
                </c:pt>
                <c:pt idx="682">
                  <c:v>35</c:v>
                </c:pt>
                <c:pt idx="683">
                  <c:v>46.267000000000003</c:v>
                </c:pt>
                <c:pt idx="684">
                  <c:v>48.857999999999997</c:v>
                </c:pt>
                <c:pt idx="685">
                  <c:v>48.043999999999997</c:v>
                </c:pt>
                <c:pt idx="686">
                  <c:v>47.648000000000003</c:v>
                </c:pt>
                <c:pt idx="687">
                  <c:v>41.63</c:v>
                </c:pt>
                <c:pt idx="688">
                  <c:v>48.039000000000001</c:v>
                </c:pt>
                <c:pt idx="689">
                  <c:v>48.453000000000003</c:v>
                </c:pt>
                <c:pt idx="690">
                  <c:v>41.174700000000001</c:v>
                </c:pt>
                <c:pt idx="691">
                  <c:v>48.734999999999999</c:v>
                </c:pt>
                <c:pt idx="692">
                  <c:v>46.292000000000002</c:v>
                </c:pt>
                <c:pt idx="693">
                  <c:v>48.244</c:v>
                </c:pt>
                <c:pt idx="694">
                  <c:v>40.65</c:v>
                </c:pt>
                <c:pt idx="695">
                  <c:v>41.0548</c:v>
                </c:pt>
                <c:pt idx="696">
                  <c:v>41.311999999999998</c:v>
                </c:pt>
                <c:pt idx="697">
                  <c:v>41</c:v>
                </c:pt>
                <c:pt idx="698">
                  <c:v>41.054499999999997</c:v>
                </c:pt>
                <c:pt idx="699">
                  <c:v>46.468000000000004</c:v>
                </c:pt>
                <c:pt idx="700">
                  <c:v>41</c:v>
                </c:pt>
                <c:pt idx="701">
                  <c:v>40.9</c:v>
                </c:pt>
                <c:pt idx="702">
                  <c:v>41.261200000000002</c:v>
                </c:pt>
                <c:pt idx="703">
                  <c:v>41.4315</c:v>
                </c:pt>
                <c:pt idx="704">
                  <c:v>41.2</c:v>
                </c:pt>
                <c:pt idx="705">
                  <c:v>47.41</c:v>
                </c:pt>
                <c:pt idx="706">
                  <c:v>39</c:v>
                </c:pt>
                <c:pt idx="707">
                  <c:v>35.386699999999998</c:v>
                </c:pt>
                <c:pt idx="708">
                  <c:v>35.468400000000003</c:v>
                </c:pt>
                <c:pt idx="709">
                  <c:v>47.563000000000002</c:v>
                </c:pt>
                <c:pt idx="710">
                  <c:v>40.619999999999997</c:v>
                </c:pt>
                <c:pt idx="711">
                  <c:v>41</c:v>
                </c:pt>
                <c:pt idx="712">
                  <c:v>46.21</c:v>
                </c:pt>
                <c:pt idx="713">
                  <c:v>48.048999999999999</c:v>
                </c:pt>
                <c:pt idx="714">
                  <c:v>43.25</c:v>
                </c:pt>
                <c:pt idx="715">
                  <c:v>46.206000000000003</c:v>
                </c:pt>
                <c:pt idx="716">
                  <c:v>46.097999999999999</c:v>
                </c:pt>
                <c:pt idx="717">
                  <c:v>46.097999999999999</c:v>
                </c:pt>
                <c:pt idx="718">
                  <c:v>35.440800000000003</c:v>
                </c:pt>
                <c:pt idx="719">
                  <c:v>48.045000000000002</c:v>
                </c:pt>
                <c:pt idx="720">
                  <c:v>48.85</c:v>
                </c:pt>
                <c:pt idx="721">
                  <c:v>46.357999999999997</c:v>
                </c:pt>
                <c:pt idx="722">
                  <c:v>48.831000000000003</c:v>
                </c:pt>
                <c:pt idx="723">
                  <c:v>38.1</c:v>
                </c:pt>
                <c:pt idx="724">
                  <c:v>40.799999999999997</c:v>
                </c:pt>
                <c:pt idx="725">
                  <c:v>35.425800000000002</c:v>
                </c:pt>
                <c:pt idx="726">
                  <c:v>35.363199999999999</c:v>
                </c:pt>
                <c:pt idx="727">
                  <c:v>35.380299999999998</c:v>
                </c:pt>
                <c:pt idx="728">
                  <c:v>46.677999999999997</c:v>
                </c:pt>
                <c:pt idx="729">
                  <c:v>35.7821</c:v>
                </c:pt>
                <c:pt idx="730">
                  <c:v>46.325000000000003</c:v>
                </c:pt>
                <c:pt idx="731">
                  <c:v>48.65</c:v>
                </c:pt>
                <c:pt idx="732">
                  <c:v>45.69</c:v>
                </c:pt>
                <c:pt idx="733">
                  <c:v>49.4</c:v>
                </c:pt>
                <c:pt idx="734">
                  <c:v>41.93</c:v>
                </c:pt>
                <c:pt idx="735">
                  <c:v>37.978499999999997</c:v>
                </c:pt>
                <c:pt idx="736">
                  <c:v>43.8</c:v>
                </c:pt>
                <c:pt idx="737">
                  <c:v>40.909999999999997</c:v>
                </c:pt>
                <c:pt idx="738">
                  <c:v>48.005000000000003</c:v>
                </c:pt>
                <c:pt idx="739">
                  <c:v>45.841999999999999</c:v>
                </c:pt>
                <c:pt idx="740">
                  <c:v>46.000999999999998</c:v>
                </c:pt>
                <c:pt idx="741">
                  <c:v>39.6</c:v>
                </c:pt>
                <c:pt idx="742">
                  <c:v>36.044600000000003</c:v>
                </c:pt>
                <c:pt idx="743">
                  <c:v>36.5334</c:v>
                </c:pt>
                <c:pt idx="744">
                  <c:v>36.0032</c:v>
                </c:pt>
                <c:pt idx="745">
                  <c:v>48.447000000000003</c:v>
                </c:pt>
                <c:pt idx="746">
                  <c:v>47.515999999999998</c:v>
                </c:pt>
                <c:pt idx="747">
                  <c:v>48.475000000000001</c:v>
                </c:pt>
                <c:pt idx="748">
                  <c:v>47.823</c:v>
                </c:pt>
                <c:pt idx="749">
                  <c:v>49.021999999999998</c:v>
                </c:pt>
                <c:pt idx="750">
                  <c:v>46.600999999999999</c:v>
                </c:pt>
                <c:pt idx="751">
                  <c:v>38.945599999999999</c:v>
                </c:pt>
                <c:pt idx="752">
                  <c:v>46.588000000000001</c:v>
                </c:pt>
                <c:pt idx="753">
                  <c:v>35.545200000000001</c:v>
                </c:pt>
                <c:pt idx="754">
                  <c:v>35.125900000000001</c:v>
                </c:pt>
                <c:pt idx="755">
                  <c:v>35.430599999999998</c:v>
                </c:pt>
                <c:pt idx="756">
                  <c:v>46.712000000000003</c:v>
                </c:pt>
                <c:pt idx="757">
                  <c:v>47.351999999999997</c:v>
                </c:pt>
                <c:pt idx="758">
                  <c:v>39.753500000000003</c:v>
                </c:pt>
                <c:pt idx="759">
                  <c:v>40.71</c:v>
                </c:pt>
                <c:pt idx="760">
                  <c:v>41</c:v>
                </c:pt>
                <c:pt idx="761">
                  <c:v>48.279000000000003</c:v>
                </c:pt>
                <c:pt idx="762">
                  <c:v>43</c:v>
                </c:pt>
                <c:pt idx="763">
                  <c:v>46.35</c:v>
                </c:pt>
                <c:pt idx="764">
                  <c:v>45.725000000000001</c:v>
                </c:pt>
                <c:pt idx="765">
                  <c:v>46.545999999999999</c:v>
                </c:pt>
                <c:pt idx="766">
                  <c:v>35.148299999999999</c:v>
                </c:pt>
                <c:pt idx="767">
                  <c:v>47.569000000000003</c:v>
                </c:pt>
                <c:pt idx="768">
                  <c:v>48.414999999999999</c:v>
                </c:pt>
                <c:pt idx="769">
                  <c:v>46.11</c:v>
                </c:pt>
                <c:pt idx="770">
                  <c:v>46.67</c:v>
                </c:pt>
                <c:pt idx="771">
                  <c:v>41</c:v>
                </c:pt>
                <c:pt idx="772">
                  <c:v>49.62</c:v>
                </c:pt>
                <c:pt idx="773">
                  <c:v>35.348700000000001</c:v>
                </c:pt>
                <c:pt idx="774">
                  <c:v>48.465000000000003</c:v>
                </c:pt>
                <c:pt idx="775">
                  <c:v>48.408999999999999</c:v>
                </c:pt>
                <c:pt idx="776">
                  <c:v>40.04</c:v>
                </c:pt>
                <c:pt idx="777">
                  <c:v>35.1693</c:v>
                </c:pt>
                <c:pt idx="778">
                  <c:v>35.180100000000003</c:v>
                </c:pt>
                <c:pt idx="779">
                  <c:v>45.639000000000003</c:v>
                </c:pt>
                <c:pt idx="780">
                  <c:v>49.125999999999998</c:v>
                </c:pt>
                <c:pt idx="781">
                  <c:v>46.536999999999999</c:v>
                </c:pt>
                <c:pt idx="782">
                  <c:v>47.613999999999997</c:v>
                </c:pt>
                <c:pt idx="783">
                  <c:v>47.451999999999998</c:v>
                </c:pt>
                <c:pt idx="784">
                  <c:v>39.469799999999999</c:v>
                </c:pt>
                <c:pt idx="785">
                  <c:v>39.68</c:v>
                </c:pt>
                <c:pt idx="786">
                  <c:v>47.7</c:v>
                </c:pt>
                <c:pt idx="787">
                  <c:v>45.61</c:v>
                </c:pt>
                <c:pt idx="788">
                  <c:v>49.338000000000001</c:v>
                </c:pt>
                <c:pt idx="789">
                  <c:v>46.427999999999997</c:v>
                </c:pt>
                <c:pt idx="790">
                  <c:v>39.188499999999998</c:v>
                </c:pt>
                <c:pt idx="791">
                  <c:v>35.501899999999999</c:v>
                </c:pt>
                <c:pt idx="792">
                  <c:v>38</c:v>
                </c:pt>
                <c:pt idx="793">
                  <c:v>48.332999999999998</c:v>
                </c:pt>
                <c:pt idx="794">
                  <c:v>45.86</c:v>
                </c:pt>
                <c:pt idx="795">
                  <c:v>47.703000000000003</c:v>
                </c:pt>
                <c:pt idx="796">
                  <c:v>47.707999999999998</c:v>
                </c:pt>
                <c:pt idx="797">
                  <c:v>48.881</c:v>
                </c:pt>
                <c:pt idx="798">
                  <c:v>47.148000000000003</c:v>
                </c:pt>
                <c:pt idx="799">
                  <c:v>46.841999999999999</c:v>
                </c:pt>
                <c:pt idx="800">
                  <c:v>49.109000000000002</c:v>
                </c:pt>
                <c:pt idx="801">
                  <c:v>47.890999999999998</c:v>
                </c:pt>
                <c:pt idx="802">
                  <c:v>37.780999999999999</c:v>
                </c:pt>
                <c:pt idx="803">
                  <c:v>48.71</c:v>
                </c:pt>
                <c:pt idx="804">
                  <c:v>47.408000000000001</c:v>
                </c:pt>
                <c:pt idx="805">
                  <c:v>46.826999999999998</c:v>
                </c:pt>
                <c:pt idx="806">
                  <c:v>47.374000000000002</c:v>
                </c:pt>
                <c:pt idx="807">
                  <c:v>45.45</c:v>
                </c:pt>
                <c:pt idx="808">
                  <c:v>48.146000000000001</c:v>
                </c:pt>
                <c:pt idx="809">
                  <c:v>48.207999999999998</c:v>
                </c:pt>
                <c:pt idx="810">
                  <c:v>46.552</c:v>
                </c:pt>
                <c:pt idx="811">
                  <c:v>48.113999999999997</c:v>
                </c:pt>
                <c:pt idx="812">
                  <c:v>46.094999999999999</c:v>
                </c:pt>
                <c:pt idx="813">
                  <c:v>48.869</c:v>
                </c:pt>
                <c:pt idx="814">
                  <c:v>48.45</c:v>
                </c:pt>
                <c:pt idx="815">
                  <c:v>46.27</c:v>
                </c:pt>
                <c:pt idx="816">
                  <c:v>36.169699999999999</c:v>
                </c:pt>
                <c:pt idx="817">
                  <c:v>46.05</c:v>
                </c:pt>
                <c:pt idx="818">
                  <c:v>48.149000000000001</c:v>
                </c:pt>
                <c:pt idx="819">
                  <c:v>35.1</c:v>
                </c:pt>
                <c:pt idx="820">
                  <c:v>46.384</c:v>
                </c:pt>
                <c:pt idx="821">
                  <c:v>36</c:v>
                </c:pt>
                <c:pt idx="822">
                  <c:v>48.006999999999998</c:v>
                </c:pt>
                <c:pt idx="823">
                  <c:v>46.04</c:v>
                </c:pt>
                <c:pt idx="824">
                  <c:v>47.201999999999998</c:v>
                </c:pt>
                <c:pt idx="825">
                  <c:v>48.259</c:v>
                </c:pt>
                <c:pt idx="826">
                  <c:v>48.207999999999998</c:v>
                </c:pt>
                <c:pt idx="827">
                  <c:v>47.518999999999998</c:v>
                </c:pt>
                <c:pt idx="828">
                  <c:v>39.299999999999997</c:v>
                </c:pt>
                <c:pt idx="829">
                  <c:v>47.168999999999997</c:v>
                </c:pt>
                <c:pt idx="830">
                  <c:v>48.537999999999997</c:v>
                </c:pt>
                <c:pt idx="831">
                  <c:v>47.917000000000002</c:v>
                </c:pt>
                <c:pt idx="832">
                  <c:v>46.463000000000001</c:v>
                </c:pt>
                <c:pt idx="833">
                  <c:v>49.179000000000002</c:v>
                </c:pt>
                <c:pt idx="834">
                  <c:v>48.045999999999999</c:v>
                </c:pt>
                <c:pt idx="835">
                  <c:v>46.210999999999999</c:v>
                </c:pt>
                <c:pt idx="836">
                  <c:v>40.759799999999998</c:v>
                </c:pt>
                <c:pt idx="837">
                  <c:v>48.408999999999999</c:v>
                </c:pt>
                <c:pt idx="838">
                  <c:v>41.319600000000001</c:v>
                </c:pt>
                <c:pt idx="839">
                  <c:v>40.205100000000002</c:v>
                </c:pt>
                <c:pt idx="840">
                  <c:v>47.279899999999998</c:v>
                </c:pt>
                <c:pt idx="841">
                  <c:v>47.365000000000002</c:v>
                </c:pt>
                <c:pt idx="842">
                  <c:v>47.375999999999998</c:v>
                </c:pt>
                <c:pt idx="843">
                  <c:v>47.290999999999997</c:v>
                </c:pt>
                <c:pt idx="844">
                  <c:v>47.301000000000002</c:v>
                </c:pt>
                <c:pt idx="845">
                  <c:v>47.284999999999997</c:v>
                </c:pt>
                <c:pt idx="846">
                  <c:v>39.456000000000003</c:v>
                </c:pt>
                <c:pt idx="847">
                  <c:v>48.276000000000003</c:v>
                </c:pt>
                <c:pt idx="848">
                  <c:v>46.23</c:v>
                </c:pt>
                <c:pt idx="849">
                  <c:v>48.393000000000001</c:v>
                </c:pt>
                <c:pt idx="850">
                  <c:v>47.93</c:v>
                </c:pt>
                <c:pt idx="851">
                  <c:v>48.433</c:v>
                </c:pt>
                <c:pt idx="852">
                  <c:v>47.295000000000002</c:v>
                </c:pt>
                <c:pt idx="853">
                  <c:v>46.698999999999998</c:v>
                </c:pt>
                <c:pt idx="854">
                  <c:v>47.564999999999998</c:v>
                </c:pt>
                <c:pt idx="855">
                  <c:v>47.146999999999998</c:v>
                </c:pt>
                <c:pt idx="856">
                  <c:v>47.51</c:v>
                </c:pt>
                <c:pt idx="857">
                  <c:v>35.880000000000003</c:v>
                </c:pt>
                <c:pt idx="858">
                  <c:v>47.268000000000001</c:v>
                </c:pt>
                <c:pt idx="859">
                  <c:v>48.41</c:v>
                </c:pt>
                <c:pt idx="860">
                  <c:v>48.018000000000001</c:v>
                </c:pt>
                <c:pt idx="861">
                  <c:v>45.637999999999998</c:v>
                </c:pt>
                <c:pt idx="862">
                  <c:v>46.225000000000001</c:v>
                </c:pt>
                <c:pt idx="863">
                  <c:v>47.517000000000003</c:v>
                </c:pt>
                <c:pt idx="864">
                  <c:v>46.213999999999999</c:v>
                </c:pt>
                <c:pt idx="865">
                  <c:v>47.375</c:v>
                </c:pt>
                <c:pt idx="866">
                  <c:v>48.430999999999997</c:v>
                </c:pt>
                <c:pt idx="867">
                  <c:v>46.484999999999999</c:v>
                </c:pt>
                <c:pt idx="868">
                  <c:v>47.347000000000001</c:v>
                </c:pt>
                <c:pt idx="869">
                  <c:v>48.421999999999997</c:v>
                </c:pt>
                <c:pt idx="870">
                  <c:v>46.887999999999998</c:v>
                </c:pt>
                <c:pt idx="871">
                  <c:v>46.88</c:v>
                </c:pt>
                <c:pt idx="872">
                  <c:v>47.981999999999999</c:v>
                </c:pt>
                <c:pt idx="873">
                  <c:v>47.594999999999999</c:v>
                </c:pt>
                <c:pt idx="874">
                  <c:v>45.454000000000001</c:v>
                </c:pt>
                <c:pt idx="875">
                  <c:v>46.911000000000001</c:v>
                </c:pt>
                <c:pt idx="876">
                  <c:v>46.9</c:v>
                </c:pt>
                <c:pt idx="877">
                  <c:v>45.792000000000002</c:v>
                </c:pt>
                <c:pt idx="878">
                  <c:v>47.600999999999999</c:v>
                </c:pt>
                <c:pt idx="879">
                  <c:v>46.66</c:v>
                </c:pt>
                <c:pt idx="880">
                  <c:v>35</c:v>
                </c:pt>
                <c:pt idx="881">
                  <c:v>46.9</c:v>
                </c:pt>
                <c:pt idx="882">
                  <c:v>48.44</c:v>
                </c:pt>
                <c:pt idx="883">
                  <c:v>35</c:v>
                </c:pt>
                <c:pt idx="884">
                  <c:v>47.344000000000001</c:v>
                </c:pt>
                <c:pt idx="885">
                  <c:v>48.046999999999997</c:v>
                </c:pt>
                <c:pt idx="886">
                  <c:v>49.063000000000002</c:v>
                </c:pt>
                <c:pt idx="887">
                  <c:v>48.072000000000003</c:v>
                </c:pt>
                <c:pt idx="888">
                  <c:v>46.055999999999997</c:v>
                </c:pt>
                <c:pt idx="889">
                  <c:v>46.034999999999997</c:v>
                </c:pt>
                <c:pt idx="890">
                  <c:v>47.457999999999998</c:v>
                </c:pt>
                <c:pt idx="891">
                  <c:v>47.445999999999998</c:v>
                </c:pt>
                <c:pt idx="892">
                  <c:v>35.558500000000002</c:v>
                </c:pt>
                <c:pt idx="893">
                  <c:v>47.661999999999999</c:v>
                </c:pt>
                <c:pt idx="894">
                  <c:v>47.417000000000002</c:v>
                </c:pt>
                <c:pt idx="895">
                  <c:v>47.573</c:v>
                </c:pt>
                <c:pt idx="896">
                  <c:v>42.1</c:v>
                </c:pt>
                <c:pt idx="897">
                  <c:v>47.902000000000001</c:v>
                </c:pt>
                <c:pt idx="898">
                  <c:v>47.509</c:v>
                </c:pt>
                <c:pt idx="899">
                  <c:v>47.564</c:v>
                </c:pt>
                <c:pt idx="900">
                  <c:v>45.512</c:v>
                </c:pt>
                <c:pt idx="901">
                  <c:v>35.899900000000002</c:v>
                </c:pt>
                <c:pt idx="902">
                  <c:v>46.25</c:v>
                </c:pt>
                <c:pt idx="903">
                  <c:v>41.025100000000002</c:v>
                </c:pt>
                <c:pt idx="904">
                  <c:v>47.13</c:v>
                </c:pt>
                <c:pt idx="905">
                  <c:v>48.03</c:v>
                </c:pt>
                <c:pt idx="906">
                  <c:v>46.255000000000003</c:v>
                </c:pt>
                <c:pt idx="907">
                  <c:v>46.38</c:v>
                </c:pt>
                <c:pt idx="908">
                  <c:v>46.468000000000004</c:v>
                </c:pt>
                <c:pt idx="909">
                  <c:v>47.2</c:v>
                </c:pt>
                <c:pt idx="910">
                  <c:v>47.61</c:v>
                </c:pt>
                <c:pt idx="911">
                  <c:v>47.453000000000003</c:v>
                </c:pt>
                <c:pt idx="912">
                  <c:v>48.44</c:v>
                </c:pt>
                <c:pt idx="913">
                  <c:v>48.365000000000002</c:v>
                </c:pt>
                <c:pt idx="914">
                  <c:v>39.1</c:v>
                </c:pt>
                <c:pt idx="915">
                  <c:v>45.627000000000002</c:v>
                </c:pt>
                <c:pt idx="916">
                  <c:v>47.79</c:v>
                </c:pt>
                <c:pt idx="917">
                  <c:v>47.488999999999997</c:v>
                </c:pt>
                <c:pt idx="918">
                  <c:v>47.594000000000001</c:v>
                </c:pt>
                <c:pt idx="919">
                  <c:v>47.198</c:v>
                </c:pt>
                <c:pt idx="920">
                  <c:v>47.512</c:v>
                </c:pt>
                <c:pt idx="921">
                  <c:v>38</c:v>
                </c:pt>
                <c:pt idx="922">
                  <c:v>46.72</c:v>
                </c:pt>
                <c:pt idx="923">
                  <c:v>48.093000000000004</c:v>
                </c:pt>
                <c:pt idx="924">
                  <c:v>46.49</c:v>
                </c:pt>
                <c:pt idx="925">
                  <c:v>47.72</c:v>
                </c:pt>
                <c:pt idx="926">
                  <c:v>45.655000000000001</c:v>
                </c:pt>
                <c:pt idx="927">
                  <c:v>48.384999999999998</c:v>
                </c:pt>
                <c:pt idx="928">
                  <c:v>48.398000000000003</c:v>
                </c:pt>
                <c:pt idx="929">
                  <c:v>48.018000000000001</c:v>
                </c:pt>
                <c:pt idx="930">
                  <c:v>46.993000000000002</c:v>
                </c:pt>
                <c:pt idx="931">
                  <c:v>48.545999999999999</c:v>
                </c:pt>
                <c:pt idx="932">
                  <c:v>48.579000000000001</c:v>
                </c:pt>
                <c:pt idx="933">
                  <c:v>47.807000000000002</c:v>
                </c:pt>
                <c:pt idx="934">
                  <c:v>48.024000000000001</c:v>
                </c:pt>
                <c:pt idx="935">
                  <c:v>48.966999999999999</c:v>
                </c:pt>
                <c:pt idx="936">
                  <c:v>46.381999999999998</c:v>
                </c:pt>
                <c:pt idx="937">
                  <c:v>48.206000000000003</c:v>
                </c:pt>
                <c:pt idx="938">
                  <c:v>41.312899999999999</c:v>
                </c:pt>
                <c:pt idx="939">
                  <c:v>48.564</c:v>
                </c:pt>
                <c:pt idx="940">
                  <c:v>47.74</c:v>
                </c:pt>
                <c:pt idx="941">
                  <c:v>41.16</c:v>
                </c:pt>
                <c:pt idx="942">
                  <c:v>48.564</c:v>
                </c:pt>
                <c:pt idx="943">
                  <c:v>46.91</c:v>
                </c:pt>
                <c:pt idx="944">
                  <c:v>47.98</c:v>
                </c:pt>
                <c:pt idx="945">
                  <c:v>48.447000000000003</c:v>
                </c:pt>
                <c:pt idx="946">
                  <c:v>41.392499999999998</c:v>
                </c:pt>
                <c:pt idx="947">
                  <c:v>48.442</c:v>
                </c:pt>
                <c:pt idx="948">
                  <c:v>45.625999999999998</c:v>
                </c:pt>
                <c:pt idx="949">
                  <c:v>48.631</c:v>
                </c:pt>
                <c:pt idx="950">
                  <c:v>47.781999999999996</c:v>
                </c:pt>
                <c:pt idx="951">
                  <c:v>49.27</c:v>
                </c:pt>
                <c:pt idx="952">
                  <c:v>46.323</c:v>
                </c:pt>
                <c:pt idx="953">
                  <c:v>47.698</c:v>
                </c:pt>
                <c:pt idx="954">
                  <c:v>48.206000000000003</c:v>
                </c:pt>
                <c:pt idx="955">
                  <c:v>48.49</c:v>
                </c:pt>
                <c:pt idx="956">
                  <c:v>47.3</c:v>
                </c:pt>
                <c:pt idx="957">
                  <c:v>47.174999999999997</c:v>
                </c:pt>
                <c:pt idx="958">
                  <c:v>46.73</c:v>
                </c:pt>
                <c:pt idx="959">
                  <c:v>46.258000000000003</c:v>
                </c:pt>
                <c:pt idx="960">
                  <c:v>48.499000000000002</c:v>
                </c:pt>
                <c:pt idx="961">
                  <c:v>46.076000000000001</c:v>
                </c:pt>
                <c:pt idx="962">
                  <c:v>45.396999999999998</c:v>
                </c:pt>
                <c:pt idx="963">
                  <c:v>48.012</c:v>
                </c:pt>
                <c:pt idx="964">
                  <c:v>45.676000000000002</c:v>
                </c:pt>
                <c:pt idx="965">
                  <c:v>51.01</c:v>
                </c:pt>
                <c:pt idx="966">
                  <c:v>36.206699999999998</c:v>
                </c:pt>
                <c:pt idx="967">
                  <c:v>36.641500000000001</c:v>
                </c:pt>
                <c:pt idx="968">
                  <c:v>38.495100000000001</c:v>
                </c:pt>
                <c:pt idx="969">
                  <c:v>36.799999999999997</c:v>
                </c:pt>
                <c:pt idx="970">
                  <c:v>41.34</c:v>
                </c:pt>
                <c:pt idx="971">
                  <c:v>46.320999999999998</c:v>
                </c:pt>
                <c:pt idx="972">
                  <c:v>48.551000000000002</c:v>
                </c:pt>
                <c:pt idx="973">
                  <c:v>40.5672</c:v>
                </c:pt>
                <c:pt idx="974">
                  <c:v>47.96</c:v>
                </c:pt>
                <c:pt idx="975">
                  <c:v>49.857999999999997</c:v>
                </c:pt>
                <c:pt idx="976">
                  <c:v>47.81</c:v>
                </c:pt>
                <c:pt idx="977">
                  <c:v>45.353999999999999</c:v>
                </c:pt>
                <c:pt idx="978">
                  <c:v>48.432000000000002</c:v>
                </c:pt>
                <c:pt idx="979">
                  <c:v>50.332999999999998</c:v>
                </c:pt>
                <c:pt idx="980">
                  <c:v>48.95</c:v>
                </c:pt>
                <c:pt idx="981">
                  <c:v>50.866</c:v>
                </c:pt>
                <c:pt idx="982">
                  <c:v>48.548999999999999</c:v>
                </c:pt>
                <c:pt idx="983">
                  <c:v>41.01</c:v>
                </c:pt>
                <c:pt idx="984">
                  <c:v>48.646999999999998</c:v>
                </c:pt>
                <c:pt idx="985">
                  <c:v>35.068899999999999</c:v>
                </c:pt>
                <c:pt idx="986">
                  <c:v>35.360300000000002</c:v>
                </c:pt>
                <c:pt idx="987">
                  <c:v>35</c:v>
                </c:pt>
                <c:pt idx="988">
                  <c:v>41.19</c:v>
                </c:pt>
                <c:pt idx="989">
                  <c:v>35.0518</c:v>
                </c:pt>
                <c:pt idx="990">
                  <c:v>48.427999999999997</c:v>
                </c:pt>
                <c:pt idx="991">
                  <c:v>47.026000000000003</c:v>
                </c:pt>
                <c:pt idx="992">
                  <c:v>40.799999999999997</c:v>
                </c:pt>
                <c:pt idx="993">
                  <c:v>35.096400000000003</c:v>
                </c:pt>
                <c:pt idx="994">
                  <c:v>37.825299999999999</c:v>
                </c:pt>
                <c:pt idx="995">
                  <c:v>47.921999999999997</c:v>
                </c:pt>
                <c:pt idx="996">
                  <c:v>47.716000000000001</c:v>
                </c:pt>
                <c:pt idx="997">
                  <c:v>47.283000000000001</c:v>
                </c:pt>
                <c:pt idx="998">
                  <c:v>48.344999999999999</c:v>
                </c:pt>
                <c:pt idx="999">
                  <c:v>46.72</c:v>
                </c:pt>
                <c:pt idx="1000">
                  <c:v>49.786999999999999</c:v>
                </c:pt>
                <c:pt idx="1001">
                  <c:v>46.920999999999999</c:v>
                </c:pt>
                <c:pt idx="1002">
                  <c:v>41.77</c:v>
                </c:pt>
                <c:pt idx="1003">
                  <c:v>35.211599999999997</c:v>
                </c:pt>
                <c:pt idx="1004">
                  <c:v>46.649000000000001</c:v>
                </c:pt>
                <c:pt idx="1005">
                  <c:v>47.2181</c:v>
                </c:pt>
                <c:pt idx="1006">
                  <c:v>46.81</c:v>
                </c:pt>
                <c:pt idx="1007">
                  <c:v>48.875</c:v>
                </c:pt>
                <c:pt idx="1008">
                  <c:v>46.612000000000002</c:v>
                </c:pt>
                <c:pt idx="1009">
                  <c:v>39.559600000000003</c:v>
                </c:pt>
                <c:pt idx="1010">
                  <c:v>43.67</c:v>
                </c:pt>
                <c:pt idx="1011">
                  <c:v>49.542999999999999</c:v>
                </c:pt>
                <c:pt idx="1012">
                  <c:v>45.726999999999997</c:v>
                </c:pt>
                <c:pt idx="1013">
                  <c:v>47.161999999999999</c:v>
                </c:pt>
                <c:pt idx="1014">
                  <c:v>45.853000000000002</c:v>
                </c:pt>
                <c:pt idx="1015">
                  <c:v>48.576999999999998</c:v>
                </c:pt>
                <c:pt idx="1016">
                  <c:v>48.386000000000003</c:v>
                </c:pt>
                <c:pt idx="1017">
                  <c:v>47.868000000000002</c:v>
                </c:pt>
                <c:pt idx="1018">
                  <c:v>48.05</c:v>
                </c:pt>
                <c:pt idx="1019">
                  <c:v>45.701999999999998</c:v>
                </c:pt>
                <c:pt idx="1020">
                  <c:v>47.301000000000002</c:v>
                </c:pt>
                <c:pt idx="1021">
                  <c:v>45.787999999999997</c:v>
                </c:pt>
                <c:pt idx="1022">
                  <c:v>46.603000000000002</c:v>
                </c:pt>
                <c:pt idx="1023">
                  <c:v>48.767000000000003</c:v>
                </c:pt>
                <c:pt idx="1024">
                  <c:v>48.427</c:v>
                </c:pt>
                <c:pt idx="1025">
                  <c:v>46.22</c:v>
                </c:pt>
                <c:pt idx="1026">
                  <c:v>46.05</c:v>
                </c:pt>
                <c:pt idx="1027">
                  <c:v>35.427700000000002</c:v>
                </c:pt>
                <c:pt idx="1028">
                  <c:v>46.1</c:v>
                </c:pt>
                <c:pt idx="1029">
                  <c:v>46.87</c:v>
                </c:pt>
                <c:pt idx="1030">
                  <c:v>35.086599999999997</c:v>
                </c:pt>
                <c:pt idx="1031">
                  <c:v>49.47</c:v>
                </c:pt>
                <c:pt idx="1032">
                  <c:v>35.419699999999999</c:v>
                </c:pt>
                <c:pt idx="1033">
                  <c:v>48.526000000000003</c:v>
                </c:pt>
                <c:pt idx="1034">
                  <c:v>47.201000000000001</c:v>
                </c:pt>
                <c:pt idx="1035">
                  <c:v>35.102699999999999</c:v>
                </c:pt>
                <c:pt idx="1036">
                  <c:v>46.341999999999999</c:v>
                </c:pt>
                <c:pt idx="1037">
                  <c:v>44.274700000000003</c:v>
                </c:pt>
                <c:pt idx="1038">
                  <c:v>46.597000000000001</c:v>
                </c:pt>
                <c:pt idx="1039">
                  <c:v>46.317999999999998</c:v>
                </c:pt>
                <c:pt idx="1040">
                  <c:v>35.660800000000002</c:v>
                </c:pt>
                <c:pt idx="1041">
                  <c:v>36.8551</c:v>
                </c:pt>
                <c:pt idx="1042">
                  <c:v>35.360199999999999</c:v>
                </c:pt>
                <c:pt idx="1043">
                  <c:v>47.49</c:v>
                </c:pt>
                <c:pt idx="1044">
                  <c:v>47.029000000000003</c:v>
                </c:pt>
                <c:pt idx="1045">
                  <c:v>41.49</c:v>
                </c:pt>
                <c:pt idx="1046">
                  <c:v>35.542999999999999</c:v>
                </c:pt>
                <c:pt idx="1047">
                  <c:v>46.722999999999999</c:v>
                </c:pt>
                <c:pt idx="1048">
                  <c:v>35.257199999999997</c:v>
                </c:pt>
                <c:pt idx="1049">
                  <c:v>41.8</c:v>
                </c:pt>
                <c:pt idx="1050">
                  <c:v>37.146999999999998</c:v>
                </c:pt>
                <c:pt idx="1051">
                  <c:v>37.463799999999999</c:v>
                </c:pt>
                <c:pt idx="1052">
                  <c:v>48.493000000000002</c:v>
                </c:pt>
                <c:pt idx="1053">
                  <c:v>35.238100000000003</c:v>
                </c:pt>
                <c:pt idx="1054">
                  <c:v>46.621000000000002</c:v>
                </c:pt>
                <c:pt idx="1055">
                  <c:v>39.993000000000002</c:v>
                </c:pt>
                <c:pt idx="1056">
                  <c:v>36.380200000000002</c:v>
                </c:pt>
                <c:pt idx="1057">
                  <c:v>48.71</c:v>
                </c:pt>
                <c:pt idx="1058">
                  <c:v>46.884999999999998</c:v>
                </c:pt>
                <c:pt idx="1059">
                  <c:v>36.076599999999999</c:v>
                </c:pt>
                <c:pt idx="1060">
                  <c:v>47.167000000000002</c:v>
                </c:pt>
                <c:pt idx="1061">
                  <c:v>37.790900000000001</c:v>
                </c:pt>
                <c:pt idx="1062">
                  <c:v>37.799999999999997</c:v>
                </c:pt>
                <c:pt idx="1063">
                  <c:v>37.799999999999997</c:v>
                </c:pt>
                <c:pt idx="1064">
                  <c:v>47.267000000000003</c:v>
                </c:pt>
                <c:pt idx="1065">
                  <c:v>46.332000000000001</c:v>
                </c:pt>
                <c:pt idx="1066">
                  <c:v>45.933</c:v>
                </c:pt>
                <c:pt idx="1067">
                  <c:v>47.387999999999998</c:v>
                </c:pt>
                <c:pt idx="1068">
                  <c:v>47.902000000000001</c:v>
                </c:pt>
                <c:pt idx="1069">
                  <c:v>37.1325</c:v>
                </c:pt>
                <c:pt idx="1070">
                  <c:v>46.27</c:v>
                </c:pt>
                <c:pt idx="1071">
                  <c:v>46.88</c:v>
                </c:pt>
                <c:pt idx="1072">
                  <c:v>45.41</c:v>
                </c:pt>
                <c:pt idx="1073">
                  <c:v>47.661000000000001</c:v>
                </c:pt>
                <c:pt idx="1074">
                  <c:v>41.395600000000002</c:v>
                </c:pt>
                <c:pt idx="1075">
                  <c:v>46.63</c:v>
                </c:pt>
                <c:pt idx="1076">
                  <c:v>48.555999999999997</c:v>
                </c:pt>
                <c:pt idx="1077">
                  <c:v>48.329000000000001</c:v>
                </c:pt>
                <c:pt idx="1078">
                  <c:v>35.810299999999998</c:v>
                </c:pt>
                <c:pt idx="1079">
                  <c:v>37.577500000000001</c:v>
                </c:pt>
                <c:pt idx="1080">
                  <c:v>47.829000000000001</c:v>
                </c:pt>
                <c:pt idx="1081">
                  <c:v>46.656999999999996</c:v>
                </c:pt>
                <c:pt idx="1082">
                  <c:v>46.970999999999997</c:v>
                </c:pt>
                <c:pt idx="1083">
                  <c:v>50.261000000000003</c:v>
                </c:pt>
                <c:pt idx="1084">
                  <c:v>45.709000000000003</c:v>
                </c:pt>
                <c:pt idx="1085">
                  <c:v>47.76</c:v>
                </c:pt>
                <c:pt idx="1086">
                  <c:v>46.33</c:v>
                </c:pt>
                <c:pt idx="1087">
                  <c:v>37.874000000000002</c:v>
                </c:pt>
                <c:pt idx="1088">
                  <c:v>47.91</c:v>
                </c:pt>
                <c:pt idx="1089">
                  <c:v>48.689</c:v>
                </c:pt>
                <c:pt idx="1090">
                  <c:v>48.46</c:v>
                </c:pt>
                <c:pt idx="1091">
                  <c:v>44.835099999999997</c:v>
                </c:pt>
                <c:pt idx="1092">
                  <c:v>44.91</c:v>
                </c:pt>
                <c:pt idx="1093">
                  <c:v>45.661999999999999</c:v>
                </c:pt>
                <c:pt idx="1094">
                  <c:v>37.950299999999999</c:v>
                </c:pt>
                <c:pt idx="1095">
                  <c:v>35</c:v>
                </c:pt>
                <c:pt idx="1096">
                  <c:v>35.1</c:v>
                </c:pt>
                <c:pt idx="1097">
                  <c:v>46.746000000000002</c:v>
                </c:pt>
                <c:pt idx="1098">
                  <c:v>41.12</c:v>
                </c:pt>
                <c:pt idx="1099">
                  <c:v>48.069000000000003</c:v>
                </c:pt>
                <c:pt idx="1100">
                  <c:v>47.886000000000003</c:v>
                </c:pt>
                <c:pt idx="1101">
                  <c:v>35.214100000000002</c:v>
                </c:pt>
                <c:pt idx="1102">
                  <c:v>48.34</c:v>
                </c:pt>
                <c:pt idx="1103">
                  <c:v>46.710999999999999</c:v>
                </c:pt>
                <c:pt idx="1104">
                  <c:v>40.99</c:v>
                </c:pt>
                <c:pt idx="1105">
                  <c:v>46.343000000000004</c:v>
                </c:pt>
                <c:pt idx="1106">
                  <c:v>49.063000000000002</c:v>
                </c:pt>
                <c:pt idx="1107">
                  <c:v>35.160499999999999</c:v>
                </c:pt>
                <c:pt idx="1108">
                  <c:v>45.62</c:v>
                </c:pt>
                <c:pt idx="1109">
                  <c:v>47.268999999999998</c:v>
                </c:pt>
                <c:pt idx="1110">
                  <c:v>46.07</c:v>
                </c:pt>
                <c:pt idx="1111">
                  <c:v>37.9</c:v>
                </c:pt>
                <c:pt idx="1112">
                  <c:v>35.087200000000003</c:v>
                </c:pt>
                <c:pt idx="1113">
                  <c:v>47.311999999999998</c:v>
                </c:pt>
                <c:pt idx="1114">
                  <c:v>46.639000000000003</c:v>
                </c:pt>
                <c:pt idx="1115">
                  <c:v>47.91</c:v>
                </c:pt>
                <c:pt idx="1116">
                  <c:v>41.61</c:v>
                </c:pt>
                <c:pt idx="1117">
                  <c:v>41.2</c:v>
                </c:pt>
                <c:pt idx="1118">
                  <c:v>36.200000000000003</c:v>
                </c:pt>
                <c:pt idx="1119">
                  <c:v>46.692</c:v>
                </c:pt>
                <c:pt idx="1120">
                  <c:v>46.917999999999999</c:v>
                </c:pt>
                <c:pt idx="1121">
                  <c:v>46.713999999999999</c:v>
                </c:pt>
                <c:pt idx="1122">
                  <c:v>47.238</c:v>
                </c:pt>
                <c:pt idx="1123">
                  <c:v>35.200000000000003</c:v>
                </c:pt>
                <c:pt idx="1124">
                  <c:v>46.55</c:v>
                </c:pt>
                <c:pt idx="1125">
                  <c:v>46.692</c:v>
                </c:pt>
                <c:pt idx="1126">
                  <c:v>47.219000000000001</c:v>
                </c:pt>
                <c:pt idx="1127">
                  <c:v>47.838000000000001</c:v>
                </c:pt>
                <c:pt idx="1128">
                  <c:v>44.85</c:v>
                </c:pt>
                <c:pt idx="1129">
                  <c:v>41.53</c:v>
                </c:pt>
                <c:pt idx="1130">
                  <c:v>46.502000000000002</c:v>
                </c:pt>
                <c:pt idx="1131">
                  <c:v>46.006999999999998</c:v>
                </c:pt>
                <c:pt idx="1132">
                  <c:v>47.726999999999997</c:v>
                </c:pt>
                <c:pt idx="1133">
                  <c:v>41.3</c:v>
                </c:pt>
                <c:pt idx="1134">
                  <c:v>48.593000000000004</c:v>
                </c:pt>
                <c:pt idx="1135">
                  <c:v>38.1</c:v>
                </c:pt>
                <c:pt idx="1136">
                  <c:v>35.592599999999997</c:v>
                </c:pt>
                <c:pt idx="1137">
                  <c:v>46.206000000000003</c:v>
                </c:pt>
                <c:pt idx="1138">
                  <c:v>45.822000000000003</c:v>
                </c:pt>
                <c:pt idx="1139">
                  <c:v>48.857999999999997</c:v>
                </c:pt>
                <c:pt idx="1140">
                  <c:v>48.405999999999999</c:v>
                </c:pt>
                <c:pt idx="1141">
                  <c:v>41.91</c:v>
                </c:pt>
                <c:pt idx="1142">
                  <c:v>48.283000000000001</c:v>
                </c:pt>
                <c:pt idx="1143">
                  <c:v>37.872199999999999</c:v>
                </c:pt>
                <c:pt idx="1144">
                  <c:v>49.308999999999997</c:v>
                </c:pt>
                <c:pt idx="1145">
                  <c:v>35.873899999999999</c:v>
                </c:pt>
                <c:pt idx="1146">
                  <c:v>41.42</c:v>
                </c:pt>
                <c:pt idx="1147">
                  <c:v>46.121000000000002</c:v>
                </c:pt>
                <c:pt idx="1148">
                  <c:v>35.945700000000002</c:v>
                </c:pt>
                <c:pt idx="1149">
                  <c:v>48.944000000000003</c:v>
                </c:pt>
                <c:pt idx="1150">
                  <c:v>48.32</c:v>
                </c:pt>
                <c:pt idx="1151">
                  <c:v>45.79</c:v>
                </c:pt>
                <c:pt idx="1152">
                  <c:v>48.573999999999998</c:v>
                </c:pt>
                <c:pt idx="1153">
                  <c:v>48.555999999999997</c:v>
                </c:pt>
                <c:pt idx="1154">
                  <c:v>44.4</c:v>
                </c:pt>
                <c:pt idx="1155">
                  <c:v>41.84</c:v>
                </c:pt>
                <c:pt idx="1156">
                  <c:v>44.869</c:v>
                </c:pt>
                <c:pt idx="1157">
                  <c:v>47.082000000000001</c:v>
                </c:pt>
                <c:pt idx="1158">
                  <c:v>40.909999999999997</c:v>
                </c:pt>
                <c:pt idx="1159">
                  <c:v>41.08</c:v>
                </c:pt>
                <c:pt idx="1160">
                  <c:v>45.77</c:v>
                </c:pt>
                <c:pt idx="1161">
                  <c:v>48.357999999999997</c:v>
                </c:pt>
                <c:pt idx="1162">
                  <c:v>36.4756</c:v>
                </c:pt>
                <c:pt idx="1163">
                  <c:v>35.8566</c:v>
                </c:pt>
                <c:pt idx="1164">
                  <c:v>37.700000000000003</c:v>
                </c:pt>
                <c:pt idx="1165">
                  <c:v>48.484999999999999</c:v>
                </c:pt>
                <c:pt idx="1166">
                  <c:v>47.55</c:v>
                </c:pt>
                <c:pt idx="1167">
                  <c:v>47.83</c:v>
                </c:pt>
                <c:pt idx="1168">
                  <c:v>37.484699999999997</c:v>
                </c:pt>
                <c:pt idx="1169">
                  <c:v>48.697000000000003</c:v>
                </c:pt>
                <c:pt idx="1170">
                  <c:v>46.67</c:v>
                </c:pt>
                <c:pt idx="1171">
                  <c:v>48.499000000000002</c:v>
                </c:pt>
                <c:pt idx="1172">
                  <c:v>41.2194</c:v>
                </c:pt>
                <c:pt idx="1173">
                  <c:v>35.1</c:v>
                </c:pt>
                <c:pt idx="1174">
                  <c:v>47.970999999999997</c:v>
                </c:pt>
                <c:pt idx="1175">
                  <c:v>48.438000000000002</c:v>
                </c:pt>
                <c:pt idx="1176">
                  <c:v>51.97</c:v>
                </c:pt>
                <c:pt idx="1177">
                  <c:v>49.146000000000001</c:v>
                </c:pt>
                <c:pt idx="1178">
                  <c:v>45.49</c:v>
                </c:pt>
                <c:pt idx="1179">
                  <c:v>48.404000000000003</c:v>
                </c:pt>
                <c:pt idx="1180">
                  <c:v>41.263100000000001</c:v>
                </c:pt>
                <c:pt idx="1181">
                  <c:v>41.331499999999998</c:v>
                </c:pt>
                <c:pt idx="1182">
                  <c:v>42.267800000000001</c:v>
                </c:pt>
                <c:pt idx="1183">
                  <c:v>40.726199999999999</c:v>
                </c:pt>
                <c:pt idx="1184">
                  <c:v>40.660400000000003</c:v>
                </c:pt>
                <c:pt idx="1185">
                  <c:v>41.313499999999998</c:v>
                </c:pt>
                <c:pt idx="1186">
                  <c:v>40.9</c:v>
                </c:pt>
                <c:pt idx="1187">
                  <c:v>41.1</c:v>
                </c:pt>
                <c:pt idx="1188">
                  <c:v>41.811999999999998</c:v>
                </c:pt>
                <c:pt idx="1189">
                  <c:v>41.1</c:v>
                </c:pt>
                <c:pt idx="1190">
                  <c:v>40.9</c:v>
                </c:pt>
                <c:pt idx="1191">
                  <c:v>40.5</c:v>
                </c:pt>
                <c:pt idx="1192">
                  <c:v>40.496000000000002</c:v>
                </c:pt>
                <c:pt idx="1193">
                  <c:v>41.314</c:v>
                </c:pt>
                <c:pt idx="1194">
                  <c:v>41</c:v>
                </c:pt>
                <c:pt idx="1195">
                  <c:v>40.942999999999998</c:v>
                </c:pt>
                <c:pt idx="1196">
                  <c:v>40.811</c:v>
                </c:pt>
                <c:pt idx="1197">
                  <c:v>40.5</c:v>
                </c:pt>
                <c:pt idx="1198">
                  <c:v>40.799999999999997</c:v>
                </c:pt>
                <c:pt idx="1199">
                  <c:v>40.629399999999997</c:v>
                </c:pt>
                <c:pt idx="1200">
                  <c:v>40.5</c:v>
                </c:pt>
                <c:pt idx="1201">
                  <c:v>40.9</c:v>
                </c:pt>
                <c:pt idx="1202">
                  <c:v>40.782400000000003</c:v>
                </c:pt>
                <c:pt idx="1203">
                  <c:v>40.9</c:v>
                </c:pt>
                <c:pt idx="1204">
                  <c:v>40.977600000000002</c:v>
                </c:pt>
                <c:pt idx="1205">
                  <c:v>40.975000000000001</c:v>
                </c:pt>
                <c:pt idx="1206">
                  <c:v>47.594999999999999</c:v>
                </c:pt>
                <c:pt idx="1207">
                  <c:v>40.6</c:v>
                </c:pt>
                <c:pt idx="1208">
                  <c:v>49.485999999999997</c:v>
                </c:pt>
                <c:pt idx="1209">
                  <c:v>41.095700000000001</c:v>
                </c:pt>
                <c:pt idx="1210">
                  <c:v>41.245100000000001</c:v>
                </c:pt>
                <c:pt idx="1211">
                  <c:v>40.529499999999999</c:v>
                </c:pt>
                <c:pt idx="1212">
                  <c:v>41.317799999999998</c:v>
                </c:pt>
                <c:pt idx="1213">
                  <c:v>41.000500000000002</c:v>
                </c:pt>
                <c:pt idx="1214">
                  <c:v>40.558500000000002</c:v>
                </c:pt>
                <c:pt idx="1215">
                  <c:v>40.4</c:v>
                </c:pt>
                <c:pt idx="1216">
                  <c:v>41.2</c:v>
                </c:pt>
                <c:pt idx="1217">
                  <c:v>41.1</c:v>
                </c:pt>
                <c:pt idx="1218">
                  <c:v>48.517000000000003</c:v>
                </c:pt>
                <c:pt idx="1219">
                  <c:v>40.865299999999998</c:v>
                </c:pt>
                <c:pt idx="1220">
                  <c:v>40.5</c:v>
                </c:pt>
                <c:pt idx="1221">
                  <c:v>41.1</c:v>
                </c:pt>
                <c:pt idx="1222">
                  <c:v>40.7819</c:v>
                </c:pt>
                <c:pt idx="1223">
                  <c:v>41.037100000000002</c:v>
                </c:pt>
                <c:pt idx="1224">
                  <c:v>40.3611</c:v>
                </c:pt>
                <c:pt idx="1225">
                  <c:v>41.1</c:v>
                </c:pt>
                <c:pt idx="1226">
                  <c:v>41.422499999999999</c:v>
                </c:pt>
                <c:pt idx="1227">
                  <c:v>40.799999999999997</c:v>
                </c:pt>
                <c:pt idx="1228">
                  <c:v>40.479399999999998</c:v>
                </c:pt>
                <c:pt idx="1229">
                  <c:v>41.018000000000001</c:v>
                </c:pt>
                <c:pt idx="1230">
                  <c:v>41</c:v>
                </c:pt>
                <c:pt idx="1231">
                  <c:v>40.799999999999997</c:v>
                </c:pt>
                <c:pt idx="1232">
                  <c:v>41.093800000000002</c:v>
                </c:pt>
                <c:pt idx="1233">
                  <c:v>40.407400000000003</c:v>
                </c:pt>
                <c:pt idx="1234">
                  <c:v>41.149099999999997</c:v>
                </c:pt>
                <c:pt idx="1235">
                  <c:v>41.377899999999997</c:v>
                </c:pt>
                <c:pt idx="1236">
                  <c:v>40.965699999999998</c:v>
                </c:pt>
                <c:pt idx="1237">
                  <c:v>41.344499999999996</c:v>
                </c:pt>
                <c:pt idx="1238">
                  <c:v>41.264200000000002</c:v>
                </c:pt>
                <c:pt idx="1239">
                  <c:v>40.9</c:v>
                </c:pt>
                <c:pt idx="1240">
                  <c:v>40.898600000000002</c:v>
                </c:pt>
                <c:pt idx="1241">
                  <c:v>40.9</c:v>
                </c:pt>
                <c:pt idx="1242">
                  <c:v>40.423000000000002</c:v>
                </c:pt>
                <c:pt idx="1243">
                  <c:v>40.6</c:v>
                </c:pt>
                <c:pt idx="1244">
                  <c:v>41.122399999999999</c:v>
                </c:pt>
                <c:pt idx="1245">
                  <c:v>49.485999999999997</c:v>
                </c:pt>
                <c:pt idx="1246">
                  <c:v>40.700000000000003</c:v>
                </c:pt>
                <c:pt idx="1247">
                  <c:v>41.018300000000004</c:v>
                </c:pt>
                <c:pt idx="1248">
                  <c:v>40.987499999999997</c:v>
                </c:pt>
                <c:pt idx="1249">
                  <c:v>41.229700000000001</c:v>
                </c:pt>
                <c:pt idx="1250">
                  <c:v>40.700000000000003</c:v>
                </c:pt>
                <c:pt idx="1251">
                  <c:v>41.1</c:v>
                </c:pt>
                <c:pt idx="1252">
                  <c:v>40.953299999999999</c:v>
                </c:pt>
                <c:pt idx="1253">
                  <c:v>41.057499999999997</c:v>
                </c:pt>
                <c:pt idx="1254">
                  <c:v>40.816099999999999</c:v>
                </c:pt>
                <c:pt idx="1255">
                  <c:v>41.015799999999999</c:v>
                </c:pt>
                <c:pt idx="1256">
                  <c:v>40.948599999999999</c:v>
                </c:pt>
                <c:pt idx="1257">
                  <c:v>41.031700000000001</c:v>
                </c:pt>
                <c:pt idx="1258">
                  <c:v>46.42</c:v>
                </c:pt>
                <c:pt idx="1259">
                  <c:v>41.070099999999996</c:v>
                </c:pt>
                <c:pt idx="1260">
                  <c:v>36.5</c:v>
                </c:pt>
                <c:pt idx="1261">
                  <c:v>41.057000000000002</c:v>
                </c:pt>
                <c:pt idx="1262">
                  <c:v>48.98</c:v>
                </c:pt>
                <c:pt idx="1263">
                  <c:v>42.166600000000003</c:v>
                </c:pt>
                <c:pt idx="1264">
                  <c:v>47.7</c:v>
                </c:pt>
                <c:pt idx="1265">
                  <c:v>48.734999999999999</c:v>
                </c:pt>
                <c:pt idx="1266">
                  <c:v>48.512999999999998</c:v>
                </c:pt>
                <c:pt idx="1267">
                  <c:v>48.116999999999997</c:v>
                </c:pt>
                <c:pt idx="1268">
                  <c:v>41.59</c:v>
                </c:pt>
                <c:pt idx="1269">
                  <c:v>40.6</c:v>
                </c:pt>
                <c:pt idx="1270">
                  <c:v>35.447099999999999</c:v>
                </c:pt>
                <c:pt idx="1271">
                  <c:v>48.357999999999997</c:v>
                </c:pt>
                <c:pt idx="1272">
                  <c:v>48.518000000000001</c:v>
                </c:pt>
                <c:pt idx="1273">
                  <c:v>40.700000000000003</c:v>
                </c:pt>
                <c:pt idx="1274">
                  <c:v>41.5</c:v>
                </c:pt>
                <c:pt idx="1275">
                  <c:v>48.524999999999999</c:v>
                </c:pt>
                <c:pt idx="1276">
                  <c:v>46.9</c:v>
                </c:pt>
                <c:pt idx="1277">
                  <c:v>41.060499999999998</c:v>
                </c:pt>
                <c:pt idx="1278">
                  <c:v>41.104599999999998</c:v>
                </c:pt>
                <c:pt idx="1279">
                  <c:v>35.200000000000003</c:v>
                </c:pt>
                <c:pt idx="1280">
                  <c:v>48.440600000000003</c:v>
                </c:pt>
                <c:pt idx="1281">
                  <c:v>48.52</c:v>
                </c:pt>
                <c:pt idx="1282">
                  <c:v>48.482999999999997</c:v>
                </c:pt>
                <c:pt idx="1283">
                  <c:v>48.600999999999999</c:v>
                </c:pt>
                <c:pt idx="1284">
                  <c:v>48.512999999999998</c:v>
                </c:pt>
                <c:pt idx="1285">
                  <c:v>48.308999999999997</c:v>
                </c:pt>
                <c:pt idx="1286">
                  <c:v>39.401800000000001</c:v>
                </c:pt>
                <c:pt idx="1287">
                  <c:v>40.5</c:v>
                </c:pt>
                <c:pt idx="1288">
                  <c:v>48.052</c:v>
                </c:pt>
                <c:pt idx="1289">
                  <c:v>48.706000000000003</c:v>
                </c:pt>
                <c:pt idx="1290">
                  <c:v>48.5</c:v>
                </c:pt>
                <c:pt idx="1291">
                  <c:v>46.677</c:v>
                </c:pt>
                <c:pt idx="1292">
                  <c:v>46.18</c:v>
                </c:pt>
                <c:pt idx="1293">
                  <c:v>46.835000000000001</c:v>
                </c:pt>
                <c:pt idx="1294">
                  <c:v>44.41</c:v>
                </c:pt>
                <c:pt idx="1295">
                  <c:v>48.366999999999997</c:v>
                </c:pt>
                <c:pt idx="1296">
                  <c:v>44.080800000000004</c:v>
                </c:pt>
                <c:pt idx="1297">
                  <c:v>47.341000000000001</c:v>
                </c:pt>
                <c:pt idx="1298">
                  <c:v>41.0578</c:v>
                </c:pt>
                <c:pt idx="1299">
                  <c:v>35.1267</c:v>
                </c:pt>
                <c:pt idx="1300">
                  <c:v>48.612000000000002</c:v>
                </c:pt>
                <c:pt idx="1301">
                  <c:v>44.19</c:v>
                </c:pt>
                <c:pt idx="1302">
                  <c:v>45.341000000000001</c:v>
                </c:pt>
                <c:pt idx="1303">
                  <c:v>48.594999999999999</c:v>
                </c:pt>
                <c:pt idx="1304">
                  <c:v>48.436999999999998</c:v>
                </c:pt>
                <c:pt idx="1305">
                  <c:v>48.588999999999999</c:v>
                </c:pt>
                <c:pt idx="1306">
                  <c:v>46.37</c:v>
                </c:pt>
                <c:pt idx="1307">
                  <c:v>40.329799999999999</c:v>
                </c:pt>
                <c:pt idx="1308">
                  <c:v>48.552</c:v>
                </c:pt>
                <c:pt idx="1309">
                  <c:v>38.799999999999997</c:v>
                </c:pt>
                <c:pt idx="1310">
                  <c:v>35.618499999999997</c:v>
                </c:pt>
                <c:pt idx="1311">
                  <c:v>37.5471</c:v>
                </c:pt>
                <c:pt idx="1312">
                  <c:v>35.133499999999998</c:v>
                </c:pt>
                <c:pt idx="1313">
                  <c:v>46.972000000000001</c:v>
                </c:pt>
                <c:pt idx="1314">
                  <c:v>47.11</c:v>
                </c:pt>
                <c:pt idx="1315">
                  <c:v>48.18</c:v>
                </c:pt>
                <c:pt idx="1316">
                  <c:v>38.771500000000003</c:v>
                </c:pt>
                <c:pt idx="1317">
                  <c:v>40.757399999999997</c:v>
                </c:pt>
                <c:pt idx="1318">
                  <c:v>40.958100000000002</c:v>
                </c:pt>
                <c:pt idx="1319">
                  <c:v>42.42</c:v>
                </c:pt>
                <c:pt idx="1320">
                  <c:v>48.631999999999998</c:v>
                </c:pt>
                <c:pt idx="1321">
                  <c:v>45.862000000000002</c:v>
                </c:pt>
                <c:pt idx="1322">
                  <c:v>47.771999999999998</c:v>
                </c:pt>
                <c:pt idx="1323">
                  <c:v>46.01</c:v>
                </c:pt>
                <c:pt idx="1324">
                  <c:v>35.201599999999999</c:v>
                </c:pt>
                <c:pt idx="1325">
                  <c:v>40.9</c:v>
                </c:pt>
                <c:pt idx="1326">
                  <c:v>46.06</c:v>
                </c:pt>
                <c:pt idx="1327">
                  <c:v>46.06</c:v>
                </c:pt>
                <c:pt idx="1328">
                  <c:v>43.651699999999998</c:v>
                </c:pt>
                <c:pt idx="1329">
                  <c:v>35.965400000000002</c:v>
                </c:pt>
                <c:pt idx="1330">
                  <c:v>48.606000000000002</c:v>
                </c:pt>
                <c:pt idx="1331">
                  <c:v>40.814799999999998</c:v>
                </c:pt>
                <c:pt idx="1332">
                  <c:v>40.3538</c:v>
                </c:pt>
                <c:pt idx="1333">
                  <c:v>40.488300000000002</c:v>
                </c:pt>
                <c:pt idx="1334">
                  <c:v>48.460999999999999</c:v>
                </c:pt>
                <c:pt idx="1335">
                  <c:v>49.341999999999999</c:v>
                </c:pt>
                <c:pt idx="1336">
                  <c:v>40.775100000000002</c:v>
                </c:pt>
                <c:pt idx="1337">
                  <c:v>35.1</c:v>
                </c:pt>
                <c:pt idx="1338">
                  <c:v>41.4</c:v>
                </c:pt>
                <c:pt idx="1339">
                  <c:v>35.9514</c:v>
                </c:pt>
                <c:pt idx="1340">
                  <c:v>49.884</c:v>
                </c:pt>
                <c:pt idx="1341">
                  <c:v>45.55</c:v>
                </c:pt>
                <c:pt idx="1342">
                  <c:v>46.89</c:v>
                </c:pt>
                <c:pt idx="1343">
                  <c:v>37.688099999999999</c:v>
                </c:pt>
                <c:pt idx="1344">
                  <c:v>35.1</c:v>
                </c:pt>
                <c:pt idx="1345">
                  <c:v>46.415999999999997</c:v>
                </c:pt>
                <c:pt idx="1346">
                  <c:v>40.4</c:v>
                </c:pt>
                <c:pt idx="1347">
                  <c:v>41.54</c:v>
                </c:pt>
                <c:pt idx="1348">
                  <c:v>41.6</c:v>
                </c:pt>
                <c:pt idx="1349">
                  <c:v>49.625999999999998</c:v>
                </c:pt>
                <c:pt idx="1350">
                  <c:v>48.618000000000002</c:v>
                </c:pt>
                <c:pt idx="1351">
                  <c:v>36.6</c:v>
                </c:pt>
                <c:pt idx="1352">
                  <c:v>46.710999999999999</c:v>
                </c:pt>
                <c:pt idx="1353">
                  <c:v>35.681800000000003</c:v>
                </c:pt>
                <c:pt idx="1354">
                  <c:v>50.83</c:v>
                </c:pt>
                <c:pt idx="1355">
                  <c:v>35.299999999999997</c:v>
                </c:pt>
                <c:pt idx="1356">
                  <c:v>35.3977</c:v>
                </c:pt>
                <c:pt idx="1357">
                  <c:v>40.110300000000002</c:v>
                </c:pt>
                <c:pt idx="1358">
                  <c:v>45.262999999999998</c:v>
                </c:pt>
                <c:pt idx="1359">
                  <c:v>35.770600000000002</c:v>
                </c:pt>
                <c:pt idx="1360">
                  <c:v>41.41</c:v>
                </c:pt>
                <c:pt idx="1361">
                  <c:v>47.581000000000003</c:v>
                </c:pt>
                <c:pt idx="1362">
                  <c:v>47.7</c:v>
                </c:pt>
                <c:pt idx="1363">
                  <c:v>47.823999999999998</c:v>
                </c:pt>
                <c:pt idx="1364">
                  <c:v>37.9</c:v>
                </c:pt>
                <c:pt idx="1365">
                  <c:v>45.88</c:v>
                </c:pt>
                <c:pt idx="1366">
                  <c:v>36.1</c:v>
                </c:pt>
                <c:pt idx="1367">
                  <c:v>44.3</c:v>
                </c:pt>
                <c:pt idx="1368">
                  <c:v>37.818300000000001</c:v>
                </c:pt>
                <c:pt idx="1369">
                  <c:v>35.799999999999997</c:v>
                </c:pt>
                <c:pt idx="1370">
                  <c:v>47.527999999999999</c:v>
                </c:pt>
                <c:pt idx="1371">
                  <c:v>46.134999999999998</c:v>
                </c:pt>
                <c:pt idx="1372">
                  <c:v>41.0854</c:v>
                </c:pt>
                <c:pt idx="1373">
                  <c:v>48.265999999999998</c:v>
                </c:pt>
                <c:pt idx="1374">
                  <c:v>41.74</c:v>
                </c:pt>
                <c:pt idx="1375">
                  <c:v>50.137</c:v>
                </c:pt>
                <c:pt idx="1376">
                  <c:v>48.566000000000003</c:v>
                </c:pt>
                <c:pt idx="1377">
                  <c:v>48.115000000000002</c:v>
                </c:pt>
                <c:pt idx="1378">
                  <c:v>40.880000000000003</c:v>
                </c:pt>
                <c:pt idx="1379">
                  <c:v>40.9</c:v>
                </c:pt>
                <c:pt idx="1380">
                  <c:v>38.839399999999998</c:v>
                </c:pt>
                <c:pt idx="1381">
                  <c:v>40.234200000000001</c:v>
                </c:pt>
                <c:pt idx="1382">
                  <c:v>46.457000000000001</c:v>
                </c:pt>
                <c:pt idx="1383">
                  <c:v>40.96</c:v>
                </c:pt>
                <c:pt idx="1384">
                  <c:v>42.68</c:v>
                </c:pt>
                <c:pt idx="1385">
                  <c:v>46.805</c:v>
                </c:pt>
                <c:pt idx="1386">
                  <c:v>40.9</c:v>
                </c:pt>
                <c:pt idx="1387">
                  <c:v>45.74</c:v>
                </c:pt>
                <c:pt idx="1388">
                  <c:v>46.220999999999997</c:v>
                </c:pt>
                <c:pt idx="1389">
                  <c:v>40.200000000000003</c:v>
                </c:pt>
                <c:pt idx="1390">
                  <c:v>50.915999999999997</c:v>
                </c:pt>
                <c:pt idx="1391">
                  <c:v>46.066000000000003</c:v>
                </c:pt>
                <c:pt idx="1392">
                  <c:v>47.139000000000003</c:v>
                </c:pt>
                <c:pt idx="1393">
                  <c:v>47.61</c:v>
                </c:pt>
                <c:pt idx="1394">
                  <c:v>45.848999999999997</c:v>
                </c:pt>
                <c:pt idx="1395">
                  <c:v>47.908999999999999</c:v>
                </c:pt>
                <c:pt idx="1396">
                  <c:v>48.366</c:v>
                </c:pt>
                <c:pt idx="1397">
                  <c:v>47.27</c:v>
                </c:pt>
                <c:pt idx="1398">
                  <c:v>45.936</c:v>
                </c:pt>
                <c:pt idx="1399">
                  <c:v>35.057400000000001</c:v>
                </c:pt>
                <c:pt idx="1400">
                  <c:v>45.819000000000003</c:v>
                </c:pt>
                <c:pt idx="1401">
                  <c:v>45.698</c:v>
                </c:pt>
                <c:pt idx="1402">
                  <c:v>40.700000000000003</c:v>
                </c:pt>
                <c:pt idx="1403">
                  <c:v>46.728999999999999</c:v>
                </c:pt>
                <c:pt idx="1404">
                  <c:v>47.149000000000001</c:v>
                </c:pt>
                <c:pt idx="1405">
                  <c:v>45.988999999999997</c:v>
                </c:pt>
                <c:pt idx="1406">
                  <c:v>46.561999999999998</c:v>
                </c:pt>
                <c:pt idx="1407">
                  <c:v>35.9</c:v>
                </c:pt>
                <c:pt idx="1408">
                  <c:v>40.9011</c:v>
                </c:pt>
                <c:pt idx="1409">
                  <c:v>40.182000000000002</c:v>
                </c:pt>
                <c:pt idx="1410">
                  <c:v>47.86</c:v>
                </c:pt>
                <c:pt idx="1411">
                  <c:v>47.749000000000002</c:v>
                </c:pt>
                <c:pt idx="1412">
                  <c:v>46.375999999999998</c:v>
                </c:pt>
                <c:pt idx="1413">
                  <c:v>46.838000000000001</c:v>
                </c:pt>
                <c:pt idx="1414">
                  <c:v>47.88</c:v>
                </c:pt>
                <c:pt idx="1415">
                  <c:v>47.834000000000003</c:v>
                </c:pt>
                <c:pt idx="1416">
                  <c:v>47.945999999999998</c:v>
                </c:pt>
                <c:pt idx="1417">
                  <c:v>45.866</c:v>
                </c:pt>
                <c:pt idx="1418">
                  <c:v>48.517000000000003</c:v>
                </c:pt>
                <c:pt idx="1419">
                  <c:v>37.799999999999997</c:v>
                </c:pt>
                <c:pt idx="1420">
                  <c:v>35.9</c:v>
                </c:pt>
                <c:pt idx="1421">
                  <c:v>41.81</c:v>
                </c:pt>
                <c:pt idx="1422">
                  <c:v>47.866</c:v>
                </c:pt>
                <c:pt idx="1423">
                  <c:v>48.496000000000002</c:v>
                </c:pt>
                <c:pt idx="1424">
                  <c:v>47.106999999999999</c:v>
                </c:pt>
                <c:pt idx="1425">
                  <c:v>41.56</c:v>
                </c:pt>
                <c:pt idx="1426">
                  <c:v>46.856999999999999</c:v>
                </c:pt>
                <c:pt idx="1427">
                  <c:v>45.652000000000001</c:v>
                </c:pt>
                <c:pt idx="1428">
                  <c:v>49.9</c:v>
                </c:pt>
                <c:pt idx="1429">
                  <c:v>44.697000000000003</c:v>
                </c:pt>
                <c:pt idx="1430">
                  <c:v>43.125</c:v>
                </c:pt>
                <c:pt idx="1431">
                  <c:v>48.057000000000002</c:v>
                </c:pt>
                <c:pt idx="1432">
                  <c:v>36.002400000000002</c:v>
                </c:pt>
                <c:pt idx="1433">
                  <c:v>49.435000000000002</c:v>
                </c:pt>
                <c:pt idx="1434">
                  <c:v>47.69</c:v>
                </c:pt>
                <c:pt idx="1435">
                  <c:v>47.570999999999998</c:v>
                </c:pt>
                <c:pt idx="1436">
                  <c:v>43.025700000000001</c:v>
                </c:pt>
                <c:pt idx="1437">
                  <c:v>47.09</c:v>
                </c:pt>
                <c:pt idx="1438">
                  <c:v>36.727800000000002</c:v>
                </c:pt>
                <c:pt idx="1439">
                  <c:v>48.098999999999997</c:v>
                </c:pt>
                <c:pt idx="1440">
                  <c:v>47.05</c:v>
                </c:pt>
                <c:pt idx="1441">
                  <c:v>49.625999999999998</c:v>
                </c:pt>
                <c:pt idx="1442">
                  <c:v>41.87</c:v>
                </c:pt>
                <c:pt idx="1443">
                  <c:v>47.29</c:v>
                </c:pt>
                <c:pt idx="1444">
                  <c:v>49.311999999999998</c:v>
                </c:pt>
                <c:pt idx="1445">
                  <c:v>47.442999999999998</c:v>
                </c:pt>
                <c:pt idx="1446">
                  <c:v>39.880000000000003</c:v>
                </c:pt>
                <c:pt idx="1447">
                  <c:v>45.487000000000002</c:v>
                </c:pt>
                <c:pt idx="1448">
                  <c:v>40.83</c:v>
                </c:pt>
                <c:pt idx="1449">
                  <c:v>46.26</c:v>
                </c:pt>
                <c:pt idx="1450">
                  <c:v>47.76</c:v>
                </c:pt>
                <c:pt idx="1451">
                  <c:v>41.6</c:v>
                </c:pt>
                <c:pt idx="1452">
                  <c:v>47.933999999999997</c:v>
                </c:pt>
                <c:pt idx="1453">
                  <c:v>46.652999999999999</c:v>
                </c:pt>
                <c:pt idx="1454">
                  <c:v>35.82</c:v>
                </c:pt>
                <c:pt idx="1455">
                  <c:v>40.82</c:v>
                </c:pt>
                <c:pt idx="1456">
                  <c:v>38.9</c:v>
                </c:pt>
                <c:pt idx="1457">
                  <c:v>39.381999999999998</c:v>
                </c:pt>
                <c:pt idx="1458">
                  <c:v>43.91</c:v>
                </c:pt>
                <c:pt idx="1459">
                  <c:v>46.22</c:v>
                </c:pt>
                <c:pt idx="1460">
                  <c:v>46.93</c:v>
                </c:pt>
                <c:pt idx="1461">
                  <c:v>39.549999999999997</c:v>
                </c:pt>
                <c:pt idx="1462">
                  <c:v>40.708500000000001</c:v>
                </c:pt>
                <c:pt idx="1463">
                  <c:v>35.799999999999997</c:v>
                </c:pt>
                <c:pt idx="1464">
                  <c:v>46.7</c:v>
                </c:pt>
                <c:pt idx="1465">
                  <c:v>48.39</c:v>
                </c:pt>
                <c:pt idx="1466">
                  <c:v>46.47</c:v>
                </c:pt>
                <c:pt idx="1467">
                  <c:v>45.41</c:v>
                </c:pt>
                <c:pt idx="1468">
                  <c:v>48.52</c:v>
                </c:pt>
                <c:pt idx="1469">
                  <c:v>47.9</c:v>
                </c:pt>
                <c:pt idx="1470">
                  <c:v>40.799999999999997</c:v>
                </c:pt>
                <c:pt idx="1471">
                  <c:v>46.06</c:v>
                </c:pt>
                <c:pt idx="1472">
                  <c:v>47.8</c:v>
                </c:pt>
                <c:pt idx="1473">
                  <c:v>46.08</c:v>
                </c:pt>
                <c:pt idx="1474">
                  <c:v>48.96</c:v>
                </c:pt>
                <c:pt idx="1475">
                  <c:v>47.93</c:v>
                </c:pt>
                <c:pt idx="1476">
                  <c:v>47.72</c:v>
                </c:pt>
                <c:pt idx="1477">
                  <c:v>38.4</c:v>
                </c:pt>
                <c:pt idx="1478">
                  <c:v>46.71</c:v>
                </c:pt>
                <c:pt idx="1479">
                  <c:v>48.43</c:v>
                </c:pt>
                <c:pt idx="1480">
                  <c:v>48.48</c:v>
                </c:pt>
                <c:pt idx="1481">
                  <c:v>47.61</c:v>
                </c:pt>
                <c:pt idx="1482">
                  <c:v>46.98</c:v>
                </c:pt>
                <c:pt idx="1483">
                  <c:v>42.24</c:v>
                </c:pt>
                <c:pt idx="1484">
                  <c:v>46.63</c:v>
                </c:pt>
                <c:pt idx="1485">
                  <c:v>48.4</c:v>
                </c:pt>
                <c:pt idx="1486">
                  <c:v>48.27</c:v>
                </c:pt>
                <c:pt idx="1487">
                  <c:v>41.0595</c:v>
                </c:pt>
                <c:pt idx="1488">
                  <c:v>41.376800000000003</c:v>
                </c:pt>
                <c:pt idx="1489">
                  <c:v>46.24</c:v>
                </c:pt>
                <c:pt idx="1490">
                  <c:v>40.242600000000003</c:v>
                </c:pt>
                <c:pt idx="1491">
                  <c:v>47.62</c:v>
                </c:pt>
                <c:pt idx="1492">
                  <c:v>46.67</c:v>
                </c:pt>
                <c:pt idx="1493">
                  <c:v>48.69</c:v>
                </c:pt>
                <c:pt idx="1494">
                  <c:v>48.139000000000003</c:v>
                </c:pt>
                <c:pt idx="1495">
                  <c:v>46.74</c:v>
                </c:pt>
                <c:pt idx="1496">
                  <c:v>46.72</c:v>
                </c:pt>
                <c:pt idx="1497">
                  <c:v>46.71</c:v>
                </c:pt>
                <c:pt idx="1498">
                  <c:v>48.438000000000002</c:v>
                </c:pt>
                <c:pt idx="1499">
                  <c:v>47.98</c:v>
                </c:pt>
                <c:pt idx="1500">
                  <c:v>36.0946</c:v>
                </c:pt>
                <c:pt idx="1501">
                  <c:v>35.388399999999997</c:v>
                </c:pt>
                <c:pt idx="1502">
                  <c:v>46.37</c:v>
                </c:pt>
                <c:pt idx="1503">
                  <c:v>41.259900000000002</c:v>
                </c:pt>
                <c:pt idx="1504">
                  <c:v>41.157499999999999</c:v>
                </c:pt>
                <c:pt idx="1505">
                  <c:v>37.649900000000002</c:v>
                </c:pt>
                <c:pt idx="1506">
                  <c:v>48.48</c:v>
                </c:pt>
                <c:pt idx="1507">
                  <c:v>37.880000000000003</c:v>
                </c:pt>
                <c:pt idx="1508">
                  <c:v>37.436999999999998</c:v>
                </c:pt>
                <c:pt idx="1509">
                  <c:v>46.9</c:v>
                </c:pt>
                <c:pt idx="1510">
                  <c:v>46.36</c:v>
                </c:pt>
                <c:pt idx="1511">
                  <c:v>48.564999999999998</c:v>
                </c:pt>
                <c:pt idx="1512">
                  <c:v>48.55</c:v>
                </c:pt>
                <c:pt idx="1513">
                  <c:v>48.594000000000001</c:v>
                </c:pt>
                <c:pt idx="1514">
                  <c:v>35.529600000000002</c:v>
                </c:pt>
                <c:pt idx="1515">
                  <c:v>43.228499999999997</c:v>
                </c:pt>
                <c:pt idx="1516">
                  <c:v>48.28</c:v>
                </c:pt>
                <c:pt idx="1517">
                  <c:v>47.89</c:v>
                </c:pt>
                <c:pt idx="1518">
                  <c:v>47.98</c:v>
                </c:pt>
                <c:pt idx="1519">
                  <c:v>35.299999999999997</c:v>
                </c:pt>
                <c:pt idx="1520">
                  <c:v>48.597999999999999</c:v>
                </c:pt>
                <c:pt idx="1521">
                  <c:v>46.72</c:v>
                </c:pt>
                <c:pt idx="1522">
                  <c:v>49.55</c:v>
                </c:pt>
                <c:pt idx="1523">
                  <c:v>45.97</c:v>
                </c:pt>
                <c:pt idx="1524">
                  <c:v>44.71</c:v>
                </c:pt>
                <c:pt idx="1525">
                  <c:v>48.524000000000001</c:v>
                </c:pt>
                <c:pt idx="1526">
                  <c:v>41.93</c:v>
                </c:pt>
                <c:pt idx="1527">
                  <c:v>46.87</c:v>
                </c:pt>
                <c:pt idx="1528">
                  <c:v>48.402000000000001</c:v>
                </c:pt>
                <c:pt idx="1529">
                  <c:v>37.4</c:v>
                </c:pt>
                <c:pt idx="1530">
                  <c:v>48.46</c:v>
                </c:pt>
                <c:pt idx="1531">
                  <c:v>46.08</c:v>
                </c:pt>
                <c:pt idx="1532">
                  <c:v>46.16</c:v>
                </c:pt>
                <c:pt idx="1533">
                  <c:v>46.71</c:v>
                </c:pt>
                <c:pt idx="1534">
                  <c:v>46.22</c:v>
                </c:pt>
                <c:pt idx="1535">
                  <c:v>46.25</c:v>
                </c:pt>
                <c:pt idx="1536">
                  <c:v>41.484499999999997</c:v>
                </c:pt>
                <c:pt idx="1537">
                  <c:v>46.52</c:v>
                </c:pt>
                <c:pt idx="1538">
                  <c:v>47.6</c:v>
                </c:pt>
                <c:pt idx="1539">
                  <c:v>49.65</c:v>
                </c:pt>
                <c:pt idx="1540">
                  <c:v>49.927999999999997</c:v>
                </c:pt>
                <c:pt idx="1541">
                  <c:v>47.64</c:v>
                </c:pt>
                <c:pt idx="1542">
                  <c:v>44.48</c:v>
                </c:pt>
                <c:pt idx="1543">
                  <c:v>46.55</c:v>
                </c:pt>
                <c:pt idx="1544">
                  <c:v>44.98</c:v>
                </c:pt>
                <c:pt idx="1545">
                  <c:v>35.700000000000003</c:v>
                </c:pt>
                <c:pt idx="1546">
                  <c:v>35.42</c:v>
                </c:pt>
                <c:pt idx="1547">
                  <c:v>45.31</c:v>
                </c:pt>
                <c:pt idx="1548">
                  <c:v>48.91</c:v>
                </c:pt>
                <c:pt idx="1549">
                  <c:v>45.17</c:v>
                </c:pt>
                <c:pt idx="1550">
                  <c:v>48.26</c:v>
                </c:pt>
                <c:pt idx="1551">
                  <c:v>46.29</c:v>
                </c:pt>
                <c:pt idx="1552">
                  <c:v>46.42</c:v>
                </c:pt>
                <c:pt idx="1553">
                  <c:v>45.71</c:v>
                </c:pt>
                <c:pt idx="1554">
                  <c:v>45.78</c:v>
                </c:pt>
                <c:pt idx="1555">
                  <c:v>47.26</c:v>
                </c:pt>
                <c:pt idx="1556">
                  <c:v>48.52</c:v>
                </c:pt>
                <c:pt idx="1557">
                  <c:v>48.83</c:v>
                </c:pt>
                <c:pt idx="1558">
                  <c:v>47.96</c:v>
                </c:pt>
                <c:pt idx="1559">
                  <c:v>48.621000000000002</c:v>
                </c:pt>
                <c:pt idx="1560">
                  <c:v>48.51</c:v>
                </c:pt>
                <c:pt idx="1561">
                  <c:v>47.600999999999999</c:v>
                </c:pt>
                <c:pt idx="1562">
                  <c:v>46.36</c:v>
                </c:pt>
                <c:pt idx="1563">
                  <c:v>36.022300000000001</c:v>
                </c:pt>
                <c:pt idx="1564">
                  <c:v>50.338000000000001</c:v>
                </c:pt>
                <c:pt idx="1565">
                  <c:v>47.59</c:v>
                </c:pt>
                <c:pt idx="1566">
                  <c:v>48.375999999999998</c:v>
                </c:pt>
                <c:pt idx="1567">
                  <c:v>46.83</c:v>
                </c:pt>
                <c:pt idx="1568">
                  <c:v>46.95</c:v>
                </c:pt>
                <c:pt idx="1569">
                  <c:v>46.72</c:v>
                </c:pt>
                <c:pt idx="1570">
                  <c:v>48.524000000000001</c:v>
                </c:pt>
                <c:pt idx="1571">
                  <c:v>48.05</c:v>
                </c:pt>
                <c:pt idx="1572">
                  <c:v>47.36</c:v>
                </c:pt>
                <c:pt idx="1573">
                  <c:v>48.814999999999998</c:v>
                </c:pt>
                <c:pt idx="1574">
                  <c:v>47.33</c:v>
                </c:pt>
                <c:pt idx="1575">
                  <c:v>47.8</c:v>
                </c:pt>
                <c:pt idx="1576">
                  <c:v>48.445</c:v>
                </c:pt>
                <c:pt idx="1577">
                  <c:v>48.557000000000002</c:v>
                </c:pt>
                <c:pt idx="1578">
                  <c:v>48.03</c:v>
                </c:pt>
                <c:pt idx="1579">
                  <c:v>48.48</c:v>
                </c:pt>
                <c:pt idx="1580">
                  <c:v>49.15</c:v>
                </c:pt>
                <c:pt idx="1581">
                  <c:v>46.35</c:v>
                </c:pt>
                <c:pt idx="1582">
                  <c:v>48.427999999999997</c:v>
                </c:pt>
                <c:pt idx="1583">
                  <c:v>48.15</c:v>
                </c:pt>
                <c:pt idx="1584">
                  <c:v>48.482999999999997</c:v>
                </c:pt>
                <c:pt idx="1585">
                  <c:v>47.6</c:v>
                </c:pt>
                <c:pt idx="1586">
                  <c:v>46.19</c:v>
                </c:pt>
                <c:pt idx="1587">
                  <c:v>47.27</c:v>
                </c:pt>
                <c:pt idx="1588">
                  <c:v>45.47</c:v>
                </c:pt>
                <c:pt idx="1589">
                  <c:v>46.7</c:v>
                </c:pt>
                <c:pt idx="1590">
                  <c:v>46.42</c:v>
                </c:pt>
                <c:pt idx="1591">
                  <c:v>48.405000000000001</c:v>
                </c:pt>
                <c:pt idx="1592">
                  <c:v>35.6</c:v>
                </c:pt>
                <c:pt idx="1593">
                  <c:v>47.63</c:v>
                </c:pt>
                <c:pt idx="1594">
                  <c:v>40.47</c:v>
                </c:pt>
                <c:pt idx="1595">
                  <c:v>47.83</c:v>
                </c:pt>
                <c:pt idx="1596">
                  <c:v>45.98</c:v>
                </c:pt>
                <c:pt idx="1597">
                  <c:v>47.71</c:v>
                </c:pt>
                <c:pt idx="1598">
                  <c:v>45.82</c:v>
                </c:pt>
                <c:pt idx="1599">
                  <c:v>46.99</c:v>
                </c:pt>
                <c:pt idx="1600">
                  <c:v>46.04</c:v>
                </c:pt>
                <c:pt idx="1601">
                  <c:v>46.54</c:v>
                </c:pt>
                <c:pt idx="1602">
                  <c:v>47.71</c:v>
                </c:pt>
                <c:pt idx="1603">
                  <c:v>45.54</c:v>
                </c:pt>
                <c:pt idx="1604">
                  <c:v>41.86</c:v>
                </c:pt>
                <c:pt idx="1605">
                  <c:v>48.78</c:v>
                </c:pt>
                <c:pt idx="1606">
                  <c:v>48.33</c:v>
                </c:pt>
                <c:pt idx="1607">
                  <c:v>47.9</c:v>
                </c:pt>
                <c:pt idx="1608">
                  <c:v>46.3</c:v>
                </c:pt>
                <c:pt idx="1609">
                  <c:v>47.99</c:v>
                </c:pt>
                <c:pt idx="1610">
                  <c:v>47.4</c:v>
                </c:pt>
                <c:pt idx="1611">
                  <c:v>46.35</c:v>
                </c:pt>
                <c:pt idx="1612">
                  <c:v>46.71</c:v>
                </c:pt>
                <c:pt idx="1613">
                  <c:v>48.15</c:v>
                </c:pt>
                <c:pt idx="1614">
                  <c:v>48.06</c:v>
                </c:pt>
                <c:pt idx="1615">
                  <c:v>49.61</c:v>
                </c:pt>
                <c:pt idx="1616">
                  <c:v>48.314</c:v>
                </c:pt>
                <c:pt idx="1617">
                  <c:v>49.35</c:v>
                </c:pt>
                <c:pt idx="1618">
                  <c:v>46.91</c:v>
                </c:pt>
                <c:pt idx="1619">
                  <c:v>48.676000000000002</c:v>
                </c:pt>
                <c:pt idx="1620">
                  <c:v>47.26</c:v>
                </c:pt>
                <c:pt idx="1621">
                  <c:v>35</c:v>
                </c:pt>
                <c:pt idx="1622">
                  <c:v>46.55</c:v>
                </c:pt>
                <c:pt idx="1623">
                  <c:v>45.38</c:v>
                </c:pt>
                <c:pt idx="1624">
                  <c:v>47.47</c:v>
                </c:pt>
                <c:pt idx="1625">
                  <c:v>47.07</c:v>
                </c:pt>
                <c:pt idx="1626">
                  <c:v>48.5</c:v>
                </c:pt>
                <c:pt idx="1627">
                  <c:v>49.61</c:v>
                </c:pt>
                <c:pt idx="1628">
                  <c:v>46.26</c:v>
                </c:pt>
                <c:pt idx="1629">
                  <c:v>47.2</c:v>
                </c:pt>
                <c:pt idx="1630">
                  <c:v>39.925899999999999</c:v>
                </c:pt>
                <c:pt idx="1631">
                  <c:v>35.785299999999999</c:v>
                </c:pt>
                <c:pt idx="1632">
                  <c:v>48.456000000000003</c:v>
                </c:pt>
                <c:pt idx="1633">
                  <c:v>48.451000000000001</c:v>
                </c:pt>
                <c:pt idx="1634">
                  <c:v>46.27</c:v>
                </c:pt>
                <c:pt idx="1635">
                  <c:v>35.958799999999997</c:v>
                </c:pt>
                <c:pt idx="1636">
                  <c:v>41.58</c:v>
                </c:pt>
                <c:pt idx="1637">
                  <c:v>48.14</c:v>
                </c:pt>
                <c:pt idx="1638">
                  <c:v>48.56</c:v>
                </c:pt>
                <c:pt idx="1639">
                  <c:v>49.02</c:v>
                </c:pt>
                <c:pt idx="1640">
                  <c:v>46.16</c:v>
                </c:pt>
                <c:pt idx="1641">
                  <c:v>46.96</c:v>
                </c:pt>
                <c:pt idx="1642">
                  <c:v>49.15</c:v>
                </c:pt>
                <c:pt idx="1643">
                  <c:v>46.57</c:v>
                </c:pt>
                <c:pt idx="1644">
                  <c:v>47.92</c:v>
                </c:pt>
                <c:pt idx="1645">
                  <c:v>35.359099999999998</c:v>
                </c:pt>
                <c:pt idx="1646">
                  <c:v>48.546999999999997</c:v>
                </c:pt>
                <c:pt idx="1647">
                  <c:v>46.38</c:v>
                </c:pt>
                <c:pt idx="1648">
                  <c:v>45.83</c:v>
                </c:pt>
                <c:pt idx="1649">
                  <c:v>45.18</c:v>
                </c:pt>
                <c:pt idx="1650">
                  <c:v>39.819899999999997</c:v>
                </c:pt>
                <c:pt idx="1651">
                  <c:v>49.08</c:v>
                </c:pt>
                <c:pt idx="1652">
                  <c:v>48.05</c:v>
                </c:pt>
                <c:pt idx="1653">
                  <c:v>35.785600000000002</c:v>
                </c:pt>
                <c:pt idx="1654">
                  <c:v>35.864400000000003</c:v>
                </c:pt>
                <c:pt idx="1655">
                  <c:v>48.417000000000002</c:v>
                </c:pt>
                <c:pt idx="1656">
                  <c:v>48.438000000000002</c:v>
                </c:pt>
                <c:pt idx="1657">
                  <c:v>47.7</c:v>
                </c:pt>
                <c:pt idx="1658">
                  <c:v>46.405999999999999</c:v>
                </c:pt>
                <c:pt idx="1659">
                  <c:v>48.456000000000003</c:v>
                </c:pt>
                <c:pt idx="1660">
                  <c:v>46.76</c:v>
                </c:pt>
                <c:pt idx="1661">
                  <c:v>45.49</c:v>
                </c:pt>
                <c:pt idx="1662">
                  <c:v>35.200000000000003</c:v>
                </c:pt>
                <c:pt idx="1663">
                  <c:v>47.64</c:v>
                </c:pt>
                <c:pt idx="1664">
                  <c:v>49.01</c:v>
                </c:pt>
                <c:pt idx="1665">
                  <c:v>47.79</c:v>
                </c:pt>
                <c:pt idx="1666">
                  <c:v>40.92</c:v>
                </c:pt>
                <c:pt idx="1667">
                  <c:v>46.46</c:v>
                </c:pt>
                <c:pt idx="1668">
                  <c:v>46.87</c:v>
                </c:pt>
                <c:pt idx="1669">
                  <c:v>46.49</c:v>
                </c:pt>
                <c:pt idx="1670">
                  <c:v>48.21</c:v>
                </c:pt>
                <c:pt idx="1671">
                  <c:v>47.14</c:v>
                </c:pt>
                <c:pt idx="1672">
                  <c:v>46.44</c:v>
                </c:pt>
                <c:pt idx="1673">
                  <c:v>50.55</c:v>
                </c:pt>
                <c:pt idx="1674">
                  <c:v>46.78</c:v>
                </c:pt>
                <c:pt idx="1675">
                  <c:v>48.35</c:v>
                </c:pt>
                <c:pt idx="1676">
                  <c:v>50.22</c:v>
                </c:pt>
                <c:pt idx="1677">
                  <c:v>45.4</c:v>
                </c:pt>
                <c:pt idx="1678">
                  <c:v>46.73</c:v>
                </c:pt>
                <c:pt idx="1679">
                  <c:v>48.588999999999999</c:v>
                </c:pt>
                <c:pt idx="1680">
                  <c:v>36.010100000000001</c:v>
                </c:pt>
                <c:pt idx="1681">
                  <c:v>41.86</c:v>
                </c:pt>
                <c:pt idx="1682">
                  <c:v>46.17</c:v>
                </c:pt>
                <c:pt idx="1683">
                  <c:v>47.8</c:v>
                </c:pt>
                <c:pt idx="1684">
                  <c:v>44.08</c:v>
                </c:pt>
                <c:pt idx="1685">
                  <c:v>46.42</c:v>
                </c:pt>
                <c:pt idx="1686">
                  <c:v>47.68</c:v>
                </c:pt>
                <c:pt idx="1687">
                  <c:v>45.79</c:v>
                </c:pt>
                <c:pt idx="1688">
                  <c:v>48.509</c:v>
                </c:pt>
                <c:pt idx="1689">
                  <c:v>46.12</c:v>
                </c:pt>
                <c:pt idx="1690">
                  <c:v>46.38</c:v>
                </c:pt>
                <c:pt idx="1691">
                  <c:v>46.14</c:v>
                </c:pt>
                <c:pt idx="1692">
                  <c:v>48.533999999999999</c:v>
                </c:pt>
                <c:pt idx="1693">
                  <c:v>46.88</c:v>
                </c:pt>
                <c:pt idx="1694">
                  <c:v>46.56</c:v>
                </c:pt>
                <c:pt idx="1695">
                  <c:v>47.72</c:v>
                </c:pt>
                <c:pt idx="1696">
                  <c:v>47.14</c:v>
                </c:pt>
                <c:pt idx="1697">
                  <c:v>47.8</c:v>
                </c:pt>
                <c:pt idx="1698">
                  <c:v>46.396000000000001</c:v>
                </c:pt>
                <c:pt idx="1699">
                  <c:v>46.67</c:v>
                </c:pt>
                <c:pt idx="1700">
                  <c:v>47.79</c:v>
                </c:pt>
                <c:pt idx="1701">
                  <c:v>49.79</c:v>
                </c:pt>
                <c:pt idx="1702">
                  <c:v>46.88</c:v>
                </c:pt>
                <c:pt idx="1703">
                  <c:v>47.28</c:v>
                </c:pt>
                <c:pt idx="1704">
                  <c:v>47.74</c:v>
                </c:pt>
                <c:pt idx="1705">
                  <c:v>47.03</c:v>
                </c:pt>
                <c:pt idx="1706">
                  <c:v>48.460999999999999</c:v>
                </c:pt>
                <c:pt idx="1707">
                  <c:v>40.11</c:v>
                </c:pt>
                <c:pt idx="1708">
                  <c:v>45.98</c:v>
                </c:pt>
                <c:pt idx="1709">
                  <c:v>35.407899999999998</c:v>
                </c:pt>
                <c:pt idx="1710">
                  <c:v>48.27</c:v>
                </c:pt>
                <c:pt idx="1711">
                  <c:v>49.16</c:v>
                </c:pt>
                <c:pt idx="1712">
                  <c:v>47.82</c:v>
                </c:pt>
                <c:pt idx="1713">
                  <c:v>48.12</c:v>
                </c:pt>
                <c:pt idx="1714">
                  <c:v>49.38</c:v>
                </c:pt>
                <c:pt idx="1715">
                  <c:v>48.84</c:v>
                </c:pt>
                <c:pt idx="1716">
                  <c:v>47.4</c:v>
                </c:pt>
                <c:pt idx="1717">
                  <c:v>38.177999999999997</c:v>
                </c:pt>
                <c:pt idx="1718">
                  <c:v>46.7</c:v>
                </c:pt>
                <c:pt idx="1719">
                  <c:v>47.84</c:v>
                </c:pt>
                <c:pt idx="1720">
                  <c:v>40</c:v>
                </c:pt>
                <c:pt idx="1721">
                  <c:v>40.799999999999997</c:v>
                </c:pt>
                <c:pt idx="1722">
                  <c:v>35.5747</c:v>
                </c:pt>
                <c:pt idx="1723">
                  <c:v>46.32</c:v>
                </c:pt>
                <c:pt idx="1724">
                  <c:v>48.22</c:v>
                </c:pt>
                <c:pt idx="1725">
                  <c:v>46.24</c:v>
                </c:pt>
                <c:pt idx="1726">
                  <c:v>46.61</c:v>
                </c:pt>
                <c:pt idx="1727">
                  <c:v>47.48</c:v>
                </c:pt>
                <c:pt idx="1728">
                  <c:v>46.65</c:v>
                </c:pt>
                <c:pt idx="1729">
                  <c:v>48.718000000000004</c:v>
                </c:pt>
                <c:pt idx="1730">
                  <c:v>46.93</c:v>
                </c:pt>
                <c:pt idx="1731">
                  <c:v>48.83</c:v>
                </c:pt>
                <c:pt idx="1732">
                  <c:v>48.83</c:v>
                </c:pt>
                <c:pt idx="1733">
                  <c:v>48.42</c:v>
                </c:pt>
                <c:pt idx="1734">
                  <c:v>48.11</c:v>
                </c:pt>
                <c:pt idx="1735">
                  <c:v>48.569000000000003</c:v>
                </c:pt>
                <c:pt idx="1736">
                  <c:v>35.765000000000001</c:v>
                </c:pt>
                <c:pt idx="1737">
                  <c:v>46.31</c:v>
                </c:pt>
                <c:pt idx="1738">
                  <c:v>45.86</c:v>
                </c:pt>
                <c:pt idx="1739">
                  <c:v>46.66</c:v>
                </c:pt>
                <c:pt idx="1740">
                  <c:v>48.45</c:v>
                </c:pt>
                <c:pt idx="1741">
                  <c:v>46.81</c:v>
                </c:pt>
                <c:pt idx="1742">
                  <c:v>46.66</c:v>
                </c:pt>
                <c:pt idx="1743">
                  <c:v>46.33</c:v>
                </c:pt>
                <c:pt idx="1744">
                  <c:v>41.67</c:v>
                </c:pt>
                <c:pt idx="1745">
                  <c:v>47.83</c:v>
                </c:pt>
                <c:pt idx="1746">
                  <c:v>46.64</c:v>
                </c:pt>
                <c:pt idx="1747">
                  <c:v>45.55</c:v>
                </c:pt>
                <c:pt idx="1748">
                  <c:v>47.69</c:v>
                </c:pt>
                <c:pt idx="1749">
                  <c:v>46.27</c:v>
                </c:pt>
                <c:pt idx="1750">
                  <c:v>48.98</c:v>
                </c:pt>
                <c:pt idx="1751">
                  <c:v>47.14</c:v>
                </c:pt>
                <c:pt idx="1752">
                  <c:v>49.02</c:v>
                </c:pt>
                <c:pt idx="1753">
                  <c:v>35.702599999999997</c:v>
                </c:pt>
                <c:pt idx="1754">
                  <c:v>42.31</c:v>
                </c:pt>
                <c:pt idx="1755">
                  <c:v>47.8</c:v>
                </c:pt>
                <c:pt idx="1756">
                  <c:v>35.012700000000002</c:v>
                </c:pt>
                <c:pt idx="1757">
                  <c:v>45.53</c:v>
                </c:pt>
                <c:pt idx="1758">
                  <c:v>46.64</c:v>
                </c:pt>
                <c:pt idx="1759">
                  <c:v>48.524999999999999</c:v>
                </c:pt>
                <c:pt idx="1760">
                  <c:v>35.756799999999998</c:v>
                </c:pt>
                <c:pt idx="1761">
                  <c:v>47.69</c:v>
                </c:pt>
                <c:pt idx="1762">
                  <c:v>46.2</c:v>
                </c:pt>
                <c:pt idx="1763">
                  <c:v>46.95</c:v>
                </c:pt>
                <c:pt idx="1764">
                  <c:v>46.73</c:v>
                </c:pt>
                <c:pt idx="1765">
                  <c:v>49.98</c:v>
                </c:pt>
                <c:pt idx="1766">
                  <c:v>47.61</c:v>
                </c:pt>
                <c:pt idx="1767">
                  <c:v>46.94</c:v>
                </c:pt>
                <c:pt idx="1768">
                  <c:v>46.603999999999999</c:v>
                </c:pt>
                <c:pt idx="1769">
                  <c:v>46.603000000000002</c:v>
                </c:pt>
                <c:pt idx="1770">
                  <c:v>47.597999999999999</c:v>
                </c:pt>
                <c:pt idx="1771">
                  <c:v>46.370600000000003</c:v>
                </c:pt>
                <c:pt idx="1772">
                  <c:v>46.319000000000003</c:v>
                </c:pt>
                <c:pt idx="1773">
                  <c:v>46.183999999999997</c:v>
                </c:pt>
                <c:pt idx="1774">
                  <c:v>46.204999999999998</c:v>
                </c:pt>
                <c:pt idx="1775">
                  <c:v>46.024999999999999</c:v>
                </c:pt>
                <c:pt idx="1776">
                  <c:v>46.146999999999998</c:v>
                </c:pt>
                <c:pt idx="1777">
                  <c:v>46.173000000000002</c:v>
                </c:pt>
                <c:pt idx="1778">
                  <c:v>46.2</c:v>
                </c:pt>
                <c:pt idx="1779">
                  <c:v>46.192999999999998</c:v>
                </c:pt>
                <c:pt idx="1780">
                  <c:v>46.213000000000001</c:v>
                </c:pt>
                <c:pt idx="1781">
                  <c:v>46.207999999999998</c:v>
                </c:pt>
                <c:pt idx="1782">
                  <c:v>46.78</c:v>
                </c:pt>
                <c:pt idx="1783">
                  <c:v>46.100999999999999</c:v>
                </c:pt>
                <c:pt idx="1784">
                  <c:v>46.226999999999997</c:v>
                </c:pt>
                <c:pt idx="1785">
                  <c:v>46.185000000000002</c:v>
                </c:pt>
                <c:pt idx="1786">
                  <c:v>46.192999999999998</c:v>
                </c:pt>
                <c:pt idx="1787">
                  <c:v>46.191000000000003</c:v>
                </c:pt>
                <c:pt idx="1788">
                  <c:v>46.298000000000002</c:v>
                </c:pt>
                <c:pt idx="1789">
                  <c:v>48.82</c:v>
                </c:pt>
                <c:pt idx="1790">
                  <c:v>48.024000000000001</c:v>
                </c:pt>
                <c:pt idx="1791">
                  <c:v>46.448999999999998</c:v>
                </c:pt>
                <c:pt idx="1792">
                  <c:v>46.210999999999999</c:v>
                </c:pt>
                <c:pt idx="1793">
                  <c:v>47.06</c:v>
                </c:pt>
                <c:pt idx="1794">
                  <c:v>41.73</c:v>
                </c:pt>
                <c:pt idx="1795">
                  <c:v>47.286000000000001</c:v>
                </c:pt>
                <c:pt idx="1796">
                  <c:v>46.375</c:v>
                </c:pt>
                <c:pt idx="1797">
                  <c:v>45.47</c:v>
                </c:pt>
                <c:pt idx="1798">
                  <c:v>41.2</c:v>
                </c:pt>
                <c:pt idx="1799">
                  <c:v>44.6</c:v>
                </c:pt>
                <c:pt idx="1800">
                  <c:v>48.999000000000002</c:v>
                </c:pt>
                <c:pt idx="1801">
                  <c:v>35.033299999999997</c:v>
                </c:pt>
                <c:pt idx="1802">
                  <c:v>46.2</c:v>
                </c:pt>
                <c:pt idx="1803">
                  <c:v>46.22</c:v>
                </c:pt>
                <c:pt idx="1804">
                  <c:v>46.19</c:v>
                </c:pt>
                <c:pt idx="1805">
                  <c:v>48.06</c:v>
                </c:pt>
                <c:pt idx="1806">
                  <c:v>46.1</c:v>
                </c:pt>
                <c:pt idx="1807">
                  <c:v>45.97</c:v>
                </c:pt>
                <c:pt idx="1808">
                  <c:v>46.05</c:v>
                </c:pt>
                <c:pt idx="1809">
                  <c:v>46.1</c:v>
                </c:pt>
                <c:pt idx="1810">
                  <c:v>48.97</c:v>
                </c:pt>
                <c:pt idx="1811">
                  <c:v>46.09</c:v>
                </c:pt>
                <c:pt idx="1812">
                  <c:v>46.7</c:v>
                </c:pt>
                <c:pt idx="1813">
                  <c:v>46.86</c:v>
                </c:pt>
                <c:pt idx="1814">
                  <c:v>43.51</c:v>
                </c:pt>
                <c:pt idx="1815">
                  <c:v>43.64</c:v>
                </c:pt>
                <c:pt idx="1816">
                  <c:v>43.71</c:v>
                </c:pt>
                <c:pt idx="1817">
                  <c:v>43.68</c:v>
                </c:pt>
                <c:pt idx="1818">
                  <c:v>43.49</c:v>
                </c:pt>
                <c:pt idx="1819">
                  <c:v>46.11</c:v>
                </c:pt>
                <c:pt idx="1820">
                  <c:v>42.77</c:v>
                </c:pt>
                <c:pt idx="1821">
                  <c:v>47.32</c:v>
                </c:pt>
                <c:pt idx="1822">
                  <c:v>46.71</c:v>
                </c:pt>
                <c:pt idx="1823">
                  <c:v>46.47</c:v>
                </c:pt>
                <c:pt idx="1824">
                  <c:v>42.86</c:v>
                </c:pt>
                <c:pt idx="1825">
                  <c:v>35.400300000000001</c:v>
                </c:pt>
                <c:pt idx="1826">
                  <c:v>46.27</c:v>
                </c:pt>
                <c:pt idx="1827">
                  <c:v>46.2</c:v>
                </c:pt>
                <c:pt idx="1828">
                  <c:v>46.72</c:v>
                </c:pt>
                <c:pt idx="1829">
                  <c:v>48.612000000000002</c:v>
                </c:pt>
                <c:pt idx="1830">
                  <c:v>48.07</c:v>
                </c:pt>
                <c:pt idx="1831">
                  <c:v>48.442999999999998</c:v>
                </c:pt>
                <c:pt idx="1832">
                  <c:v>48.249000000000002</c:v>
                </c:pt>
                <c:pt idx="1833">
                  <c:v>46.1</c:v>
                </c:pt>
                <c:pt idx="1834">
                  <c:v>46.22</c:v>
                </c:pt>
                <c:pt idx="1835">
                  <c:v>47.65</c:v>
                </c:pt>
                <c:pt idx="1836">
                  <c:v>41.4</c:v>
                </c:pt>
                <c:pt idx="1837">
                  <c:v>49.26</c:v>
                </c:pt>
                <c:pt idx="1838">
                  <c:v>36.652900000000002</c:v>
                </c:pt>
                <c:pt idx="1839">
                  <c:v>48.569000000000003</c:v>
                </c:pt>
                <c:pt idx="1840">
                  <c:v>41.3279</c:v>
                </c:pt>
                <c:pt idx="1841">
                  <c:v>46.13</c:v>
                </c:pt>
                <c:pt idx="1842">
                  <c:v>46.14</c:v>
                </c:pt>
                <c:pt idx="1843">
                  <c:v>46.58</c:v>
                </c:pt>
                <c:pt idx="1844">
                  <c:v>46.49</c:v>
                </c:pt>
                <c:pt idx="1845">
                  <c:v>46.58</c:v>
                </c:pt>
                <c:pt idx="1846">
                  <c:v>45.81</c:v>
                </c:pt>
                <c:pt idx="1847">
                  <c:v>46.46</c:v>
                </c:pt>
                <c:pt idx="1848">
                  <c:v>48.25</c:v>
                </c:pt>
                <c:pt idx="1849">
                  <c:v>47.82</c:v>
                </c:pt>
                <c:pt idx="1850">
                  <c:v>47.96</c:v>
                </c:pt>
                <c:pt idx="1851">
                  <c:v>45.9</c:v>
                </c:pt>
                <c:pt idx="1852">
                  <c:v>41.44</c:v>
                </c:pt>
                <c:pt idx="1853">
                  <c:v>46.54</c:v>
                </c:pt>
                <c:pt idx="1854">
                  <c:v>46.54</c:v>
                </c:pt>
                <c:pt idx="1855">
                  <c:v>47.612000000000002</c:v>
                </c:pt>
                <c:pt idx="1856">
                  <c:v>47.16</c:v>
                </c:pt>
                <c:pt idx="1857">
                  <c:v>41.8446</c:v>
                </c:pt>
                <c:pt idx="1858">
                  <c:v>43.78</c:v>
                </c:pt>
                <c:pt idx="1859">
                  <c:v>42.06</c:v>
                </c:pt>
                <c:pt idx="1860">
                  <c:v>48.04</c:v>
                </c:pt>
                <c:pt idx="1861">
                  <c:v>47.76</c:v>
                </c:pt>
                <c:pt idx="1862">
                  <c:v>47.96</c:v>
                </c:pt>
                <c:pt idx="1863">
                  <c:v>48.13</c:v>
                </c:pt>
                <c:pt idx="1864">
                  <c:v>46.93</c:v>
                </c:pt>
                <c:pt idx="1865">
                  <c:v>46.77</c:v>
                </c:pt>
                <c:pt idx="1866">
                  <c:v>35.685499999999998</c:v>
                </c:pt>
                <c:pt idx="1867">
                  <c:v>46.36</c:v>
                </c:pt>
                <c:pt idx="1868">
                  <c:v>47.1</c:v>
                </c:pt>
                <c:pt idx="1869">
                  <c:v>49.66</c:v>
                </c:pt>
                <c:pt idx="1870">
                  <c:v>46.67</c:v>
                </c:pt>
                <c:pt idx="1871">
                  <c:v>47.78</c:v>
                </c:pt>
                <c:pt idx="1872">
                  <c:v>48.06</c:v>
                </c:pt>
                <c:pt idx="1873">
                  <c:v>44.51</c:v>
                </c:pt>
                <c:pt idx="1874">
                  <c:v>46.46</c:v>
                </c:pt>
                <c:pt idx="1875">
                  <c:v>35.200000000000003</c:v>
                </c:pt>
                <c:pt idx="1876">
                  <c:v>47.07</c:v>
                </c:pt>
                <c:pt idx="1877">
                  <c:v>47.13</c:v>
                </c:pt>
                <c:pt idx="1878">
                  <c:v>46.29</c:v>
                </c:pt>
                <c:pt idx="1879">
                  <c:v>39.4</c:v>
                </c:pt>
                <c:pt idx="1880">
                  <c:v>45.51</c:v>
                </c:pt>
                <c:pt idx="1881">
                  <c:v>46.32</c:v>
                </c:pt>
                <c:pt idx="1882">
                  <c:v>48.466000000000001</c:v>
                </c:pt>
                <c:pt idx="1883">
                  <c:v>49.08</c:v>
                </c:pt>
                <c:pt idx="1884">
                  <c:v>41.45</c:v>
                </c:pt>
                <c:pt idx="1885">
                  <c:v>46.88</c:v>
                </c:pt>
                <c:pt idx="1886">
                  <c:v>41.72</c:v>
                </c:pt>
                <c:pt idx="1887">
                  <c:v>46.02</c:v>
                </c:pt>
                <c:pt idx="1888">
                  <c:v>44.95</c:v>
                </c:pt>
                <c:pt idx="1889">
                  <c:v>41.79</c:v>
                </c:pt>
                <c:pt idx="1890">
                  <c:v>46.57</c:v>
                </c:pt>
                <c:pt idx="1891">
                  <c:v>45.93</c:v>
                </c:pt>
                <c:pt idx="1892">
                  <c:v>47.13</c:v>
                </c:pt>
                <c:pt idx="1893">
                  <c:v>46.48</c:v>
                </c:pt>
                <c:pt idx="1894">
                  <c:v>46.13</c:v>
                </c:pt>
                <c:pt idx="1895">
                  <c:v>48.12</c:v>
                </c:pt>
                <c:pt idx="1896">
                  <c:v>48.753999999999998</c:v>
                </c:pt>
                <c:pt idx="1897">
                  <c:v>48.411999999999999</c:v>
                </c:pt>
                <c:pt idx="1898">
                  <c:v>46.79</c:v>
                </c:pt>
                <c:pt idx="1899">
                  <c:v>47.11</c:v>
                </c:pt>
                <c:pt idx="1900">
                  <c:v>46.91</c:v>
                </c:pt>
                <c:pt idx="1901">
                  <c:v>39.873399999999997</c:v>
                </c:pt>
                <c:pt idx="1902">
                  <c:v>48.18</c:v>
                </c:pt>
                <c:pt idx="1903">
                  <c:v>48.584000000000003</c:v>
                </c:pt>
                <c:pt idx="1904">
                  <c:v>41.7</c:v>
                </c:pt>
                <c:pt idx="1905">
                  <c:v>46.12</c:v>
                </c:pt>
                <c:pt idx="1906">
                  <c:v>47.95</c:v>
                </c:pt>
                <c:pt idx="1907">
                  <c:v>47.51</c:v>
                </c:pt>
                <c:pt idx="1908">
                  <c:v>46.23</c:v>
                </c:pt>
                <c:pt idx="1909">
                  <c:v>38.85</c:v>
                </c:pt>
                <c:pt idx="1910">
                  <c:v>48.36</c:v>
                </c:pt>
                <c:pt idx="1911">
                  <c:v>41.23</c:v>
                </c:pt>
                <c:pt idx="1912">
                  <c:v>41.62</c:v>
                </c:pt>
                <c:pt idx="1913">
                  <c:v>48.420999999999999</c:v>
                </c:pt>
                <c:pt idx="1914">
                  <c:v>45.92</c:v>
                </c:pt>
                <c:pt idx="1915">
                  <c:v>49.71</c:v>
                </c:pt>
                <c:pt idx="1916">
                  <c:v>46.75</c:v>
                </c:pt>
                <c:pt idx="1917">
                  <c:v>47.29</c:v>
                </c:pt>
                <c:pt idx="1918">
                  <c:v>47.05</c:v>
                </c:pt>
                <c:pt idx="1919">
                  <c:v>46.34</c:v>
                </c:pt>
                <c:pt idx="1920">
                  <c:v>48.21</c:v>
                </c:pt>
                <c:pt idx="1921">
                  <c:v>46.71</c:v>
                </c:pt>
                <c:pt idx="1922">
                  <c:v>47.91</c:v>
                </c:pt>
                <c:pt idx="1923">
                  <c:v>46.55</c:v>
                </c:pt>
                <c:pt idx="1924">
                  <c:v>48.78</c:v>
                </c:pt>
                <c:pt idx="1925">
                  <c:v>47.6</c:v>
                </c:pt>
                <c:pt idx="1926">
                  <c:v>45.84</c:v>
                </c:pt>
                <c:pt idx="1927">
                  <c:v>48.03</c:v>
                </c:pt>
                <c:pt idx="1928">
                  <c:v>39.94</c:v>
                </c:pt>
                <c:pt idx="1929">
                  <c:v>47.3</c:v>
                </c:pt>
                <c:pt idx="1930">
                  <c:v>48</c:v>
                </c:pt>
                <c:pt idx="1931">
                  <c:v>46.69</c:v>
                </c:pt>
                <c:pt idx="1932">
                  <c:v>48.634999999999998</c:v>
                </c:pt>
                <c:pt idx="1933">
                  <c:v>48.475000000000001</c:v>
                </c:pt>
                <c:pt idx="1934">
                  <c:v>46.33</c:v>
                </c:pt>
                <c:pt idx="1935">
                  <c:v>47.01</c:v>
                </c:pt>
                <c:pt idx="1936">
                  <c:v>47.11</c:v>
                </c:pt>
                <c:pt idx="1937">
                  <c:v>47.62</c:v>
                </c:pt>
                <c:pt idx="1938">
                  <c:v>46.42</c:v>
                </c:pt>
                <c:pt idx="1939">
                  <c:v>47.13</c:v>
                </c:pt>
                <c:pt idx="1940">
                  <c:v>48.429000000000002</c:v>
                </c:pt>
                <c:pt idx="1941">
                  <c:v>48.34</c:v>
                </c:pt>
                <c:pt idx="1942">
                  <c:v>47.42</c:v>
                </c:pt>
                <c:pt idx="1943">
                  <c:v>47.41</c:v>
                </c:pt>
                <c:pt idx="1944">
                  <c:v>45.38</c:v>
                </c:pt>
                <c:pt idx="1945">
                  <c:v>48.85</c:v>
                </c:pt>
                <c:pt idx="1946">
                  <c:v>49.55</c:v>
                </c:pt>
                <c:pt idx="1947">
                  <c:v>48.557000000000002</c:v>
                </c:pt>
                <c:pt idx="1948">
                  <c:v>48.15</c:v>
                </c:pt>
                <c:pt idx="1949">
                  <c:v>46.21</c:v>
                </c:pt>
                <c:pt idx="1950">
                  <c:v>47.21</c:v>
                </c:pt>
                <c:pt idx="1951">
                  <c:v>48.554000000000002</c:v>
                </c:pt>
                <c:pt idx="1952">
                  <c:v>46.53</c:v>
                </c:pt>
                <c:pt idx="1953">
                  <c:v>48.41</c:v>
                </c:pt>
                <c:pt idx="1954">
                  <c:v>48.23</c:v>
                </c:pt>
                <c:pt idx="1955">
                  <c:v>48.47</c:v>
                </c:pt>
                <c:pt idx="1956">
                  <c:v>47.07</c:v>
                </c:pt>
                <c:pt idx="1957">
                  <c:v>48.545000000000002</c:v>
                </c:pt>
                <c:pt idx="1958">
                  <c:v>48.567999999999998</c:v>
                </c:pt>
                <c:pt idx="1959">
                  <c:v>46.66</c:v>
                </c:pt>
                <c:pt idx="1960">
                  <c:v>46.64</c:v>
                </c:pt>
                <c:pt idx="1961">
                  <c:v>47.28</c:v>
                </c:pt>
                <c:pt idx="1962">
                  <c:v>46.91</c:v>
                </c:pt>
                <c:pt idx="1963">
                  <c:v>47.15</c:v>
                </c:pt>
                <c:pt idx="1964">
                  <c:v>49.47</c:v>
                </c:pt>
                <c:pt idx="1965">
                  <c:v>48.36</c:v>
                </c:pt>
                <c:pt idx="1966">
                  <c:v>35.1</c:v>
                </c:pt>
                <c:pt idx="1967">
                  <c:v>48.03</c:v>
                </c:pt>
                <c:pt idx="1968">
                  <c:v>48.62</c:v>
                </c:pt>
                <c:pt idx="1969">
                  <c:v>47.23</c:v>
                </c:pt>
                <c:pt idx="1970">
                  <c:v>44.64</c:v>
                </c:pt>
                <c:pt idx="1971">
                  <c:v>45.82</c:v>
                </c:pt>
                <c:pt idx="1972">
                  <c:v>46.54</c:v>
                </c:pt>
                <c:pt idx="1973">
                  <c:v>47.08</c:v>
                </c:pt>
                <c:pt idx="1974">
                  <c:v>47.75</c:v>
                </c:pt>
                <c:pt idx="1975">
                  <c:v>47.52</c:v>
                </c:pt>
                <c:pt idx="1976">
                  <c:v>47.91</c:v>
                </c:pt>
                <c:pt idx="1977">
                  <c:v>47.6</c:v>
                </c:pt>
                <c:pt idx="1978">
                  <c:v>47</c:v>
                </c:pt>
                <c:pt idx="1979">
                  <c:v>49.25</c:v>
                </c:pt>
                <c:pt idx="1980">
                  <c:v>47.72</c:v>
                </c:pt>
                <c:pt idx="1981">
                  <c:v>46.16</c:v>
                </c:pt>
                <c:pt idx="1982">
                  <c:v>46.04</c:v>
                </c:pt>
                <c:pt idx="1983">
                  <c:v>47.53</c:v>
                </c:pt>
                <c:pt idx="1984">
                  <c:v>46.2</c:v>
                </c:pt>
                <c:pt idx="1985">
                  <c:v>47.53</c:v>
                </c:pt>
                <c:pt idx="1986">
                  <c:v>48.543999999999997</c:v>
                </c:pt>
                <c:pt idx="1987">
                  <c:v>47.58</c:v>
                </c:pt>
                <c:pt idx="1988">
                  <c:v>48.54</c:v>
                </c:pt>
                <c:pt idx="1989">
                  <c:v>48.417000000000002</c:v>
                </c:pt>
                <c:pt idx="1990">
                  <c:v>48.423999999999999</c:v>
                </c:pt>
                <c:pt idx="1991">
                  <c:v>49.05</c:v>
                </c:pt>
                <c:pt idx="1992">
                  <c:v>48.573</c:v>
                </c:pt>
                <c:pt idx="1993">
                  <c:v>35.4</c:v>
                </c:pt>
                <c:pt idx="1994">
                  <c:v>47.53</c:v>
                </c:pt>
                <c:pt idx="1995">
                  <c:v>46.64</c:v>
                </c:pt>
                <c:pt idx="1996">
                  <c:v>47.5</c:v>
                </c:pt>
                <c:pt idx="1997">
                  <c:v>48.612000000000002</c:v>
                </c:pt>
                <c:pt idx="1998">
                  <c:v>45.6</c:v>
                </c:pt>
                <c:pt idx="1999">
                  <c:v>41.58</c:v>
                </c:pt>
                <c:pt idx="2000">
                  <c:v>46.26</c:v>
                </c:pt>
                <c:pt idx="2001">
                  <c:v>48.441000000000003</c:v>
                </c:pt>
                <c:pt idx="2002">
                  <c:v>47.42</c:v>
                </c:pt>
                <c:pt idx="2003">
                  <c:v>48.44</c:v>
                </c:pt>
                <c:pt idx="2004">
                  <c:v>35.520200000000003</c:v>
                </c:pt>
                <c:pt idx="2005">
                  <c:v>46.57</c:v>
                </c:pt>
                <c:pt idx="2006">
                  <c:v>47.73</c:v>
                </c:pt>
                <c:pt idx="2007">
                  <c:v>48.290999999999997</c:v>
                </c:pt>
                <c:pt idx="2008">
                  <c:v>48.298999999999999</c:v>
                </c:pt>
                <c:pt idx="2009">
                  <c:v>48.396999999999998</c:v>
                </c:pt>
                <c:pt idx="2010">
                  <c:v>46.66</c:v>
                </c:pt>
                <c:pt idx="2011">
                  <c:v>47.58</c:v>
                </c:pt>
                <c:pt idx="2012">
                  <c:v>47.83</c:v>
                </c:pt>
                <c:pt idx="2013">
                  <c:v>45.845300000000002</c:v>
                </c:pt>
                <c:pt idx="2014">
                  <c:v>46.28</c:v>
                </c:pt>
                <c:pt idx="2015">
                  <c:v>47.08</c:v>
                </c:pt>
                <c:pt idx="2016">
                  <c:v>49</c:v>
                </c:pt>
                <c:pt idx="2017">
                  <c:v>48.2</c:v>
                </c:pt>
                <c:pt idx="2018">
                  <c:v>47.01</c:v>
                </c:pt>
                <c:pt idx="2019">
                  <c:v>46.65</c:v>
                </c:pt>
                <c:pt idx="2020">
                  <c:v>47.98</c:v>
                </c:pt>
                <c:pt idx="2021">
                  <c:v>46.06</c:v>
                </c:pt>
                <c:pt idx="2022">
                  <c:v>48.408999999999999</c:v>
                </c:pt>
                <c:pt idx="2023">
                  <c:v>46.67</c:v>
                </c:pt>
                <c:pt idx="2024">
                  <c:v>46.68</c:v>
                </c:pt>
                <c:pt idx="2025">
                  <c:v>45.59</c:v>
                </c:pt>
                <c:pt idx="2026">
                  <c:v>46.76</c:v>
                </c:pt>
                <c:pt idx="2027">
                  <c:v>45.78</c:v>
                </c:pt>
                <c:pt idx="2028">
                  <c:v>47.4</c:v>
                </c:pt>
                <c:pt idx="2029">
                  <c:v>48.32</c:v>
                </c:pt>
                <c:pt idx="2030">
                  <c:v>48.65</c:v>
                </c:pt>
                <c:pt idx="2031">
                  <c:v>49.02</c:v>
                </c:pt>
                <c:pt idx="2032">
                  <c:v>35.5</c:v>
                </c:pt>
                <c:pt idx="2033">
                  <c:v>46.76</c:v>
                </c:pt>
                <c:pt idx="2034">
                  <c:v>45.91</c:v>
                </c:pt>
                <c:pt idx="2035">
                  <c:v>47.18</c:v>
                </c:pt>
                <c:pt idx="2036">
                  <c:v>47.49</c:v>
                </c:pt>
                <c:pt idx="2037">
                  <c:v>47.27</c:v>
                </c:pt>
                <c:pt idx="2038">
                  <c:v>47.24</c:v>
                </c:pt>
                <c:pt idx="2039">
                  <c:v>45.97</c:v>
                </c:pt>
                <c:pt idx="2040">
                  <c:v>46.01</c:v>
                </c:pt>
                <c:pt idx="2041">
                  <c:v>46.11</c:v>
                </c:pt>
                <c:pt idx="2042">
                  <c:v>47.43</c:v>
                </c:pt>
                <c:pt idx="2043">
                  <c:v>35.4</c:v>
                </c:pt>
                <c:pt idx="2044">
                  <c:v>46.69</c:v>
                </c:pt>
                <c:pt idx="2045">
                  <c:v>48.74</c:v>
                </c:pt>
                <c:pt idx="2046">
                  <c:v>46.62</c:v>
                </c:pt>
                <c:pt idx="2047">
                  <c:v>48.37</c:v>
                </c:pt>
                <c:pt idx="2048">
                  <c:v>45.87</c:v>
                </c:pt>
                <c:pt idx="2049">
                  <c:v>49.51</c:v>
                </c:pt>
                <c:pt idx="2050">
                  <c:v>45.66</c:v>
                </c:pt>
                <c:pt idx="2051">
                  <c:v>48.2</c:v>
                </c:pt>
                <c:pt idx="2052">
                  <c:v>46.69</c:v>
                </c:pt>
                <c:pt idx="2053">
                  <c:v>46.19</c:v>
                </c:pt>
                <c:pt idx="2054">
                  <c:v>37.799999999999997</c:v>
                </c:pt>
                <c:pt idx="2055">
                  <c:v>48.91</c:v>
                </c:pt>
                <c:pt idx="2056">
                  <c:v>41.308700000000002</c:v>
                </c:pt>
                <c:pt idx="2057">
                  <c:v>41.2</c:v>
                </c:pt>
                <c:pt idx="2058">
                  <c:v>50.37</c:v>
                </c:pt>
                <c:pt idx="2059">
                  <c:v>46.19</c:v>
                </c:pt>
                <c:pt idx="2060">
                  <c:v>46.63</c:v>
                </c:pt>
                <c:pt idx="2061">
                  <c:v>48.69</c:v>
                </c:pt>
                <c:pt idx="2062">
                  <c:v>46.31</c:v>
                </c:pt>
                <c:pt idx="2063">
                  <c:v>46.54</c:v>
                </c:pt>
                <c:pt idx="2064">
                  <c:v>46.27</c:v>
                </c:pt>
                <c:pt idx="2065">
                  <c:v>47.69</c:v>
                </c:pt>
                <c:pt idx="2066">
                  <c:v>47.1</c:v>
                </c:pt>
                <c:pt idx="2067">
                  <c:v>41.3</c:v>
                </c:pt>
                <c:pt idx="2068">
                  <c:v>48.7</c:v>
                </c:pt>
                <c:pt idx="2069">
                  <c:v>47.62</c:v>
                </c:pt>
                <c:pt idx="2070">
                  <c:v>49.55</c:v>
                </c:pt>
                <c:pt idx="2071">
                  <c:v>36.299999999999997</c:v>
                </c:pt>
                <c:pt idx="2072">
                  <c:v>48.534999999999997</c:v>
                </c:pt>
                <c:pt idx="2073">
                  <c:v>49.82</c:v>
                </c:pt>
                <c:pt idx="2074">
                  <c:v>48.79</c:v>
                </c:pt>
                <c:pt idx="2075">
                  <c:v>49.5</c:v>
                </c:pt>
                <c:pt idx="2076">
                  <c:v>46.69</c:v>
                </c:pt>
                <c:pt idx="2077">
                  <c:v>49.81</c:v>
                </c:pt>
                <c:pt idx="2078">
                  <c:v>47.3</c:v>
                </c:pt>
                <c:pt idx="2079">
                  <c:v>47.4</c:v>
                </c:pt>
                <c:pt idx="2080">
                  <c:v>49.08</c:v>
                </c:pt>
                <c:pt idx="2081">
                  <c:v>44.2</c:v>
                </c:pt>
                <c:pt idx="2082">
                  <c:v>35.6205</c:v>
                </c:pt>
                <c:pt idx="2083">
                  <c:v>46.28</c:v>
                </c:pt>
                <c:pt idx="2084">
                  <c:v>43.6</c:v>
                </c:pt>
                <c:pt idx="2085">
                  <c:v>42.03</c:v>
                </c:pt>
                <c:pt idx="2086">
                  <c:v>49.27</c:v>
                </c:pt>
                <c:pt idx="2087">
                  <c:v>46.56</c:v>
                </c:pt>
                <c:pt idx="2088">
                  <c:v>45.022500000000001</c:v>
                </c:pt>
                <c:pt idx="2089">
                  <c:v>44.84</c:v>
                </c:pt>
                <c:pt idx="2090">
                  <c:v>49</c:v>
                </c:pt>
                <c:pt idx="2091">
                  <c:v>49.04</c:v>
                </c:pt>
                <c:pt idx="2092">
                  <c:v>48.716999999999999</c:v>
                </c:pt>
                <c:pt idx="2093">
                  <c:v>41.22</c:v>
                </c:pt>
                <c:pt idx="2094">
                  <c:v>46.38</c:v>
                </c:pt>
                <c:pt idx="2095">
                  <c:v>46.36</c:v>
                </c:pt>
                <c:pt idx="2096">
                  <c:v>46.55</c:v>
                </c:pt>
                <c:pt idx="2097">
                  <c:v>47.39</c:v>
                </c:pt>
                <c:pt idx="2098">
                  <c:v>47.21</c:v>
                </c:pt>
                <c:pt idx="2099">
                  <c:v>48.81</c:v>
                </c:pt>
                <c:pt idx="2100">
                  <c:v>41.8</c:v>
                </c:pt>
                <c:pt idx="2101">
                  <c:v>37.683300000000003</c:v>
                </c:pt>
                <c:pt idx="2102">
                  <c:v>46.91</c:v>
                </c:pt>
                <c:pt idx="2103">
                  <c:v>45.17</c:v>
                </c:pt>
                <c:pt idx="2104">
                  <c:v>47.43</c:v>
                </c:pt>
                <c:pt idx="2105">
                  <c:v>39.17</c:v>
                </c:pt>
                <c:pt idx="2106">
                  <c:v>49.134</c:v>
                </c:pt>
                <c:pt idx="2107">
                  <c:v>46.286999999999999</c:v>
                </c:pt>
                <c:pt idx="2108">
                  <c:v>47.015999999999998</c:v>
                </c:pt>
                <c:pt idx="2109">
                  <c:v>47.344999999999999</c:v>
                </c:pt>
                <c:pt idx="2110">
                  <c:v>46.045999999999999</c:v>
                </c:pt>
                <c:pt idx="2111">
                  <c:v>49.860999999999997</c:v>
                </c:pt>
                <c:pt idx="2112">
                  <c:v>48.546999999999997</c:v>
                </c:pt>
                <c:pt idx="2113">
                  <c:v>46.542999999999999</c:v>
                </c:pt>
                <c:pt idx="2114">
                  <c:v>48.42</c:v>
                </c:pt>
                <c:pt idx="2115">
                  <c:v>48.441000000000003</c:v>
                </c:pt>
                <c:pt idx="2116">
                  <c:v>46.012999999999998</c:v>
                </c:pt>
                <c:pt idx="2117">
                  <c:v>47.61</c:v>
                </c:pt>
                <c:pt idx="2118">
                  <c:v>48.466000000000001</c:v>
                </c:pt>
                <c:pt idx="2119">
                  <c:v>48.366</c:v>
                </c:pt>
                <c:pt idx="2120">
                  <c:v>49.768999999999998</c:v>
                </c:pt>
                <c:pt idx="2121">
                  <c:v>47.896999999999998</c:v>
                </c:pt>
                <c:pt idx="2122">
                  <c:v>46.889000000000003</c:v>
                </c:pt>
                <c:pt idx="2123">
                  <c:v>46.643999999999998</c:v>
                </c:pt>
                <c:pt idx="2124">
                  <c:v>47.716999999999999</c:v>
                </c:pt>
                <c:pt idx="2125">
                  <c:v>48.911000000000001</c:v>
                </c:pt>
                <c:pt idx="2126">
                  <c:v>46.267000000000003</c:v>
                </c:pt>
                <c:pt idx="2127">
                  <c:v>46.253999999999998</c:v>
                </c:pt>
                <c:pt idx="2128">
                  <c:v>35.765999999999998</c:v>
                </c:pt>
                <c:pt idx="2129">
                  <c:v>48.896000000000001</c:v>
                </c:pt>
                <c:pt idx="2130">
                  <c:v>48.323</c:v>
                </c:pt>
                <c:pt idx="2131">
                  <c:v>46.210999999999999</c:v>
                </c:pt>
                <c:pt idx="2132">
                  <c:v>49.177999999999997</c:v>
                </c:pt>
                <c:pt idx="2133">
                  <c:v>35.8157</c:v>
                </c:pt>
                <c:pt idx="2134">
                  <c:v>35.880200000000002</c:v>
                </c:pt>
                <c:pt idx="2135">
                  <c:v>46.170999999999999</c:v>
                </c:pt>
                <c:pt idx="2136">
                  <c:v>38.4</c:v>
                </c:pt>
                <c:pt idx="2137">
                  <c:v>47.481999999999999</c:v>
                </c:pt>
                <c:pt idx="2138">
                  <c:v>35.8371</c:v>
                </c:pt>
                <c:pt idx="2139">
                  <c:v>38.9</c:v>
                </c:pt>
                <c:pt idx="2140">
                  <c:v>48.878</c:v>
                </c:pt>
                <c:pt idx="2141">
                  <c:v>42.3</c:v>
                </c:pt>
                <c:pt idx="2142">
                  <c:v>35.700000000000003</c:v>
                </c:pt>
                <c:pt idx="2143">
                  <c:v>37.1</c:v>
                </c:pt>
                <c:pt idx="2144">
                  <c:v>37.200000000000003</c:v>
                </c:pt>
                <c:pt idx="2145">
                  <c:v>47.11</c:v>
                </c:pt>
                <c:pt idx="2146">
                  <c:v>48.369</c:v>
                </c:pt>
                <c:pt idx="2147">
                  <c:v>46.655000000000001</c:v>
                </c:pt>
                <c:pt idx="2148">
                  <c:v>46.536999999999999</c:v>
                </c:pt>
                <c:pt idx="2149">
                  <c:v>47.741</c:v>
                </c:pt>
                <c:pt idx="2150">
                  <c:v>47.771999999999998</c:v>
                </c:pt>
                <c:pt idx="2151">
                  <c:v>47.485999999999997</c:v>
                </c:pt>
                <c:pt idx="2152">
                  <c:v>45.521999999999998</c:v>
                </c:pt>
                <c:pt idx="2153">
                  <c:v>46.896000000000001</c:v>
                </c:pt>
                <c:pt idx="2154">
                  <c:v>47.682000000000002</c:v>
                </c:pt>
                <c:pt idx="2155">
                  <c:v>46.38</c:v>
                </c:pt>
                <c:pt idx="2156">
                  <c:v>45.709000000000003</c:v>
                </c:pt>
                <c:pt idx="2157">
                  <c:v>47.652999999999999</c:v>
                </c:pt>
                <c:pt idx="2158">
                  <c:v>48.067</c:v>
                </c:pt>
                <c:pt idx="2159">
                  <c:v>49.151000000000003</c:v>
                </c:pt>
                <c:pt idx="2160">
                  <c:v>46.723999999999997</c:v>
                </c:pt>
                <c:pt idx="2161">
                  <c:v>42.03</c:v>
                </c:pt>
                <c:pt idx="2162">
                  <c:v>48.645000000000003</c:v>
                </c:pt>
                <c:pt idx="2163">
                  <c:v>41.2</c:v>
                </c:pt>
                <c:pt idx="2164">
                  <c:v>47.48</c:v>
                </c:pt>
                <c:pt idx="2165">
                  <c:v>47.908999999999999</c:v>
                </c:pt>
                <c:pt idx="2166">
                  <c:v>47.264000000000003</c:v>
                </c:pt>
                <c:pt idx="2167">
                  <c:v>41.38</c:v>
                </c:pt>
                <c:pt idx="2168">
                  <c:v>48.552999999999997</c:v>
                </c:pt>
                <c:pt idx="2169">
                  <c:v>47.463000000000001</c:v>
                </c:pt>
                <c:pt idx="2170">
                  <c:v>48.396999999999998</c:v>
                </c:pt>
                <c:pt idx="2171">
                  <c:v>45.209000000000003</c:v>
                </c:pt>
                <c:pt idx="2172">
                  <c:v>45.253</c:v>
                </c:pt>
                <c:pt idx="2173">
                  <c:v>49.756</c:v>
                </c:pt>
                <c:pt idx="2174">
                  <c:v>48.011000000000003</c:v>
                </c:pt>
                <c:pt idx="2175">
                  <c:v>47.177999999999997</c:v>
                </c:pt>
                <c:pt idx="2176">
                  <c:v>45.094000000000001</c:v>
                </c:pt>
                <c:pt idx="2177">
                  <c:v>46.389000000000003</c:v>
                </c:pt>
                <c:pt idx="2178">
                  <c:v>47.408999999999999</c:v>
                </c:pt>
                <c:pt idx="2179">
                  <c:v>47.862000000000002</c:v>
                </c:pt>
                <c:pt idx="2180">
                  <c:v>50.597999999999999</c:v>
                </c:pt>
                <c:pt idx="2181">
                  <c:v>46.755000000000003</c:v>
                </c:pt>
                <c:pt idx="2182">
                  <c:v>46.164000000000001</c:v>
                </c:pt>
                <c:pt idx="2183">
                  <c:v>46.673999999999999</c:v>
                </c:pt>
                <c:pt idx="2184">
                  <c:v>39.409999999999997</c:v>
                </c:pt>
                <c:pt idx="2185">
                  <c:v>46.363</c:v>
                </c:pt>
                <c:pt idx="2186">
                  <c:v>48.805</c:v>
                </c:pt>
                <c:pt idx="2187">
                  <c:v>44.710099999999997</c:v>
                </c:pt>
                <c:pt idx="2188">
                  <c:v>47.801000000000002</c:v>
                </c:pt>
                <c:pt idx="2189">
                  <c:v>46.646999999999998</c:v>
                </c:pt>
                <c:pt idx="2190">
                  <c:v>45.786999999999999</c:v>
                </c:pt>
                <c:pt idx="2191">
                  <c:v>45.853000000000002</c:v>
                </c:pt>
                <c:pt idx="2192">
                  <c:v>35.238999999999997</c:v>
                </c:pt>
                <c:pt idx="2193">
                  <c:v>47.713000000000001</c:v>
                </c:pt>
                <c:pt idx="2194">
                  <c:v>37</c:v>
                </c:pt>
                <c:pt idx="2195">
                  <c:v>46.72</c:v>
                </c:pt>
                <c:pt idx="2196">
                  <c:v>45.597000000000001</c:v>
                </c:pt>
                <c:pt idx="2197">
                  <c:v>46.533000000000001</c:v>
                </c:pt>
                <c:pt idx="2198">
                  <c:v>46.338000000000001</c:v>
                </c:pt>
                <c:pt idx="2199">
                  <c:v>45.682000000000002</c:v>
                </c:pt>
                <c:pt idx="2200">
                  <c:v>49.095999999999997</c:v>
                </c:pt>
                <c:pt idx="2201">
                  <c:v>48.286999999999999</c:v>
                </c:pt>
                <c:pt idx="2202">
                  <c:v>41.52</c:v>
                </c:pt>
                <c:pt idx="2203">
                  <c:v>46.381</c:v>
                </c:pt>
                <c:pt idx="2204">
                  <c:v>43.68</c:v>
                </c:pt>
                <c:pt idx="2205">
                  <c:v>48.058999999999997</c:v>
                </c:pt>
                <c:pt idx="2206">
                  <c:v>35.700000000000003</c:v>
                </c:pt>
                <c:pt idx="2207">
                  <c:v>45.65</c:v>
                </c:pt>
                <c:pt idx="2208">
                  <c:v>45.453000000000003</c:v>
                </c:pt>
                <c:pt idx="2209">
                  <c:v>47.996000000000002</c:v>
                </c:pt>
                <c:pt idx="2210">
                  <c:v>48.113</c:v>
                </c:pt>
                <c:pt idx="2211">
                  <c:v>48.116999999999997</c:v>
                </c:pt>
                <c:pt idx="2212">
                  <c:v>48.439</c:v>
                </c:pt>
                <c:pt idx="2213">
                  <c:v>48.265000000000001</c:v>
                </c:pt>
                <c:pt idx="2214">
                  <c:v>47.829000000000001</c:v>
                </c:pt>
                <c:pt idx="2215">
                  <c:v>37.1</c:v>
                </c:pt>
                <c:pt idx="2216">
                  <c:v>47.3</c:v>
                </c:pt>
                <c:pt idx="2217">
                  <c:v>40.97</c:v>
                </c:pt>
                <c:pt idx="2218">
                  <c:v>47.845999999999997</c:v>
                </c:pt>
                <c:pt idx="2219">
                  <c:v>40.26</c:v>
                </c:pt>
                <c:pt idx="2220">
                  <c:v>48.52</c:v>
                </c:pt>
                <c:pt idx="2221">
                  <c:v>46.81</c:v>
                </c:pt>
                <c:pt idx="2222">
                  <c:v>41.23</c:v>
                </c:pt>
                <c:pt idx="2223">
                  <c:v>37.799999999999997</c:v>
                </c:pt>
                <c:pt idx="2224">
                  <c:v>48.206000000000003</c:v>
                </c:pt>
                <c:pt idx="2225">
                  <c:v>46.381</c:v>
                </c:pt>
                <c:pt idx="2226">
                  <c:v>46.076000000000001</c:v>
                </c:pt>
                <c:pt idx="2227">
                  <c:v>48.131</c:v>
                </c:pt>
                <c:pt idx="2228">
                  <c:v>45.523000000000003</c:v>
                </c:pt>
                <c:pt idx="2229">
                  <c:v>45.722999999999999</c:v>
                </c:pt>
                <c:pt idx="2230">
                  <c:v>48.085000000000001</c:v>
                </c:pt>
                <c:pt idx="2231">
                  <c:v>40.590000000000003</c:v>
                </c:pt>
                <c:pt idx="2232">
                  <c:v>47.12</c:v>
                </c:pt>
                <c:pt idx="2233">
                  <c:v>48.598999999999997</c:v>
                </c:pt>
                <c:pt idx="2234">
                  <c:v>48.357999999999997</c:v>
                </c:pt>
                <c:pt idx="2235">
                  <c:v>48.832999999999998</c:v>
                </c:pt>
                <c:pt idx="2236">
                  <c:v>45.677999999999997</c:v>
                </c:pt>
                <c:pt idx="2237">
                  <c:v>38.43</c:v>
                </c:pt>
                <c:pt idx="2238">
                  <c:v>45.807000000000002</c:v>
                </c:pt>
                <c:pt idx="2239">
                  <c:v>48.79</c:v>
                </c:pt>
                <c:pt idx="2240">
                  <c:v>48.795999999999999</c:v>
                </c:pt>
                <c:pt idx="2241">
                  <c:v>48.45</c:v>
                </c:pt>
                <c:pt idx="2242">
                  <c:v>48.411999999999999</c:v>
                </c:pt>
                <c:pt idx="2243">
                  <c:v>46.609000000000002</c:v>
                </c:pt>
                <c:pt idx="2244">
                  <c:v>47.944000000000003</c:v>
                </c:pt>
                <c:pt idx="2245">
                  <c:v>46.433999999999997</c:v>
                </c:pt>
                <c:pt idx="2246">
                  <c:v>48.984999999999999</c:v>
                </c:pt>
                <c:pt idx="2247">
                  <c:v>48.475000000000001</c:v>
                </c:pt>
                <c:pt idx="2248">
                  <c:v>46.365000000000002</c:v>
                </c:pt>
                <c:pt idx="2249">
                  <c:v>48.642000000000003</c:v>
                </c:pt>
                <c:pt idx="2250">
                  <c:v>46.006999999999998</c:v>
                </c:pt>
                <c:pt idx="2251">
                  <c:v>45.652999999999999</c:v>
                </c:pt>
                <c:pt idx="2252">
                  <c:v>41.615499999999997</c:v>
                </c:pt>
                <c:pt idx="2253">
                  <c:v>48.375</c:v>
                </c:pt>
                <c:pt idx="2254">
                  <c:v>46.362000000000002</c:v>
                </c:pt>
                <c:pt idx="2255">
                  <c:v>48.247999999999998</c:v>
                </c:pt>
                <c:pt idx="2256">
                  <c:v>41.703800000000001</c:v>
                </c:pt>
                <c:pt idx="2257">
                  <c:v>49.837000000000003</c:v>
                </c:pt>
                <c:pt idx="2258">
                  <c:v>45.938000000000002</c:v>
                </c:pt>
                <c:pt idx="2259">
                  <c:v>45.993000000000002</c:v>
                </c:pt>
                <c:pt idx="2260">
                  <c:v>35.950000000000003</c:v>
                </c:pt>
                <c:pt idx="2261">
                  <c:v>46.942999999999998</c:v>
                </c:pt>
                <c:pt idx="2262">
                  <c:v>45.857999999999997</c:v>
                </c:pt>
                <c:pt idx="2263">
                  <c:v>46.7</c:v>
                </c:pt>
                <c:pt idx="2264">
                  <c:v>40.78</c:v>
                </c:pt>
                <c:pt idx="2265">
                  <c:v>41.07</c:v>
                </c:pt>
                <c:pt idx="2266">
                  <c:v>39.92</c:v>
                </c:pt>
                <c:pt idx="2267">
                  <c:v>38.358699999999999</c:v>
                </c:pt>
                <c:pt idx="2268">
                  <c:v>45.991</c:v>
                </c:pt>
                <c:pt idx="2269">
                  <c:v>35.76</c:v>
                </c:pt>
                <c:pt idx="2270">
                  <c:v>48.48</c:v>
                </c:pt>
                <c:pt idx="2271">
                  <c:v>46.64</c:v>
                </c:pt>
                <c:pt idx="2272">
                  <c:v>46.634999999999998</c:v>
                </c:pt>
                <c:pt idx="2273">
                  <c:v>48.05</c:v>
                </c:pt>
                <c:pt idx="2274">
                  <c:v>46.637999999999998</c:v>
                </c:pt>
                <c:pt idx="2275">
                  <c:v>48.314</c:v>
                </c:pt>
                <c:pt idx="2276">
                  <c:v>48.433999999999997</c:v>
                </c:pt>
                <c:pt idx="2277">
                  <c:v>47.597000000000001</c:v>
                </c:pt>
                <c:pt idx="2278">
                  <c:v>46.859000000000002</c:v>
                </c:pt>
                <c:pt idx="2279">
                  <c:v>38.909999999999997</c:v>
                </c:pt>
                <c:pt idx="2280">
                  <c:v>44.02</c:v>
                </c:pt>
                <c:pt idx="2281">
                  <c:v>48.728099999999998</c:v>
                </c:pt>
                <c:pt idx="2282">
                  <c:v>48.470999999999997</c:v>
                </c:pt>
                <c:pt idx="2283">
                  <c:v>48.45</c:v>
                </c:pt>
                <c:pt idx="2284">
                  <c:v>40.67</c:v>
                </c:pt>
                <c:pt idx="2285">
                  <c:v>48.95</c:v>
                </c:pt>
                <c:pt idx="2286">
                  <c:v>48.831000000000003</c:v>
                </c:pt>
                <c:pt idx="2287">
                  <c:v>35.94</c:v>
                </c:pt>
                <c:pt idx="2288">
                  <c:v>46.844999999999999</c:v>
                </c:pt>
                <c:pt idx="2289">
                  <c:v>48.11</c:v>
                </c:pt>
                <c:pt idx="2290">
                  <c:v>37.25</c:v>
                </c:pt>
                <c:pt idx="2291">
                  <c:v>46.734999999999999</c:v>
                </c:pt>
                <c:pt idx="2292">
                  <c:v>47.985599999999998</c:v>
                </c:pt>
                <c:pt idx="2293">
                  <c:v>41.903199999999998</c:v>
                </c:pt>
                <c:pt idx="2294">
                  <c:v>41.27</c:v>
                </c:pt>
                <c:pt idx="2295">
                  <c:v>46.835999999999999</c:v>
                </c:pt>
                <c:pt idx="2296">
                  <c:v>44.29</c:v>
                </c:pt>
                <c:pt idx="2297">
                  <c:v>48.796999999999997</c:v>
                </c:pt>
                <c:pt idx="2298">
                  <c:v>35.93</c:v>
                </c:pt>
                <c:pt idx="2299">
                  <c:v>35.92</c:v>
                </c:pt>
                <c:pt idx="2300">
                  <c:v>36.1</c:v>
                </c:pt>
                <c:pt idx="2301">
                  <c:v>46.438000000000002</c:v>
                </c:pt>
                <c:pt idx="2302">
                  <c:v>35.979999999999997</c:v>
                </c:pt>
                <c:pt idx="2303">
                  <c:v>35.86</c:v>
                </c:pt>
                <c:pt idx="2304">
                  <c:v>46.317</c:v>
                </c:pt>
                <c:pt idx="2305">
                  <c:v>48.426000000000002</c:v>
                </c:pt>
                <c:pt idx="2306">
                  <c:v>47.790999999999997</c:v>
                </c:pt>
                <c:pt idx="2307">
                  <c:v>49.078000000000003</c:v>
                </c:pt>
                <c:pt idx="2308">
                  <c:v>46.921999999999997</c:v>
                </c:pt>
                <c:pt idx="2309">
                  <c:v>46.774999999999999</c:v>
                </c:pt>
                <c:pt idx="2310">
                  <c:v>48.524999999999999</c:v>
                </c:pt>
                <c:pt idx="2311">
                  <c:v>40.380000000000003</c:v>
                </c:pt>
                <c:pt idx="2312">
                  <c:v>46.476999999999997</c:v>
                </c:pt>
                <c:pt idx="2313">
                  <c:v>47.121000000000002</c:v>
                </c:pt>
                <c:pt idx="2314">
                  <c:v>46.83</c:v>
                </c:pt>
                <c:pt idx="2315">
                  <c:v>48.106000000000002</c:v>
                </c:pt>
                <c:pt idx="2316">
                  <c:v>48.438000000000002</c:v>
                </c:pt>
                <c:pt idx="2317">
                  <c:v>48.3</c:v>
                </c:pt>
                <c:pt idx="2318">
                  <c:v>46.35</c:v>
                </c:pt>
                <c:pt idx="2319">
                  <c:v>35.840000000000003</c:v>
                </c:pt>
                <c:pt idx="2320">
                  <c:v>36</c:v>
                </c:pt>
                <c:pt idx="2321">
                  <c:v>40.98</c:v>
                </c:pt>
                <c:pt idx="2322">
                  <c:v>35.93</c:v>
                </c:pt>
                <c:pt idx="2323">
                  <c:v>48.59</c:v>
                </c:pt>
                <c:pt idx="2324">
                  <c:v>35.92</c:v>
                </c:pt>
                <c:pt idx="2325">
                  <c:v>46.468000000000004</c:v>
                </c:pt>
                <c:pt idx="2326">
                  <c:v>47.847000000000001</c:v>
                </c:pt>
                <c:pt idx="2327">
                  <c:v>46.503999999999998</c:v>
                </c:pt>
                <c:pt idx="2328">
                  <c:v>35.18</c:v>
                </c:pt>
                <c:pt idx="2329">
                  <c:v>35.93</c:v>
                </c:pt>
                <c:pt idx="2330">
                  <c:v>46.85</c:v>
                </c:pt>
                <c:pt idx="2331">
                  <c:v>45.488999999999997</c:v>
                </c:pt>
                <c:pt idx="2332">
                  <c:v>46.841999999999999</c:v>
                </c:pt>
                <c:pt idx="2333">
                  <c:v>47.47</c:v>
                </c:pt>
                <c:pt idx="2334">
                  <c:v>40.659999999999997</c:v>
                </c:pt>
                <c:pt idx="2335">
                  <c:v>35.92</c:v>
                </c:pt>
                <c:pt idx="2336">
                  <c:v>35.869999999999997</c:v>
                </c:pt>
                <c:pt idx="2337">
                  <c:v>35.96</c:v>
                </c:pt>
                <c:pt idx="2338">
                  <c:v>35.799999999999997</c:v>
                </c:pt>
                <c:pt idx="2339">
                  <c:v>49.38</c:v>
                </c:pt>
                <c:pt idx="2340">
                  <c:v>35.119999999999997</c:v>
                </c:pt>
                <c:pt idx="2341">
                  <c:v>47.61</c:v>
                </c:pt>
                <c:pt idx="2342">
                  <c:v>46.631</c:v>
                </c:pt>
                <c:pt idx="2343">
                  <c:v>47.784999999999997</c:v>
                </c:pt>
                <c:pt idx="2344">
                  <c:v>35.94</c:v>
                </c:pt>
                <c:pt idx="2345">
                  <c:v>48.56</c:v>
                </c:pt>
                <c:pt idx="2346">
                  <c:v>35.950000000000003</c:v>
                </c:pt>
                <c:pt idx="2347">
                  <c:v>35.89</c:v>
                </c:pt>
                <c:pt idx="2348">
                  <c:v>47.94</c:v>
                </c:pt>
                <c:pt idx="2349">
                  <c:v>35.97</c:v>
                </c:pt>
                <c:pt idx="2350">
                  <c:v>35.89</c:v>
                </c:pt>
                <c:pt idx="2351">
                  <c:v>49.22</c:v>
                </c:pt>
                <c:pt idx="2352">
                  <c:v>45.991999999999997</c:v>
                </c:pt>
                <c:pt idx="2353">
                  <c:v>35.57</c:v>
                </c:pt>
                <c:pt idx="2354">
                  <c:v>48.45</c:v>
                </c:pt>
                <c:pt idx="2355">
                  <c:v>40.299999999999997</c:v>
                </c:pt>
                <c:pt idx="2356">
                  <c:v>39.6937</c:v>
                </c:pt>
                <c:pt idx="2357">
                  <c:v>46.789000000000001</c:v>
                </c:pt>
                <c:pt idx="2358">
                  <c:v>48.814</c:v>
                </c:pt>
                <c:pt idx="2359">
                  <c:v>46.351999999999997</c:v>
                </c:pt>
                <c:pt idx="2360">
                  <c:v>35.85</c:v>
                </c:pt>
                <c:pt idx="2361">
                  <c:v>40.47</c:v>
                </c:pt>
                <c:pt idx="2362">
                  <c:v>46.002000000000002</c:v>
                </c:pt>
                <c:pt idx="2363">
                  <c:v>35.729999999999997</c:v>
                </c:pt>
                <c:pt idx="2364">
                  <c:v>45.41</c:v>
                </c:pt>
                <c:pt idx="2365">
                  <c:v>35.82</c:v>
                </c:pt>
                <c:pt idx="2366">
                  <c:v>44.4</c:v>
                </c:pt>
                <c:pt idx="2367">
                  <c:v>49.790999999999997</c:v>
                </c:pt>
                <c:pt idx="2368">
                  <c:v>48.698</c:v>
                </c:pt>
                <c:pt idx="2369">
                  <c:v>48.03</c:v>
                </c:pt>
                <c:pt idx="2370">
                  <c:v>35.85</c:v>
                </c:pt>
                <c:pt idx="2371">
                  <c:v>36.07</c:v>
                </c:pt>
                <c:pt idx="2372">
                  <c:v>48.93</c:v>
                </c:pt>
                <c:pt idx="2373">
                  <c:v>44.686999999999998</c:v>
                </c:pt>
                <c:pt idx="2374">
                  <c:v>47.972000000000001</c:v>
                </c:pt>
                <c:pt idx="2375">
                  <c:v>45.517000000000003</c:v>
                </c:pt>
                <c:pt idx="2376">
                  <c:v>47.616</c:v>
                </c:pt>
                <c:pt idx="2377">
                  <c:v>45.750999999999998</c:v>
                </c:pt>
                <c:pt idx="2378">
                  <c:v>35.33</c:v>
                </c:pt>
                <c:pt idx="2379">
                  <c:v>35.93</c:v>
                </c:pt>
                <c:pt idx="2380">
                  <c:v>35.93</c:v>
                </c:pt>
                <c:pt idx="2381">
                  <c:v>35.94</c:v>
                </c:pt>
                <c:pt idx="2382">
                  <c:v>35.880000000000003</c:v>
                </c:pt>
                <c:pt idx="2383">
                  <c:v>48.579000000000001</c:v>
                </c:pt>
                <c:pt idx="2384">
                  <c:v>35.44</c:v>
                </c:pt>
                <c:pt idx="2385">
                  <c:v>37.39</c:v>
                </c:pt>
                <c:pt idx="2386">
                  <c:v>36.06</c:v>
                </c:pt>
                <c:pt idx="2387">
                  <c:v>35.93</c:v>
                </c:pt>
                <c:pt idx="2388">
                  <c:v>46.848999999999997</c:v>
                </c:pt>
                <c:pt idx="2389">
                  <c:v>45.52</c:v>
                </c:pt>
                <c:pt idx="2390">
                  <c:v>44.442999999999998</c:v>
                </c:pt>
                <c:pt idx="2391">
                  <c:v>35.869999999999997</c:v>
                </c:pt>
                <c:pt idx="2392">
                  <c:v>35.880000000000003</c:v>
                </c:pt>
                <c:pt idx="2393">
                  <c:v>35.909999999999997</c:v>
                </c:pt>
                <c:pt idx="2394">
                  <c:v>46.508000000000003</c:v>
                </c:pt>
                <c:pt idx="2395">
                  <c:v>35.979999999999997</c:v>
                </c:pt>
                <c:pt idx="2396">
                  <c:v>35.92</c:v>
                </c:pt>
                <c:pt idx="2397">
                  <c:v>41.43</c:v>
                </c:pt>
                <c:pt idx="2398">
                  <c:v>48.19</c:v>
                </c:pt>
                <c:pt idx="2399">
                  <c:v>49.164000000000001</c:v>
                </c:pt>
                <c:pt idx="2400">
                  <c:v>46.501600000000003</c:v>
                </c:pt>
                <c:pt idx="2401">
                  <c:v>48.536999999999999</c:v>
                </c:pt>
                <c:pt idx="2402">
                  <c:v>35.409999999999997</c:v>
                </c:pt>
                <c:pt idx="2403">
                  <c:v>48.469000000000001</c:v>
                </c:pt>
                <c:pt idx="2404">
                  <c:v>48.441000000000003</c:v>
                </c:pt>
                <c:pt idx="2405">
                  <c:v>48.402000000000001</c:v>
                </c:pt>
                <c:pt idx="2406">
                  <c:v>35.869999999999997</c:v>
                </c:pt>
                <c:pt idx="2407">
                  <c:v>44.235999999999997</c:v>
                </c:pt>
                <c:pt idx="2408">
                  <c:v>46.463999999999999</c:v>
                </c:pt>
                <c:pt idx="2409">
                  <c:v>48.582999999999998</c:v>
                </c:pt>
                <c:pt idx="2410">
                  <c:v>46.368000000000002</c:v>
                </c:pt>
                <c:pt idx="2411">
                  <c:v>46.398000000000003</c:v>
                </c:pt>
                <c:pt idx="2412">
                  <c:v>41.444000000000003</c:v>
                </c:pt>
                <c:pt idx="2413">
                  <c:v>40.72</c:v>
                </c:pt>
                <c:pt idx="2414">
                  <c:v>47.600999999999999</c:v>
                </c:pt>
                <c:pt idx="2415">
                  <c:v>48.017000000000003</c:v>
                </c:pt>
                <c:pt idx="2416">
                  <c:v>46.739400000000003</c:v>
                </c:pt>
                <c:pt idx="2417">
                  <c:v>35.92</c:v>
                </c:pt>
                <c:pt idx="2418">
                  <c:v>35.92</c:v>
                </c:pt>
                <c:pt idx="2419">
                  <c:v>35.909999999999997</c:v>
                </c:pt>
                <c:pt idx="2420">
                  <c:v>36.08</c:v>
                </c:pt>
                <c:pt idx="2421">
                  <c:v>47.756999999999998</c:v>
                </c:pt>
                <c:pt idx="2422">
                  <c:v>48.52</c:v>
                </c:pt>
                <c:pt idx="2423">
                  <c:v>48.456000000000003</c:v>
                </c:pt>
                <c:pt idx="2424">
                  <c:v>48.551000000000002</c:v>
                </c:pt>
                <c:pt idx="2425">
                  <c:v>49.698999999999998</c:v>
                </c:pt>
                <c:pt idx="2426">
                  <c:v>48.533000000000001</c:v>
                </c:pt>
                <c:pt idx="2427">
                  <c:v>49.31</c:v>
                </c:pt>
                <c:pt idx="2428">
                  <c:v>45.582000000000001</c:v>
                </c:pt>
                <c:pt idx="2429">
                  <c:v>48.594000000000001</c:v>
                </c:pt>
                <c:pt idx="2430">
                  <c:v>46.819000000000003</c:v>
                </c:pt>
                <c:pt idx="2431">
                  <c:v>39.974899999999998</c:v>
                </c:pt>
                <c:pt idx="2432">
                  <c:v>48.58</c:v>
                </c:pt>
                <c:pt idx="2433">
                  <c:v>35.9</c:v>
                </c:pt>
                <c:pt idx="2434">
                  <c:v>45.536000000000001</c:v>
                </c:pt>
                <c:pt idx="2435">
                  <c:v>35.49</c:v>
                </c:pt>
                <c:pt idx="2436">
                  <c:v>49.94</c:v>
                </c:pt>
                <c:pt idx="2437">
                  <c:v>35.74</c:v>
                </c:pt>
                <c:pt idx="2438">
                  <c:v>47.616999999999997</c:v>
                </c:pt>
                <c:pt idx="2439">
                  <c:v>45.917999999999999</c:v>
                </c:pt>
                <c:pt idx="2440">
                  <c:v>45.28</c:v>
                </c:pt>
                <c:pt idx="2441">
                  <c:v>47.585999999999999</c:v>
                </c:pt>
                <c:pt idx="2442">
                  <c:v>49.798000000000002</c:v>
                </c:pt>
                <c:pt idx="2443">
                  <c:v>45.033000000000001</c:v>
                </c:pt>
                <c:pt idx="2444">
                  <c:v>42.2</c:v>
                </c:pt>
                <c:pt idx="2445">
                  <c:v>35.28</c:v>
                </c:pt>
                <c:pt idx="2446">
                  <c:v>35.93</c:v>
                </c:pt>
                <c:pt idx="2447">
                  <c:v>47.869</c:v>
                </c:pt>
                <c:pt idx="2448">
                  <c:v>47.22</c:v>
                </c:pt>
                <c:pt idx="2449">
                  <c:v>46.67</c:v>
                </c:pt>
                <c:pt idx="2450">
                  <c:v>36.709000000000003</c:v>
                </c:pt>
                <c:pt idx="2451">
                  <c:v>35.729999999999997</c:v>
                </c:pt>
                <c:pt idx="2452">
                  <c:v>47.994999999999997</c:v>
                </c:pt>
                <c:pt idx="2453">
                  <c:v>35.81</c:v>
                </c:pt>
                <c:pt idx="2454">
                  <c:v>36.14</c:v>
                </c:pt>
                <c:pt idx="2455">
                  <c:v>35.76</c:v>
                </c:pt>
                <c:pt idx="2456">
                  <c:v>40.21</c:v>
                </c:pt>
                <c:pt idx="2457">
                  <c:v>46.923999999999999</c:v>
                </c:pt>
                <c:pt idx="2458">
                  <c:v>48.396000000000001</c:v>
                </c:pt>
                <c:pt idx="2459">
                  <c:v>47.786999999999999</c:v>
                </c:pt>
                <c:pt idx="2460">
                  <c:v>35.880000000000003</c:v>
                </c:pt>
                <c:pt idx="2461">
                  <c:v>39.89</c:v>
                </c:pt>
                <c:pt idx="2462">
                  <c:v>49.468000000000004</c:v>
                </c:pt>
                <c:pt idx="2463">
                  <c:v>42.543900000000001</c:v>
                </c:pt>
                <c:pt idx="2464">
                  <c:v>35.409999999999997</c:v>
                </c:pt>
                <c:pt idx="2465">
                  <c:v>48.387999999999998</c:v>
                </c:pt>
                <c:pt idx="2466">
                  <c:v>48.366</c:v>
                </c:pt>
                <c:pt idx="2467">
                  <c:v>48.387</c:v>
                </c:pt>
                <c:pt idx="2468">
                  <c:v>41.17</c:v>
                </c:pt>
                <c:pt idx="2469">
                  <c:v>35.83</c:v>
                </c:pt>
                <c:pt idx="2470">
                  <c:v>35.75</c:v>
                </c:pt>
                <c:pt idx="2471">
                  <c:v>41.62</c:v>
                </c:pt>
                <c:pt idx="2472">
                  <c:v>44.780999999999999</c:v>
                </c:pt>
                <c:pt idx="2473">
                  <c:v>41.73</c:v>
                </c:pt>
                <c:pt idx="2474">
                  <c:v>40.64</c:v>
                </c:pt>
                <c:pt idx="2475">
                  <c:v>48.845999999999997</c:v>
                </c:pt>
                <c:pt idx="2476">
                  <c:v>46.19</c:v>
                </c:pt>
                <c:pt idx="2477">
                  <c:v>48.88</c:v>
                </c:pt>
                <c:pt idx="2478">
                  <c:v>48.155999999999999</c:v>
                </c:pt>
                <c:pt idx="2479">
                  <c:v>48.015000000000001</c:v>
                </c:pt>
                <c:pt idx="2480">
                  <c:v>47.798000000000002</c:v>
                </c:pt>
                <c:pt idx="2481">
                  <c:v>47.731000000000002</c:v>
                </c:pt>
                <c:pt idx="2482">
                  <c:v>48.207000000000001</c:v>
                </c:pt>
                <c:pt idx="2483">
                  <c:v>39.18</c:v>
                </c:pt>
                <c:pt idx="2484">
                  <c:v>45.47</c:v>
                </c:pt>
                <c:pt idx="2485">
                  <c:v>46.228999999999999</c:v>
                </c:pt>
                <c:pt idx="2486">
                  <c:v>48.372999999999998</c:v>
                </c:pt>
                <c:pt idx="2487">
                  <c:v>44.015999999999998</c:v>
                </c:pt>
                <c:pt idx="2488">
                  <c:v>45.576999999999998</c:v>
                </c:pt>
                <c:pt idx="2489">
                  <c:v>46.554000000000002</c:v>
                </c:pt>
                <c:pt idx="2490">
                  <c:v>46.457999999999998</c:v>
                </c:pt>
                <c:pt idx="2491">
                  <c:v>41.06</c:v>
                </c:pt>
                <c:pt idx="2492">
                  <c:v>40.61</c:v>
                </c:pt>
                <c:pt idx="2493">
                  <c:v>47.965000000000003</c:v>
                </c:pt>
                <c:pt idx="2494">
                  <c:v>47.966000000000001</c:v>
                </c:pt>
                <c:pt idx="2495">
                  <c:v>46.276000000000003</c:v>
                </c:pt>
                <c:pt idx="2496">
                  <c:v>39.052300000000002</c:v>
                </c:pt>
                <c:pt idx="2497">
                  <c:v>40.43</c:v>
                </c:pt>
                <c:pt idx="2498">
                  <c:v>46.587000000000003</c:v>
                </c:pt>
                <c:pt idx="2499">
                  <c:v>48.555999999999997</c:v>
                </c:pt>
                <c:pt idx="2500">
                  <c:v>49.04</c:v>
                </c:pt>
                <c:pt idx="2501">
                  <c:v>46.927999999999997</c:v>
                </c:pt>
                <c:pt idx="2502">
                  <c:v>42.277000000000001</c:v>
                </c:pt>
                <c:pt idx="2503">
                  <c:v>46</c:v>
                </c:pt>
                <c:pt idx="2504">
                  <c:v>45.563000000000002</c:v>
                </c:pt>
                <c:pt idx="2505">
                  <c:v>47.862000000000002</c:v>
                </c:pt>
                <c:pt idx="2506">
                  <c:v>41.471200000000003</c:v>
                </c:pt>
                <c:pt idx="2507">
                  <c:v>46.695</c:v>
                </c:pt>
                <c:pt idx="2508">
                  <c:v>47.783000000000001</c:v>
                </c:pt>
                <c:pt idx="2509">
                  <c:v>47.692999999999998</c:v>
                </c:pt>
                <c:pt idx="2510">
                  <c:v>48.396999999999998</c:v>
                </c:pt>
                <c:pt idx="2511">
                  <c:v>46.83</c:v>
                </c:pt>
                <c:pt idx="2512">
                  <c:v>46.679000000000002</c:v>
                </c:pt>
                <c:pt idx="2513">
                  <c:v>41.447200000000002</c:v>
                </c:pt>
                <c:pt idx="2514">
                  <c:v>48.366999999999997</c:v>
                </c:pt>
                <c:pt idx="2515">
                  <c:v>48.506</c:v>
                </c:pt>
                <c:pt idx="2516">
                  <c:v>48.133000000000003</c:v>
                </c:pt>
                <c:pt idx="2517">
                  <c:v>46.460999999999999</c:v>
                </c:pt>
                <c:pt idx="2518">
                  <c:v>46.753</c:v>
                </c:pt>
                <c:pt idx="2519">
                  <c:v>46.37</c:v>
                </c:pt>
                <c:pt idx="2520">
                  <c:v>51.02</c:v>
                </c:pt>
                <c:pt idx="2521">
                  <c:v>45.72</c:v>
                </c:pt>
                <c:pt idx="2522">
                  <c:v>48.143999999999998</c:v>
                </c:pt>
                <c:pt idx="2523">
                  <c:v>40.607500000000002</c:v>
                </c:pt>
                <c:pt idx="2524">
                  <c:v>48.539000000000001</c:v>
                </c:pt>
                <c:pt idx="2525">
                  <c:v>41.520499999999998</c:v>
                </c:pt>
                <c:pt idx="2526">
                  <c:v>47.957999999999998</c:v>
                </c:pt>
                <c:pt idx="2527">
                  <c:v>48.783999999999999</c:v>
                </c:pt>
                <c:pt idx="2528">
                  <c:v>48.078000000000003</c:v>
                </c:pt>
                <c:pt idx="2529">
                  <c:v>47.65</c:v>
                </c:pt>
                <c:pt idx="2530">
                  <c:v>36.613199999999999</c:v>
                </c:pt>
                <c:pt idx="2531">
                  <c:v>48.603000000000002</c:v>
                </c:pt>
                <c:pt idx="2532">
                  <c:v>49.249000000000002</c:v>
                </c:pt>
                <c:pt idx="2533">
                  <c:v>41.17</c:v>
                </c:pt>
                <c:pt idx="2534">
                  <c:v>46.307499999999997</c:v>
                </c:pt>
                <c:pt idx="2535">
                  <c:v>46.420999999999999</c:v>
                </c:pt>
                <c:pt idx="2536">
                  <c:v>48.406999999999996</c:v>
                </c:pt>
                <c:pt idx="2537">
                  <c:v>46.765000000000001</c:v>
                </c:pt>
                <c:pt idx="2538">
                  <c:v>49.883000000000003</c:v>
                </c:pt>
                <c:pt idx="2539">
                  <c:v>48.441000000000003</c:v>
                </c:pt>
                <c:pt idx="2540">
                  <c:v>46.320999999999998</c:v>
                </c:pt>
                <c:pt idx="2541">
                  <c:v>41.51</c:v>
                </c:pt>
                <c:pt idx="2542">
                  <c:v>41.020600000000002</c:v>
                </c:pt>
                <c:pt idx="2543">
                  <c:v>41.16</c:v>
                </c:pt>
                <c:pt idx="2544">
                  <c:v>48.87</c:v>
                </c:pt>
                <c:pt idx="2545">
                  <c:v>48.478000000000002</c:v>
                </c:pt>
                <c:pt idx="2546">
                  <c:v>47.713999999999999</c:v>
                </c:pt>
                <c:pt idx="2547">
                  <c:v>46.341999999999999</c:v>
                </c:pt>
                <c:pt idx="2548">
                  <c:v>35.394399999999997</c:v>
                </c:pt>
                <c:pt idx="2549">
                  <c:v>44.707000000000001</c:v>
                </c:pt>
                <c:pt idx="2550">
                  <c:v>49.817999999999998</c:v>
                </c:pt>
                <c:pt idx="2551">
                  <c:v>40.340000000000003</c:v>
                </c:pt>
                <c:pt idx="2552">
                  <c:v>40.53</c:v>
                </c:pt>
                <c:pt idx="2553">
                  <c:v>48.786000000000001</c:v>
                </c:pt>
                <c:pt idx="2554">
                  <c:v>46.972000000000001</c:v>
                </c:pt>
                <c:pt idx="2555">
                  <c:v>48.817999999999998</c:v>
                </c:pt>
                <c:pt idx="2556">
                  <c:v>45.927999999999997</c:v>
                </c:pt>
                <c:pt idx="2557">
                  <c:v>46.076000000000001</c:v>
                </c:pt>
                <c:pt idx="2558">
                  <c:v>46.069000000000003</c:v>
                </c:pt>
                <c:pt idx="2559">
                  <c:v>49.625999999999998</c:v>
                </c:pt>
                <c:pt idx="2560">
                  <c:v>46.984099999999998</c:v>
                </c:pt>
                <c:pt idx="2561">
                  <c:v>41.1</c:v>
                </c:pt>
                <c:pt idx="2562">
                  <c:v>45.531999999999996</c:v>
                </c:pt>
                <c:pt idx="2563">
                  <c:v>50.319000000000003</c:v>
                </c:pt>
                <c:pt idx="2564">
                  <c:v>48.084000000000003</c:v>
                </c:pt>
                <c:pt idx="2565">
                  <c:v>40.26</c:v>
                </c:pt>
                <c:pt idx="2566">
                  <c:v>41.95</c:v>
                </c:pt>
                <c:pt idx="2567">
                  <c:v>42.49</c:v>
                </c:pt>
                <c:pt idx="2568">
                  <c:v>46.96</c:v>
                </c:pt>
                <c:pt idx="2569">
                  <c:v>41.506599999999999</c:v>
                </c:pt>
                <c:pt idx="2570">
                  <c:v>41.381999999999998</c:v>
                </c:pt>
                <c:pt idx="2571">
                  <c:v>39.64</c:v>
                </c:pt>
                <c:pt idx="2572">
                  <c:v>47.783999999999999</c:v>
                </c:pt>
                <c:pt idx="2573">
                  <c:v>46.17</c:v>
                </c:pt>
                <c:pt idx="2574">
                  <c:v>48.33</c:v>
                </c:pt>
                <c:pt idx="2575">
                  <c:v>45.587000000000003</c:v>
                </c:pt>
                <c:pt idx="2576">
                  <c:v>45.21</c:v>
                </c:pt>
                <c:pt idx="2577">
                  <c:v>47.722000000000001</c:v>
                </c:pt>
                <c:pt idx="2578">
                  <c:v>40.950000000000003</c:v>
                </c:pt>
                <c:pt idx="2579">
                  <c:v>39.35</c:v>
                </c:pt>
                <c:pt idx="2580">
                  <c:v>46.203000000000003</c:v>
                </c:pt>
                <c:pt idx="2581">
                  <c:v>46.167000000000002</c:v>
                </c:pt>
                <c:pt idx="2582">
                  <c:v>50.055999999999997</c:v>
                </c:pt>
                <c:pt idx="2583">
                  <c:v>48.523000000000003</c:v>
                </c:pt>
                <c:pt idx="2584">
                  <c:v>46.704000000000001</c:v>
                </c:pt>
                <c:pt idx="2585">
                  <c:v>46.42</c:v>
                </c:pt>
                <c:pt idx="2586">
                  <c:v>47.250999999999998</c:v>
                </c:pt>
                <c:pt idx="2587">
                  <c:v>46.53</c:v>
                </c:pt>
                <c:pt idx="2588">
                  <c:v>46.662999999999997</c:v>
                </c:pt>
                <c:pt idx="2589">
                  <c:v>48.064999999999998</c:v>
                </c:pt>
                <c:pt idx="2590">
                  <c:v>47.829000000000001</c:v>
                </c:pt>
                <c:pt idx="2591">
                  <c:v>44.497999999999998</c:v>
                </c:pt>
                <c:pt idx="2592">
                  <c:v>38.755699999999997</c:v>
                </c:pt>
                <c:pt idx="2593">
                  <c:v>49.009</c:v>
                </c:pt>
                <c:pt idx="2594">
                  <c:v>43.94</c:v>
                </c:pt>
                <c:pt idx="2595">
                  <c:v>41.84</c:v>
                </c:pt>
                <c:pt idx="2596">
                  <c:v>47.695</c:v>
                </c:pt>
                <c:pt idx="2597">
                  <c:v>47.552999999999997</c:v>
                </c:pt>
                <c:pt idx="2598">
                  <c:v>42.23</c:v>
                </c:pt>
                <c:pt idx="2599">
                  <c:v>47.832000000000001</c:v>
                </c:pt>
                <c:pt idx="2600">
                  <c:v>47.56</c:v>
                </c:pt>
                <c:pt idx="2601">
                  <c:v>40.75</c:v>
                </c:pt>
                <c:pt idx="2602">
                  <c:v>41.81</c:v>
                </c:pt>
                <c:pt idx="2603">
                  <c:v>41.53</c:v>
                </c:pt>
                <c:pt idx="2604">
                  <c:v>42.24</c:v>
                </c:pt>
                <c:pt idx="2605">
                  <c:v>39.880000000000003</c:v>
                </c:pt>
                <c:pt idx="2606">
                  <c:v>40.01</c:v>
                </c:pt>
                <c:pt idx="2607">
                  <c:v>43.934100000000001</c:v>
                </c:pt>
                <c:pt idx="2608">
                  <c:v>41.67</c:v>
                </c:pt>
                <c:pt idx="2609">
                  <c:v>41.47</c:v>
                </c:pt>
                <c:pt idx="2610">
                  <c:v>41.51</c:v>
                </c:pt>
                <c:pt idx="2611">
                  <c:v>41.44</c:v>
                </c:pt>
                <c:pt idx="2612">
                  <c:v>41.56</c:v>
                </c:pt>
                <c:pt idx="2613">
                  <c:v>41.52</c:v>
                </c:pt>
                <c:pt idx="2614">
                  <c:v>46.967799999999997</c:v>
                </c:pt>
                <c:pt idx="2615">
                  <c:v>41.422899999999998</c:v>
                </c:pt>
                <c:pt idx="2616">
                  <c:v>40.9</c:v>
                </c:pt>
                <c:pt idx="2617">
                  <c:v>46.8</c:v>
                </c:pt>
                <c:pt idx="2618">
                  <c:v>46.8</c:v>
                </c:pt>
                <c:pt idx="2619">
                  <c:v>46.59</c:v>
                </c:pt>
                <c:pt idx="2620">
                  <c:v>39.821399999999997</c:v>
                </c:pt>
                <c:pt idx="2621">
                  <c:v>41.581000000000003</c:v>
                </c:pt>
                <c:pt idx="2622">
                  <c:v>35.312199999999997</c:v>
                </c:pt>
                <c:pt idx="2623">
                  <c:v>48.475099999999998</c:v>
                </c:pt>
                <c:pt idx="2624">
                  <c:v>41.264000000000003</c:v>
                </c:pt>
                <c:pt idx="2625">
                  <c:v>35.883600000000001</c:v>
                </c:pt>
                <c:pt idx="2626">
                  <c:v>35.614600000000003</c:v>
                </c:pt>
                <c:pt idx="2627">
                  <c:v>35.831800000000001</c:v>
                </c:pt>
                <c:pt idx="2628">
                  <c:v>35.867600000000003</c:v>
                </c:pt>
                <c:pt idx="2629">
                  <c:v>36.0608</c:v>
                </c:pt>
                <c:pt idx="2630">
                  <c:v>35.812600000000003</c:v>
                </c:pt>
                <c:pt idx="2631">
                  <c:v>36.3247</c:v>
                </c:pt>
                <c:pt idx="2632">
                  <c:v>38.985999999999997</c:v>
                </c:pt>
                <c:pt idx="2633">
                  <c:v>39.356000000000002</c:v>
                </c:pt>
                <c:pt idx="2634">
                  <c:v>41.292999999999999</c:v>
                </c:pt>
                <c:pt idx="2635">
                  <c:v>50.561</c:v>
                </c:pt>
                <c:pt idx="2636">
                  <c:v>43.255600000000001</c:v>
                </c:pt>
                <c:pt idx="2637">
                  <c:v>43.654899999999998</c:v>
                </c:pt>
                <c:pt idx="2638">
                  <c:v>35.085599999999999</c:v>
                </c:pt>
                <c:pt idx="2639">
                  <c:v>45.381799999999998</c:v>
                </c:pt>
                <c:pt idx="2640">
                  <c:v>39.784100000000002</c:v>
                </c:pt>
                <c:pt idx="2641">
                  <c:v>35.512</c:v>
                </c:pt>
                <c:pt idx="2642">
                  <c:v>41.332999999999998</c:v>
                </c:pt>
                <c:pt idx="2643">
                  <c:v>35.950000000000003</c:v>
                </c:pt>
                <c:pt idx="2644">
                  <c:v>47.116</c:v>
                </c:pt>
                <c:pt idx="2645">
                  <c:v>36.014000000000003</c:v>
                </c:pt>
                <c:pt idx="2646">
                  <c:v>35.482999999999997</c:v>
                </c:pt>
                <c:pt idx="2647">
                  <c:v>38.107999999999997</c:v>
                </c:pt>
                <c:pt idx="2648">
                  <c:v>37.771000000000001</c:v>
                </c:pt>
                <c:pt idx="2649">
                  <c:v>36.122999999999998</c:v>
                </c:pt>
                <c:pt idx="2650">
                  <c:v>35.417000000000002</c:v>
                </c:pt>
                <c:pt idx="2651">
                  <c:v>37.054000000000002</c:v>
                </c:pt>
                <c:pt idx="2652">
                  <c:v>36.29</c:v>
                </c:pt>
                <c:pt idx="2653">
                  <c:v>37.664000000000001</c:v>
                </c:pt>
                <c:pt idx="2654">
                  <c:v>35.847999999999999</c:v>
                </c:pt>
                <c:pt idx="2655">
                  <c:v>36.192</c:v>
                </c:pt>
                <c:pt idx="2656">
                  <c:v>39.396000000000001</c:v>
                </c:pt>
                <c:pt idx="2657">
                  <c:v>37.279000000000003</c:v>
                </c:pt>
                <c:pt idx="2658">
                  <c:v>36.003</c:v>
                </c:pt>
                <c:pt idx="2659">
                  <c:v>39.695999999999998</c:v>
                </c:pt>
                <c:pt idx="2660">
                  <c:v>35.927</c:v>
                </c:pt>
                <c:pt idx="2661">
                  <c:v>36.335000000000001</c:v>
                </c:pt>
                <c:pt idx="2662">
                  <c:v>35.69</c:v>
                </c:pt>
                <c:pt idx="2663">
                  <c:v>36.018999999999998</c:v>
                </c:pt>
                <c:pt idx="2664">
                  <c:v>35.822000000000003</c:v>
                </c:pt>
                <c:pt idx="2665">
                  <c:v>35.889000000000003</c:v>
                </c:pt>
                <c:pt idx="2666">
                  <c:v>37.659999999999997</c:v>
                </c:pt>
                <c:pt idx="2667">
                  <c:v>35.470999999999997</c:v>
                </c:pt>
                <c:pt idx="2668">
                  <c:v>36.017000000000003</c:v>
                </c:pt>
                <c:pt idx="2669">
                  <c:v>36.247</c:v>
                </c:pt>
                <c:pt idx="2670">
                  <c:v>36.036999999999999</c:v>
                </c:pt>
                <c:pt idx="2671">
                  <c:v>38.473999999999997</c:v>
                </c:pt>
                <c:pt idx="2672">
                  <c:v>36.104999999999997</c:v>
                </c:pt>
                <c:pt idx="2673">
                  <c:v>45.914999999999999</c:v>
                </c:pt>
                <c:pt idx="2674">
                  <c:v>35.976999999999997</c:v>
                </c:pt>
                <c:pt idx="2675">
                  <c:v>41.866999999999997</c:v>
                </c:pt>
                <c:pt idx="2676">
                  <c:v>43.692500000000003</c:v>
                </c:pt>
                <c:pt idx="2677">
                  <c:v>41.402000000000001</c:v>
                </c:pt>
                <c:pt idx="2678">
                  <c:v>40.840000000000003</c:v>
                </c:pt>
                <c:pt idx="2679">
                  <c:v>39.207999999999998</c:v>
                </c:pt>
                <c:pt idx="2680">
                  <c:v>35.932000000000002</c:v>
                </c:pt>
                <c:pt idx="2681">
                  <c:v>35.700000000000003</c:v>
                </c:pt>
                <c:pt idx="2682">
                  <c:v>36.097000000000001</c:v>
                </c:pt>
                <c:pt idx="2683">
                  <c:v>35.237000000000002</c:v>
                </c:pt>
                <c:pt idx="2684">
                  <c:v>45.445599999999999</c:v>
                </c:pt>
                <c:pt idx="2685">
                  <c:v>41.393999999999998</c:v>
                </c:pt>
                <c:pt idx="2686">
                  <c:v>35.593000000000004</c:v>
                </c:pt>
                <c:pt idx="2687">
                  <c:v>41.265000000000001</c:v>
                </c:pt>
                <c:pt idx="2688">
                  <c:v>40.948</c:v>
                </c:pt>
                <c:pt idx="2689">
                  <c:v>35.401000000000003</c:v>
                </c:pt>
                <c:pt idx="2690">
                  <c:v>35.637</c:v>
                </c:pt>
                <c:pt idx="2691">
                  <c:v>35.591000000000001</c:v>
                </c:pt>
                <c:pt idx="2692">
                  <c:v>35.539000000000001</c:v>
                </c:pt>
                <c:pt idx="2693">
                  <c:v>35.819000000000003</c:v>
                </c:pt>
                <c:pt idx="2694">
                  <c:v>41.429000000000002</c:v>
                </c:pt>
                <c:pt idx="2695">
                  <c:v>39.738999999999997</c:v>
                </c:pt>
                <c:pt idx="2696">
                  <c:v>35.795999999999999</c:v>
                </c:pt>
                <c:pt idx="2697">
                  <c:v>35.789000000000001</c:v>
                </c:pt>
                <c:pt idx="2698">
                  <c:v>41.087000000000003</c:v>
                </c:pt>
                <c:pt idx="2699">
                  <c:v>41.442</c:v>
                </c:pt>
                <c:pt idx="2700">
                  <c:v>35.817</c:v>
                </c:pt>
                <c:pt idx="2701">
                  <c:v>35.415999999999997</c:v>
                </c:pt>
                <c:pt idx="2702">
                  <c:v>35.685000000000002</c:v>
                </c:pt>
                <c:pt idx="2703">
                  <c:v>39.500100000000003</c:v>
                </c:pt>
                <c:pt idx="2704">
                  <c:v>35.854199999999999</c:v>
                </c:pt>
                <c:pt idx="2705">
                  <c:v>35.983800000000002</c:v>
                </c:pt>
                <c:pt idx="2706">
                  <c:v>35.985799999999998</c:v>
                </c:pt>
                <c:pt idx="2707">
                  <c:v>35.891199999999998</c:v>
                </c:pt>
                <c:pt idx="2708">
                  <c:v>35.918399999999998</c:v>
                </c:pt>
                <c:pt idx="2709">
                  <c:v>35.207599999999999</c:v>
                </c:pt>
                <c:pt idx="2710">
                  <c:v>36.0212</c:v>
                </c:pt>
                <c:pt idx="2711">
                  <c:v>35.952599999999997</c:v>
                </c:pt>
                <c:pt idx="2712">
                  <c:v>36.131399999999999</c:v>
                </c:pt>
                <c:pt idx="2713">
                  <c:v>38.164400000000001</c:v>
                </c:pt>
                <c:pt idx="2714">
                  <c:v>35.3889</c:v>
                </c:pt>
                <c:pt idx="2715">
                  <c:v>35.854999999999997</c:v>
                </c:pt>
                <c:pt idx="2716">
                  <c:v>39.383299999999998</c:v>
                </c:pt>
                <c:pt idx="2717">
                  <c:v>35.848599999999998</c:v>
                </c:pt>
                <c:pt idx="2718">
                  <c:v>35.828000000000003</c:v>
                </c:pt>
                <c:pt idx="2719">
                  <c:v>35.780299999999997</c:v>
                </c:pt>
                <c:pt idx="2720">
                  <c:v>35.968000000000004</c:v>
                </c:pt>
                <c:pt idx="2721">
                  <c:v>35.592199999999998</c:v>
                </c:pt>
                <c:pt idx="2722">
                  <c:v>42.247900000000001</c:v>
                </c:pt>
                <c:pt idx="2723">
                  <c:v>35.5867</c:v>
                </c:pt>
                <c:pt idx="2724">
                  <c:v>35.679000000000002</c:v>
                </c:pt>
                <c:pt idx="2725">
                  <c:v>35.720399999999998</c:v>
                </c:pt>
                <c:pt idx="2726">
                  <c:v>35.739400000000003</c:v>
                </c:pt>
                <c:pt idx="2727">
                  <c:v>35.651499999999999</c:v>
                </c:pt>
                <c:pt idx="2728">
                  <c:v>35.784599999999998</c:v>
                </c:pt>
                <c:pt idx="2729">
                  <c:v>35.883699999999997</c:v>
                </c:pt>
                <c:pt idx="2730">
                  <c:v>36.435000000000002</c:v>
                </c:pt>
                <c:pt idx="2731">
                  <c:v>35.9619</c:v>
                </c:pt>
                <c:pt idx="2732">
                  <c:v>35.019399999999997</c:v>
                </c:pt>
                <c:pt idx="2733">
                  <c:v>35.762599999999999</c:v>
                </c:pt>
                <c:pt idx="2734">
                  <c:v>35.904200000000003</c:v>
                </c:pt>
                <c:pt idx="2735">
                  <c:v>35.944400000000002</c:v>
                </c:pt>
                <c:pt idx="2736">
                  <c:v>36.056699999999999</c:v>
                </c:pt>
                <c:pt idx="2737">
                  <c:v>36.050600000000003</c:v>
                </c:pt>
                <c:pt idx="2738">
                  <c:v>38.048000000000002</c:v>
                </c:pt>
                <c:pt idx="2739">
                  <c:v>35.857199999999999</c:v>
                </c:pt>
                <c:pt idx="2740">
                  <c:v>35.6905</c:v>
                </c:pt>
                <c:pt idx="2741">
                  <c:v>36.000900000000001</c:v>
                </c:pt>
                <c:pt idx="2742">
                  <c:v>35.618400000000001</c:v>
                </c:pt>
                <c:pt idx="2743">
                  <c:v>35.9861</c:v>
                </c:pt>
                <c:pt idx="2744">
                  <c:v>36.298200000000001</c:v>
                </c:pt>
                <c:pt idx="2745">
                  <c:v>35.6738</c:v>
                </c:pt>
                <c:pt idx="2746">
                  <c:v>36.186399999999999</c:v>
                </c:pt>
                <c:pt idx="2747">
                  <c:v>35.556899999999999</c:v>
                </c:pt>
                <c:pt idx="2748">
                  <c:v>35.776899999999998</c:v>
                </c:pt>
                <c:pt idx="2749">
                  <c:v>41.3078</c:v>
                </c:pt>
                <c:pt idx="2750">
                  <c:v>35.764699999999998</c:v>
                </c:pt>
                <c:pt idx="2751">
                  <c:v>36.005499999999998</c:v>
                </c:pt>
                <c:pt idx="2752">
                  <c:v>36.090699999999998</c:v>
                </c:pt>
                <c:pt idx="2753">
                  <c:v>35.405799999999999</c:v>
                </c:pt>
                <c:pt idx="2754">
                  <c:v>35.990200000000002</c:v>
                </c:pt>
                <c:pt idx="2755">
                  <c:v>46.741500000000002</c:v>
                </c:pt>
                <c:pt idx="2756">
                  <c:v>39.284799999999997</c:v>
                </c:pt>
                <c:pt idx="2757">
                  <c:v>36.128100000000003</c:v>
                </c:pt>
                <c:pt idx="2758">
                  <c:v>35.800600000000003</c:v>
                </c:pt>
                <c:pt idx="2759">
                  <c:v>35.721400000000003</c:v>
                </c:pt>
                <c:pt idx="2760">
                  <c:v>35.760800000000003</c:v>
                </c:pt>
                <c:pt idx="2761">
                  <c:v>35.742600000000003</c:v>
                </c:pt>
                <c:pt idx="2762">
                  <c:v>35.542999999999999</c:v>
                </c:pt>
                <c:pt idx="2763">
                  <c:v>40.259</c:v>
                </c:pt>
                <c:pt idx="2764">
                  <c:v>43.7376</c:v>
                </c:pt>
                <c:pt idx="2765">
                  <c:v>35.655000000000001</c:v>
                </c:pt>
                <c:pt idx="2766">
                  <c:v>35.7258</c:v>
                </c:pt>
                <c:pt idx="2767">
                  <c:v>35.706800000000001</c:v>
                </c:pt>
                <c:pt idx="2768">
                  <c:v>41.609099999999998</c:v>
                </c:pt>
                <c:pt idx="2769">
                  <c:v>42.7378</c:v>
                </c:pt>
                <c:pt idx="2770">
                  <c:v>35.865699999999997</c:v>
                </c:pt>
                <c:pt idx="2771">
                  <c:v>40.747999999999998</c:v>
                </c:pt>
                <c:pt idx="2772">
                  <c:v>40.9651</c:v>
                </c:pt>
                <c:pt idx="2773">
                  <c:v>41.472900000000003</c:v>
                </c:pt>
                <c:pt idx="2774">
                  <c:v>47.983199999999997</c:v>
                </c:pt>
                <c:pt idx="2775">
                  <c:v>39.186999999999998</c:v>
                </c:pt>
                <c:pt idx="2776">
                  <c:v>35.132399999999997</c:v>
                </c:pt>
                <c:pt idx="2777">
                  <c:v>35.121200000000002</c:v>
                </c:pt>
                <c:pt idx="2778">
                  <c:v>47.243299999999998</c:v>
                </c:pt>
                <c:pt idx="2779">
                  <c:v>43.217199999999998</c:v>
                </c:pt>
                <c:pt idx="2780">
                  <c:v>35.738500000000002</c:v>
                </c:pt>
                <c:pt idx="2781">
                  <c:v>41.491700000000002</c:v>
                </c:pt>
                <c:pt idx="2782">
                  <c:v>40.7166</c:v>
                </c:pt>
                <c:pt idx="2783">
                  <c:v>37.427999999999997</c:v>
                </c:pt>
                <c:pt idx="2784">
                  <c:v>35.757800000000003</c:v>
                </c:pt>
                <c:pt idx="2785">
                  <c:v>35.965200000000003</c:v>
                </c:pt>
                <c:pt idx="2786">
                  <c:v>36.1676</c:v>
                </c:pt>
                <c:pt idx="2787">
                  <c:v>39.4146</c:v>
                </c:pt>
                <c:pt idx="2788">
                  <c:v>41.094499999999996</c:v>
                </c:pt>
                <c:pt idx="2789">
                  <c:v>49.6873</c:v>
                </c:pt>
                <c:pt idx="2790">
                  <c:v>39.620199999999997</c:v>
                </c:pt>
                <c:pt idx="2791">
                  <c:v>41.765500000000003</c:v>
                </c:pt>
                <c:pt idx="2792">
                  <c:v>41.728200000000001</c:v>
                </c:pt>
                <c:pt idx="2793">
                  <c:v>41.788499999999999</c:v>
                </c:pt>
                <c:pt idx="2794">
                  <c:v>41.792299999999997</c:v>
                </c:pt>
                <c:pt idx="2795">
                  <c:v>41.872999999999998</c:v>
                </c:pt>
                <c:pt idx="2796">
                  <c:v>41.774700000000003</c:v>
                </c:pt>
                <c:pt idx="2797">
                  <c:v>39.478099999999998</c:v>
                </c:pt>
                <c:pt idx="2798">
                  <c:v>41.0961</c:v>
                </c:pt>
                <c:pt idx="2799">
                  <c:v>41.679299999999998</c:v>
                </c:pt>
                <c:pt idx="2800">
                  <c:v>41.741300000000003</c:v>
                </c:pt>
                <c:pt idx="2801">
                  <c:v>41.816600000000001</c:v>
                </c:pt>
                <c:pt idx="2802">
                  <c:v>41.768099999999997</c:v>
                </c:pt>
                <c:pt idx="2803">
                  <c:v>41.705800000000004</c:v>
                </c:pt>
                <c:pt idx="2804">
                  <c:v>41.806399999999996</c:v>
                </c:pt>
                <c:pt idx="2805">
                  <c:v>41.748600000000003</c:v>
                </c:pt>
                <c:pt idx="2806">
                  <c:v>41.858899999999998</c:v>
                </c:pt>
                <c:pt idx="2807">
                  <c:v>41.765500000000003</c:v>
                </c:pt>
                <c:pt idx="2808">
                  <c:v>41.816899999999997</c:v>
                </c:pt>
                <c:pt idx="2809">
                  <c:v>41.784100000000002</c:v>
                </c:pt>
                <c:pt idx="2810">
                  <c:v>43.3217</c:v>
                </c:pt>
                <c:pt idx="2811">
                  <c:v>41.755800000000001</c:v>
                </c:pt>
                <c:pt idx="2812">
                  <c:v>41.049100000000003</c:v>
                </c:pt>
                <c:pt idx="2813">
                  <c:v>41.712200000000003</c:v>
                </c:pt>
                <c:pt idx="2814">
                  <c:v>41.468299999999999</c:v>
                </c:pt>
                <c:pt idx="2815">
                  <c:v>35.391300000000001</c:v>
                </c:pt>
                <c:pt idx="2816">
                  <c:v>46.406199999999998</c:v>
                </c:pt>
                <c:pt idx="2817">
                  <c:v>38.539499999999997</c:v>
                </c:pt>
                <c:pt idx="2818">
                  <c:v>35.719299999999997</c:v>
                </c:pt>
                <c:pt idx="2819">
                  <c:v>41.805199999999999</c:v>
                </c:pt>
                <c:pt idx="2820">
                  <c:v>41.718899999999998</c:v>
                </c:pt>
                <c:pt idx="2821">
                  <c:v>46.409799999999997</c:v>
                </c:pt>
                <c:pt idx="2822">
                  <c:v>35.953400000000002</c:v>
                </c:pt>
                <c:pt idx="2823">
                  <c:v>36.086399999999998</c:v>
                </c:pt>
                <c:pt idx="2824">
                  <c:v>36.092799999999997</c:v>
                </c:pt>
                <c:pt idx="2825">
                  <c:v>36.1006</c:v>
                </c:pt>
                <c:pt idx="2826">
                  <c:v>36.238300000000002</c:v>
                </c:pt>
                <c:pt idx="2827">
                  <c:v>36.116900000000001</c:v>
                </c:pt>
                <c:pt idx="2828">
                  <c:v>36.111199999999997</c:v>
                </c:pt>
                <c:pt idx="2829">
                  <c:v>36.223399999999998</c:v>
                </c:pt>
                <c:pt idx="2830">
                  <c:v>36.122799999999998</c:v>
                </c:pt>
                <c:pt idx="2831">
                  <c:v>36.208599999999997</c:v>
                </c:pt>
                <c:pt idx="2832">
                  <c:v>35.817100000000003</c:v>
                </c:pt>
                <c:pt idx="2833">
                  <c:v>35.549999999999997</c:v>
                </c:pt>
                <c:pt idx="2834">
                  <c:v>36.090699999999998</c:v>
                </c:pt>
                <c:pt idx="2835">
                  <c:v>36.081800000000001</c:v>
                </c:pt>
                <c:pt idx="2836">
                  <c:v>36.033499999999997</c:v>
                </c:pt>
                <c:pt idx="2837">
                  <c:v>36.3337</c:v>
                </c:pt>
                <c:pt idx="2838">
                  <c:v>35.9998</c:v>
                </c:pt>
                <c:pt idx="2839">
                  <c:v>36.024999999999999</c:v>
                </c:pt>
                <c:pt idx="2840">
                  <c:v>36.188899999999997</c:v>
                </c:pt>
                <c:pt idx="2841">
                  <c:v>35.944800000000001</c:v>
                </c:pt>
                <c:pt idx="2842">
                  <c:v>36.493499999999997</c:v>
                </c:pt>
                <c:pt idx="2843">
                  <c:v>35.906100000000002</c:v>
                </c:pt>
                <c:pt idx="2844">
                  <c:v>35.992400000000004</c:v>
                </c:pt>
                <c:pt idx="2845">
                  <c:v>36.132899999999999</c:v>
                </c:pt>
                <c:pt idx="2846">
                  <c:v>36.276299999999999</c:v>
                </c:pt>
                <c:pt idx="2847">
                  <c:v>36.095999999999997</c:v>
                </c:pt>
                <c:pt idx="2848">
                  <c:v>36.151400000000002</c:v>
                </c:pt>
                <c:pt idx="2849">
                  <c:v>36.274500000000003</c:v>
                </c:pt>
                <c:pt idx="2850">
                  <c:v>36.248800000000003</c:v>
                </c:pt>
                <c:pt idx="2851">
                  <c:v>36.372199999999999</c:v>
                </c:pt>
                <c:pt idx="2852">
                  <c:v>36.030500000000004</c:v>
                </c:pt>
                <c:pt idx="2853">
                  <c:v>36.109200000000001</c:v>
                </c:pt>
                <c:pt idx="2854">
                  <c:v>36.2258</c:v>
                </c:pt>
                <c:pt idx="2855">
                  <c:v>35.999099999999999</c:v>
                </c:pt>
                <c:pt idx="2856">
                  <c:v>36.009599999999999</c:v>
                </c:pt>
                <c:pt idx="2857">
                  <c:v>35.994999999999997</c:v>
                </c:pt>
                <c:pt idx="2858">
                  <c:v>36.135899999999999</c:v>
                </c:pt>
                <c:pt idx="2859">
                  <c:v>35.875</c:v>
                </c:pt>
                <c:pt idx="2860">
                  <c:v>36.047800000000002</c:v>
                </c:pt>
                <c:pt idx="2861">
                  <c:v>36.0732</c:v>
                </c:pt>
                <c:pt idx="2862">
                  <c:v>36.055999999999997</c:v>
                </c:pt>
                <c:pt idx="2863">
                  <c:v>36.311100000000003</c:v>
                </c:pt>
                <c:pt idx="2864">
                  <c:v>36.129800000000003</c:v>
                </c:pt>
                <c:pt idx="2865">
                  <c:v>36.1004</c:v>
                </c:pt>
                <c:pt idx="2866">
                  <c:v>36.067100000000003</c:v>
                </c:pt>
                <c:pt idx="2867">
                  <c:v>36.109000000000002</c:v>
                </c:pt>
                <c:pt idx="2868">
                  <c:v>35.978299999999997</c:v>
                </c:pt>
                <c:pt idx="2869">
                  <c:v>36.066699999999997</c:v>
                </c:pt>
                <c:pt idx="2870">
                  <c:v>35.937100000000001</c:v>
                </c:pt>
                <c:pt idx="2871">
                  <c:v>36.029400000000003</c:v>
                </c:pt>
                <c:pt idx="2872">
                  <c:v>36.133400000000002</c:v>
                </c:pt>
                <c:pt idx="2873">
                  <c:v>36.188600000000001</c:v>
                </c:pt>
                <c:pt idx="2874">
                  <c:v>36.069299999999998</c:v>
                </c:pt>
                <c:pt idx="2875">
                  <c:v>36.238500000000002</c:v>
                </c:pt>
                <c:pt idx="2876">
                  <c:v>36.070099999999996</c:v>
                </c:pt>
                <c:pt idx="2877">
                  <c:v>36.2956</c:v>
                </c:pt>
                <c:pt idx="2878">
                  <c:v>35.787500000000001</c:v>
                </c:pt>
                <c:pt idx="2879">
                  <c:v>36.181600000000003</c:v>
                </c:pt>
                <c:pt idx="2880">
                  <c:v>36.218600000000002</c:v>
                </c:pt>
                <c:pt idx="2881">
                  <c:v>36.339500000000001</c:v>
                </c:pt>
                <c:pt idx="2882">
                  <c:v>36.361600000000003</c:v>
                </c:pt>
                <c:pt idx="2883">
                  <c:v>36.263599999999997</c:v>
                </c:pt>
                <c:pt idx="2884">
                  <c:v>36.067599999999999</c:v>
                </c:pt>
                <c:pt idx="2885">
                  <c:v>35.937600000000003</c:v>
                </c:pt>
                <c:pt idx="2886">
                  <c:v>35.966500000000003</c:v>
                </c:pt>
                <c:pt idx="2887">
                  <c:v>35.887700000000002</c:v>
                </c:pt>
                <c:pt idx="2888">
                  <c:v>36.011400000000002</c:v>
                </c:pt>
                <c:pt idx="2889">
                  <c:v>35.769300000000001</c:v>
                </c:pt>
                <c:pt idx="2890">
                  <c:v>35.997500000000002</c:v>
                </c:pt>
                <c:pt idx="2891">
                  <c:v>36.065199999999997</c:v>
                </c:pt>
                <c:pt idx="2892">
                  <c:v>36.155200000000001</c:v>
                </c:pt>
                <c:pt idx="2893">
                  <c:v>36.636699999999998</c:v>
                </c:pt>
                <c:pt idx="2894">
                  <c:v>36.089399999999998</c:v>
                </c:pt>
                <c:pt idx="2895">
                  <c:v>36.0717</c:v>
                </c:pt>
                <c:pt idx="2896">
                  <c:v>36.169400000000003</c:v>
                </c:pt>
                <c:pt idx="2897">
                  <c:v>36.127699999999997</c:v>
                </c:pt>
                <c:pt idx="2898">
                  <c:v>36.200899999999997</c:v>
                </c:pt>
                <c:pt idx="2899">
                  <c:v>36.211399999999998</c:v>
                </c:pt>
                <c:pt idx="2900">
                  <c:v>36.437899999999999</c:v>
                </c:pt>
                <c:pt idx="2901">
                  <c:v>36.060299999999998</c:v>
                </c:pt>
                <c:pt idx="2902">
                  <c:v>36.243000000000002</c:v>
                </c:pt>
                <c:pt idx="2903">
                  <c:v>36.676299999999998</c:v>
                </c:pt>
                <c:pt idx="2904">
                  <c:v>36.110399999999998</c:v>
                </c:pt>
                <c:pt idx="2905">
                  <c:v>36.19</c:v>
                </c:pt>
                <c:pt idx="2906">
                  <c:v>36.194200000000002</c:v>
                </c:pt>
                <c:pt idx="2907">
                  <c:v>36.3337</c:v>
                </c:pt>
                <c:pt idx="2908">
                  <c:v>36.217599999999997</c:v>
                </c:pt>
                <c:pt idx="2909">
                  <c:v>36.397199999999998</c:v>
                </c:pt>
                <c:pt idx="2910">
                  <c:v>36.148400000000002</c:v>
                </c:pt>
                <c:pt idx="2911">
                  <c:v>36.216500000000003</c:v>
                </c:pt>
                <c:pt idx="2912">
                  <c:v>36.0154</c:v>
                </c:pt>
                <c:pt idx="2913">
                  <c:v>35.971699999999998</c:v>
                </c:pt>
                <c:pt idx="2914">
                  <c:v>42.074399999999997</c:v>
                </c:pt>
                <c:pt idx="2915">
                  <c:v>36.090400000000002</c:v>
                </c:pt>
                <c:pt idx="2916">
                  <c:v>41.782899999999998</c:v>
                </c:pt>
                <c:pt idx="2917">
                  <c:v>44.5916</c:v>
                </c:pt>
                <c:pt idx="2918">
                  <c:v>37.633800000000001</c:v>
                </c:pt>
                <c:pt idx="2919">
                  <c:v>37.504800000000003</c:v>
                </c:pt>
                <c:pt idx="2920">
                  <c:v>37.35</c:v>
                </c:pt>
                <c:pt idx="2921">
                  <c:v>37.706099999999999</c:v>
                </c:pt>
                <c:pt idx="2922">
                  <c:v>37.564399999999999</c:v>
                </c:pt>
                <c:pt idx="2923">
                  <c:v>37.522300000000001</c:v>
                </c:pt>
                <c:pt idx="2924">
                  <c:v>35.978900000000003</c:v>
                </c:pt>
                <c:pt idx="2925">
                  <c:v>39.216500000000003</c:v>
                </c:pt>
                <c:pt idx="2926">
                  <c:v>36.138300000000001</c:v>
                </c:pt>
                <c:pt idx="2927">
                  <c:v>36.088500000000003</c:v>
                </c:pt>
                <c:pt idx="2928">
                  <c:v>37.313000000000002</c:v>
                </c:pt>
                <c:pt idx="2929">
                  <c:v>37.793500000000002</c:v>
                </c:pt>
                <c:pt idx="2930">
                  <c:v>37.751399999999997</c:v>
                </c:pt>
                <c:pt idx="2931">
                  <c:v>37.587699999999998</c:v>
                </c:pt>
                <c:pt idx="2932">
                  <c:v>37.6785</c:v>
                </c:pt>
                <c:pt idx="2933">
                  <c:v>41.526000000000003</c:v>
                </c:pt>
                <c:pt idx="2934">
                  <c:v>41.564</c:v>
                </c:pt>
                <c:pt idx="2935">
                  <c:v>36.866399999999999</c:v>
                </c:pt>
                <c:pt idx="2936">
                  <c:v>36.394399999999997</c:v>
                </c:pt>
                <c:pt idx="2937">
                  <c:v>36.379300000000001</c:v>
                </c:pt>
                <c:pt idx="2938">
                  <c:v>39.311100000000003</c:v>
                </c:pt>
                <c:pt idx="2939">
                  <c:v>35.954799999999999</c:v>
                </c:pt>
                <c:pt idx="2940">
                  <c:v>36.283200000000001</c:v>
                </c:pt>
                <c:pt idx="2941">
                  <c:v>37.514400000000002</c:v>
                </c:pt>
                <c:pt idx="2942">
                  <c:v>35.1995</c:v>
                </c:pt>
                <c:pt idx="2943">
                  <c:v>41.429099999999998</c:v>
                </c:pt>
                <c:pt idx="2944">
                  <c:v>41.926400000000001</c:v>
                </c:pt>
                <c:pt idx="2945">
                  <c:v>39.628799999999998</c:v>
                </c:pt>
                <c:pt idx="2946">
                  <c:v>41.6693</c:v>
                </c:pt>
                <c:pt idx="2947">
                  <c:v>40.7684</c:v>
                </c:pt>
                <c:pt idx="2948">
                  <c:v>45.914400000000001</c:v>
                </c:pt>
                <c:pt idx="2949">
                  <c:v>38.259900000000002</c:v>
                </c:pt>
                <c:pt idx="2950">
                  <c:v>41.314300000000003</c:v>
                </c:pt>
                <c:pt idx="2951">
                  <c:v>35.936399999999999</c:v>
                </c:pt>
                <c:pt idx="2952">
                  <c:v>44.425199999999997</c:v>
                </c:pt>
                <c:pt idx="2953">
                  <c:v>41.432099999999998</c:v>
                </c:pt>
                <c:pt idx="2954">
                  <c:v>35.878999999999998</c:v>
                </c:pt>
                <c:pt idx="2955">
                  <c:v>36.051299999999998</c:v>
                </c:pt>
                <c:pt idx="2956">
                  <c:v>46.192999999999998</c:v>
                </c:pt>
                <c:pt idx="2957">
                  <c:v>41.280700000000003</c:v>
                </c:pt>
                <c:pt idx="2958">
                  <c:v>36.046700000000001</c:v>
                </c:pt>
                <c:pt idx="2959">
                  <c:v>46.822499999999998</c:v>
                </c:pt>
                <c:pt idx="2960">
                  <c:v>37.164299999999997</c:v>
                </c:pt>
                <c:pt idx="2961">
                  <c:v>39.414700000000003</c:v>
                </c:pt>
                <c:pt idx="2962">
                  <c:v>35.948399999999999</c:v>
                </c:pt>
                <c:pt idx="2963">
                  <c:v>35.7639</c:v>
                </c:pt>
                <c:pt idx="2964">
                  <c:v>35.756</c:v>
                </c:pt>
                <c:pt idx="2965">
                  <c:v>35.716299999999997</c:v>
                </c:pt>
                <c:pt idx="2966">
                  <c:v>35.768900000000002</c:v>
                </c:pt>
                <c:pt idx="2967">
                  <c:v>36.072000000000003</c:v>
                </c:pt>
                <c:pt idx="2968">
                  <c:v>35.872</c:v>
                </c:pt>
                <c:pt idx="2969">
                  <c:v>35.719000000000001</c:v>
                </c:pt>
                <c:pt idx="2970">
                  <c:v>36.046999999999997</c:v>
                </c:pt>
                <c:pt idx="2971">
                  <c:v>35.4221</c:v>
                </c:pt>
                <c:pt idx="2972">
                  <c:v>35.700400000000002</c:v>
                </c:pt>
                <c:pt idx="2973">
                  <c:v>35.892099999999999</c:v>
                </c:pt>
                <c:pt idx="2974">
                  <c:v>35.080599999999997</c:v>
                </c:pt>
                <c:pt idx="2975">
                  <c:v>35.184199999999997</c:v>
                </c:pt>
                <c:pt idx="2976">
                  <c:v>37.973399999999998</c:v>
                </c:pt>
                <c:pt idx="2977">
                  <c:v>35.692300000000003</c:v>
                </c:pt>
                <c:pt idx="2978">
                  <c:v>39.973300000000002</c:v>
                </c:pt>
                <c:pt idx="2979">
                  <c:v>35.852400000000003</c:v>
                </c:pt>
                <c:pt idx="2980">
                  <c:v>36.064500000000002</c:v>
                </c:pt>
                <c:pt idx="2981">
                  <c:v>37.427</c:v>
                </c:pt>
                <c:pt idx="2982">
                  <c:v>35.061799999999998</c:v>
                </c:pt>
                <c:pt idx="2983">
                  <c:v>36.129100000000001</c:v>
                </c:pt>
                <c:pt idx="2984">
                  <c:v>35.348999999999997</c:v>
                </c:pt>
                <c:pt idx="2985">
                  <c:v>35.0304</c:v>
                </c:pt>
                <c:pt idx="2986">
                  <c:v>35.86</c:v>
                </c:pt>
                <c:pt idx="2987">
                  <c:v>35.7667</c:v>
                </c:pt>
                <c:pt idx="2988">
                  <c:v>35.813600000000001</c:v>
                </c:pt>
                <c:pt idx="2989">
                  <c:v>35.853299999999997</c:v>
                </c:pt>
                <c:pt idx="2990">
                  <c:v>35.659500000000001</c:v>
                </c:pt>
                <c:pt idx="2991">
                  <c:v>39.971600000000002</c:v>
                </c:pt>
                <c:pt idx="2992">
                  <c:v>36.870699999999999</c:v>
                </c:pt>
                <c:pt idx="2993">
                  <c:v>36.7654</c:v>
                </c:pt>
                <c:pt idx="2994">
                  <c:v>45.011000000000003</c:v>
                </c:pt>
                <c:pt idx="2995">
                  <c:v>49.888599999999997</c:v>
                </c:pt>
                <c:pt idx="2996">
                  <c:v>41.320700000000002</c:v>
                </c:pt>
                <c:pt idx="2997">
                  <c:v>36.434800000000003</c:v>
                </c:pt>
                <c:pt idx="2998">
                  <c:v>36.035600000000002</c:v>
                </c:pt>
                <c:pt idx="2999">
                  <c:v>35.2346</c:v>
                </c:pt>
                <c:pt idx="3000">
                  <c:v>40.040199999999999</c:v>
                </c:pt>
                <c:pt idx="3001">
                  <c:v>35.862499999999997</c:v>
                </c:pt>
                <c:pt idx="3002">
                  <c:v>35.950899999999997</c:v>
                </c:pt>
                <c:pt idx="3003">
                  <c:v>35.874400000000001</c:v>
                </c:pt>
                <c:pt idx="3004">
                  <c:v>36.015000000000001</c:v>
                </c:pt>
                <c:pt idx="3005">
                  <c:v>35.985100000000003</c:v>
                </c:pt>
                <c:pt idx="3006">
                  <c:v>36.073999999999998</c:v>
                </c:pt>
                <c:pt idx="3007">
                  <c:v>39.040599999999998</c:v>
                </c:pt>
                <c:pt idx="3008">
                  <c:v>35.010199999999998</c:v>
                </c:pt>
                <c:pt idx="3009">
                  <c:v>35.931699999999999</c:v>
                </c:pt>
                <c:pt idx="3010">
                  <c:v>41.762599999999999</c:v>
                </c:pt>
                <c:pt idx="3011">
                  <c:v>35.861199999999997</c:v>
                </c:pt>
                <c:pt idx="3012">
                  <c:v>42.749299999999998</c:v>
                </c:pt>
                <c:pt idx="3013">
                  <c:v>41.328000000000003</c:v>
                </c:pt>
                <c:pt idx="3014">
                  <c:v>40.997500000000002</c:v>
                </c:pt>
                <c:pt idx="3015">
                  <c:v>35.066099999999999</c:v>
                </c:pt>
                <c:pt idx="3016">
                  <c:v>41.375500000000002</c:v>
                </c:pt>
                <c:pt idx="3017">
                  <c:v>48.723799999999997</c:v>
                </c:pt>
                <c:pt idx="3018">
                  <c:v>41.0563</c:v>
                </c:pt>
                <c:pt idx="3019">
                  <c:v>36.150100000000002</c:v>
                </c:pt>
                <c:pt idx="3020">
                  <c:v>35.665399999999998</c:v>
                </c:pt>
                <c:pt idx="3021">
                  <c:v>35.651699999999998</c:v>
                </c:pt>
                <c:pt idx="3022">
                  <c:v>35.714199999999998</c:v>
                </c:pt>
                <c:pt idx="3023">
                  <c:v>35.666200000000003</c:v>
                </c:pt>
                <c:pt idx="3024">
                  <c:v>39.505899999999997</c:v>
                </c:pt>
                <c:pt idx="3025">
                  <c:v>39.549799999999998</c:v>
                </c:pt>
                <c:pt idx="3026">
                  <c:v>41.975499999999997</c:v>
                </c:pt>
                <c:pt idx="3027">
                  <c:v>36.0306</c:v>
                </c:pt>
                <c:pt idx="3028">
                  <c:v>35.549399999999999</c:v>
                </c:pt>
                <c:pt idx="3029">
                  <c:v>44.800199999999997</c:v>
                </c:pt>
                <c:pt idx="3030">
                  <c:v>41.9283</c:v>
                </c:pt>
                <c:pt idx="3031">
                  <c:v>42.116599999999998</c:v>
                </c:pt>
                <c:pt idx="3032">
                  <c:v>43.316499999999998</c:v>
                </c:pt>
                <c:pt idx="3033">
                  <c:v>39.992600000000003</c:v>
                </c:pt>
                <c:pt idx="3034">
                  <c:v>47.183999999999997</c:v>
                </c:pt>
                <c:pt idx="3035">
                  <c:v>48.747999999999998</c:v>
                </c:pt>
                <c:pt idx="3036">
                  <c:v>48.791699999999999</c:v>
                </c:pt>
                <c:pt idx="3037">
                  <c:v>47.826999999999998</c:v>
                </c:pt>
                <c:pt idx="3038">
                  <c:v>49.532299999999999</c:v>
                </c:pt>
                <c:pt idx="3039">
                  <c:v>35.935899999999997</c:v>
                </c:pt>
                <c:pt idx="3040">
                  <c:v>48.376800000000003</c:v>
                </c:pt>
                <c:pt idx="3041">
                  <c:v>37.428199999999997</c:v>
                </c:pt>
                <c:pt idx="3042">
                  <c:v>48.453499999999998</c:v>
                </c:pt>
                <c:pt idx="3043">
                  <c:v>46.238300000000002</c:v>
                </c:pt>
                <c:pt idx="3044">
                  <c:v>40.920099999999998</c:v>
                </c:pt>
                <c:pt idx="3045">
                  <c:v>47.182299999999998</c:v>
                </c:pt>
                <c:pt idx="3046">
                  <c:v>43.2119</c:v>
                </c:pt>
                <c:pt idx="3047">
                  <c:v>48.297800000000002</c:v>
                </c:pt>
                <c:pt idx="3048">
                  <c:v>48.524700000000003</c:v>
                </c:pt>
                <c:pt idx="3049">
                  <c:v>47.9895</c:v>
                </c:pt>
                <c:pt idx="3050">
                  <c:v>37.544699999999999</c:v>
                </c:pt>
                <c:pt idx="3051">
                  <c:v>37.839399999999998</c:v>
                </c:pt>
                <c:pt idx="3052">
                  <c:v>45.667000000000002</c:v>
                </c:pt>
                <c:pt idx="3053">
                  <c:v>36.021000000000001</c:v>
                </c:pt>
                <c:pt idx="3054">
                  <c:v>35.945999999999998</c:v>
                </c:pt>
                <c:pt idx="3055">
                  <c:v>49.483199999999997</c:v>
                </c:pt>
                <c:pt idx="3056">
                  <c:v>47.321800000000003</c:v>
                </c:pt>
                <c:pt idx="3057">
                  <c:v>35.279800000000002</c:v>
                </c:pt>
                <c:pt idx="3058">
                  <c:v>49.3003</c:v>
                </c:pt>
                <c:pt idx="3059">
                  <c:v>49.227800000000002</c:v>
                </c:pt>
                <c:pt idx="3060">
                  <c:v>41.407699999999998</c:v>
                </c:pt>
                <c:pt idx="3061">
                  <c:v>46.51</c:v>
                </c:pt>
                <c:pt idx="3062">
                  <c:v>45.837699999999998</c:v>
                </c:pt>
                <c:pt idx="3063">
                  <c:v>41.681399999999996</c:v>
                </c:pt>
                <c:pt idx="3064">
                  <c:v>46.087499999999999</c:v>
                </c:pt>
                <c:pt idx="3065">
                  <c:v>45.551499999999997</c:v>
                </c:pt>
                <c:pt idx="3066">
                  <c:v>45.003700000000002</c:v>
                </c:pt>
                <c:pt idx="3067">
                  <c:v>48.951000000000001</c:v>
                </c:pt>
                <c:pt idx="3068">
                  <c:v>47.550199999999997</c:v>
                </c:pt>
                <c:pt idx="3069">
                  <c:v>41.297499999999999</c:v>
                </c:pt>
                <c:pt idx="3070">
                  <c:v>48.082500000000003</c:v>
                </c:pt>
                <c:pt idx="3071">
                  <c:v>45.796300000000002</c:v>
                </c:pt>
                <c:pt idx="3072">
                  <c:v>48.616500000000002</c:v>
                </c:pt>
                <c:pt idx="3073">
                  <c:v>45.702500000000001</c:v>
                </c:pt>
                <c:pt idx="3074">
                  <c:v>48.043300000000002</c:v>
                </c:pt>
                <c:pt idx="3075">
                  <c:v>48.202500000000001</c:v>
                </c:pt>
                <c:pt idx="3076">
                  <c:v>46.710999999999999</c:v>
                </c:pt>
                <c:pt idx="3077">
                  <c:v>48.133699999999997</c:v>
                </c:pt>
                <c:pt idx="3078">
                  <c:v>38.687100000000001</c:v>
                </c:pt>
                <c:pt idx="3079">
                  <c:v>43.576500000000003</c:v>
                </c:pt>
                <c:pt idx="3080">
                  <c:v>46.747500000000002</c:v>
                </c:pt>
                <c:pt idx="3081">
                  <c:v>47.889699999999998</c:v>
                </c:pt>
                <c:pt idx="3082">
                  <c:v>42.158200000000001</c:v>
                </c:pt>
                <c:pt idx="3083">
                  <c:v>46.692799999999998</c:v>
                </c:pt>
                <c:pt idx="3084">
                  <c:v>44.884300000000003</c:v>
                </c:pt>
                <c:pt idx="3085">
                  <c:v>46.880499999999998</c:v>
                </c:pt>
                <c:pt idx="3086">
                  <c:v>46.739699999999999</c:v>
                </c:pt>
                <c:pt idx="3087">
                  <c:v>35.795699999999997</c:v>
                </c:pt>
                <c:pt idx="3088">
                  <c:v>35.700400000000002</c:v>
                </c:pt>
                <c:pt idx="3089">
                  <c:v>46.7393</c:v>
                </c:pt>
                <c:pt idx="3090">
                  <c:v>46.915199999999999</c:v>
                </c:pt>
                <c:pt idx="3091">
                  <c:v>49.540500000000002</c:v>
                </c:pt>
                <c:pt idx="3092">
                  <c:v>46.189799999999998</c:v>
                </c:pt>
                <c:pt idx="3093">
                  <c:v>46.589300000000001</c:v>
                </c:pt>
                <c:pt idx="3094">
                  <c:v>35.765900000000002</c:v>
                </c:pt>
                <c:pt idx="3095">
                  <c:v>46.997799999999998</c:v>
                </c:pt>
                <c:pt idx="3096">
                  <c:v>48.9587</c:v>
                </c:pt>
                <c:pt idx="3097">
                  <c:v>47.458799999999997</c:v>
                </c:pt>
                <c:pt idx="3098">
                  <c:v>45.272300000000001</c:v>
                </c:pt>
                <c:pt idx="3099">
                  <c:v>35.885599999999997</c:v>
                </c:pt>
                <c:pt idx="3100">
                  <c:v>46.683700000000002</c:v>
                </c:pt>
                <c:pt idx="3101">
                  <c:v>49.363999999999997</c:v>
                </c:pt>
                <c:pt idx="3102">
                  <c:v>49.344700000000003</c:v>
                </c:pt>
                <c:pt idx="3103">
                  <c:v>47.043700000000001</c:v>
                </c:pt>
                <c:pt idx="3104">
                  <c:v>49.742699999999999</c:v>
                </c:pt>
                <c:pt idx="3105">
                  <c:v>46.904200000000003</c:v>
                </c:pt>
                <c:pt idx="3106">
                  <c:v>49.426699999999997</c:v>
                </c:pt>
                <c:pt idx="3107">
                  <c:v>49.450699999999998</c:v>
                </c:pt>
                <c:pt idx="3108">
                  <c:v>35.208500000000001</c:v>
                </c:pt>
                <c:pt idx="3109">
                  <c:v>45.828800000000001</c:v>
                </c:pt>
                <c:pt idx="3110">
                  <c:v>45.642200000000003</c:v>
                </c:pt>
                <c:pt idx="3111">
                  <c:v>48.213700000000003</c:v>
                </c:pt>
                <c:pt idx="3112">
                  <c:v>49.003300000000003</c:v>
                </c:pt>
                <c:pt idx="3113">
                  <c:v>44.961799999999997</c:v>
                </c:pt>
                <c:pt idx="3114">
                  <c:v>35.980899999999998</c:v>
                </c:pt>
                <c:pt idx="3115">
                  <c:v>41.422400000000003</c:v>
                </c:pt>
                <c:pt idx="3116">
                  <c:v>44.944499999999998</c:v>
                </c:pt>
                <c:pt idx="3117">
                  <c:v>46.825499999999998</c:v>
                </c:pt>
                <c:pt idx="3118">
                  <c:v>45.527200000000001</c:v>
                </c:pt>
                <c:pt idx="3119">
                  <c:v>45.514299999999999</c:v>
                </c:pt>
                <c:pt idx="3120">
                  <c:v>47.987499999999997</c:v>
                </c:pt>
                <c:pt idx="3121">
                  <c:v>46.916800000000002</c:v>
                </c:pt>
                <c:pt idx="3122">
                  <c:v>49.281199999999998</c:v>
                </c:pt>
                <c:pt idx="3123">
                  <c:v>47.244999999999997</c:v>
                </c:pt>
                <c:pt idx="3124">
                  <c:v>35.936500000000002</c:v>
                </c:pt>
                <c:pt idx="3125">
                  <c:v>42.787300000000002</c:v>
                </c:pt>
                <c:pt idx="3126">
                  <c:v>36.293700000000001</c:v>
                </c:pt>
                <c:pt idx="3127">
                  <c:v>43.566200000000002</c:v>
                </c:pt>
                <c:pt idx="3128">
                  <c:v>49.801200000000001</c:v>
                </c:pt>
                <c:pt idx="3129">
                  <c:v>46.686300000000003</c:v>
                </c:pt>
                <c:pt idx="3130">
                  <c:v>46.738500000000002</c:v>
                </c:pt>
                <c:pt idx="3131">
                  <c:v>50.070700000000002</c:v>
                </c:pt>
                <c:pt idx="3132">
                  <c:v>46.7303</c:v>
                </c:pt>
                <c:pt idx="3133">
                  <c:v>44.786299999999997</c:v>
                </c:pt>
                <c:pt idx="3134">
                  <c:v>48.596299999999999</c:v>
                </c:pt>
                <c:pt idx="3135">
                  <c:v>44.843000000000004</c:v>
                </c:pt>
                <c:pt idx="3136">
                  <c:v>35.908499999999997</c:v>
                </c:pt>
                <c:pt idx="3137">
                  <c:v>46.380800000000001</c:v>
                </c:pt>
                <c:pt idx="3138">
                  <c:v>48.608499999999999</c:v>
                </c:pt>
                <c:pt idx="3139">
                  <c:v>48.746000000000002</c:v>
                </c:pt>
                <c:pt idx="3140">
                  <c:v>46.233800000000002</c:v>
                </c:pt>
                <c:pt idx="3141">
                  <c:v>46.696199999999997</c:v>
                </c:pt>
                <c:pt idx="3142">
                  <c:v>46.7378</c:v>
                </c:pt>
                <c:pt idx="3143">
                  <c:v>35.194000000000003</c:v>
                </c:pt>
                <c:pt idx="3144">
                  <c:v>36.024000000000001</c:v>
                </c:pt>
                <c:pt idx="3145">
                  <c:v>46.707300000000004</c:v>
                </c:pt>
                <c:pt idx="3146">
                  <c:v>45.7072</c:v>
                </c:pt>
                <c:pt idx="3147">
                  <c:v>45.937100000000001</c:v>
                </c:pt>
                <c:pt idx="3148">
                  <c:v>46.746000000000002</c:v>
                </c:pt>
                <c:pt idx="3149">
                  <c:v>46.710999999999999</c:v>
                </c:pt>
                <c:pt idx="3150">
                  <c:v>46.536200000000001</c:v>
                </c:pt>
                <c:pt idx="3151">
                  <c:v>47.056199999999997</c:v>
                </c:pt>
                <c:pt idx="3152">
                  <c:v>35.611800000000002</c:v>
                </c:pt>
                <c:pt idx="3153">
                  <c:v>43.602699999999999</c:v>
                </c:pt>
                <c:pt idx="3154">
                  <c:v>46.942300000000003</c:v>
                </c:pt>
                <c:pt idx="3155">
                  <c:v>45.575200000000002</c:v>
                </c:pt>
                <c:pt idx="3156">
                  <c:v>47.686799999999998</c:v>
                </c:pt>
                <c:pt idx="3157">
                  <c:v>46.433700000000002</c:v>
                </c:pt>
                <c:pt idx="3158">
                  <c:v>48.592300000000002</c:v>
                </c:pt>
                <c:pt idx="3159">
                  <c:v>41.531199999999998</c:v>
                </c:pt>
                <c:pt idx="3160">
                  <c:v>46.216000000000001</c:v>
                </c:pt>
                <c:pt idx="3161">
                  <c:v>47.516300000000001</c:v>
                </c:pt>
                <c:pt idx="3162">
                  <c:v>48.442</c:v>
                </c:pt>
                <c:pt idx="3163">
                  <c:v>46.567</c:v>
                </c:pt>
                <c:pt idx="3164">
                  <c:v>45.653500000000001</c:v>
                </c:pt>
                <c:pt idx="3165">
                  <c:v>47</c:v>
                </c:pt>
                <c:pt idx="3166">
                  <c:v>46.764200000000002</c:v>
                </c:pt>
                <c:pt idx="3167">
                  <c:v>35.617400000000004</c:v>
                </c:pt>
                <c:pt idx="3168">
                  <c:v>48.901800000000001</c:v>
                </c:pt>
                <c:pt idx="3169">
                  <c:v>46.558700000000002</c:v>
                </c:pt>
                <c:pt idx="3170">
                  <c:v>46.203400000000002</c:v>
                </c:pt>
                <c:pt idx="3171">
                  <c:v>48.358699999999999</c:v>
                </c:pt>
                <c:pt idx="3172">
                  <c:v>43.237299999999998</c:v>
                </c:pt>
                <c:pt idx="3173">
                  <c:v>47.848199999999999</c:v>
                </c:pt>
                <c:pt idx="3174">
                  <c:v>48.030799999999999</c:v>
                </c:pt>
                <c:pt idx="3175">
                  <c:v>42.241500000000002</c:v>
                </c:pt>
                <c:pt idx="3176">
                  <c:v>48.5595</c:v>
                </c:pt>
                <c:pt idx="3177">
                  <c:v>48.706000000000003</c:v>
                </c:pt>
                <c:pt idx="3178">
                  <c:v>45.655000000000001</c:v>
                </c:pt>
                <c:pt idx="3179">
                  <c:v>49.608199999999997</c:v>
                </c:pt>
                <c:pt idx="3180">
                  <c:v>47.0593</c:v>
                </c:pt>
                <c:pt idx="3181">
                  <c:v>44.445300000000003</c:v>
                </c:pt>
                <c:pt idx="3182">
                  <c:v>44.4268</c:v>
                </c:pt>
                <c:pt idx="3183">
                  <c:v>44.213299999999997</c:v>
                </c:pt>
                <c:pt idx="3184">
                  <c:v>44.561799999999998</c:v>
                </c:pt>
                <c:pt idx="3185">
                  <c:v>48.546999999999997</c:v>
                </c:pt>
                <c:pt idx="3186">
                  <c:v>44.610700000000001</c:v>
                </c:pt>
                <c:pt idx="3187">
                  <c:v>44.423999999999999</c:v>
                </c:pt>
                <c:pt idx="3188">
                  <c:v>47.429499999999997</c:v>
                </c:pt>
                <c:pt idx="3189">
                  <c:v>47.726300000000002</c:v>
                </c:pt>
                <c:pt idx="3190">
                  <c:v>46.724800000000002</c:v>
                </c:pt>
                <c:pt idx="3191">
                  <c:v>48.387700000000002</c:v>
                </c:pt>
                <c:pt idx="3192">
                  <c:v>46.865699999999997</c:v>
                </c:pt>
                <c:pt idx="3193">
                  <c:v>35.782200000000003</c:v>
                </c:pt>
                <c:pt idx="3194">
                  <c:v>47.974299999999999</c:v>
                </c:pt>
                <c:pt idx="3195">
                  <c:v>46.243299999999998</c:v>
                </c:pt>
                <c:pt idx="3196">
                  <c:v>46.421500000000002</c:v>
                </c:pt>
                <c:pt idx="3197">
                  <c:v>46.598700000000001</c:v>
                </c:pt>
                <c:pt idx="3198">
                  <c:v>46.170699999999997</c:v>
                </c:pt>
                <c:pt idx="3199">
                  <c:v>44.910299999999999</c:v>
                </c:pt>
                <c:pt idx="3200">
                  <c:v>46.9758</c:v>
                </c:pt>
                <c:pt idx="3201">
                  <c:v>46.630800000000001</c:v>
                </c:pt>
                <c:pt idx="3202">
                  <c:v>46.1083</c:v>
                </c:pt>
                <c:pt idx="3203">
                  <c:v>46.655999999999999</c:v>
                </c:pt>
                <c:pt idx="3204">
                  <c:v>48.230800000000002</c:v>
                </c:pt>
                <c:pt idx="3205">
                  <c:v>39.398699999999998</c:v>
                </c:pt>
                <c:pt idx="3206">
                  <c:v>48.009799999999998</c:v>
                </c:pt>
                <c:pt idx="3207">
                  <c:v>45.752499999999998</c:v>
                </c:pt>
                <c:pt idx="3208">
                  <c:v>36.115099999999998</c:v>
                </c:pt>
                <c:pt idx="3209">
                  <c:v>35.9193</c:v>
                </c:pt>
                <c:pt idx="3210">
                  <c:v>47.979500000000002</c:v>
                </c:pt>
                <c:pt idx="3211">
                  <c:v>45.771999999999998</c:v>
                </c:pt>
                <c:pt idx="3212">
                  <c:v>45.902700000000003</c:v>
                </c:pt>
                <c:pt idx="3213">
                  <c:v>46.995800000000003</c:v>
                </c:pt>
                <c:pt idx="3214">
                  <c:v>49.994999999999997</c:v>
                </c:pt>
                <c:pt idx="3215">
                  <c:v>45.542000000000002</c:v>
                </c:pt>
                <c:pt idx="3216">
                  <c:v>39.170299999999997</c:v>
                </c:pt>
                <c:pt idx="3217">
                  <c:v>46.5443</c:v>
                </c:pt>
                <c:pt idx="3218">
                  <c:v>45.907200000000003</c:v>
                </c:pt>
                <c:pt idx="3219">
                  <c:v>46.5608</c:v>
                </c:pt>
                <c:pt idx="3220">
                  <c:v>45.107500000000002</c:v>
                </c:pt>
                <c:pt idx="3221">
                  <c:v>47.665700000000001</c:v>
                </c:pt>
                <c:pt idx="3222">
                  <c:v>47.923699999999997</c:v>
                </c:pt>
                <c:pt idx="3223">
                  <c:v>35.896900000000002</c:v>
                </c:pt>
                <c:pt idx="3224">
                  <c:v>35.816400000000002</c:v>
                </c:pt>
                <c:pt idx="3225">
                  <c:v>35.6755</c:v>
                </c:pt>
                <c:pt idx="3226">
                  <c:v>45.341000000000001</c:v>
                </c:pt>
                <c:pt idx="3227">
                  <c:v>48.629300000000001</c:v>
                </c:pt>
                <c:pt idx="3228">
                  <c:v>46.967300000000002</c:v>
                </c:pt>
                <c:pt idx="3229">
                  <c:v>48.244700000000002</c:v>
                </c:pt>
                <c:pt idx="3230">
                  <c:v>40.9191</c:v>
                </c:pt>
                <c:pt idx="3231">
                  <c:v>48.811799999999998</c:v>
                </c:pt>
                <c:pt idx="3232">
                  <c:v>36.345500000000001</c:v>
                </c:pt>
                <c:pt idx="3233">
                  <c:v>35.703899999999997</c:v>
                </c:pt>
                <c:pt idx="3234">
                  <c:v>48.551699999999997</c:v>
                </c:pt>
                <c:pt idx="3235">
                  <c:v>44.865699999999997</c:v>
                </c:pt>
                <c:pt idx="3236">
                  <c:v>46.921700000000001</c:v>
                </c:pt>
                <c:pt idx="3237">
                  <c:v>47.041200000000003</c:v>
                </c:pt>
                <c:pt idx="3238">
                  <c:v>41.218600000000002</c:v>
                </c:pt>
                <c:pt idx="3239">
                  <c:v>41.235700000000001</c:v>
                </c:pt>
                <c:pt idx="3240">
                  <c:v>35.111400000000003</c:v>
                </c:pt>
                <c:pt idx="3241">
                  <c:v>44.488799999999998</c:v>
                </c:pt>
                <c:pt idx="3242">
                  <c:v>35.722099999999998</c:v>
                </c:pt>
                <c:pt idx="3243">
                  <c:v>38.623600000000003</c:v>
                </c:pt>
                <c:pt idx="3244">
                  <c:v>35.7682</c:v>
                </c:pt>
                <c:pt idx="3245">
                  <c:v>44.095599999999997</c:v>
                </c:pt>
                <c:pt idx="3246">
                  <c:v>38.142200000000003</c:v>
                </c:pt>
                <c:pt idx="3247">
                  <c:v>39.794800000000002</c:v>
                </c:pt>
                <c:pt idx="3248">
                  <c:v>35.724800000000002</c:v>
                </c:pt>
                <c:pt idx="3249">
                  <c:v>37.930599999999998</c:v>
                </c:pt>
                <c:pt idx="3250">
                  <c:v>41.114899999999999</c:v>
                </c:pt>
                <c:pt idx="3251">
                  <c:v>35.7806</c:v>
                </c:pt>
                <c:pt idx="3252">
                  <c:v>35.862499999999997</c:v>
                </c:pt>
                <c:pt idx="3253">
                  <c:v>41.48</c:v>
                </c:pt>
                <c:pt idx="3254">
                  <c:v>41.127400000000002</c:v>
                </c:pt>
                <c:pt idx="3255">
                  <c:v>35.905799999999999</c:v>
                </c:pt>
                <c:pt idx="3256">
                  <c:v>39.498399999999997</c:v>
                </c:pt>
                <c:pt idx="3257">
                  <c:v>41.4392</c:v>
                </c:pt>
                <c:pt idx="3258">
                  <c:v>35.142400000000002</c:v>
                </c:pt>
                <c:pt idx="3259">
                  <c:v>40.978200000000001</c:v>
                </c:pt>
                <c:pt idx="3260">
                  <c:v>35.239100000000001</c:v>
                </c:pt>
                <c:pt idx="3261">
                  <c:v>39.568399999999997</c:v>
                </c:pt>
                <c:pt idx="3262">
                  <c:v>41.505600000000001</c:v>
                </c:pt>
                <c:pt idx="3263">
                  <c:v>44.486899999999999</c:v>
                </c:pt>
                <c:pt idx="3264">
                  <c:v>41.613700000000001</c:v>
                </c:pt>
                <c:pt idx="3265">
                  <c:v>49.984400000000001</c:v>
                </c:pt>
                <c:pt idx="3266">
                  <c:v>41.963000000000001</c:v>
                </c:pt>
                <c:pt idx="3267">
                  <c:v>37.078000000000003</c:v>
                </c:pt>
                <c:pt idx="3268">
                  <c:v>35.067</c:v>
                </c:pt>
                <c:pt idx="3269">
                  <c:v>35.997</c:v>
                </c:pt>
                <c:pt idx="3270">
                  <c:v>37.377000000000002</c:v>
                </c:pt>
                <c:pt idx="3271">
                  <c:v>35.607999999999997</c:v>
                </c:pt>
                <c:pt idx="3272">
                  <c:v>37.808999999999997</c:v>
                </c:pt>
                <c:pt idx="3273">
                  <c:v>37.616</c:v>
                </c:pt>
                <c:pt idx="3274">
                  <c:v>36.396999999999998</c:v>
                </c:pt>
                <c:pt idx="3275">
                  <c:v>36.402999999999999</c:v>
                </c:pt>
                <c:pt idx="3276">
                  <c:v>39.146999999999998</c:v>
                </c:pt>
                <c:pt idx="3277">
                  <c:v>35.472000000000001</c:v>
                </c:pt>
                <c:pt idx="3278">
                  <c:v>35.381999999999998</c:v>
                </c:pt>
                <c:pt idx="3279">
                  <c:v>37.412999999999997</c:v>
                </c:pt>
                <c:pt idx="3280">
                  <c:v>39.444000000000003</c:v>
                </c:pt>
                <c:pt idx="3281">
                  <c:v>36.58</c:v>
                </c:pt>
                <c:pt idx="3282">
                  <c:v>35.115000000000002</c:v>
                </c:pt>
                <c:pt idx="3283">
                  <c:v>35.512999999999998</c:v>
                </c:pt>
                <c:pt idx="3284">
                  <c:v>35.744</c:v>
                </c:pt>
                <c:pt idx="3285">
                  <c:v>35.758000000000003</c:v>
                </c:pt>
                <c:pt idx="3286">
                  <c:v>35.537999999999997</c:v>
                </c:pt>
                <c:pt idx="3287">
                  <c:v>36.145000000000003</c:v>
                </c:pt>
                <c:pt idx="3288">
                  <c:v>35.959499999999998</c:v>
                </c:pt>
                <c:pt idx="3289">
                  <c:v>35.707999999999998</c:v>
                </c:pt>
                <c:pt idx="3290">
                  <c:v>41.436599999999999</c:v>
                </c:pt>
                <c:pt idx="3291">
                  <c:v>36.881999999999998</c:v>
                </c:pt>
                <c:pt idx="3292">
                  <c:v>36.261000000000003</c:v>
                </c:pt>
                <c:pt idx="3293">
                  <c:v>35.329700000000003</c:v>
                </c:pt>
                <c:pt idx="3294">
                  <c:v>36.991</c:v>
                </c:pt>
                <c:pt idx="3295">
                  <c:v>35.8583</c:v>
                </c:pt>
                <c:pt idx="3296">
                  <c:v>35.669600000000003</c:v>
                </c:pt>
                <c:pt idx="3297">
                  <c:v>35.823099999999997</c:v>
                </c:pt>
                <c:pt idx="3298">
                  <c:v>35.998399999999997</c:v>
                </c:pt>
                <c:pt idx="3299">
                  <c:v>35.822699999999998</c:v>
                </c:pt>
                <c:pt idx="3300">
                  <c:v>35.738300000000002</c:v>
                </c:pt>
                <c:pt idx="3301">
                  <c:v>44.755499999999998</c:v>
                </c:pt>
                <c:pt idx="3302">
                  <c:v>38.330199999999998</c:v>
                </c:pt>
                <c:pt idx="3303">
                  <c:v>35.926000000000002</c:v>
                </c:pt>
                <c:pt idx="3304">
                  <c:v>37.002000000000002</c:v>
                </c:pt>
                <c:pt idx="3305">
                  <c:v>43.246899999999997</c:v>
                </c:pt>
                <c:pt idx="3306">
                  <c:v>43.815696719999998</c:v>
                </c:pt>
                <c:pt idx="3307">
                  <c:v>36.006399999999999</c:v>
                </c:pt>
                <c:pt idx="3308">
                  <c:v>43.738500000000002</c:v>
                </c:pt>
                <c:pt idx="3309">
                  <c:v>45.201500000000003</c:v>
                </c:pt>
                <c:pt idx="3310">
                  <c:v>45.125833329999999</c:v>
                </c:pt>
                <c:pt idx="3311">
                  <c:v>44.993166670000001</c:v>
                </c:pt>
                <c:pt idx="3312">
                  <c:v>36.273899999999998</c:v>
                </c:pt>
                <c:pt idx="3313">
                  <c:v>42.999099999999999</c:v>
                </c:pt>
                <c:pt idx="3314">
                  <c:v>43.769666669999999</c:v>
                </c:pt>
                <c:pt idx="3315">
                  <c:v>35.409999999999997</c:v>
                </c:pt>
                <c:pt idx="3316">
                  <c:v>46.78</c:v>
                </c:pt>
                <c:pt idx="3317">
                  <c:v>46.722499999999997</c:v>
                </c:pt>
                <c:pt idx="3318">
                  <c:v>39.334000000000003</c:v>
                </c:pt>
                <c:pt idx="3319">
                  <c:v>35.368499999999997</c:v>
                </c:pt>
                <c:pt idx="3320">
                  <c:v>41.381999999999998</c:v>
                </c:pt>
                <c:pt idx="3321">
                  <c:v>38.013599999999997</c:v>
                </c:pt>
                <c:pt idx="3322">
                  <c:v>41.107999999999997</c:v>
                </c:pt>
                <c:pt idx="3323">
                  <c:v>46.405000000000001</c:v>
                </c:pt>
                <c:pt idx="3324">
                  <c:v>45.67016667</c:v>
                </c:pt>
                <c:pt idx="3325">
                  <c:v>43.412500000000001</c:v>
                </c:pt>
                <c:pt idx="3326">
                  <c:v>35.957599999999999</c:v>
                </c:pt>
                <c:pt idx="3327">
                  <c:v>45.003833329999999</c:v>
                </c:pt>
                <c:pt idx="3328">
                  <c:v>35.605499999999999</c:v>
                </c:pt>
                <c:pt idx="3329">
                  <c:v>35.125999999999998</c:v>
                </c:pt>
                <c:pt idx="3330">
                  <c:v>45.087499999999999</c:v>
                </c:pt>
                <c:pt idx="3331">
                  <c:v>45.958199999999998</c:v>
                </c:pt>
                <c:pt idx="3332">
                  <c:v>45.958166669999997</c:v>
                </c:pt>
                <c:pt idx="3333">
                  <c:v>35.928800000000003</c:v>
                </c:pt>
                <c:pt idx="3334">
                  <c:v>35.8123</c:v>
                </c:pt>
                <c:pt idx="3335">
                  <c:v>41.465299999999999</c:v>
                </c:pt>
                <c:pt idx="3336">
                  <c:v>36.105699999999999</c:v>
                </c:pt>
                <c:pt idx="3337">
                  <c:v>47.280500000000004</c:v>
                </c:pt>
                <c:pt idx="3338">
                  <c:v>35.750300000000003</c:v>
                </c:pt>
                <c:pt idx="3339">
                  <c:v>47.335678100000003</c:v>
                </c:pt>
                <c:pt idx="3340">
                  <c:v>37.7318</c:v>
                </c:pt>
                <c:pt idx="3341">
                  <c:v>48.189506530000003</c:v>
                </c:pt>
                <c:pt idx="3342">
                  <c:v>38.112499999999997</c:v>
                </c:pt>
                <c:pt idx="3343">
                  <c:v>35.316499999999998</c:v>
                </c:pt>
                <c:pt idx="3344">
                  <c:v>35.359400000000001</c:v>
                </c:pt>
                <c:pt idx="3345">
                  <c:v>35.29</c:v>
                </c:pt>
                <c:pt idx="3346">
                  <c:v>35.560499999999998</c:v>
                </c:pt>
                <c:pt idx="3347">
                  <c:v>35.417200000000001</c:v>
                </c:pt>
                <c:pt idx="3348">
                  <c:v>44.265500000000003</c:v>
                </c:pt>
                <c:pt idx="3349">
                  <c:v>45.484000000000002</c:v>
                </c:pt>
                <c:pt idx="3350">
                  <c:v>43.809166670000003</c:v>
                </c:pt>
                <c:pt idx="3351">
                  <c:v>35.2836</c:v>
                </c:pt>
                <c:pt idx="3352">
                  <c:v>39.361400000000003</c:v>
                </c:pt>
                <c:pt idx="3353">
                  <c:v>49.251914980000002</c:v>
                </c:pt>
                <c:pt idx="3354">
                  <c:v>45.539700000000003</c:v>
                </c:pt>
                <c:pt idx="3355">
                  <c:v>45.525199999999998</c:v>
                </c:pt>
                <c:pt idx="3356">
                  <c:v>45.495699999999999</c:v>
                </c:pt>
                <c:pt idx="3357">
                  <c:v>45.528300000000002</c:v>
                </c:pt>
                <c:pt idx="3358">
                  <c:v>41.8202</c:v>
                </c:pt>
                <c:pt idx="3359">
                  <c:v>45.5047</c:v>
                </c:pt>
                <c:pt idx="3360">
                  <c:v>45.528300000000002</c:v>
                </c:pt>
                <c:pt idx="3361">
                  <c:v>45.534199999999998</c:v>
                </c:pt>
                <c:pt idx="3362">
                  <c:v>45.565800000000003</c:v>
                </c:pt>
                <c:pt idx="3363">
                  <c:v>45.569699999999997</c:v>
                </c:pt>
                <c:pt idx="3364">
                  <c:v>45.579500000000003</c:v>
                </c:pt>
                <c:pt idx="3365">
                  <c:v>45.560499999999998</c:v>
                </c:pt>
                <c:pt idx="3366">
                  <c:v>45.548699999999997</c:v>
                </c:pt>
                <c:pt idx="3367">
                  <c:v>45.539299999999997</c:v>
                </c:pt>
                <c:pt idx="3368">
                  <c:v>45.516500000000001</c:v>
                </c:pt>
                <c:pt idx="3369">
                  <c:v>45.533000000000001</c:v>
                </c:pt>
                <c:pt idx="3370">
                  <c:v>45.504800000000003</c:v>
                </c:pt>
                <c:pt idx="3371">
                  <c:v>45.672499999999999</c:v>
                </c:pt>
                <c:pt idx="3372">
                  <c:v>45.505499999999998</c:v>
                </c:pt>
                <c:pt idx="3373">
                  <c:v>45.5488</c:v>
                </c:pt>
                <c:pt idx="3374">
                  <c:v>45.525799999999997</c:v>
                </c:pt>
                <c:pt idx="3375">
                  <c:v>45.582999999999998</c:v>
                </c:pt>
                <c:pt idx="3376">
                  <c:v>45.537300000000002</c:v>
                </c:pt>
                <c:pt idx="3377">
                  <c:v>45.536499999999997</c:v>
                </c:pt>
                <c:pt idx="3378">
                  <c:v>45.535200000000003</c:v>
                </c:pt>
                <c:pt idx="3379">
                  <c:v>45.551499999999997</c:v>
                </c:pt>
                <c:pt idx="3380">
                  <c:v>45.552999999999997</c:v>
                </c:pt>
                <c:pt idx="3381">
                  <c:v>45.544800000000002</c:v>
                </c:pt>
                <c:pt idx="3382">
                  <c:v>45.5625</c:v>
                </c:pt>
                <c:pt idx="3383">
                  <c:v>45.557299999999998</c:v>
                </c:pt>
                <c:pt idx="3384">
                  <c:v>45.6128</c:v>
                </c:pt>
                <c:pt idx="3385">
                  <c:v>45.520299999999999</c:v>
                </c:pt>
                <c:pt idx="3386">
                  <c:v>45.558500000000002</c:v>
                </c:pt>
                <c:pt idx="3387">
                  <c:v>45.570700000000002</c:v>
                </c:pt>
                <c:pt idx="3388">
                  <c:v>45.5657</c:v>
                </c:pt>
                <c:pt idx="3389">
                  <c:v>45.570500000000003</c:v>
                </c:pt>
                <c:pt idx="3390">
                  <c:v>45.546700000000001</c:v>
                </c:pt>
                <c:pt idx="3391">
                  <c:v>45.529699999999998</c:v>
                </c:pt>
                <c:pt idx="3392">
                  <c:v>45.564300000000003</c:v>
                </c:pt>
                <c:pt idx="3393">
                  <c:v>45.584800000000001</c:v>
                </c:pt>
                <c:pt idx="3394">
                  <c:v>45.6158</c:v>
                </c:pt>
                <c:pt idx="3395">
                  <c:v>45.543799999999997</c:v>
                </c:pt>
                <c:pt idx="3396">
                  <c:v>45.487200000000001</c:v>
                </c:pt>
                <c:pt idx="3397">
                  <c:v>45.555500000000002</c:v>
                </c:pt>
                <c:pt idx="3398">
                  <c:v>45.601199999999999</c:v>
                </c:pt>
                <c:pt idx="3399">
                  <c:v>45.572200000000002</c:v>
                </c:pt>
                <c:pt idx="3400">
                  <c:v>45.575800000000001</c:v>
                </c:pt>
                <c:pt idx="3401">
                  <c:v>45.6175</c:v>
                </c:pt>
                <c:pt idx="3402">
                  <c:v>45.607199999999999</c:v>
                </c:pt>
                <c:pt idx="3403">
                  <c:v>45.597700000000003</c:v>
                </c:pt>
                <c:pt idx="3404">
                  <c:v>45.578499999999998</c:v>
                </c:pt>
                <c:pt idx="3405">
                  <c:v>45.591700000000003</c:v>
                </c:pt>
                <c:pt idx="3406">
                  <c:v>45.590800000000002</c:v>
                </c:pt>
                <c:pt idx="3407">
                  <c:v>45.619500000000002</c:v>
                </c:pt>
                <c:pt idx="3408">
                  <c:v>45.613199999999999</c:v>
                </c:pt>
                <c:pt idx="3409">
                  <c:v>45.613199999999999</c:v>
                </c:pt>
                <c:pt idx="3410">
                  <c:v>45.616</c:v>
                </c:pt>
                <c:pt idx="3411">
                  <c:v>37.8245</c:v>
                </c:pt>
                <c:pt idx="3412">
                  <c:v>45.601999999999997</c:v>
                </c:pt>
                <c:pt idx="3413">
                  <c:v>45.627699999999997</c:v>
                </c:pt>
                <c:pt idx="3414">
                  <c:v>45.591500000000003</c:v>
                </c:pt>
                <c:pt idx="3415">
                  <c:v>45.641500000000001</c:v>
                </c:pt>
                <c:pt idx="3416">
                  <c:v>45.607999999999997</c:v>
                </c:pt>
                <c:pt idx="3417">
                  <c:v>45.5777</c:v>
                </c:pt>
                <c:pt idx="3418">
                  <c:v>45.611699999999999</c:v>
                </c:pt>
                <c:pt idx="3419">
                  <c:v>45.598999999999997</c:v>
                </c:pt>
                <c:pt idx="3420">
                  <c:v>45.612699999999997</c:v>
                </c:pt>
                <c:pt idx="3421">
                  <c:v>45.647199999999998</c:v>
                </c:pt>
                <c:pt idx="3422">
                  <c:v>45.618200000000002</c:v>
                </c:pt>
                <c:pt idx="3423">
                  <c:v>45.596299999999999</c:v>
                </c:pt>
                <c:pt idx="3424">
                  <c:v>45.600999999999999</c:v>
                </c:pt>
                <c:pt idx="3425">
                  <c:v>45.613</c:v>
                </c:pt>
                <c:pt idx="3426">
                  <c:v>45.625300000000003</c:v>
                </c:pt>
                <c:pt idx="3427">
                  <c:v>45.608699999999999</c:v>
                </c:pt>
                <c:pt idx="3428">
                  <c:v>45.594799999999999</c:v>
                </c:pt>
                <c:pt idx="3429">
                  <c:v>45.593200000000003</c:v>
                </c:pt>
                <c:pt idx="3430">
                  <c:v>45.606200000000001</c:v>
                </c:pt>
                <c:pt idx="3431">
                  <c:v>45.594000000000001</c:v>
                </c:pt>
                <c:pt idx="3432">
                  <c:v>45.615699999999997</c:v>
                </c:pt>
                <c:pt idx="3433">
                  <c:v>45.599699999999999</c:v>
                </c:pt>
                <c:pt idx="3434">
                  <c:v>45.598999999999997</c:v>
                </c:pt>
                <c:pt idx="3435">
                  <c:v>45.593699999999998</c:v>
                </c:pt>
                <c:pt idx="3436">
                  <c:v>45.591299999999997</c:v>
                </c:pt>
                <c:pt idx="3437">
                  <c:v>45.616300000000003</c:v>
                </c:pt>
                <c:pt idx="3438">
                  <c:v>45.627499999999998</c:v>
                </c:pt>
                <c:pt idx="3439">
                  <c:v>45.6068</c:v>
                </c:pt>
                <c:pt idx="3440">
                  <c:v>45.604500000000002</c:v>
                </c:pt>
                <c:pt idx="3441">
                  <c:v>45.601799999999997</c:v>
                </c:pt>
                <c:pt idx="3442">
                  <c:v>45.584200000000003</c:v>
                </c:pt>
                <c:pt idx="3443">
                  <c:v>45.5867</c:v>
                </c:pt>
                <c:pt idx="3444">
                  <c:v>45.597000000000001</c:v>
                </c:pt>
                <c:pt idx="3445">
                  <c:v>45.614800000000002</c:v>
                </c:pt>
                <c:pt idx="3446">
                  <c:v>45.588299999999997</c:v>
                </c:pt>
                <c:pt idx="3447">
                  <c:v>45.580800000000004</c:v>
                </c:pt>
                <c:pt idx="3448">
                  <c:v>45.598700000000001</c:v>
                </c:pt>
                <c:pt idx="3449">
                  <c:v>45.585999999999999</c:v>
                </c:pt>
                <c:pt idx="3450">
                  <c:v>45.588000000000001</c:v>
                </c:pt>
                <c:pt idx="3451">
                  <c:v>45.62</c:v>
                </c:pt>
                <c:pt idx="3452">
                  <c:v>45.618499999999997</c:v>
                </c:pt>
                <c:pt idx="3453">
                  <c:v>45.631300000000003</c:v>
                </c:pt>
                <c:pt idx="3454">
                  <c:v>45.619</c:v>
                </c:pt>
                <c:pt idx="3455">
                  <c:v>45.600700000000003</c:v>
                </c:pt>
                <c:pt idx="3456">
                  <c:v>45.616300000000003</c:v>
                </c:pt>
                <c:pt idx="3457">
                  <c:v>45.635300000000001</c:v>
                </c:pt>
                <c:pt idx="3458">
                  <c:v>45.615200000000002</c:v>
                </c:pt>
                <c:pt idx="3459">
                  <c:v>45.609699999999997</c:v>
                </c:pt>
                <c:pt idx="3460">
                  <c:v>45.611800000000002</c:v>
                </c:pt>
                <c:pt idx="3461">
                  <c:v>45.634300000000003</c:v>
                </c:pt>
                <c:pt idx="3462">
                  <c:v>45.6248</c:v>
                </c:pt>
                <c:pt idx="3463">
                  <c:v>45.601999999999997</c:v>
                </c:pt>
                <c:pt idx="3464">
                  <c:v>45.603999999999999</c:v>
                </c:pt>
                <c:pt idx="3465">
                  <c:v>45.625999999999998</c:v>
                </c:pt>
                <c:pt idx="3466">
                  <c:v>45.584299999999999</c:v>
                </c:pt>
                <c:pt idx="3467">
                  <c:v>45.610799999999998</c:v>
                </c:pt>
                <c:pt idx="3468">
                  <c:v>45.599499999999999</c:v>
                </c:pt>
                <c:pt idx="3469">
                  <c:v>45.618000000000002</c:v>
                </c:pt>
                <c:pt idx="3470">
                  <c:v>45.594799999999999</c:v>
                </c:pt>
                <c:pt idx="3471">
                  <c:v>45.613199999999999</c:v>
                </c:pt>
                <c:pt idx="3472">
                  <c:v>45.645499999999998</c:v>
                </c:pt>
                <c:pt idx="3473">
                  <c:v>45.625</c:v>
                </c:pt>
                <c:pt idx="3474">
                  <c:v>45.612499999999997</c:v>
                </c:pt>
                <c:pt idx="3475">
                  <c:v>40.886699999999998</c:v>
                </c:pt>
                <c:pt idx="3476">
                  <c:v>45.640300000000003</c:v>
                </c:pt>
                <c:pt idx="3477">
                  <c:v>45.636200000000002</c:v>
                </c:pt>
                <c:pt idx="3478">
                  <c:v>45.636499999999998</c:v>
                </c:pt>
                <c:pt idx="3479">
                  <c:v>45.6248</c:v>
                </c:pt>
                <c:pt idx="3480">
                  <c:v>45.603200000000001</c:v>
                </c:pt>
                <c:pt idx="3481">
                  <c:v>45.62</c:v>
                </c:pt>
                <c:pt idx="3482">
                  <c:v>45.5732</c:v>
                </c:pt>
                <c:pt idx="3483">
                  <c:v>45.622300000000003</c:v>
                </c:pt>
                <c:pt idx="3484">
                  <c:v>45.616500000000002</c:v>
                </c:pt>
                <c:pt idx="3485">
                  <c:v>45.609299999999998</c:v>
                </c:pt>
                <c:pt idx="3486">
                  <c:v>45.613500000000002</c:v>
                </c:pt>
                <c:pt idx="3487">
                  <c:v>45.615299999999998</c:v>
                </c:pt>
                <c:pt idx="3488">
                  <c:v>45.597700000000003</c:v>
                </c:pt>
                <c:pt idx="3489">
                  <c:v>45.623199999999997</c:v>
                </c:pt>
                <c:pt idx="3490">
                  <c:v>45.580500000000001</c:v>
                </c:pt>
                <c:pt idx="3491">
                  <c:v>45.608800000000002</c:v>
                </c:pt>
                <c:pt idx="3492">
                  <c:v>45.588500000000003</c:v>
                </c:pt>
                <c:pt idx="3493">
                  <c:v>45.592300000000002</c:v>
                </c:pt>
                <c:pt idx="3494">
                  <c:v>45.562800000000003</c:v>
                </c:pt>
                <c:pt idx="3495">
                  <c:v>45.560200000000002</c:v>
                </c:pt>
                <c:pt idx="3496">
                  <c:v>45.608199999999997</c:v>
                </c:pt>
                <c:pt idx="3497">
                  <c:v>45.669499999999999</c:v>
                </c:pt>
                <c:pt idx="3498">
                  <c:v>45.6355</c:v>
                </c:pt>
                <c:pt idx="3499">
                  <c:v>40.7333</c:v>
                </c:pt>
                <c:pt idx="3500">
                  <c:v>45.6783</c:v>
                </c:pt>
                <c:pt idx="3501">
                  <c:v>45.686999999999998</c:v>
                </c:pt>
                <c:pt idx="3502">
                  <c:v>45.663200000000003</c:v>
                </c:pt>
                <c:pt idx="3503">
                  <c:v>45.6783</c:v>
                </c:pt>
                <c:pt idx="3504">
                  <c:v>45.652200000000001</c:v>
                </c:pt>
                <c:pt idx="3505">
                  <c:v>45.662700000000001</c:v>
                </c:pt>
                <c:pt idx="3506">
                  <c:v>45.637500000000003</c:v>
                </c:pt>
                <c:pt idx="3507">
                  <c:v>45.617699999999999</c:v>
                </c:pt>
                <c:pt idx="3508">
                  <c:v>45.662300000000002</c:v>
                </c:pt>
                <c:pt idx="3509">
                  <c:v>45.694699999999997</c:v>
                </c:pt>
                <c:pt idx="3510">
                  <c:v>45.548499999999997</c:v>
                </c:pt>
                <c:pt idx="3511">
                  <c:v>45.648699999999998</c:v>
                </c:pt>
                <c:pt idx="3512">
                  <c:v>45.704999999999998</c:v>
                </c:pt>
                <c:pt idx="3513">
                  <c:v>45.702800000000003</c:v>
                </c:pt>
                <c:pt idx="3514">
                  <c:v>45.673299999999998</c:v>
                </c:pt>
                <c:pt idx="3515">
                  <c:v>45.690800000000003</c:v>
                </c:pt>
                <c:pt idx="3516">
                  <c:v>45.752299999999998</c:v>
                </c:pt>
                <c:pt idx="3517">
                  <c:v>45.664700000000003</c:v>
                </c:pt>
                <c:pt idx="3518">
                  <c:v>45.792299999999997</c:v>
                </c:pt>
                <c:pt idx="3519">
                  <c:v>45.688699999999997</c:v>
                </c:pt>
                <c:pt idx="3520">
                  <c:v>45.549199999999999</c:v>
                </c:pt>
                <c:pt idx="3521">
                  <c:v>45.625799999999998</c:v>
                </c:pt>
                <c:pt idx="3522">
                  <c:v>45.682699999999997</c:v>
                </c:pt>
                <c:pt idx="3523">
                  <c:v>43.781999999999996</c:v>
                </c:pt>
                <c:pt idx="3524">
                  <c:v>45.708799999999997</c:v>
                </c:pt>
                <c:pt idx="3525">
                  <c:v>45.575800000000001</c:v>
                </c:pt>
                <c:pt idx="3526">
                  <c:v>45.571800000000003</c:v>
                </c:pt>
                <c:pt idx="3527">
                  <c:v>45.435000000000002</c:v>
                </c:pt>
                <c:pt idx="3528">
                  <c:v>45.692799999999998</c:v>
                </c:pt>
                <c:pt idx="3529">
                  <c:v>45.652999999999999</c:v>
                </c:pt>
                <c:pt idx="3530">
                  <c:v>45.750500000000002</c:v>
                </c:pt>
                <c:pt idx="3531">
                  <c:v>45.738300000000002</c:v>
                </c:pt>
                <c:pt idx="3532">
                  <c:v>45.715200000000003</c:v>
                </c:pt>
                <c:pt idx="3533">
                  <c:v>45.781799999999997</c:v>
                </c:pt>
                <c:pt idx="3534">
                  <c:v>45.479500000000002</c:v>
                </c:pt>
                <c:pt idx="3535">
                  <c:v>45.694499999999998</c:v>
                </c:pt>
                <c:pt idx="3536">
                  <c:v>45.626300000000001</c:v>
                </c:pt>
                <c:pt idx="3537">
                  <c:v>45.659300000000002</c:v>
                </c:pt>
                <c:pt idx="3538">
                  <c:v>45.594299999999997</c:v>
                </c:pt>
                <c:pt idx="3539">
                  <c:v>45.510300000000001</c:v>
                </c:pt>
                <c:pt idx="3540">
                  <c:v>45.527799999999999</c:v>
                </c:pt>
                <c:pt idx="3541">
                  <c:v>45.615499999999997</c:v>
                </c:pt>
                <c:pt idx="3542">
                  <c:v>45.5625</c:v>
                </c:pt>
                <c:pt idx="3543">
                  <c:v>45.589500000000001</c:v>
                </c:pt>
                <c:pt idx="3544">
                  <c:v>45.5533</c:v>
                </c:pt>
                <c:pt idx="3545">
                  <c:v>45.653799999999997</c:v>
                </c:pt>
                <c:pt idx="3546">
                  <c:v>45.563699999999997</c:v>
                </c:pt>
                <c:pt idx="3547">
                  <c:v>45.774700000000003</c:v>
                </c:pt>
                <c:pt idx="3548">
                  <c:v>45.797800000000002</c:v>
                </c:pt>
                <c:pt idx="3549">
                  <c:v>45.766199999999998</c:v>
                </c:pt>
                <c:pt idx="3550">
                  <c:v>45.814500000000002</c:v>
                </c:pt>
                <c:pt idx="3551">
                  <c:v>45.701300000000003</c:v>
                </c:pt>
                <c:pt idx="3552">
                  <c:v>45.515700000000002</c:v>
                </c:pt>
                <c:pt idx="3553">
                  <c:v>45.4968</c:v>
                </c:pt>
                <c:pt idx="3554">
                  <c:v>45.608199999999997</c:v>
                </c:pt>
                <c:pt idx="3555">
                  <c:v>45.528199999999998</c:v>
                </c:pt>
                <c:pt idx="3556">
                  <c:v>45.714799999999997</c:v>
                </c:pt>
                <c:pt idx="3557">
                  <c:v>45.566200000000002</c:v>
                </c:pt>
                <c:pt idx="3558">
                  <c:v>45.515799999999999</c:v>
                </c:pt>
                <c:pt idx="3559">
                  <c:v>45.731999999999999</c:v>
                </c:pt>
                <c:pt idx="3560">
                  <c:v>45.565800000000003</c:v>
                </c:pt>
                <c:pt idx="3561">
                  <c:v>45.618000000000002</c:v>
                </c:pt>
                <c:pt idx="3562">
                  <c:v>45.622799999999998</c:v>
                </c:pt>
                <c:pt idx="3563">
                  <c:v>45.626300000000001</c:v>
                </c:pt>
                <c:pt idx="3564">
                  <c:v>45.602800000000002</c:v>
                </c:pt>
                <c:pt idx="3565">
                  <c:v>45.580199999999998</c:v>
                </c:pt>
                <c:pt idx="3566">
                  <c:v>45.630499999999998</c:v>
                </c:pt>
                <c:pt idx="3567">
                  <c:v>45.552</c:v>
                </c:pt>
                <c:pt idx="3568">
                  <c:v>45.546500000000002</c:v>
                </c:pt>
                <c:pt idx="3569">
                  <c:v>45.605499999999999</c:v>
                </c:pt>
                <c:pt idx="3570">
                  <c:v>45.540700000000001</c:v>
                </c:pt>
                <c:pt idx="3571">
                  <c:v>45.5488</c:v>
                </c:pt>
                <c:pt idx="3572">
                  <c:v>45.609000000000002</c:v>
                </c:pt>
                <c:pt idx="3573">
                  <c:v>45.533499999999997</c:v>
                </c:pt>
                <c:pt idx="3574">
                  <c:v>45.6355</c:v>
                </c:pt>
                <c:pt idx="3575">
                  <c:v>45.96983333</c:v>
                </c:pt>
                <c:pt idx="3576">
                  <c:v>46.02</c:v>
                </c:pt>
                <c:pt idx="3577">
                  <c:v>46.02</c:v>
                </c:pt>
                <c:pt idx="3578">
                  <c:v>45.541800000000002</c:v>
                </c:pt>
                <c:pt idx="3579">
                  <c:v>45.56</c:v>
                </c:pt>
                <c:pt idx="3580">
                  <c:v>45.722299999999997</c:v>
                </c:pt>
                <c:pt idx="3581">
                  <c:v>45.503300000000003</c:v>
                </c:pt>
                <c:pt idx="3582">
                  <c:v>43.266500000000001</c:v>
                </c:pt>
                <c:pt idx="3583">
                  <c:v>45.466000000000001</c:v>
                </c:pt>
                <c:pt idx="3584">
                  <c:v>45.5685</c:v>
                </c:pt>
                <c:pt idx="3585">
                  <c:v>45.521299999999997</c:v>
                </c:pt>
                <c:pt idx="3586">
                  <c:v>45.524700000000003</c:v>
                </c:pt>
                <c:pt idx="3587">
                  <c:v>45.594000000000001</c:v>
                </c:pt>
                <c:pt idx="3588">
                  <c:v>38.695</c:v>
                </c:pt>
                <c:pt idx="3589">
                  <c:v>45.357799999999997</c:v>
                </c:pt>
                <c:pt idx="3590">
                  <c:v>45.607300000000002</c:v>
                </c:pt>
                <c:pt idx="3591">
                  <c:v>45.676000000000002</c:v>
                </c:pt>
                <c:pt idx="3592">
                  <c:v>45.659700000000001</c:v>
                </c:pt>
                <c:pt idx="3593">
                  <c:v>45.581800000000001</c:v>
                </c:pt>
                <c:pt idx="3594">
                  <c:v>45.009300000000003</c:v>
                </c:pt>
                <c:pt idx="3595">
                  <c:v>45.534199999999998</c:v>
                </c:pt>
                <c:pt idx="3596">
                  <c:v>45.6738</c:v>
                </c:pt>
                <c:pt idx="3597">
                  <c:v>41.5182</c:v>
                </c:pt>
                <c:pt idx="3598">
                  <c:v>42.490299999999998</c:v>
                </c:pt>
                <c:pt idx="3599">
                  <c:v>41.566299999999998</c:v>
                </c:pt>
                <c:pt idx="3600">
                  <c:v>45.549799999999998</c:v>
                </c:pt>
                <c:pt idx="3601">
                  <c:v>45.5413</c:v>
                </c:pt>
                <c:pt idx="3602">
                  <c:v>45.566499999999998</c:v>
                </c:pt>
                <c:pt idx="3603">
                  <c:v>45.566800000000001</c:v>
                </c:pt>
                <c:pt idx="3604">
                  <c:v>45.545299999999997</c:v>
                </c:pt>
                <c:pt idx="3605">
                  <c:v>45.564300000000003</c:v>
                </c:pt>
                <c:pt idx="3606">
                  <c:v>35.579099999999997</c:v>
                </c:pt>
                <c:pt idx="3607">
                  <c:v>45.581666669999997</c:v>
                </c:pt>
                <c:pt idx="3608">
                  <c:v>45.527999999999999</c:v>
                </c:pt>
                <c:pt idx="3609">
                  <c:v>35.657699999999998</c:v>
                </c:pt>
                <c:pt idx="3610">
                  <c:v>45.525500000000001</c:v>
                </c:pt>
                <c:pt idx="3611">
                  <c:v>45.578200000000002</c:v>
                </c:pt>
                <c:pt idx="3612">
                  <c:v>45.583199999999998</c:v>
                </c:pt>
                <c:pt idx="3613">
                  <c:v>45.558700000000002</c:v>
                </c:pt>
                <c:pt idx="3614">
                  <c:v>45.527700000000003</c:v>
                </c:pt>
                <c:pt idx="3615">
                  <c:v>45.521799999999999</c:v>
                </c:pt>
                <c:pt idx="3616">
                  <c:v>45.526200000000003</c:v>
                </c:pt>
                <c:pt idx="3617">
                  <c:v>41.469299999999997</c:v>
                </c:pt>
                <c:pt idx="3618">
                  <c:v>41.620199999999997</c:v>
                </c:pt>
                <c:pt idx="3619">
                  <c:v>45.326166669999999</c:v>
                </c:pt>
                <c:pt idx="3620">
                  <c:v>45.344666670000002</c:v>
                </c:pt>
                <c:pt idx="3621">
                  <c:v>35.5167</c:v>
                </c:pt>
                <c:pt idx="3622">
                  <c:v>45.347299999999997</c:v>
                </c:pt>
                <c:pt idx="3623">
                  <c:v>45.3658</c:v>
                </c:pt>
                <c:pt idx="3624">
                  <c:v>45.344700000000003</c:v>
                </c:pt>
                <c:pt idx="3625">
                  <c:v>45.404299999999999</c:v>
                </c:pt>
                <c:pt idx="3626">
                  <c:v>45.416499999999999</c:v>
                </c:pt>
                <c:pt idx="3627">
                  <c:v>45.347499999999997</c:v>
                </c:pt>
                <c:pt idx="3628">
                  <c:v>45.381500000000003</c:v>
                </c:pt>
                <c:pt idx="3629">
                  <c:v>45.338799999999999</c:v>
                </c:pt>
                <c:pt idx="3630">
                  <c:v>45.400300000000001</c:v>
                </c:pt>
                <c:pt idx="3631">
                  <c:v>45.521700000000003</c:v>
                </c:pt>
                <c:pt idx="3632">
                  <c:v>45.3568</c:v>
                </c:pt>
                <c:pt idx="3633">
                  <c:v>45.3658</c:v>
                </c:pt>
                <c:pt idx="3634">
                  <c:v>45.368499999999997</c:v>
                </c:pt>
                <c:pt idx="3635">
                  <c:v>45.3917</c:v>
                </c:pt>
                <c:pt idx="3636">
                  <c:v>45.334000000000003</c:v>
                </c:pt>
                <c:pt idx="3637">
                  <c:v>45.360999999999997</c:v>
                </c:pt>
                <c:pt idx="3638">
                  <c:v>45.414299999999997</c:v>
                </c:pt>
                <c:pt idx="3639">
                  <c:v>45.410499999999999</c:v>
                </c:pt>
                <c:pt idx="3640">
                  <c:v>45.407200000000003</c:v>
                </c:pt>
                <c:pt idx="3641">
                  <c:v>45.395800000000001</c:v>
                </c:pt>
                <c:pt idx="3642">
                  <c:v>45.5107</c:v>
                </c:pt>
                <c:pt idx="3643">
                  <c:v>45.380499999999998</c:v>
                </c:pt>
                <c:pt idx="3644">
                  <c:v>45.516500000000001</c:v>
                </c:pt>
                <c:pt idx="3645">
                  <c:v>45.353000000000002</c:v>
                </c:pt>
                <c:pt idx="3646">
                  <c:v>45.384500000000003</c:v>
                </c:pt>
                <c:pt idx="3647">
                  <c:v>45.3658</c:v>
                </c:pt>
                <c:pt idx="3648">
                  <c:v>45.383800000000001</c:v>
                </c:pt>
                <c:pt idx="3649">
                  <c:v>45.337000000000003</c:v>
                </c:pt>
                <c:pt idx="3650">
                  <c:v>45.552700000000002</c:v>
                </c:pt>
                <c:pt idx="3651">
                  <c:v>45.380200000000002</c:v>
                </c:pt>
                <c:pt idx="3652">
                  <c:v>45.588000000000001</c:v>
                </c:pt>
                <c:pt idx="3653">
                  <c:v>45.563499999999998</c:v>
                </c:pt>
                <c:pt idx="3654">
                  <c:v>45.418799999999997</c:v>
                </c:pt>
                <c:pt idx="3655">
                  <c:v>45.545299999999997</c:v>
                </c:pt>
                <c:pt idx="3656">
                  <c:v>45.523000000000003</c:v>
                </c:pt>
                <c:pt idx="3657">
                  <c:v>45.421999999999997</c:v>
                </c:pt>
                <c:pt idx="3658">
                  <c:v>45.542999999999999</c:v>
                </c:pt>
                <c:pt idx="3659">
                  <c:v>45.5593</c:v>
                </c:pt>
                <c:pt idx="3660">
                  <c:v>45.366700000000002</c:v>
                </c:pt>
                <c:pt idx="3661">
                  <c:v>45.546700000000001</c:v>
                </c:pt>
                <c:pt idx="3662">
                  <c:v>45.552</c:v>
                </c:pt>
                <c:pt idx="3663">
                  <c:v>45.5505</c:v>
                </c:pt>
                <c:pt idx="3664">
                  <c:v>45.569499999999998</c:v>
                </c:pt>
                <c:pt idx="3665">
                  <c:v>45.606499999999997</c:v>
                </c:pt>
                <c:pt idx="3666">
                  <c:v>45.552</c:v>
                </c:pt>
                <c:pt idx="3667">
                  <c:v>45.403199999999998</c:v>
                </c:pt>
                <c:pt idx="3668">
                  <c:v>45.529800000000002</c:v>
                </c:pt>
                <c:pt idx="3669">
                  <c:v>45.5623</c:v>
                </c:pt>
                <c:pt idx="3670">
                  <c:v>45.546500000000002</c:v>
                </c:pt>
                <c:pt idx="3671">
                  <c:v>40.980400000000003</c:v>
                </c:pt>
                <c:pt idx="3672">
                  <c:v>45.533799999999999</c:v>
                </c:pt>
                <c:pt idx="3673">
                  <c:v>45.592700000000001</c:v>
                </c:pt>
                <c:pt idx="3674">
                  <c:v>45.5792</c:v>
                </c:pt>
                <c:pt idx="3675">
                  <c:v>45.604799999999997</c:v>
                </c:pt>
                <c:pt idx="3676">
                  <c:v>45.580500000000001</c:v>
                </c:pt>
                <c:pt idx="3677">
                  <c:v>45.575000000000003</c:v>
                </c:pt>
                <c:pt idx="3678">
                  <c:v>45.532800000000002</c:v>
                </c:pt>
                <c:pt idx="3679">
                  <c:v>45.524999999999999</c:v>
                </c:pt>
                <c:pt idx="3680">
                  <c:v>45.545699999999997</c:v>
                </c:pt>
                <c:pt idx="3681">
                  <c:v>45.585799999999999</c:v>
                </c:pt>
                <c:pt idx="3682">
                  <c:v>45.604199999999999</c:v>
                </c:pt>
                <c:pt idx="3683">
                  <c:v>45.546700000000001</c:v>
                </c:pt>
                <c:pt idx="3684">
                  <c:v>45.54</c:v>
                </c:pt>
                <c:pt idx="3685">
                  <c:v>45.528500000000001</c:v>
                </c:pt>
                <c:pt idx="3686">
                  <c:v>45.5503</c:v>
                </c:pt>
                <c:pt idx="3687">
                  <c:v>45.536499999999997</c:v>
                </c:pt>
                <c:pt idx="3688">
                  <c:v>45.527299999999997</c:v>
                </c:pt>
                <c:pt idx="3689">
                  <c:v>45.429299999999998</c:v>
                </c:pt>
                <c:pt idx="3690">
                  <c:v>45.5458</c:v>
                </c:pt>
                <c:pt idx="3691">
                  <c:v>45.543999999999997</c:v>
                </c:pt>
                <c:pt idx="3692">
                  <c:v>45.554499999999997</c:v>
                </c:pt>
                <c:pt idx="3693">
                  <c:v>45.654499999999999</c:v>
                </c:pt>
                <c:pt idx="3694">
                  <c:v>45.392299999999999</c:v>
                </c:pt>
                <c:pt idx="3695">
                  <c:v>45.551000000000002</c:v>
                </c:pt>
                <c:pt idx="3696">
                  <c:v>45.535800000000002</c:v>
                </c:pt>
                <c:pt idx="3697">
                  <c:v>45.547699999999999</c:v>
                </c:pt>
                <c:pt idx="3698">
                  <c:v>45.546199999999999</c:v>
                </c:pt>
                <c:pt idx="3699">
                  <c:v>45.536299999999997</c:v>
                </c:pt>
                <c:pt idx="3700">
                  <c:v>45.549700000000001</c:v>
                </c:pt>
                <c:pt idx="3701">
                  <c:v>45.550199999999997</c:v>
                </c:pt>
                <c:pt idx="3702">
                  <c:v>45.5518</c:v>
                </c:pt>
                <c:pt idx="3703">
                  <c:v>45.570999999999998</c:v>
                </c:pt>
                <c:pt idx="3704">
                  <c:v>45.551699999999997</c:v>
                </c:pt>
                <c:pt idx="3705">
                  <c:v>45.518000000000001</c:v>
                </c:pt>
                <c:pt idx="3706">
                  <c:v>45.542200000000001</c:v>
                </c:pt>
                <c:pt idx="3707">
                  <c:v>45.546799999999998</c:v>
                </c:pt>
                <c:pt idx="3708">
                  <c:v>45.572200000000002</c:v>
                </c:pt>
                <c:pt idx="3709">
                  <c:v>45.551499999999997</c:v>
                </c:pt>
                <c:pt idx="3710">
                  <c:v>45.538699999999999</c:v>
                </c:pt>
                <c:pt idx="3711">
                  <c:v>45.623199999999997</c:v>
                </c:pt>
                <c:pt idx="3712">
                  <c:v>45.594700000000003</c:v>
                </c:pt>
                <c:pt idx="3713">
                  <c:v>45.5137</c:v>
                </c:pt>
                <c:pt idx="3714">
                  <c:v>45.539000000000001</c:v>
                </c:pt>
                <c:pt idx="3715">
                  <c:v>45.587299999999999</c:v>
                </c:pt>
                <c:pt idx="3716">
                  <c:v>45.539700000000003</c:v>
                </c:pt>
                <c:pt idx="3717">
                  <c:v>45.539000000000001</c:v>
                </c:pt>
                <c:pt idx="3718">
                  <c:v>45.546300000000002</c:v>
                </c:pt>
                <c:pt idx="3719">
                  <c:v>45.555700000000002</c:v>
                </c:pt>
                <c:pt idx="3720">
                  <c:v>45.537199999999999</c:v>
                </c:pt>
                <c:pt idx="3721">
                  <c:v>45.555999999999997</c:v>
                </c:pt>
                <c:pt idx="3722">
                  <c:v>45.587800000000001</c:v>
                </c:pt>
                <c:pt idx="3723">
                  <c:v>45.552</c:v>
                </c:pt>
                <c:pt idx="3724">
                  <c:v>45.531799999999997</c:v>
                </c:pt>
                <c:pt idx="3725">
                  <c:v>45.395000000000003</c:v>
                </c:pt>
                <c:pt idx="3726">
                  <c:v>45.590200000000003</c:v>
                </c:pt>
                <c:pt idx="3727">
                  <c:v>45.410299999999999</c:v>
                </c:pt>
                <c:pt idx="3728">
                  <c:v>45.529299999999999</c:v>
                </c:pt>
                <c:pt idx="3729">
                  <c:v>45.547800000000002</c:v>
                </c:pt>
                <c:pt idx="3730">
                  <c:v>45.593800000000002</c:v>
                </c:pt>
                <c:pt idx="3731">
                  <c:v>45.539200000000001</c:v>
                </c:pt>
                <c:pt idx="3732">
                  <c:v>45.601300000000002</c:v>
                </c:pt>
                <c:pt idx="3733">
                  <c:v>45.5413</c:v>
                </c:pt>
                <c:pt idx="3734">
                  <c:v>45.552300000000002</c:v>
                </c:pt>
                <c:pt idx="3735">
                  <c:v>45.5182</c:v>
                </c:pt>
                <c:pt idx="3736">
                  <c:v>45.502499999999998</c:v>
                </c:pt>
                <c:pt idx="3737">
                  <c:v>45.537300000000002</c:v>
                </c:pt>
                <c:pt idx="3738">
                  <c:v>45.534700000000001</c:v>
                </c:pt>
                <c:pt idx="3739">
                  <c:v>45.555999999999997</c:v>
                </c:pt>
                <c:pt idx="3740">
                  <c:v>45.546300000000002</c:v>
                </c:pt>
                <c:pt idx="3741">
                  <c:v>45.515700000000002</c:v>
                </c:pt>
                <c:pt idx="3742">
                  <c:v>45.5657</c:v>
                </c:pt>
                <c:pt idx="3743">
                  <c:v>45.546999999999997</c:v>
                </c:pt>
                <c:pt idx="3744">
                  <c:v>45.522500000000001</c:v>
                </c:pt>
                <c:pt idx="3745">
                  <c:v>45.587299999999999</c:v>
                </c:pt>
                <c:pt idx="3746">
                  <c:v>45.540199999999999</c:v>
                </c:pt>
                <c:pt idx="3747">
                  <c:v>45.354500000000002</c:v>
                </c:pt>
                <c:pt idx="3748">
                  <c:v>45.602699999999999</c:v>
                </c:pt>
                <c:pt idx="3749">
                  <c:v>45.531799999999997</c:v>
                </c:pt>
                <c:pt idx="3750">
                  <c:v>45.567500000000003</c:v>
                </c:pt>
                <c:pt idx="3751">
                  <c:v>45.556699999999999</c:v>
                </c:pt>
                <c:pt idx="3752">
                  <c:v>45.5413</c:v>
                </c:pt>
                <c:pt idx="3753">
                  <c:v>45.523000000000003</c:v>
                </c:pt>
                <c:pt idx="3754">
                  <c:v>45.567999999999998</c:v>
                </c:pt>
                <c:pt idx="3755">
                  <c:v>45.571300000000001</c:v>
                </c:pt>
                <c:pt idx="3756">
                  <c:v>45.601300000000002</c:v>
                </c:pt>
                <c:pt idx="3757">
                  <c:v>45.548000000000002</c:v>
                </c:pt>
                <c:pt idx="3758">
                  <c:v>45.527000000000001</c:v>
                </c:pt>
                <c:pt idx="3759">
                  <c:v>45.536999999999999</c:v>
                </c:pt>
                <c:pt idx="3760">
                  <c:v>45.549799999999998</c:v>
                </c:pt>
                <c:pt idx="3761">
                  <c:v>45.5535</c:v>
                </c:pt>
                <c:pt idx="3762">
                  <c:v>45.5505</c:v>
                </c:pt>
                <c:pt idx="3763">
                  <c:v>45.531500000000001</c:v>
                </c:pt>
                <c:pt idx="3764">
                  <c:v>45.540500000000002</c:v>
                </c:pt>
                <c:pt idx="3765">
                  <c:v>45.64</c:v>
                </c:pt>
                <c:pt idx="3766">
                  <c:v>45.421500000000002</c:v>
                </c:pt>
                <c:pt idx="3767">
                  <c:v>45.394300000000001</c:v>
                </c:pt>
                <c:pt idx="3768">
                  <c:v>45.532800000000002</c:v>
                </c:pt>
                <c:pt idx="3769">
                  <c:v>45.555</c:v>
                </c:pt>
                <c:pt idx="3770">
                  <c:v>45.399799999999999</c:v>
                </c:pt>
                <c:pt idx="3771">
                  <c:v>45.532299999999999</c:v>
                </c:pt>
                <c:pt idx="3772">
                  <c:v>45.597799999999999</c:v>
                </c:pt>
                <c:pt idx="3773">
                  <c:v>45.401800000000001</c:v>
                </c:pt>
                <c:pt idx="3774">
                  <c:v>45.519799999999996</c:v>
                </c:pt>
                <c:pt idx="3775">
                  <c:v>45.554200000000002</c:v>
                </c:pt>
                <c:pt idx="3776">
                  <c:v>45.403300000000002</c:v>
                </c:pt>
                <c:pt idx="3777">
                  <c:v>45.605200000000004</c:v>
                </c:pt>
                <c:pt idx="3778">
                  <c:v>45.543700000000001</c:v>
                </c:pt>
                <c:pt idx="3779">
                  <c:v>45.524000000000001</c:v>
                </c:pt>
                <c:pt idx="3780">
                  <c:v>45.548699999999997</c:v>
                </c:pt>
                <c:pt idx="3781">
                  <c:v>45.399500000000003</c:v>
                </c:pt>
                <c:pt idx="3782">
                  <c:v>41.7271</c:v>
                </c:pt>
                <c:pt idx="3783">
                  <c:v>45.406999999999996</c:v>
                </c:pt>
                <c:pt idx="3784">
                  <c:v>45.552199999999999</c:v>
                </c:pt>
                <c:pt idx="3785">
                  <c:v>45.410200000000003</c:v>
                </c:pt>
                <c:pt idx="3786">
                  <c:v>45.555500000000002</c:v>
                </c:pt>
                <c:pt idx="3787">
                  <c:v>45.595799999999997</c:v>
                </c:pt>
                <c:pt idx="3788">
                  <c:v>45.377699999999997</c:v>
                </c:pt>
                <c:pt idx="3789">
                  <c:v>45.394799999999996</c:v>
                </c:pt>
                <c:pt idx="3790">
                  <c:v>45.388199999999998</c:v>
                </c:pt>
                <c:pt idx="3791">
                  <c:v>45.3827</c:v>
                </c:pt>
                <c:pt idx="3792">
                  <c:v>45.404800000000002</c:v>
                </c:pt>
                <c:pt idx="3793">
                  <c:v>45.3827</c:v>
                </c:pt>
                <c:pt idx="3794">
                  <c:v>45.399500000000003</c:v>
                </c:pt>
                <c:pt idx="3795">
                  <c:v>45.319200000000002</c:v>
                </c:pt>
                <c:pt idx="3796">
                  <c:v>45.561500000000002</c:v>
                </c:pt>
                <c:pt idx="3797">
                  <c:v>45.543700000000001</c:v>
                </c:pt>
                <c:pt idx="3798">
                  <c:v>45.390300000000003</c:v>
                </c:pt>
                <c:pt idx="3799">
                  <c:v>45.4193</c:v>
                </c:pt>
                <c:pt idx="3800">
                  <c:v>45.534300000000002</c:v>
                </c:pt>
                <c:pt idx="3801">
                  <c:v>45.377299999999998</c:v>
                </c:pt>
                <c:pt idx="3802">
                  <c:v>45.445999999999998</c:v>
                </c:pt>
                <c:pt idx="3803">
                  <c:v>45.415999999999997</c:v>
                </c:pt>
                <c:pt idx="3804">
                  <c:v>45.411000000000001</c:v>
                </c:pt>
                <c:pt idx="3805">
                  <c:v>45.4285</c:v>
                </c:pt>
                <c:pt idx="3806">
                  <c:v>45.357199999999999</c:v>
                </c:pt>
                <c:pt idx="3807">
                  <c:v>45.432000000000002</c:v>
                </c:pt>
                <c:pt idx="3808">
                  <c:v>45.381300000000003</c:v>
                </c:pt>
                <c:pt idx="3809">
                  <c:v>45.408700000000003</c:v>
                </c:pt>
                <c:pt idx="3810">
                  <c:v>45.394300000000001</c:v>
                </c:pt>
                <c:pt idx="3811">
                  <c:v>45.399500000000003</c:v>
                </c:pt>
                <c:pt idx="3812">
                  <c:v>45.364699999999999</c:v>
                </c:pt>
                <c:pt idx="3813">
                  <c:v>45.385199999999998</c:v>
                </c:pt>
                <c:pt idx="3814">
                  <c:v>45.417299999999997</c:v>
                </c:pt>
                <c:pt idx="3815">
                  <c:v>45.392699999999998</c:v>
                </c:pt>
                <c:pt idx="3816">
                  <c:v>45.390500000000003</c:v>
                </c:pt>
                <c:pt idx="3817">
                  <c:v>45.414000000000001</c:v>
                </c:pt>
                <c:pt idx="3818">
                  <c:v>45.390500000000003</c:v>
                </c:pt>
                <c:pt idx="3819">
                  <c:v>45.400700000000001</c:v>
                </c:pt>
                <c:pt idx="3820">
                  <c:v>45.419499999999999</c:v>
                </c:pt>
                <c:pt idx="3821">
                  <c:v>45.445700000000002</c:v>
                </c:pt>
                <c:pt idx="3822">
                  <c:v>45.422699999999999</c:v>
                </c:pt>
                <c:pt idx="3823">
                  <c:v>45.395699999999998</c:v>
                </c:pt>
                <c:pt idx="3824">
                  <c:v>45.384700000000002</c:v>
                </c:pt>
                <c:pt idx="3825">
                  <c:v>45.406500000000001</c:v>
                </c:pt>
                <c:pt idx="3826">
                  <c:v>45.4268</c:v>
                </c:pt>
                <c:pt idx="3827">
                  <c:v>45.403500000000001</c:v>
                </c:pt>
                <c:pt idx="3828">
                  <c:v>45.472299999999997</c:v>
                </c:pt>
                <c:pt idx="3829">
                  <c:v>45.411999999999999</c:v>
                </c:pt>
                <c:pt idx="3830">
                  <c:v>45.394500000000001</c:v>
                </c:pt>
                <c:pt idx="3831">
                  <c:v>45.369199999999999</c:v>
                </c:pt>
                <c:pt idx="3832">
                  <c:v>45.444800000000001</c:v>
                </c:pt>
                <c:pt idx="3833">
                  <c:v>45.391500000000001</c:v>
                </c:pt>
                <c:pt idx="3834">
                  <c:v>45.392299999999999</c:v>
                </c:pt>
                <c:pt idx="3835">
                  <c:v>45.426200000000001</c:v>
                </c:pt>
                <c:pt idx="3836">
                  <c:v>45.339799999999997</c:v>
                </c:pt>
                <c:pt idx="3837">
                  <c:v>45.576300000000003</c:v>
                </c:pt>
                <c:pt idx="3838">
                  <c:v>45.409300000000002</c:v>
                </c:pt>
                <c:pt idx="3839">
                  <c:v>45.402299999999997</c:v>
                </c:pt>
                <c:pt idx="3840">
                  <c:v>45.383200000000002</c:v>
                </c:pt>
                <c:pt idx="3841">
                  <c:v>45.424700000000001</c:v>
                </c:pt>
                <c:pt idx="3842">
                  <c:v>45.428199999999997</c:v>
                </c:pt>
                <c:pt idx="3843">
                  <c:v>45.363300000000002</c:v>
                </c:pt>
                <c:pt idx="3844">
                  <c:v>45.584000000000003</c:v>
                </c:pt>
                <c:pt idx="3845">
                  <c:v>45.393300000000004</c:v>
                </c:pt>
                <c:pt idx="3846">
                  <c:v>45.406700000000001</c:v>
                </c:pt>
                <c:pt idx="3847">
                  <c:v>45.417700000000004</c:v>
                </c:pt>
                <c:pt idx="3848">
                  <c:v>45.373800000000003</c:v>
                </c:pt>
                <c:pt idx="3849">
                  <c:v>45.3962</c:v>
                </c:pt>
                <c:pt idx="3850">
                  <c:v>45.384</c:v>
                </c:pt>
                <c:pt idx="3851">
                  <c:v>45.407299999999999</c:v>
                </c:pt>
                <c:pt idx="3852">
                  <c:v>45.558700000000002</c:v>
                </c:pt>
                <c:pt idx="3853">
                  <c:v>45.368000000000002</c:v>
                </c:pt>
                <c:pt idx="3854">
                  <c:v>45.389299999999999</c:v>
                </c:pt>
                <c:pt idx="3855">
                  <c:v>45.404499999999999</c:v>
                </c:pt>
                <c:pt idx="3856">
                  <c:v>45.381300000000003</c:v>
                </c:pt>
                <c:pt idx="3857">
                  <c:v>45.544699999999999</c:v>
                </c:pt>
                <c:pt idx="3858">
                  <c:v>45.479500000000002</c:v>
                </c:pt>
                <c:pt idx="3859">
                  <c:v>45.320300000000003</c:v>
                </c:pt>
                <c:pt idx="3860">
                  <c:v>45.451500000000003</c:v>
                </c:pt>
                <c:pt idx="3861">
                  <c:v>45.444499999999998</c:v>
                </c:pt>
                <c:pt idx="3862">
                  <c:v>45.366700000000002</c:v>
                </c:pt>
                <c:pt idx="3863">
                  <c:v>45.432499999999997</c:v>
                </c:pt>
                <c:pt idx="3864">
                  <c:v>45.463299999999997</c:v>
                </c:pt>
                <c:pt idx="3865">
                  <c:v>45.561</c:v>
                </c:pt>
                <c:pt idx="3866">
                  <c:v>45.4467</c:v>
                </c:pt>
                <c:pt idx="3867">
                  <c:v>45.397500000000001</c:v>
                </c:pt>
                <c:pt idx="3868">
                  <c:v>45.403199999999998</c:v>
                </c:pt>
                <c:pt idx="3869">
                  <c:v>45.368299999999998</c:v>
                </c:pt>
                <c:pt idx="3870">
                  <c:v>45.407699999999998</c:v>
                </c:pt>
                <c:pt idx="3871">
                  <c:v>45.319200000000002</c:v>
                </c:pt>
                <c:pt idx="3872">
                  <c:v>45.411799999999999</c:v>
                </c:pt>
                <c:pt idx="3873">
                  <c:v>45.39</c:v>
                </c:pt>
                <c:pt idx="3874">
                  <c:v>45.391500000000001</c:v>
                </c:pt>
                <c:pt idx="3875">
                  <c:v>45.535800000000002</c:v>
                </c:pt>
                <c:pt idx="3876">
                  <c:v>45.389000000000003</c:v>
                </c:pt>
                <c:pt idx="3877">
                  <c:v>45.399500000000003</c:v>
                </c:pt>
                <c:pt idx="3878">
                  <c:v>45.400799999999997</c:v>
                </c:pt>
                <c:pt idx="3879">
                  <c:v>45.403700000000001</c:v>
                </c:pt>
                <c:pt idx="3880">
                  <c:v>45.384300000000003</c:v>
                </c:pt>
                <c:pt idx="3881">
                  <c:v>45.4422</c:v>
                </c:pt>
                <c:pt idx="3882">
                  <c:v>45.433300000000003</c:v>
                </c:pt>
                <c:pt idx="3883">
                  <c:v>45.418300000000002</c:v>
                </c:pt>
                <c:pt idx="3884">
                  <c:v>45.459299999999999</c:v>
                </c:pt>
                <c:pt idx="3885">
                  <c:v>45.545499999999997</c:v>
                </c:pt>
                <c:pt idx="3886">
                  <c:v>45.443199999999997</c:v>
                </c:pt>
                <c:pt idx="3887">
                  <c:v>45.399000000000001</c:v>
                </c:pt>
                <c:pt idx="3888">
                  <c:v>45.365000000000002</c:v>
                </c:pt>
                <c:pt idx="3889">
                  <c:v>45.405500000000004</c:v>
                </c:pt>
                <c:pt idx="3890">
                  <c:v>45.4803</c:v>
                </c:pt>
                <c:pt idx="3891">
                  <c:v>45.413800000000002</c:v>
                </c:pt>
                <c:pt idx="3892">
                  <c:v>45.375999999999998</c:v>
                </c:pt>
                <c:pt idx="3893">
                  <c:v>45.3962</c:v>
                </c:pt>
                <c:pt idx="3894">
                  <c:v>45.415500000000002</c:v>
                </c:pt>
                <c:pt idx="3895">
                  <c:v>45.3613</c:v>
                </c:pt>
                <c:pt idx="3896">
                  <c:v>45.400300000000001</c:v>
                </c:pt>
                <c:pt idx="3897">
                  <c:v>45.395200000000003</c:v>
                </c:pt>
                <c:pt idx="3898">
                  <c:v>45.395000000000003</c:v>
                </c:pt>
                <c:pt idx="3899">
                  <c:v>45.4602</c:v>
                </c:pt>
                <c:pt idx="3900">
                  <c:v>45.396299999999997</c:v>
                </c:pt>
                <c:pt idx="3901">
                  <c:v>45.413200000000003</c:v>
                </c:pt>
                <c:pt idx="3902">
                  <c:v>45.427999999999997</c:v>
                </c:pt>
                <c:pt idx="3903">
                  <c:v>45.3583</c:v>
                </c:pt>
                <c:pt idx="3904">
                  <c:v>45.359200000000001</c:v>
                </c:pt>
                <c:pt idx="3905">
                  <c:v>45.441800000000001</c:v>
                </c:pt>
                <c:pt idx="3906">
                  <c:v>45.414200000000001</c:v>
                </c:pt>
                <c:pt idx="3907">
                  <c:v>45.421199999999999</c:v>
                </c:pt>
                <c:pt idx="3908">
                  <c:v>45.4133</c:v>
                </c:pt>
                <c:pt idx="3909">
                  <c:v>45.306199999999997</c:v>
                </c:pt>
                <c:pt idx="3910">
                  <c:v>45.393999999999998</c:v>
                </c:pt>
                <c:pt idx="3911">
                  <c:v>45.400700000000001</c:v>
                </c:pt>
                <c:pt idx="3912">
                  <c:v>45.433799999999998</c:v>
                </c:pt>
                <c:pt idx="3913">
                  <c:v>45.376300000000001</c:v>
                </c:pt>
                <c:pt idx="3914">
                  <c:v>45.450800000000001</c:v>
                </c:pt>
                <c:pt idx="3915">
                  <c:v>45.400300000000001</c:v>
                </c:pt>
                <c:pt idx="3916">
                  <c:v>45.403500000000001</c:v>
                </c:pt>
                <c:pt idx="3917">
                  <c:v>45.446800000000003</c:v>
                </c:pt>
                <c:pt idx="3918">
                  <c:v>45.399000000000001</c:v>
                </c:pt>
                <c:pt idx="3919">
                  <c:v>45.368299999999998</c:v>
                </c:pt>
                <c:pt idx="3920">
                  <c:v>45.392000000000003</c:v>
                </c:pt>
                <c:pt idx="3921">
                  <c:v>45.428699999999999</c:v>
                </c:pt>
                <c:pt idx="3922">
                  <c:v>45.4255</c:v>
                </c:pt>
                <c:pt idx="3923">
                  <c:v>45.407499999999999</c:v>
                </c:pt>
                <c:pt idx="3924">
                  <c:v>45.419800000000002</c:v>
                </c:pt>
                <c:pt idx="3925">
                  <c:v>45.382800000000003</c:v>
                </c:pt>
                <c:pt idx="3926">
                  <c:v>45.398200000000003</c:v>
                </c:pt>
                <c:pt idx="3927">
                  <c:v>45.426000000000002</c:v>
                </c:pt>
                <c:pt idx="3928">
                  <c:v>45.412999999999997</c:v>
                </c:pt>
                <c:pt idx="3929">
                  <c:v>45.368499999999997</c:v>
                </c:pt>
                <c:pt idx="3930">
                  <c:v>45.402799999999999</c:v>
                </c:pt>
                <c:pt idx="3931">
                  <c:v>45.398499999999999</c:v>
                </c:pt>
                <c:pt idx="3932">
                  <c:v>45.365000000000002</c:v>
                </c:pt>
                <c:pt idx="3933">
                  <c:v>45.393799999999999</c:v>
                </c:pt>
                <c:pt idx="3934">
                  <c:v>45.392800000000001</c:v>
                </c:pt>
                <c:pt idx="3935">
                  <c:v>45.409199999999998</c:v>
                </c:pt>
                <c:pt idx="3936">
                  <c:v>45.408299999999997</c:v>
                </c:pt>
                <c:pt idx="3937">
                  <c:v>45.447800000000001</c:v>
                </c:pt>
                <c:pt idx="3938">
                  <c:v>45.350999999999999</c:v>
                </c:pt>
                <c:pt idx="3939">
                  <c:v>45.409300000000002</c:v>
                </c:pt>
                <c:pt idx="3940">
                  <c:v>45.402999999999999</c:v>
                </c:pt>
                <c:pt idx="3941">
                  <c:v>45.368499999999997</c:v>
                </c:pt>
                <c:pt idx="3942">
                  <c:v>45.448999999999998</c:v>
                </c:pt>
                <c:pt idx="3943">
                  <c:v>45.424999999999997</c:v>
                </c:pt>
                <c:pt idx="3944">
                  <c:v>45.411799999999999</c:v>
                </c:pt>
                <c:pt idx="3945">
                  <c:v>45.410200000000003</c:v>
                </c:pt>
                <c:pt idx="3946">
                  <c:v>45.356000000000002</c:v>
                </c:pt>
                <c:pt idx="3947">
                  <c:v>45.377699999999997</c:v>
                </c:pt>
                <c:pt idx="3948">
                  <c:v>45.361800000000002</c:v>
                </c:pt>
                <c:pt idx="3949">
                  <c:v>45.424500000000002</c:v>
                </c:pt>
                <c:pt idx="3950">
                  <c:v>45.600299999999997</c:v>
                </c:pt>
                <c:pt idx="3951">
                  <c:v>45.396700000000003</c:v>
                </c:pt>
                <c:pt idx="3952">
                  <c:v>45.397799999999997</c:v>
                </c:pt>
                <c:pt idx="3953">
                  <c:v>45.400199999999998</c:v>
                </c:pt>
                <c:pt idx="3954">
                  <c:v>45.4193</c:v>
                </c:pt>
                <c:pt idx="3955">
                  <c:v>45.378</c:v>
                </c:pt>
                <c:pt idx="3956">
                  <c:v>45.450299999999999</c:v>
                </c:pt>
                <c:pt idx="3957">
                  <c:v>45.560200000000002</c:v>
                </c:pt>
                <c:pt idx="3958">
                  <c:v>45.408799999999999</c:v>
                </c:pt>
                <c:pt idx="3959">
                  <c:v>45.4407</c:v>
                </c:pt>
                <c:pt idx="3960">
                  <c:v>45.405200000000001</c:v>
                </c:pt>
                <c:pt idx="3961">
                  <c:v>45.415999999999997</c:v>
                </c:pt>
                <c:pt idx="3962">
                  <c:v>45.423000000000002</c:v>
                </c:pt>
                <c:pt idx="3963">
                  <c:v>45.449199999999998</c:v>
                </c:pt>
                <c:pt idx="3964">
                  <c:v>45.404699999999998</c:v>
                </c:pt>
                <c:pt idx="3965">
                  <c:v>45.401200000000003</c:v>
                </c:pt>
                <c:pt idx="3966">
                  <c:v>45.503300000000003</c:v>
                </c:pt>
                <c:pt idx="3967">
                  <c:v>45.410499999999999</c:v>
                </c:pt>
                <c:pt idx="3968">
                  <c:v>45.415799999999997</c:v>
                </c:pt>
                <c:pt idx="3969">
                  <c:v>45.3733</c:v>
                </c:pt>
                <c:pt idx="3970">
                  <c:v>45.412300000000002</c:v>
                </c:pt>
                <c:pt idx="3971">
                  <c:v>45.405799999999999</c:v>
                </c:pt>
                <c:pt idx="3972">
                  <c:v>45.378</c:v>
                </c:pt>
                <c:pt idx="3973">
                  <c:v>45.414999999999999</c:v>
                </c:pt>
                <c:pt idx="3974">
                  <c:v>45.415999999999997</c:v>
                </c:pt>
                <c:pt idx="3975">
                  <c:v>45.394300000000001</c:v>
                </c:pt>
                <c:pt idx="3976">
                  <c:v>45.488</c:v>
                </c:pt>
                <c:pt idx="3977">
                  <c:v>45.406300000000002</c:v>
                </c:pt>
                <c:pt idx="3978">
                  <c:v>45.402000000000001</c:v>
                </c:pt>
                <c:pt idx="3979">
                  <c:v>45.384500000000003</c:v>
                </c:pt>
                <c:pt idx="3980">
                  <c:v>45.353299999999997</c:v>
                </c:pt>
                <c:pt idx="3981">
                  <c:v>45.414700000000003</c:v>
                </c:pt>
                <c:pt idx="3982">
                  <c:v>45.431800000000003</c:v>
                </c:pt>
                <c:pt idx="3983">
                  <c:v>45.418500000000002</c:v>
                </c:pt>
                <c:pt idx="3984">
                  <c:v>45.362299999999998</c:v>
                </c:pt>
                <c:pt idx="3985">
                  <c:v>45.434699999999999</c:v>
                </c:pt>
                <c:pt idx="3986">
                  <c:v>45.401200000000003</c:v>
                </c:pt>
                <c:pt idx="3987">
                  <c:v>45.4345</c:v>
                </c:pt>
                <c:pt idx="3988">
                  <c:v>45.417299999999997</c:v>
                </c:pt>
                <c:pt idx="3989">
                  <c:v>45.547699999999999</c:v>
                </c:pt>
                <c:pt idx="3990">
                  <c:v>45.403199999999998</c:v>
                </c:pt>
                <c:pt idx="3991">
                  <c:v>45.354199999999999</c:v>
                </c:pt>
                <c:pt idx="3992">
                  <c:v>45.419499999999999</c:v>
                </c:pt>
                <c:pt idx="3993">
                  <c:v>45.411000000000001</c:v>
                </c:pt>
                <c:pt idx="3994">
                  <c:v>45.3812</c:v>
                </c:pt>
                <c:pt idx="3995">
                  <c:v>45.454300000000003</c:v>
                </c:pt>
                <c:pt idx="3996">
                  <c:v>45.416699999999999</c:v>
                </c:pt>
                <c:pt idx="3997">
                  <c:v>45.394500000000001</c:v>
                </c:pt>
                <c:pt idx="3998">
                  <c:v>45.393700000000003</c:v>
                </c:pt>
                <c:pt idx="3999">
                  <c:v>45.432200000000002</c:v>
                </c:pt>
                <c:pt idx="4000">
                  <c:v>45.423299999999998</c:v>
                </c:pt>
                <c:pt idx="4001">
                  <c:v>45.422800000000002</c:v>
                </c:pt>
                <c:pt idx="4002">
                  <c:v>45.414299999999997</c:v>
                </c:pt>
                <c:pt idx="4003">
                  <c:v>45.4377</c:v>
                </c:pt>
                <c:pt idx="4004">
                  <c:v>45.392000000000003</c:v>
                </c:pt>
                <c:pt idx="4005">
                  <c:v>45.3872</c:v>
                </c:pt>
                <c:pt idx="4006">
                  <c:v>45.438200000000002</c:v>
                </c:pt>
                <c:pt idx="4007">
                  <c:v>45.454999999999998</c:v>
                </c:pt>
                <c:pt idx="4008">
                  <c:v>45.3962</c:v>
                </c:pt>
                <c:pt idx="4009">
                  <c:v>45.410499999999999</c:v>
                </c:pt>
                <c:pt idx="4010">
                  <c:v>45.386299999999999</c:v>
                </c:pt>
                <c:pt idx="4011">
                  <c:v>45.384</c:v>
                </c:pt>
                <c:pt idx="4012">
                  <c:v>45.401699999999998</c:v>
                </c:pt>
                <c:pt idx="4013">
                  <c:v>45.3797</c:v>
                </c:pt>
                <c:pt idx="4014">
                  <c:v>45.420499999999997</c:v>
                </c:pt>
                <c:pt idx="4015">
                  <c:v>45.552700000000002</c:v>
                </c:pt>
                <c:pt idx="4016">
                  <c:v>45.379199999999997</c:v>
                </c:pt>
                <c:pt idx="4017">
                  <c:v>45.420499999999997</c:v>
                </c:pt>
                <c:pt idx="4018">
                  <c:v>45.396799999999999</c:v>
                </c:pt>
                <c:pt idx="4019">
                  <c:v>45.408700000000003</c:v>
                </c:pt>
                <c:pt idx="4020">
                  <c:v>45.451000000000001</c:v>
                </c:pt>
                <c:pt idx="4021">
                  <c:v>45.418700000000001</c:v>
                </c:pt>
                <c:pt idx="4022">
                  <c:v>45.396999999999998</c:v>
                </c:pt>
                <c:pt idx="4023">
                  <c:v>45.397799999999997</c:v>
                </c:pt>
                <c:pt idx="4024">
                  <c:v>45.448500000000003</c:v>
                </c:pt>
                <c:pt idx="4025">
                  <c:v>45.411499999999997</c:v>
                </c:pt>
                <c:pt idx="4026">
                  <c:v>45.4133</c:v>
                </c:pt>
                <c:pt idx="4027">
                  <c:v>45.424300000000002</c:v>
                </c:pt>
                <c:pt idx="4028">
                  <c:v>45.3917</c:v>
                </c:pt>
                <c:pt idx="4029">
                  <c:v>45.405700000000003</c:v>
                </c:pt>
                <c:pt idx="4030">
                  <c:v>45.394500000000001</c:v>
                </c:pt>
                <c:pt idx="4031">
                  <c:v>45.392299999999999</c:v>
                </c:pt>
                <c:pt idx="4032">
                  <c:v>45.4313</c:v>
                </c:pt>
                <c:pt idx="4033">
                  <c:v>45.385800000000003</c:v>
                </c:pt>
                <c:pt idx="4034">
                  <c:v>45.410800000000002</c:v>
                </c:pt>
                <c:pt idx="4035">
                  <c:v>45.402299999999997</c:v>
                </c:pt>
                <c:pt idx="4036">
                  <c:v>45.341799999999999</c:v>
                </c:pt>
                <c:pt idx="4037">
                  <c:v>45.359299999999998</c:v>
                </c:pt>
                <c:pt idx="4038">
                  <c:v>45.426499999999997</c:v>
                </c:pt>
                <c:pt idx="4039">
                  <c:v>45.405299999999997</c:v>
                </c:pt>
                <c:pt idx="4040">
                  <c:v>45.387</c:v>
                </c:pt>
                <c:pt idx="4041">
                  <c:v>45.398200000000003</c:v>
                </c:pt>
                <c:pt idx="4042">
                  <c:v>45.398800000000001</c:v>
                </c:pt>
                <c:pt idx="4043">
                  <c:v>45.413800000000002</c:v>
                </c:pt>
                <c:pt idx="4044">
                  <c:v>45.406700000000001</c:v>
                </c:pt>
                <c:pt idx="4045">
                  <c:v>45.380299999999998</c:v>
                </c:pt>
                <c:pt idx="4046">
                  <c:v>45.422499999999999</c:v>
                </c:pt>
                <c:pt idx="4047">
                  <c:v>45.4208</c:v>
                </c:pt>
                <c:pt idx="4048">
                  <c:v>45.4193</c:v>
                </c:pt>
                <c:pt idx="4049">
                  <c:v>45.423200000000001</c:v>
                </c:pt>
                <c:pt idx="4050">
                  <c:v>45.3797</c:v>
                </c:pt>
                <c:pt idx="4051">
                  <c:v>45.387</c:v>
                </c:pt>
                <c:pt idx="4052">
                  <c:v>45.404299999999999</c:v>
                </c:pt>
                <c:pt idx="4053">
                  <c:v>45.389000000000003</c:v>
                </c:pt>
                <c:pt idx="4054">
                  <c:v>45.464300000000001</c:v>
                </c:pt>
                <c:pt idx="4055">
                  <c:v>45.3977</c:v>
                </c:pt>
                <c:pt idx="4056">
                  <c:v>45.433500000000002</c:v>
                </c:pt>
                <c:pt idx="4057">
                  <c:v>45.369</c:v>
                </c:pt>
                <c:pt idx="4058">
                  <c:v>45.450499999999998</c:v>
                </c:pt>
                <c:pt idx="4059">
                  <c:v>45.375</c:v>
                </c:pt>
                <c:pt idx="4060">
                  <c:v>45.372700000000002</c:v>
                </c:pt>
                <c:pt idx="4061">
                  <c:v>45.409799999999997</c:v>
                </c:pt>
                <c:pt idx="4062">
                  <c:v>45.422800000000002</c:v>
                </c:pt>
                <c:pt idx="4063">
                  <c:v>45.365200000000002</c:v>
                </c:pt>
                <c:pt idx="4064">
                  <c:v>45.392299999999999</c:v>
                </c:pt>
                <c:pt idx="4065">
                  <c:v>45.410800000000002</c:v>
                </c:pt>
                <c:pt idx="4066">
                  <c:v>45.384300000000003</c:v>
                </c:pt>
                <c:pt idx="4067">
                  <c:v>45.4148</c:v>
                </c:pt>
                <c:pt idx="4068">
                  <c:v>45.4</c:v>
                </c:pt>
                <c:pt idx="4069">
                  <c:v>45.397199999999998</c:v>
                </c:pt>
                <c:pt idx="4070">
                  <c:v>45.413499999999999</c:v>
                </c:pt>
                <c:pt idx="4071">
                  <c:v>45.393799999999999</c:v>
                </c:pt>
                <c:pt idx="4072">
                  <c:v>45.478499999999997</c:v>
                </c:pt>
                <c:pt idx="4073">
                  <c:v>45.518500000000003</c:v>
                </c:pt>
                <c:pt idx="4074">
                  <c:v>45.4878</c:v>
                </c:pt>
                <c:pt idx="4075">
                  <c:v>45.400700000000001</c:v>
                </c:pt>
                <c:pt idx="4076">
                  <c:v>45.440199999999997</c:v>
                </c:pt>
                <c:pt idx="4077">
                  <c:v>45.424700000000001</c:v>
                </c:pt>
                <c:pt idx="4078">
                  <c:v>45.347299999999997</c:v>
                </c:pt>
                <c:pt idx="4079">
                  <c:v>45.370699999999999</c:v>
                </c:pt>
                <c:pt idx="4080">
                  <c:v>45.433700000000002</c:v>
                </c:pt>
                <c:pt idx="4081">
                  <c:v>45.431699999999999</c:v>
                </c:pt>
                <c:pt idx="4082">
                  <c:v>45.411000000000001</c:v>
                </c:pt>
                <c:pt idx="4083">
                  <c:v>45.384</c:v>
                </c:pt>
                <c:pt idx="4084">
                  <c:v>45.404200000000003</c:v>
                </c:pt>
                <c:pt idx="4085">
                  <c:v>45.358499999999999</c:v>
                </c:pt>
                <c:pt idx="4086">
                  <c:v>45.411000000000001</c:v>
                </c:pt>
                <c:pt idx="4087">
                  <c:v>45.404699999999998</c:v>
                </c:pt>
                <c:pt idx="4088">
                  <c:v>45.377800000000001</c:v>
                </c:pt>
                <c:pt idx="4089">
                  <c:v>45.417999999999999</c:v>
                </c:pt>
                <c:pt idx="4090">
                  <c:v>45.412500000000001</c:v>
                </c:pt>
                <c:pt idx="4091">
                  <c:v>45.397199999999998</c:v>
                </c:pt>
                <c:pt idx="4092">
                  <c:v>45.387</c:v>
                </c:pt>
                <c:pt idx="4093">
                  <c:v>45.433</c:v>
                </c:pt>
                <c:pt idx="4094">
                  <c:v>45.352699999999999</c:v>
                </c:pt>
                <c:pt idx="4095">
                  <c:v>45.408799999999999</c:v>
                </c:pt>
                <c:pt idx="4096">
                  <c:v>45.398499999999999</c:v>
                </c:pt>
                <c:pt idx="4097">
                  <c:v>45.391800000000003</c:v>
                </c:pt>
                <c:pt idx="4098">
                  <c:v>45.398499999999999</c:v>
                </c:pt>
                <c:pt idx="4099">
                  <c:v>45.398699999999998</c:v>
                </c:pt>
                <c:pt idx="4100">
                  <c:v>45.367800000000003</c:v>
                </c:pt>
                <c:pt idx="4101">
                  <c:v>45.415300000000002</c:v>
                </c:pt>
                <c:pt idx="4102">
                  <c:v>45.446199999999997</c:v>
                </c:pt>
                <c:pt idx="4103">
                  <c:v>45.502299999999998</c:v>
                </c:pt>
                <c:pt idx="4104">
                  <c:v>45.397199999999998</c:v>
                </c:pt>
                <c:pt idx="4105">
                  <c:v>45.410299999999999</c:v>
                </c:pt>
                <c:pt idx="4106">
                  <c:v>45.410200000000003</c:v>
                </c:pt>
                <c:pt idx="4107">
                  <c:v>45.363799999999998</c:v>
                </c:pt>
                <c:pt idx="4108">
                  <c:v>45.390300000000003</c:v>
                </c:pt>
                <c:pt idx="4109">
                  <c:v>45.398299999999999</c:v>
                </c:pt>
                <c:pt idx="4110">
                  <c:v>45.413699999999999</c:v>
                </c:pt>
                <c:pt idx="4111">
                  <c:v>45.431800000000003</c:v>
                </c:pt>
                <c:pt idx="4112">
                  <c:v>45.368699999999997</c:v>
                </c:pt>
                <c:pt idx="4113">
                  <c:v>45.389000000000003</c:v>
                </c:pt>
                <c:pt idx="4114">
                  <c:v>45.376199999999997</c:v>
                </c:pt>
                <c:pt idx="4115">
                  <c:v>45.359000000000002</c:v>
                </c:pt>
                <c:pt idx="4116">
                  <c:v>45.407699999999998</c:v>
                </c:pt>
                <c:pt idx="4117">
                  <c:v>45.463999999999999</c:v>
                </c:pt>
                <c:pt idx="4118">
                  <c:v>45.418700000000001</c:v>
                </c:pt>
                <c:pt idx="4119">
                  <c:v>45.387</c:v>
                </c:pt>
                <c:pt idx="4120">
                  <c:v>45.3795</c:v>
                </c:pt>
                <c:pt idx="4121">
                  <c:v>45.405000000000001</c:v>
                </c:pt>
                <c:pt idx="4122">
                  <c:v>45.442500000000003</c:v>
                </c:pt>
                <c:pt idx="4123">
                  <c:v>45.4</c:v>
                </c:pt>
                <c:pt idx="4124">
                  <c:v>45.366700000000002</c:v>
                </c:pt>
                <c:pt idx="4125">
                  <c:v>45.3902</c:v>
                </c:pt>
                <c:pt idx="4126">
                  <c:v>45.399700000000003</c:v>
                </c:pt>
                <c:pt idx="4127">
                  <c:v>45.372700000000002</c:v>
                </c:pt>
                <c:pt idx="4128">
                  <c:v>45.378999999999998</c:v>
                </c:pt>
                <c:pt idx="4129">
                  <c:v>45.439</c:v>
                </c:pt>
                <c:pt idx="4130">
                  <c:v>45.414499999999997</c:v>
                </c:pt>
                <c:pt idx="4131">
                  <c:v>45.410200000000003</c:v>
                </c:pt>
                <c:pt idx="4132">
                  <c:v>45.374000000000002</c:v>
                </c:pt>
                <c:pt idx="4133">
                  <c:v>45.38</c:v>
                </c:pt>
                <c:pt idx="4134">
                  <c:v>45.396000000000001</c:v>
                </c:pt>
                <c:pt idx="4135">
                  <c:v>45.365299999999998</c:v>
                </c:pt>
                <c:pt idx="4136">
                  <c:v>45.421300000000002</c:v>
                </c:pt>
                <c:pt idx="4137">
                  <c:v>45.359000000000002</c:v>
                </c:pt>
                <c:pt idx="4138">
                  <c:v>45.387700000000002</c:v>
                </c:pt>
                <c:pt idx="4139">
                  <c:v>45.360700000000001</c:v>
                </c:pt>
                <c:pt idx="4140">
                  <c:v>45.3962</c:v>
                </c:pt>
                <c:pt idx="4141">
                  <c:v>45.411700000000003</c:v>
                </c:pt>
                <c:pt idx="4142">
                  <c:v>45.387999999999998</c:v>
                </c:pt>
                <c:pt idx="4143">
                  <c:v>45.372199999999999</c:v>
                </c:pt>
                <c:pt idx="4144">
                  <c:v>45.4437</c:v>
                </c:pt>
                <c:pt idx="4145">
                  <c:v>45.410299999999999</c:v>
                </c:pt>
                <c:pt idx="4146">
                  <c:v>45.397300000000001</c:v>
                </c:pt>
                <c:pt idx="4147">
                  <c:v>45.410299999999999</c:v>
                </c:pt>
                <c:pt idx="4148">
                  <c:v>45.455500000000001</c:v>
                </c:pt>
                <c:pt idx="4149">
                  <c:v>45.408499999999997</c:v>
                </c:pt>
                <c:pt idx="4150">
                  <c:v>45.378</c:v>
                </c:pt>
                <c:pt idx="4151">
                  <c:v>45.3613</c:v>
                </c:pt>
                <c:pt idx="4152">
                  <c:v>45.376199999999997</c:v>
                </c:pt>
                <c:pt idx="4153">
                  <c:v>45.360199999999999</c:v>
                </c:pt>
                <c:pt idx="4154">
                  <c:v>45.402999999999999</c:v>
                </c:pt>
                <c:pt idx="4155">
                  <c:v>45.395000000000003</c:v>
                </c:pt>
                <c:pt idx="4156">
                  <c:v>45.398200000000003</c:v>
                </c:pt>
                <c:pt idx="4157">
                  <c:v>45.469299999999997</c:v>
                </c:pt>
                <c:pt idx="4158">
                  <c:v>45.363700000000001</c:v>
                </c:pt>
                <c:pt idx="4159">
                  <c:v>45.395699999999998</c:v>
                </c:pt>
                <c:pt idx="4160">
                  <c:v>45.351500000000001</c:v>
                </c:pt>
                <c:pt idx="4161">
                  <c:v>45.402299999999997</c:v>
                </c:pt>
                <c:pt idx="4162">
                  <c:v>45.331000000000003</c:v>
                </c:pt>
                <c:pt idx="4163">
                  <c:v>45.422499999999999</c:v>
                </c:pt>
                <c:pt idx="4164">
                  <c:v>45.4283</c:v>
                </c:pt>
                <c:pt idx="4165">
                  <c:v>45.385300000000001</c:v>
                </c:pt>
                <c:pt idx="4166">
                  <c:v>45.342199999999998</c:v>
                </c:pt>
                <c:pt idx="4167">
                  <c:v>45.364699999999999</c:v>
                </c:pt>
                <c:pt idx="4168">
                  <c:v>45.358499999999999</c:v>
                </c:pt>
                <c:pt idx="4169">
                  <c:v>45.363300000000002</c:v>
                </c:pt>
                <c:pt idx="4170">
                  <c:v>45.384999999999998</c:v>
                </c:pt>
                <c:pt idx="4171">
                  <c:v>45.44</c:v>
                </c:pt>
                <c:pt idx="4172">
                  <c:v>45.4407</c:v>
                </c:pt>
                <c:pt idx="4173">
                  <c:v>45.404200000000003</c:v>
                </c:pt>
                <c:pt idx="4174">
                  <c:v>45.343299999999999</c:v>
                </c:pt>
                <c:pt idx="4175">
                  <c:v>45.371699999999997</c:v>
                </c:pt>
                <c:pt idx="4176">
                  <c:v>45.336799999999997</c:v>
                </c:pt>
                <c:pt idx="4177">
                  <c:v>45.415999999999997</c:v>
                </c:pt>
                <c:pt idx="4178">
                  <c:v>45.410499999999999</c:v>
                </c:pt>
                <c:pt idx="4179">
                  <c:v>45.404000000000003</c:v>
                </c:pt>
                <c:pt idx="4180">
                  <c:v>45.408499999999997</c:v>
                </c:pt>
                <c:pt idx="4181">
                  <c:v>45.383200000000002</c:v>
                </c:pt>
                <c:pt idx="4182">
                  <c:v>45.347999999999999</c:v>
                </c:pt>
                <c:pt idx="4183">
                  <c:v>45.39</c:v>
                </c:pt>
                <c:pt idx="4184">
                  <c:v>45.3523</c:v>
                </c:pt>
                <c:pt idx="4185">
                  <c:v>45.418700000000001</c:v>
                </c:pt>
                <c:pt idx="4186">
                  <c:v>45.392200000000003</c:v>
                </c:pt>
                <c:pt idx="4187">
                  <c:v>45.402799999999999</c:v>
                </c:pt>
                <c:pt idx="4188">
                  <c:v>45.353999999999999</c:v>
                </c:pt>
                <c:pt idx="4189">
                  <c:v>45.378999999999998</c:v>
                </c:pt>
                <c:pt idx="4190">
                  <c:v>45.374200000000002</c:v>
                </c:pt>
                <c:pt idx="4191">
                  <c:v>45.418799999999997</c:v>
                </c:pt>
                <c:pt idx="4192">
                  <c:v>45.384799999999998</c:v>
                </c:pt>
                <c:pt idx="4193">
                  <c:v>45.410299999999999</c:v>
                </c:pt>
                <c:pt idx="4194">
                  <c:v>45.411499999999997</c:v>
                </c:pt>
                <c:pt idx="4195">
                  <c:v>45.399000000000001</c:v>
                </c:pt>
                <c:pt idx="4196">
                  <c:v>45.346699999999998</c:v>
                </c:pt>
                <c:pt idx="4197">
                  <c:v>45.3825</c:v>
                </c:pt>
                <c:pt idx="4198">
                  <c:v>45.411700000000003</c:v>
                </c:pt>
                <c:pt idx="4199">
                  <c:v>45.395299999999999</c:v>
                </c:pt>
                <c:pt idx="4200">
                  <c:v>45.413699999999999</c:v>
                </c:pt>
                <c:pt idx="4201">
                  <c:v>45.408799999999999</c:v>
                </c:pt>
                <c:pt idx="4202">
                  <c:v>45.392699999999998</c:v>
                </c:pt>
                <c:pt idx="4203">
                  <c:v>45.389699999999998</c:v>
                </c:pt>
                <c:pt idx="4204">
                  <c:v>45.390300000000003</c:v>
                </c:pt>
                <c:pt idx="4205">
                  <c:v>45.404800000000002</c:v>
                </c:pt>
                <c:pt idx="4206">
                  <c:v>45.443199999999997</c:v>
                </c:pt>
                <c:pt idx="4207">
                  <c:v>45.413200000000003</c:v>
                </c:pt>
                <c:pt idx="4208">
                  <c:v>45.414000000000001</c:v>
                </c:pt>
                <c:pt idx="4209">
                  <c:v>45.322299999999998</c:v>
                </c:pt>
                <c:pt idx="4210">
                  <c:v>45.435200000000002</c:v>
                </c:pt>
                <c:pt idx="4211">
                  <c:v>45.442999999999998</c:v>
                </c:pt>
                <c:pt idx="4212">
                  <c:v>45.384700000000002</c:v>
                </c:pt>
                <c:pt idx="4213">
                  <c:v>45.359200000000001</c:v>
                </c:pt>
                <c:pt idx="4214">
                  <c:v>45.363</c:v>
                </c:pt>
                <c:pt idx="4215">
                  <c:v>45.372199999999999</c:v>
                </c:pt>
                <c:pt idx="4216">
                  <c:v>45.404299999999999</c:v>
                </c:pt>
                <c:pt idx="4217">
                  <c:v>45.3917</c:v>
                </c:pt>
                <c:pt idx="4218">
                  <c:v>45.363199999999999</c:v>
                </c:pt>
                <c:pt idx="4219">
                  <c:v>45.387500000000003</c:v>
                </c:pt>
                <c:pt idx="4220">
                  <c:v>45.400199999999998</c:v>
                </c:pt>
                <c:pt idx="4221">
                  <c:v>45.361699999999999</c:v>
                </c:pt>
                <c:pt idx="4222">
                  <c:v>45.417000000000002</c:v>
                </c:pt>
                <c:pt idx="4223">
                  <c:v>45.398499999999999</c:v>
                </c:pt>
                <c:pt idx="4224">
                  <c:v>45.400300000000001</c:v>
                </c:pt>
                <c:pt idx="4225">
                  <c:v>45.390500000000003</c:v>
                </c:pt>
                <c:pt idx="4226">
                  <c:v>45.392800000000001</c:v>
                </c:pt>
                <c:pt idx="4227">
                  <c:v>45.392499999999998</c:v>
                </c:pt>
                <c:pt idx="4228">
                  <c:v>45.413499999999999</c:v>
                </c:pt>
                <c:pt idx="4229">
                  <c:v>45.391300000000001</c:v>
                </c:pt>
                <c:pt idx="4230">
                  <c:v>45.399299999999997</c:v>
                </c:pt>
                <c:pt idx="4231">
                  <c:v>45.285200000000003</c:v>
                </c:pt>
                <c:pt idx="4232">
                  <c:v>45.397199999999998</c:v>
                </c:pt>
                <c:pt idx="4233">
                  <c:v>45.408200000000001</c:v>
                </c:pt>
                <c:pt idx="4234">
                  <c:v>45.445300000000003</c:v>
                </c:pt>
                <c:pt idx="4235">
                  <c:v>45.484299999999998</c:v>
                </c:pt>
                <c:pt idx="4236">
                  <c:v>45.488999999999997</c:v>
                </c:pt>
                <c:pt idx="4237">
                  <c:v>45.402000000000001</c:v>
                </c:pt>
                <c:pt idx="4238">
                  <c:v>45.3992</c:v>
                </c:pt>
                <c:pt idx="4239">
                  <c:v>45.378799999999998</c:v>
                </c:pt>
                <c:pt idx="4240">
                  <c:v>45.404200000000003</c:v>
                </c:pt>
                <c:pt idx="4241">
                  <c:v>45.417499999999997</c:v>
                </c:pt>
                <c:pt idx="4242">
                  <c:v>45.424199999999999</c:v>
                </c:pt>
                <c:pt idx="4243">
                  <c:v>45.381799999999998</c:v>
                </c:pt>
                <c:pt idx="4244">
                  <c:v>45.410499999999999</c:v>
                </c:pt>
                <c:pt idx="4245">
                  <c:v>45.520800000000001</c:v>
                </c:pt>
                <c:pt idx="4246">
                  <c:v>45.467500000000001</c:v>
                </c:pt>
                <c:pt idx="4247">
                  <c:v>45.419499999999999</c:v>
                </c:pt>
                <c:pt idx="4248">
                  <c:v>45.489199999999997</c:v>
                </c:pt>
                <c:pt idx="4249">
                  <c:v>45.534999999999997</c:v>
                </c:pt>
                <c:pt idx="4250">
                  <c:v>45.412199999999999</c:v>
                </c:pt>
                <c:pt idx="4251">
                  <c:v>45.395499999999998</c:v>
                </c:pt>
                <c:pt idx="4252">
                  <c:v>45.3568</c:v>
                </c:pt>
                <c:pt idx="4253">
                  <c:v>45.345799999999997</c:v>
                </c:pt>
                <c:pt idx="4254">
                  <c:v>45.389299999999999</c:v>
                </c:pt>
                <c:pt idx="4255">
                  <c:v>45.395499999999998</c:v>
                </c:pt>
                <c:pt idx="4256">
                  <c:v>45.432499999999997</c:v>
                </c:pt>
                <c:pt idx="4257">
                  <c:v>45.396000000000001</c:v>
                </c:pt>
                <c:pt idx="4258">
                  <c:v>45.430799999999998</c:v>
                </c:pt>
                <c:pt idx="4259">
                  <c:v>45.410299999999999</c:v>
                </c:pt>
                <c:pt idx="4260">
                  <c:v>45.4405</c:v>
                </c:pt>
                <c:pt idx="4261">
                  <c:v>45.491999999999997</c:v>
                </c:pt>
                <c:pt idx="4262">
                  <c:v>45.396999999999998</c:v>
                </c:pt>
                <c:pt idx="4263">
                  <c:v>45.4818</c:v>
                </c:pt>
                <c:pt idx="4264">
                  <c:v>45.398200000000003</c:v>
                </c:pt>
                <c:pt idx="4265">
                  <c:v>45.396999999999998</c:v>
                </c:pt>
                <c:pt idx="4266">
                  <c:v>45.388500000000001</c:v>
                </c:pt>
                <c:pt idx="4267">
                  <c:v>45.395000000000003</c:v>
                </c:pt>
                <c:pt idx="4268">
                  <c:v>45.538200000000003</c:v>
                </c:pt>
                <c:pt idx="4269">
                  <c:v>45.373699999999999</c:v>
                </c:pt>
                <c:pt idx="4270">
                  <c:v>45.427300000000002</c:v>
                </c:pt>
                <c:pt idx="4271">
                  <c:v>45.391500000000001</c:v>
                </c:pt>
                <c:pt idx="4272">
                  <c:v>45.398499999999999</c:v>
                </c:pt>
                <c:pt idx="4273">
                  <c:v>45.438299999999998</c:v>
                </c:pt>
                <c:pt idx="4274">
                  <c:v>45.449300000000001</c:v>
                </c:pt>
                <c:pt idx="4275">
                  <c:v>45.3962</c:v>
                </c:pt>
                <c:pt idx="4276">
                  <c:v>45.462200000000003</c:v>
                </c:pt>
                <c:pt idx="4277">
                  <c:v>45.383299999999998</c:v>
                </c:pt>
                <c:pt idx="4278">
                  <c:v>45.394799999999996</c:v>
                </c:pt>
                <c:pt idx="4279">
                  <c:v>45.478200000000001</c:v>
                </c:pt>
                <c:pt idx="4280">
                  <c:v>45.419499999999999</c:v>
                </c:pt>
                <c:pt idx="4281">
                  <c:v>45.359499999999997</c:v>
                </c:pt>
                <c:pt idx="4282">
                  <c:v>45.456499999999998</c:v>
                </c:pt>
                <c:pt idx="4283">
                  <c:v>45.460999999999999</c:v>
                </c:pt>
                <c:pt idx="4284">
                  <c:v>45.371200000000002</c:v>
                </c:pt>
                <c:pt idx="4285">
                  <c:v>45.375999999999998</c:v>
                </c:pt>
                <c:pt idx="4286">
                  <c:v>45.440300000000001</c:v>
                </c:pt>
                <c:pt idx="4287">
                  <c:v>45.403700000000001</c:v>
                </c:pt>
                <c:pt idx="4288">
                  <c:v>45.394199999999998</c:v>
                </c:pt>
                <c:pt idx="4289">
                  <c:v>45.449300000000001</c:v>
                </c:pt>
                <c:pt idx="4290">
                  <c:v>45.394199999999998</c:v>
                </c:pt>
                <c:pt idx="4291">
                  <c:v>45.3977</c:v>
                </c:pt>
                <c:pt idx="4292">
                  <c:v>45.408200000000001</c:v>
                </c:pt>
                <c:pt idx="4293">
                  <c:v>45.390700000000002</c:v>
                </c:pt>
                <c:pt idx="4294">
                  <c:v>45.410800000000002</c:v>
                </c:pt>
                <c:pt idx="4295">
                  <c:v>45.384999999999998</c:v>
                </c:pt>
                <c:pt idx="4296">
                  <c:v>45.397799999999997</c:v>
                </c:pt>
                <c:pt idx="4297">
                  <c:v>45.378300000000003</c:v>
                </c:pt>
                <c:pt idx="4298">
                  <c:v>45.380499999999998</c:v>
                </c:pt>
                <c:pt idx="4299">
                  <c:v>45.396500000000003</c:v>
                </c:pt>
                <c:pt idx="4300">
                  <c:v>45.396000000000001</c:v>
                </c:pt>
                <c:pt idx="4301">
                  <c:v>45.378799999999998</c:v>
                </c:pt>
                <c:pt idx="4302">
                  <c:v>45.424799999999998</c:v>
                </c:pt>
                <c:pt idx="4303">
                  <c:v>45.541499999999999</c:v>
                </c:pt>
                <c:pt idx="4304">
                  <c:v>45.409300000000002</c:v>
                </c:pt>
                <c:pt idx="4305">
                  <c:v>45.3902</c:v>
                </c:pt>
                <c:pt idx="4306">
                  <c:v>45.398200000000003</c:v>
                </c:pt>
                <c:pt idx="4307">
                  <c:v>45.387700000000002</c:v>
                </c:pt>
                <c:pt idx="4308">
                  <c:v>45.375500000000002</c:v>
                </c:pt>
                <c:pt idx="4309">
                  <c:v>45.387</c:v>
                </c:pt>
                <c:pt idx="4310">
                  <c:v>45.381700000000002</c:v>
                </c:pt>
                <c:pt idx="4311">
                  <c:v>45.410499999999999</c:v>
                </c:pt>
                <c:pt idx="4312">
                  <c:v>45.401800000000001</c:v>
                </c:pt>
                <c:pt idx="4313">
                  <c:v>45.381999999999998</c:v>
                </c:pt>
                <c:pt idx="4314">
                  <c:v>45.356299999999997</c:v>
                </c:pt>
                <c:pt idx="4315">
                  <c:v>45.4148</c:v>
                </c:pt>
                <c:pt idx="4316">
                  <c:v>45.383000000000003</c:v>
                </c:pt>
                <c:pt idx="4317">
                  <c:v>45.400700000000001</c:v>
                </c:pt>
                <c:pt idx="4318">
                  <c:v>45.395800000000001</c:v>
                </c:pt>
                <c:pt idx="4319">
                  <c:v>45.404499999999999</c:v>
                </c:pt>
                <c:pt idx="4320">
                  <c:v>45.375500000000002</c:v>
                </c:pt>
                <c:pt idx="4321">
                  <c:v>45.404299999999999</c:v>
                </c:pt>
                <c:pt idx="4322">
                  <c:v>45.519799999999996</c:v>
                </c:pt>
                <c:pt idx="4323">
                  <c:v>45.400300000000001</c:v>
                </c:pt>
                <c:pt idx="4324">
                  <c:v>45.412199999999999</c:v>
                </c:pt>
                <c:pt idx="4325">
                  <c:v>45.414000000000001</c:v>
                </c:pt>
                <c:pt idx="4326">
                  <c:v>45.367699999999999</c:v>
                </c:pt>
                <c:pt idx="4327">
                  <c:v>45.387</c:v>
                </c:pt>
                <c:pt idx="4328">
                  <c:v>45.413499999999999</c:v>
                </c:pt>
                <c:pt idx="4329">
                  <c:v>45.390999999999998</c:v>
                </c:pt>
                <c:pt idx="4330">
                  <c:v>45.415999999999997</c:v>
                </c:pt>
                <c:pt idx="4331">
                  <c:v>45.389299999999999</c:v>
                </c:pt>
                <c:pt idx="4332">
                  <c:v>45.418799999999997</c:v>
                </c:pt>
                <c:pt idx="4333">
                  <c:v>45.410299999999999</c:v>
                </c:pt>
                <c:pt idx="4334">
                  <c:v>45.402200000000001</c:v>
                </c:pt>
                <c:pt idx="4335">
                  <c:v>45.403300000000002</c:v>
                </c:pt>
                <c:pt idx="4336">
                  <c:v>45.419699999999999</c:v>
                </c:pt>
                <c:pt idx="4337">
                  <c:v>45.397300000000001</c:v>
                </c:pt>
                <c:pt idx="4338">
                  <c:v>45.436</c:v>
                </c:pt>
                <c:pt idx="4339">
                  <c:v>45.482300000000002</c:v>
                </c:pt>
                <c:pt idx="4340">
                  <c:v>45.431199999999997</c:v>
                </c:pt>
                <c:pt idx="4341">
                  <c:v>45.427199999999999</c:v>
                </c:pt>
                <c:pt idx="4342">
                  <c:v>45.370699999999999</c:v>
                </c:pt>
                <c:pt idx="4343">
                  <c:v>45.422199999999997</c:v>
                </c:pt>
                <c:pt idx="4344">
                  <c:v>45.366199999999999</c:v>
                </c:pt>
                <c:pt idx="4345">
                  <c:v>45.356299999999997</c:v>
                </c:pt>
                <c:pt idx="4346">
                  <c:v>45.410800000000002</c:v>
                </c:pt>
                <c:pt idx="4347">
                  <c:v>45.375700000000002</c:v>
                </c:pt>
                <c:pt idx="4348">
                  <c:v>45.383800000000001</c:v>
                </c:pt>
                <c:pt idx="4349">
                  <c:v>45.404699999999998</c:v>
                </c:pt>
                <c:pt idx="4350">
                  <c:v>45.404200000000003</c:v>
                </c:pt>
                <c:pt idx="4351">
                  <c:v>45.4133</c:v>
                </c:pt>
                <c:pt idx="4352">
                  <c:v>45.378700000000002</c:v>
                </c:pt>
                <c:pt idx="4353">
                  <c:v>45.344499999999996</c:v>
                </c:pt>
                <c:pt idx="4354">
                  <c:v>45.400500000000001</c:v>
                </c:pt>
                <c:pt idx="4355">
                  <c:v>45.370699999999999</c:v>
                </c:pt>
                <c:pt idx="4356">
                  <c:v>45.555999999999997</c:v>
                </c:pt>
                <c:pt idx="4357">
                  <c:v>45.376800000000003</c:v>
                </c:pt>
                <c:pt idx="4358">
                  <c:v>45.401800000000001</c:v>
                </c:pt>
                <c:pt idx="4359">
                  <c:v>45.393999999999998</c:v>
                </c:pt>
                <c:pt idx="4360">
                  <c:v>45.403799999999997</c:v>
                </c:pt>
                <c:pt idx="4361">
                  <c:v>45.410800000000002</c:v>
                </c:pt>
                <c:pt idx="4362">
                  <c:v>45.383699999999997</c:v>
                </c:pt>
                <c:pt idx="4363">
                  <c:v>45.377699999999997</c:v>
                </c:pt>
                <c:pt idx="4364">
                  <c:v>45.400300000000001</c:v>
                </c:pt>
                <c:pt idx="4365">
                  <c:v>45.400500000000001</c:v>
                </c:pt>
                <c:pt idx="4366">
                  <c:v>45.386299999999999</c:v>
                </c:pt>
                <c:pt idx="4367">
                  <c:v>45.346699999999998</c:v>
                </c:pt>
                <c:pt idx="4368">
                  <c:v>45.403500000000001</c:v>
                </c:pt>
                <c:pt idx="4369">
                  <c:v>45.4</c:v>
                </c:pt>
                <c:pt idx="4370">
                  <c:v>45.415300000000002</c:v>
                </c:pt>
                <c:pt idx="4371">
                  <c:v>45.579700000000003</c:v>
                </c:pt>
                <c:pt idx="4372">
                  <c:v>45.393000000000001</c:v>
                </c:pt>
                <c:pt idx="4373">
                  <c:v>45.411799999999999</c:v>
                </c:pt>
                <c:pt idx="4374">
                  <c:v>45.392200000000003</c:v>
                </c:pt>
                <c:pt idx="4375">
                  <c:v>45.390300000000003</c:v>
                </c:pt>
                <c:pt idx="4376">
                  <c:v>45.348700000000001</c:v>
                </c:pt>
                <c:pt idx="4377">
                  <c:v>45.383499999999998</c:v>
                </c:pt>
                <c:pt idx="4378">
                  <c:v>45.399500000000003</c:v>
                </c:pt>
                <c:pt idx="4379">
                  <c:v>45.408200000000001</c:v>
                </c:pt>
                <c:pt idx="4380">
                  <c:v>45.408499999999997</c:v>
                </c:pt>
                <c:pt idx="4381">
                  <c:v>45.386499999999998</c:v>
                </c:pt>
                <c:pt idx="4382">
                  <c:v>45.380699999999997</c:v>
                </c:pt>
                <c:pt idx="4383">
                  <c:v>45.389200000000002</c:v>
                </c:pt>
                <c:pt idx="4384">
                  <c:v>45.402999999999999</c:v>
                </c:pt>
                <c:pt idx="4385">
                  <c:v>45.531300000000002</c:v>
                </c:pt>
                <c:pt idx="4386">
                  <c:v>45.3645</c:v>
                </c:pt>
                <c:pt idx="4387">
                  <c:v>45.414000000000001</c:v>
                </c:pt>
                <c:pt idx="4388">
                  <c:v>45.543700000000001</c:v>
                </c:pt>
                <c:pt idx="4389">
                  <c:v>45.406199999999998</c:v>
                </c:pt>
                <c:pt idx="4390">
                  <c:v>45.4133</c:v>
                </c:pt>
                <c:pt idx="4391">
                  <c:v>45.3917</c:v>
                </c:pt>
                <c:pt idx="4392">
                  <c:v>45.427999999999997</c:v>
                </c:pt>
                <c:pt idx="4393">
                  <c:v>45.415999999999997</c:v>
                </c:pt>
                <c:pt idx="4394">
                  <c:v>45.412700000000001</c:v>
                </c:pt>
                <c:pt idx="4395">
                  <c:v>45.427300000000002</c:v>
                </c:pt>
                <c:pt idx="4396">
                  <c:v>45.386800000000001</c:v>
                </c:pt>
                <c:pt idx="4397">
                  <c:v>45.359000000000002</c:v>
                </c:pt>
                <c:pt idx="4398">
                  <c:v>45.412999999999997</c:v>
                </c:pt>
                <c:pt idx="4399">
                  <c:v>45.411000000000001</c:v>
                </c:pt>
                <c:pt idx="4400">
                  <c:v>45.411299999999997</c:v>
                </c:pt>
                <c:pt idx="4401">
                  <c:v>45.436</c:v>
                </c:pt>
                <c:pt idx="4402">
                  <c:v>45.395699999999998</c:v>
                </c:pt>
                <c:pt idx="4403">
                  <c:v>45.4</c:v>
                </c:pt>
                <c:pt idx="4404">
                  <c:v>45.393300000000004</c:v>
                </c:pt>
                <c:pt idx="4405">
                  <c:v>45.419800000000002</c:v>
                </c:pt>
                <c:pt idx="4406">
                  <c:v>45.381700000000002</c:v>
                </c:pt>
                <c:pt idx="4407">
                  <c:v>45.4377</c:v>
                </c:pt>
                <c:pt idx="4408">
                  <c:v>45.398499999999999</c:v>
                </c:pt>
                <c:pt idx="4409">
                  <c:v>45.397799999999997</c:v>
                </c:pt>
                <c:pt idx="4410">
                  <c:v>45.396500000000003</c:v>
                </c:pt>
                <c:pt idx="4411">
                  <c:v>45.424799999999998</c:v>
                </c:pt>
                <c:pt idx="4412">
                  <c:v>45.3812</c:v>
                </c:pt>
                <c:pt idx="4413">
                  <c:v>45.386699999999998</c:v>
                </c:pt>
                <c:pt idx="4414">
                  <c:v>45.410200000000003</c:v>
                </c:pt>
                <c:pt idx="4415">
                  <c:v>45.399299999999997</c:v>
                </c:pt>
                <c:pt idx="4416">
                  <c:v>45.405999999999999</c:v>
                </c:pt>
                <c:pt idx="4417">
                  <c:v>45.384700000000002</c:v>
                </c:pt>
                <c:pt idx="4418">
                  <c:v>45.405200000000001</c:v>
                </c:pt>
                <c:pt idx="4419">
                  <c:v>45.378700000000002</c:v>
                </c:pt>
                <c:pt idx="4420">
                  <c:v>45.408999999999999</c:v>
                </c:pt>
                <c:pt idx="4421">
                  <c:v>45.391300000000001</c:v>
                </c:pt>
                <c:pt idx="4422">
                  <c:v>45.379199999999997</c:v>
                </c:pt>
                <c:pt idx="4423">
                  <c:v>45.407200000000003</c:v>
                </c:pt>
                <c:pt idx="4424">
                  <c:v>45.400300000000001</c:v>
                </c:pt>
                <c:pt idx="4425">
                  <c:v>45.301000000000002</c:v>
                </c:pt>
                <c:pt idx="4426">
                  <c:v>45.3765</c:v>
                </c:pt>
                <c:pt idx="4427">
                  <c:v>45.408000000000001</c:v>
                </c:pt>
                <c:pt idx="4428">
                  <c:v>45.394500000000001</c:v>
                </c:pt>
                <c:pt idx="4429">
                  <c:v>45.366700000000002</c:v>
                </c:pt>
                <c:pt idx="4430">
                  <c:v>45.529699999999998</c:v>
                </c:pt>
                <c:pt idx="4431">
                  <c:v>45.433799999999998</c:v>
                </c:pt>
                <c:pt idx="4432">
                  <c:v>45.359200000000001</c:v>
                </c:pt>
                <c:pt idx="4433">
                  <c:v>45.468499999999999</c:v>
                </c:pt>
                <c:pt idx="4434">
                  <c:v>45.415799999999997</c:v>
                </c:pt>
                <c:pt idx="4435">
                  <c:v>45.422499999999999</c:v>
                </c:pt>
                <c:pt idx="4436">
                  <c:v>45.389699999999998</c:v>
                </c:pt>
                <c:pt idx="4437">
                  <c:v>45.383200000000002</c:v>
                </c:pt>
                <c:pt idx="4438">
                  <c:v>45.382800000000003</c:v>
                </c:pt>
                <c:pt idx="4439">
                  <c:v>45.407299999999999</c:v>
                </c:pt>
                <c:pt idx="4440">
                  <c:v>45.396299999999997</c:v>
                </c:pt>
                <c:pt idx="4441">
                  <c:v>45.390500000000003</c:v>
                </c:pt>
                <c:pt idx="4442">
                  <c:v>45.377000000000002</c:v>
                </c:pt>
                <c:pt idx="4443">
                  <c:v>45.397199999999998</c:v>
                </c:pt>
                <c:pt idx="4444">
                  <c:v>45.4328</c:v>
                </c:pt>
                <c:pt idx="4445">
                  <c:v>45.381799999999998</c:v>
                </c:pt>
                <c:pt idx="4446">
                  <c:v>45.381999999999998</c:v>
                </c:pt>
                <c:pt idx="4447">
                  <c:v>45.427199999999999</c:v>
                </c:pt>
                <c:pt idx="4448">
                  <c:v>45.400199999999998</c:v>
                </c:pt>
                <c:pt idx="4449">
                  <c:v>45.41</c:v>
                </c:pt>
                <c:pt idx="4450">
                  <c:v>45.401699999999998</c:v>
                </c:pt>
                <c:pt idx="4451">
                  <c:v>45.387</c:v>
                </c:pt>
                <c:pt idx="4452">
                  <c:v>45.406199999999998</c:v>
                </c:pt>
                <c:pt idx="4453">
                  <c:v>45.421700000000001</c:v>
                </c:pt>
                <c:pt idx="4454">
                  <c:v>45.366999999999997</c:v>
                </c:pt>
                <c:pt idx="4455">
                  <c:v>45.366999999999997</c:v>
                </c:pt>
                <c:pt idx="4456">
                  <c:v>45.369</c:v>
                </c:pt>
                <c:pt idx="4457">
                  <c:v>45.381300000000003</c:v>
                </c:pt>
                <c:pt idx="4458">
                  <c:v>45.418300000000002</c:v>
                </c:pt>
                <c:pt idx="4459">
                  <c:v>45.3962</c:v>
                </c:pt>
                <c:pt idx="4460">
                  <c:v>45.384500000000003</c:v>
                </c:pt>
                <c:pt idx="4461">
                  <c:v>45.374299999999998</c:v>
                </c:pt>
                <c:pt idx="4462">
                  <c:v>45.49</c:v>
                </c:pt>
                <c:pt idx="4463">
                  <c:v>45.416800000000002</c:v>
                </c:pt>
                <c:pt idx="4464">
                  <c:v>45.427300000000002</c:v>
                </c:pt>
                <c:pt idx="4465">
                  <c:v>45.3675</c:v>
                </c:pt>
                <c:pt idx="4466">
                  <c:v>45.363500000000002</c:v>
                </c:pt>
                <c:pt idx="4467">
                  <c:v>45.382800000000003</c:v>
                </c:pt>
                <c:pt idx="4468">
                  <c:v>45.395699999999998</c:v>
                </c:pt>
                <c:pt idx="4469">
                  <c:v>45.405999999999999</c:v>
                </c:pt>
                <c:pt idx="4470">
                  <c:v>45.3765</c:v>
                </c:pt>
                <c:pt idx="4471">
                  <c:v>45.405799999999999</c:v>
                </c:pt>
                <c:pt idx="4472">
                  <c:v>45.383699999999997</c:v>
                </c:pt>
                <c:pt idx="4473">
                  <c:v>45.417999999999999</c:v>
                </c:pt>
                <c:pt idx="4474">
                  <c:v>45.406799999999997</c:v>
                </c:pt>
                <c:pt idx="4475">
                  <c:v>45.414200000000001</c:v>
                </c:pt>
                <c:pt idx="4476">
                  <c:v>45.453200000000002</c:v>
                </c:pt>
                <c:pt idx="4477">
                  <c:v>45.389499999999998</c:v>
                </c:pt>
                <c:pt idx="4478">
                  <c:v>45.545999999999999</c:v>
                </c:pt>
                <c:pt idx="4479">
                  <c:v>45.403300000000002</c:v>
                </c:pt>
                <c:pt idx="4480">
                  <c:v>45.3977</c:v>
                </c:pt>
                <c:pt idx="4481">
                  <c:v>45.386299999999999</c:v>
                </c:pt>
                <c:pt idx="4482">
                  <c:v>45.367199999999997</c:v>
                </c:pt>
                <c:pt idx="4483">
                  <c:v>45.386499999999998</c:v>
                </c:pt>
                <c:pt idx="4484">
                  <c:v>45.409799999999997</c:v>
                </c:pt>
                <c:pt idx="4485">
                  <c:v>45.384300000000003</c:v>
                </c:pt>
                <c:pt idx="4486">
                  <c:v>45.528500000000001</c:v>
                </c:pt>
                <c:pt idx="4487">
                  <c:v>45.407200000000003</c:v>
                </c:pt>
                <c:pt idx="4488">
                  <c:v>45.3705</c:v>
                </c:pt>
                <c:pt idx="4489">
                  <c:v>45.404200000000003</c:v>
                </c:pt>
                <c:pt idx="4490">
                  <c:v>45.493699999999997</c:v>
                </c:pt>
                <c:pt idx="4491">
                  <c:v>45.389299999999999</c:v>
                </c:pt>
                <c:pt idx="4492">
                  <c:v>45.42</c:v>
                </c:pt>
                <c:pt idx="4493">
                  <c:v>45.395000000000003</c:v>
                </c:pt>
                <c:pt idx="4494">
                  <c:v>45.395000000000003</c:v>
                </c:pt>
                <c:pt idx="4495">
                  <c:v>45.426699999999997</c:v>
                </c:pt>
                <c:pt idx="4496">
                  <c:v>45.429499999999997</c:v>
                </c:pt>
                <c:pt idx="4497">
                  <c:v>45.382199999999997</c:v>
                </c:pt>
                <c:pt idx="4498">
                  <c:v>45.395299999999999</c:v>
                </c:pt>
                <c:pt idx="4499">
                  <c:v>45.392800000000001</c:v>
                </c:pt>
                <c:pt idx="4500">
                  <c:v>45.407499999999999</c:v>
                </c:pt>
                <c:pt idx="4501">
                  <c:v>45.406199999999998</c:v>
                </c:pt>
                <c:pt idx="4502">
                  <c:v>45.393500000000003</c:v>
                </c:pt>
                <c:pt idx="4503">
                  <c:v>45.390700000000002</c:v>
                </c:pt>
                <c:pt idx="4504">
                  <c:v>45.391199999999998</c:v>
                </c:pt>
                <c:pt idx="4505">
                  <c:v>45.3812</c:v>
                </c:pt>
                <c:pt idx="4506">
                  <c:v>45.401800000000001</c:v>
                </c:pt>
                <c:pt idx="4507">
                  <c:v>45.380299999999998</c:v>
                </c:pt>
                <c:pt idx="4508">
                  <c:v>45.427799999999998</c:v>
                </c:pt>
                <c:pt idx="4509">
                  <c:v>45.373800000000003</c:v>
                </c:pt>
                <c:pt idx="4510">
                  <c:v>45.402999999999999</c:v>
                </c:pt>
                <c:pt idx="4511">
                  <c:v>45.368000000000002</c:v>
                </c:pt>
                <c:pt idx="4512">
                  <c:v>45.406700000000001</c:v>
                </c:pt>
                <c:pt idx="4513">
                  <c:v>45.4422</c:v>
                </c:pt>
                <c:pt idx="4514">
                  <c:v>45.405700000000003</c:v>
                </c:pt>
                <c:pt idx="4515">
                  <c:v>45.392800000000001</c:v>
                </c:pt>
                <c:pt idx="4516">
                  <c:v>45.414200000000001</c:v>
                </c:pt>
                <c:pt idx="4517">
                  <c:v>45.377800000000001</c:v>
                </c:pt>
                <c:pt idx="4518">
                  <c:v>45.343200000000003</c:v>
                </c:pt>
                <c:pt idx="4519">
                  <c:v>45.362000000000002</c:v>
                </c:pt>
                <c:pt idx="4520">
                  <c:v>45.412799999999997</c:v>
                </c:pt>
                <c:pt idx="4521">
                  <c:v>45.404200000000003</c:v>
                </c:pt>
                <c:pt idx="4522">
                  <c:v>45.376300000000001</c:v>
                </c:pt>
                <c:pt idx="4523">
                  <c:v>45.400700000000001</c:v>
                </c:pt>
                <c:pt idx="4524">
                  <c:v>45.396700000000003</c:v>
                </c:pt>
                <c:pt idx="4525">
                  <c:v>45.411200000000001</c:v>
                </c:pt>
                <c:pt idx="4526">
                  <c:v>45.347700000000003</c:v>
                </c:pt>
                <c:pt idx="4527">
                  <c:v>45.433799999999998</c:v>
                </c:pt>
                <c:pt idx="4528">
                  <c:v>45.427700000000002</c:v>
                </c:pt>
                <c:pt idx="4529">
                  <c:v>45.394199999999998</c:v>
                </c:pt>
                <c:pt idx="4530">
                  <c:v>45.408299999999997</c:v>
                </c:pt>
                <c:pt idx="4531">
                  <c:v>45.390500000000003</c:v>
                </c:pt>
                <c:pt idx="4532">
                  <c:v>45.403700000000001</c:v>
                </c:pt>
                <c:pt idx="4533">
                  <c:v>45.433799999999998</c:v>
                </c:pt>
                <c:pt idx="4534">
                  <c:v>45.388500000000001</c:v>
                </c:pt>
                <c:pt idx="4535">
                  <c:v>45.3872</c:v>
                </c:pt>
                <c:pt idx="4536">
                  <c:v>45.539200000000001</c:v>
                </c:pt>
                <c:pt idx="4537">
                  <c:v>45.552</c:v>
                </c:pt>
                <c:pt idx="4538">
                  <c:v>45.381</c:v>
                </c:pt>
                <c:pt idx="4539">
                  <c:v>45.407299999999999</c:v>
                </c:pt>
                <c:pt idx="4540">
                  <c:v>45.407499999999999</c:v>
                </c:pt>
                <c:pt idx="4541">
                  <c:v>45.3735</c:v>
                </c:pt>
                <c:pt idx="4542">
                  <c:v>45.393500000000003</c:v>
                </c:pt>
                <c:pt idx="4543">
                  <c:v>45.383299999999998</c:v>
                </c:pt>
                <c:pt idx="4544">
                  <c:v>45.358699999999999</c:v>
                </c:pt>
                <c:pt idx="4545">
                  <c:v>45.411200000000001</c:v>
                </c:pt>
                <c:pt idx="4546">
                  <c:v>45.406799999999997</c:v>
                </c:pt>
                <c:pt idx="4547">
                  <c:v>45.422499999999999</c:v>
                </c:pt>
                <c:pt idx="4548">
                  <c:v>45.397500000000001</c:v>
                </c:pt>
                <c:pt idx="4549">
                  <c:v>45.381300000000003</c:v>
                </c:pt>
                <c:pt idx="4550">
                  <c:v>45.416699999999999</c:v>
                </c:pt>
                <c:pt idx="4551">
                  <c:v>45.378</c:v>
                </c:pt>
                <c:pt idx="4552">
                  <c:v>45.395800000000001</c:v>
                </c:pt>
                <c:pt idx="4553">
                  <c:v>45.3902</c:v>
                </c:pt>
                <c:pt idx="4554">
                  <c:v>45.344299999999997</c:v>
                </c:pt>
                <c:pt idx="4555">
                  <c:v>45.414700000000003</c:v>
                </c:pt>
                <c:pt idx="4556">
                  <c:v>45.400300000000001</c:v>
                </c:pt>
                <c:pt idx="4557">
                  <c:v>45.411999999999999</c:v>
                </c:pt>
                <c:pt idx="4558">
                  <c:v>45.3767</c:v>
                </c:pt>
                <c:pt idx="4559">
                  <c:v>45.397300000000001</c:v>
                </c:pt>
                <c:pt idx="4560">
                  <c:v>45.387700000000002</c:v>
                </c:pt>
                <c:pt idx="4561">
                  <c:v>45.426699999999997</c:v>
                </c:pt>
                <c:pt idx="4562">
                  <c:v>45.415999999999997</c:v>
                </c:pt>
                <c:pt idx="4563">
                  <c:v>45.398699999999998</c:v>
                </c:pt>
                <c:pt idx="4564">
                  <c:v>45.393500000000003</c:v>
                </c:pt>
                <c:pt idx="4565">
                  <c:v>45.387500000000003</c:v>
                </c:pt>
                <c:pt idx="4566">
                  <c:v>45.372199999999999</c:v>
                </c:pt>
                <c:pt idx="4567">
                  <c:v>45.373800000000003</c:v>
                </c:pt>
                <c:pt idx="4568">
                  <c:v>45.408299999999997</c:v>
                </c:pt>
                <c:pt idx="4569">
                  <c:v>45.396999999999998</c:v>
                </c:pt>
                <c:pt idx="4570">
                  <c:v>45.397500000000001</c:v>
                </c:pt>
                <c:pt idx="4571">
                  <c:v>45.404699999999998</c:v>
                </c:pt>
                <c:pt idx="4572">
                  <c:v>45.399799999999999</c:v>
                </c:pt>
                <c:pt idx="4573">
                  <c:v>45.3917</c:v>
                </c:pt>
                <c:pt idx="4574">
                  <c:v>45.534199999999998</c:v>
                </c:pt>
                <c:pt idx="4575">
                  <c:v>45.3812</c:v>
                </c:pt>
                <c:pt idx="4576">
                  <c:v>45.409300000000002</c:v>
                </c:pt>
                <c:pt idx="4577">
                  <c:v>45.406799999999997</c:v>
                </c:pt>
                <c:pt idx="4578">
                  <c:v>45.386299999999999</c:v>
                </c:pt>
                <c:pt idx="4579">
                  <c:v>45.41</c:v>
                </c:pt>
                <c:pt idx="4580">
                  <c:v>45.356200000000001</c:v>
                </c:pt>
                <c:pt idx="4581">
                  <c:v>45.382800000000003</c:v>
                </c:pt>
                <c:pt idx="4582">
                  <c:v>45.402000000000001</c:v>
                </c:pt>
                <c:pt idx="4583">
                  <c:v>45.387799999999999</c:v>
                </c:pt>
                <c:pt idx="4584">
                  <c:v>45.417000000000002</c:v>
                </c:pt>
                <c:pt idx="4585">
                  <c:v>45.371200000000002</c:v>
                </c:pt>
                <c:pt idx="4586">
                  <c:v>45.38</c:v>
                </c:pt>
                <c:pt idx="4587">
                  <c:v>45.3962</c:v>
                </c:pt>
                <c:pt idx="4588">
                  <c:v>45.515799999999999</c:v>
                </c:pt>
                <c:pt idx="4589">
                  <c:v>45.410699999999999</c:v>
                </c:pt>
                <c:pt idx="4590">
                  <c:v>45.339199999999998</c:v>
                </c:pt>
                <c:pt idx="4591">
                  <c:v>45.411499999999997</c:v>
                </c:pt>
                <c:pt idx="4592">
                  <c:v>45.381500000000003</c:v>
                </c:pt>
                <c:pt idx="4593">
                  <c:v>45.383499999999998</c:v>
                </c:pt>
                <c:pt idx="4594">
                  <c:v>45.406300000000002</c:v>
                </c:pt>
                <c:pt idx="4595">
                  <c:v>45.402700000000003</c:v>
                </c:pt>
                <c:pt idx="4596">
                  <c:v>45.433199999999999</c:v>
                </c:pt>
                <c:pt idx="4597">
                  <c:v>45.4178</c:v>
                </c:pt>
                <c:pt idx="4598">
                  <c:v>45.384799999999998</c:v>
                </c:pt>
                <c:pt idx="4599">
                  <c:v>45.385800000000003</c:v>
                </c:pt>
                <c:pt idx="4600">
                  <c:v>45.400300000000001</c:v>
                </c:pt>
                <c:pt idx="4601">
                  <c:v>45.399799999999999</c:v>
                </c:pt>
                <c:pt idx="4602">
                  <c:v>45.395200000000003</c:v>
                </c:pt>
                <c:pt idx="4603">
                  <c:v>45.354300000000002</c:v>
                </c:pt>
                <c:pt idx="4604">
                  <c:v>45.423200000000001</c:v>
                </c:pt>
                <c:pt idx="4605">
                  <c:v>45.413200000000003</c:v>
                </c:pt>
                <c:pt idx="4606">
                  <c:v>45.410499999999999</c:v>
                </c:pt>
                <c:pt idx="4607">
                  <c:v>45.387</c:v>
                </c:pt>
                <c:pt idx="4608">
                  <c:v>45.342199999999998</c:v>
                </c:pt>
                <c:pt idx="4609">
                  <c:v>45.396299999999997</c:v>
                </c:pt>
                <c:pt idx="4610">
                  <c:v>45.412999999999997</c:v>
                </c:pt>
                <c:pt idx="4611">
                  <c:v>45.4617</c:v>
                </c:pt>
                <c:pt idx="4612">
                  <c:v>45.388800000000003</c:v>
                </c:pt>
                <c:pt idx="4613">
                  <c:v>45.414200000000001</c:v>
                </c:pt>
                <c:pt idx="4614">
                  <c:v>45.431800000000003</c:v>
                </c:pt>
                <c:pt idx="4615">
                  <c:v>45.389299999999999</c:v>
                </c:pt>
                <c:pt idx="4616">
                  <c:v>45.390999999999998</c:v>
                </c:pt>
                <c:pt idx="4617">
                  <c:v>45.408799999999999</c:v>
                </c:pt>
                <c:pt idx="4618">
                  <c:v>45.410200000000003</c:v>
                </c:pt>
                <c:pt idx="4619">
                  <c:v>45.424799999999998</c:v>
                </c:pt>
                <c:pt idx="4620">
                  <c:v>45.396999999999998</c:v>
                </c:pt>
                <c:pt idx="4621">
                  <c:v>45.388800000000003</c:v>
                </c:pt>
                <c:pt idx="4622">
                  <c:v>45.423699999999997</c:v>
                </c:pt>
                <c:pt idx="4623">
                  <c:v>45.415300000000002</c:v>
                </c:pt>
                <c:pt idx="4624">
                  <c:v>45.406199999999998</c:v>
                </c:pt>
                <c:pt idx="4625">
                  <c:v>45.400300000000001</c:v>
                </c:pt>
                <c:pt idx="4626">
                  <c:v>45.389299999999999</c:v>
                </c:pt>
                <c:pt idx="4627">
                  <c:v>45.396500000000003</c:v>
                </c:pt>
                <c:pt idx="4628">
                  <c:v>45.387700000000002</c:v>
                </c:pt>
                <c:pt idx="4629">
                  <c:v>45.370699999999999</c:v>
                </c:pt>
                <c:pt idx="4630">
                  <c:v>45.348199999999999</c:v>
                </c:pt>
                <c:pt idx="4631">
                  <c:v>45.393500000000003</c:v>
                </c:pt>
                <c:pt idx="4632">
                  <c:v>45.3947</c:v>
                </c:pt>
                <c:pt idx="4633">
                  <c:v>45.433700000000002</c:v>
                </c:pt>
                <c:pt idx="4634">
                  <c:v>45.429200000000002</c:v>
                </c:pt>
                <c:pt idx="4635">
                  <c:v>45.398000000000003</c:v>
                </c:pt>
                <c:pt idx="4636">
                  <c:v>45.4283</c:v>
                </c:pt>
                <c:pt idx="4637">
                  <c:v>45.4238</c:v>
                </c:pt>
                <c:pt idx="4638">
                  <c:v>45.414200000000001</c:v>
                </c:pt>
                <c:pt idx="4639">
                  <c:v>45.461199999999998</c:v>
                </c:pt>
                <c:pt idx="4640">
                  <c:v>45.442300000000003</c:v>
                </c:pt>
                <c:pt idx="4641">
                  <c:v>45.427700000000002</c:v>
                </c:pt>
                <c:pt idx="4642">
                  <c:v>45.391300000000001</c:v>
                </c:pt>
                <c:pt idx="4643">
                  <c:v>45.424500000000002</c:v>
                </c:pt>
                <c:pt idx="4644">
                  <c:v>45.408299999999997</c:v>
                </c:pt>
                <c:pt idx="4645">
                  <c:v>45.4358</c:v>
                </c:pt>
                <c:pt idx="4646">
                  <c:v>45.5002</c:v>
                </c:pt>
                <c:pt idx="4647">
                  <c:v>45.400500000000001</c:v>
                </c:pt>
                <c:pt idx="4648">
                  <c:v>45.404200000000003</c:v>
                </c:pt>
                <c:pt idx="4649">
                  <c:v>45.406199999999998</c:v>
                </c:pt>
                <c:pt idx="4650">
                  <c:v>45.39</c:v>
                </c:pt>
                <c:pt idx="4651">
                  <c:v>45.495699999999999</c:v>
                </c:pt>
                <c:pt idx="4652">
                  <c:v>45.391199999999998</c:v>
                </c:pt>
                <c:pt idx="4653">
                  <c:v>45.411299999999997</c:v>
                </c:pt>
                <c:pt idx="4654">
                  <c:v>45.389000000000003</c:v>
                </c:pt>
                <c:pt idx="4655">
                  <c:v>45.419199999999996</c:v>
                </c:pt>
                <c:pt idx="4656">
                  <c:v>45.391500000000001</c:v>
                </c:pt>
                <c:pt idx="4657">
                  <c:v>45.419800000000002</c:v>
                </c:pt>
                <c:pt idx="4658">
                  <c:v>45.417299999999997</c:v>
                </c:pt>
                <c:pt idx="4659">
                  <c:v>45.600999999999999</c:v>
                </c:pt>
                <c:pt idx="4660">
                  <c:v>45.408000000000001</c:v>
                </c:pt>
                <c:pt idx="4661">
                  <c:v>45.374200000000002</c:v>
                </c:pt>
                <c:pt idx="4662">
                  <c:v>45.518999999999998</c:v>
                </c:pt>
                <c:pt idx="4663">
                  <c:v>45.4178</c:v>
                </c:pt>
                <c:pt idx="4664">
                  <c:v>45.360199999999999</c:v>
                </c:pt>
                <c:pt idx="4665">
                  <c:v>45.394300000000001</c:v>
                </c:pt>
                <c:pt idx="4666">
                  <c:v>45.399299999999997</c:v>
                </c:pt>
                <c:pt idx="4667">
                  <c:v>45.402999999999999</c:v>
                </c:pt>
                <c:pt idx="4668">
                  <c:v>45.401699999999998</c:v>
                </c:pt>
                <c:pt idx="4669">
                  <c:v>45.408799999999999</c:v>
                </c:pt>
                <c:pt idx="4670">
                  <c:v>45.381700000000002</c:v>
                </c:pt>
                <c:pt idx="4671">
                  <c:v>45.381700000000002</c:v>
                </c:pt>
                <c:pt idx="4672">
                  <c:v>45.402700000000003</c:v>
                </c:pt>
                <c:pt idx="4673">
                  <c:v>45.417299999999997</c:v>
                </c:pt>
                <c:pt idx="4674">
                  <c:v>45.395200000000003</c:v>
                </c:pt>
                <c:pt idx="4675">
                  <c:v>45.417200000000001</c:v>
                </c:pt>
                <c:pt idx="4676">
                  <c:v>45.3797</c:v>
                </c:pt>
                <c:pt idx="4677">
                  <c:v>45.3598</c:v>
                </c:pt>
                <c:pt idx="4678">
                  <c:v>45.405799999999999</c:v>
                </c:pt>
                <c:pt idx="4679">
                  <c:v>45.3827</c:v>
                </c:pt>
                <c:pt idx="4680">
                  <c:v>45.395299999999999</c:v>
                </c:pt>
                <c:pt idx="4681">
                  <c:v>45.459000000000003</c:v>
                </c:pt>
                <c:pt idx="4682">
                  <c:v>45.388800000000003</c:v>
                </c:pt>
                <c:pt idx="4683">
                  <c:v>45.456800000000001</c:v>
                </c:pt>
                <c:pt idx="4684">
                  <c:v>45.363799999999998</c:v>
                </c:pt>
                <c:pt idx="4685">
                  <c:v>45.4</c:v>
                </c:pt>
                <c:pt idx="4686">
                  <c:v>45.429000000000002</c:v>
                </c:pt>
                <c:pt idx="4687">
                  <c:v>45.4358</c:v>
                </c:pt>
                <c:pt idx="4688">
                  <c:v>45.411200000000001</c:v>
                </c:pt>
                <c:pt idx="4689">
                  <c:v>45.412500000000001</c:v>
                </c:pt>
                <c:pt idx="4690">
                  <c:v>45.414000000000001</c:v>
                </c:pt>
                <c:pt idx="4691">
                  <c:v>45.416800000000002</c:v>
                </c:pt>
                <c:pt idx="4692">
                  <c:v>45.397500000000001</c:v>
                </c:pt>
                <c:pt idx="4693">
                  <c:v>45.4133</c:v>
                </c:pt>
                <c:pt idx="4694">
                  <c:v>45.419800000000002</c:v>
                </c:pt>
                <c:pt idx="4695">
                  <c:v>45.404200000000003</c:v>
                </c:pt>
                <c:pt idx="4696">
                  <c:v>45.412300000000002</c:v>
                </c:pt>
                <c:pt idx="4697">
                  <c:v>45.391300000000001</c:v>
                </c:pt>
                <c:pt idx="4698">
                  <c:v>45.536700000000003</c:v>
                </c:pt>
                <c:pt idx="4699">
                  <c:v>45.562800000000003</c:v>
                </c:pt>
                <c:pt idx="4700">
                  <c:v>45.546799999999998</c:v>
                </c:pt>
                <c:pt idx="4701">
                  <c:v>45.524500000000003</c:v>
                </c:pt>
                <c:pt idx="4702">
                  <c:v>45.404299999999999</c:v>
                </c:pt>
                <c:pt idx="4703">
                  <c:v>45.423999999999999</c:v>
                </c:pt>
                <c:pt idx="4704">
                  <c:v>45.403300000000002</c:v>
                </c:pt>
                <c:pt idx="4705">
                  <c:v>45.421999999999997</c:v>
                </c:pt>
                <c:pt idx="4706">
                  <c:v>45.427799999999998</c:v>
                </c:pt>
                <c:pt idx="4707">
                  <c:v>45.390700000000002</c:v>
                </c:pt>
                <c:pt idx="4708">
                  <c:v>45.355200000000004</c:v>
                </c:pt>
                <c:pt idx="4709">
                  <c:v>45.545499999999997</c:v>
                </c:pt>
                <c:pt idx="4710">
                  <c:v>45.3902</c:v>
                </c:pt>
                <c:pt idx="4711">
                  <c:v>45.551299999999998</c:v>
                </c:pt>
                <c:pt idx="4712">
                  <c:v>45.400199999999998</c:v>
                </c:pt>
                <c:pt idx="4713">
                  <c:v>45.388300000000001</c:v>
                </c:pt>
                <c:pt idx="4714">
                  <c:v>45.397300000000001</c:v>
                </c:pt>
                <c:pt idx="4715">
                  <c:v>45.387700000000002</c:v>
                </c:pt>
                <c:pt idx="4716">
                  <c:v>45.408499999999997</c:v>
                </c:pt>
                <c:pt idx="4717">
                  <c:v>45.386000000000003</c:v>
                </c:pt>
                <c:pt idx="4718">
                  <c:v>45.405000000000001</c:v>
                </c:pt>
                <c:pt idx="4719">
                  <c:v>45.405999999999999</c:v>
                </c:pt>
                <c:pt idx="4720">
                  <c:v>45.409799999999997</c:v>
                </c:pt>
                <c:pt idx="4721">
                  <c:v>45.412199999999999</c:v>
                </c:pt>
                <c:pt idx="4722">
                  <c:v>45.404200000000003</c:v>
                </c:pt>
                <c:pt idx="4723">
                  <c:v>45.411299999999997</c:v>
                </c:pt>
                <c:pt idx="4724">
                  <c:v>45.4328</c:v>
                </c:pt>
                <c:pt idx="4725">
                  <c:v>45.402999999999999</c:v>
                </c:pt>
                <c:pt idx="4726">
                  <c:v>45.395200000000003</c:v>
                </c:pt>
                <c:pt idx="4727">
                  <c:v>45.387999999999998</c:v>
                </c:pt>
                <c:pt idx="4728">
                  <c:v>45.399700000000003</c:v>
                </c:pt>
                <c:pt idx="4729">
                  <c:v>45.412999999999997</c:v>
                </c:pt>
                <c:pt idx="4730">
                  <c:v>45.383499999999998</c:v>
                </c:pt>
                <c:pt idx="4731">
                  <c:v>45.386499999999998</c:v>
                </c:pt>
                <c:pt idx="4732">
                  <c:v>45.386200000000002</c:v>
                </c:pt>
                <c:pt idx="4733">
                  <c:v>45.4313</c:v>
                </c:pt>
                <c:pt idx="4734">
                  <c:v>45.3202</c:v>
                </c:pt>
                <c:pt idx="4735">
                  <c:v>45.381999999999998</c:v>
                </c:pt>
                <c:pt idx="4736">
                  <c:v>45.417000000000002</c:v>
                </c:pt>
                <c:pt idx="4737">
                  <c:v>45.378</c:v>
                </c:pt>
                <c:pt idx="4738">
                  <c:v>45.402799999999999</c:v>
                </c:pt>
                <c:pt idx="4739">
                  <c:v>45.431800000000003</c:v>
                </c:pt>
                <c:pt idx="4740">
                  <c:v>45.414499999999997</c:v>
                </c:pt>
                <c:pt idx="4741">
                  <c:v>45.410200000000003</c:v>
                </c:pt>
                <c:pt idx="4742">
                  <c:v>45.402200000000001</c:v>
                </c:pt>
                <c:pt idx="4743">
                  <c:v>45.4373</c:v>
                </c:pt>
                <c:pt idx="4744">
                  <c:v>45.310299999999998</c:v>
                </c:pt>
                <c:pt idx="4745">
                  <c:v>45.431199999999997</c:v>
                </c:pt>
                <c:pt idx="4746">
                  <c:v>45.430700000000002</c:v>
                </c:pt>
                <c:pt idx="4747">
                  <c:v>45.478000000000002</c:v>
                </c:pt>
                <c:pt idx="4748">
                  <c:v>45.430500000000002</c:v>
                </c:pt>
                <c:pt idx="4749">
                  <c:v>45.380499999999998</c:v>
                </c:pt>
                <c:pt idx="4750">
                  <c:v>45.378300000000003</c:v>
                </c:pt>
                <c:pt idx="4751">
                  <c:v>45.39</c:v>
                </c:pt>
                <c:pt idx="4752">
                  <c:v>45.404000000000003</c:v>
                </c:pt>
                <c:pt idx="4753">
                  <c:v>45.3857</c:v>
                </c:pt>
                <c:pt idx="4754">
                  <c:v>45.536799999999999</c:v>
                </c:pt>
                <c:pt idx="4755">
                  <c:v>45.396700000000003</c:v>
                </c:pt>
                <c:pt idx="4756">
                  <c:v>45.535699999999999</c:v>
                </c:pt>
                <c:pt idx="4757">
                  <c:v>45.429299999999998</c:v>
                </c:pt>
                <c:pt idx="4758">
                  <c:v>45.371699999999997</c:v>
                </c:pt>
                <c:pt idx="4759">
                  <c:v>45.421700000000001</c:v>
                </c:pt>
                <c:pt idx="4760">
                  <c:v>45.390300000000003</c:v>
                </c:pt>
                <c:pt idx="4761">
                  <c:v>45.389499999999998</c:v>
                </c:pt>
                <c:pt idx="4762">
                  <c:v>45.402999999999999</c:v>
                </c:pt>
                <c:pt idx="4763">
                  <c:v>45.423999999999999</c:v>
                </c:pt>
                <c:pt idx="4764">
                  <c:v>45.420200000000001</c:v>
                </c:pt>
                <c:pt idx="4765">
                  <c:v>45.414499999999997</c:v>
                </c:pt>
                <c:pt idx="4766">
                  <c:v>45.380299999999998</c:v>
                </c:pt>
                <c:pt idx="4767">
                  <c:v>45.526499999999999</c:v>
                </c:pt>
                <c:pt idx="4768">
                  <c:v>45.400799999999997</c:v>
                </c:pt>
                <c:pt idx="4769">
                  <c:v>45.396700000000003</c:v>
                </c:pt>
                <c:pt idx="4770">
                  <c:v>45.358699999999999</c:v>
                </c:pt>
                <c:pt idx="4771">
                  <c:v>45.389800000000001</c:v>
                </c:pt>
                <c:pt idx="4772">
                  <c:v>45.404299999999999</c:v>
                </c:pt>
                <c:pt idx="4773">
                  <c:v>45.411299999999997</c:v>
                </c:pt>
                <c:pt idx="4774">
                  <c:v>45.400700000000001</c:v>
                </c:pt>
                <c:pt idx="4775">
                  <c:v>45.4148</c:v>
                </c:pt>
                <c:pt idx="4776">
                  <c:v>45.423000000000002</c:v>
                </c:pt>
                <c:pt idx="4777">
                  <c:v>45.378500000000003</c:v>
                </c:pt>
                <c:pt idx="4778">
                  <c:v>45.406999999999996</c:v>
                </c:pt>
                <c:pt idx="4779">
                  <c:v>45.377499999999998</c:v>
                </c:pt>
                <c:pt idx="4780">
                  <c:v>45.401499999999999</c:v>
                </c:pt>
                <c:pt idx="4781">
                  <c:v>45.406300000000002</c:v>
                </c:pt>
                <c:pt idx="4782">
                  <c:v>45.403300000000002</c:v>
                </c:pt>
                <c:pt idx="4783">
                  <c:v>45.381799999999998</c:v>
                </c:pt>
                <c:pt idx="4784">
                  <c:v>45.411999999999999</c:v>
                </c:pt>
                <c:pt idx="4785">
                  <c:v>45.402700000000003</c:v>
                </c:pt>
                <c:pt idx="4786">
                  <c:v>45.408000000000001</c:v>
                </c:pt>
                <c:pt idx="4787">
                  <c:v>45.399000000000001</c:v>
                </c:pt>
                <c:pt idx="4788">
                  <c:v>45.392499999999998</c:v>
                </c:pt>
                <c:pt idx="4789">
                  <c:v>45.417000000000002</c:v>
                </c:pt>
                <c:pt idx="4790">
                  <c:v>45.394500000000001</c:v>
                </c:pt>
                <c:pt idx="4791">
                  <c:v>45.4193</c:v>
                </c:pt>
                <c:pt idx="4792">
                  <c:v>45.382800000000003</c:v>
                </c:pt>
                <c:pt idx="4793">
                  <c:v>45.358800000000002</c:v>
                </c:pt>
                <c:pt idx="4794">
                  <c:v>45.393999999999998</c:v>
                </c:pt>
                <c:pt idx="4795">
                  <c:v>45.359299999999998</c:v>
                </c:pt>
                <c:pt idx="4796">
                  <c:v>45.414200000000001</c:v>
                </c:pt>
                <c:pt idx="4797">
                  <c:v>45.393700000000003</c:v>
                </c:pt>
                <c:pt idx="4798">
                  <c:v>45.408499999999997</c:v>
                </c:pt>
                <c:pt idx="4799">
                  <c:v>45.387799999999999</c:v>
                </c:pt>
                <c:pt idx="4800">
                  <c:v>45.409700000000001</c:v>
                </c:pt>
                <c:pt idx="4801">
                  <c:v>45.409500000000001</c:v>
                </c:pt>
                <c:pt idx="4802">
                  <c:v>45.422699999999999</c:v>
                </c:pt>
                <c:pt idx="4803">
                  <c:v>45.390700000000002</c:v>
                </c:pt>
                <c:pt idx="4804">
                  <c:v>45.3857</c:v>
                </c:pt>
                <c:pt idx="4805">
                  <c:v>45.3992</c:v>
                </c:pt>
                <c:pt idx="4806">
                  <c:v>45.373800000000003</c:v>
                </c:pt>
                <c:pt idx="4807">
                  <c:v>45.3992</c:v>
                </c:pt>
                <c:pt idx="4808">
                  <c:v>45.373199999999997</c:v>
                </c:pt>
                <c:pt idx="4809">
                  <c:v>45.389499999999998</c:v>
                </c:pt>
                <c:pt idx="4810">
                  <c:v>45.379800000000003</c:v>
                </c:pt>
                <c:pt idx="4811">
                  <c:v>45.386499999999998</c:v>
                </c:pt>
                <c:pt idx="4812">
                  <c:v>45.391500000000001</c:v>
                </c:pt>
                <c:pt idx="4813">
                  <c:v>45.404000000000003</c:v>
                </c:pt>
                <c:pt idx="4814">
                  <c:v>45.386699999999998</c:v>
                </c:pt>
                <c:pt idx="4815">
                  <c:v>45.336500000000001</c:v>
                </c:pt>
                <c:pt idx="4816">
                  <c:v>45.358199999999997</c:v>
                </c:pt>
                <c:pt idx="4817">
                  <c:v>45.393500000000003</c:v>
                </c:pt>
                <c:pt idx="4818">
                  <c:v>45.409300000000002</c:v>
                </c:pt>
                <c:pt idx="4819">
                  <c:v>45.381</c:v>
                </c:pt>
                <c:pt idx="4820">
                  <c:v>45.410800000000002</c:v>
                </c:pt>
                <c:pt idx="4821">
                  <c:v>45.380800000000001</c:v>
                </c:pt>
                <c:pt idx="4822">
                  <c:v>45.3797</c:v>
                </c:pt>
                <c:pt idx="4823">
                  <c:v>45.400199999999998</c:v>
                </c:pt>
                <c:pt idx="4824">
                  <c:v>45.518500000000003</c:v>
                </c:pt>
                <c:pt idx="4825">
                  <c:v>45.388500000000001</c:v>
                </c:pt>
                <c:pt idx="4826">
                  <c:v>45.4</c:v>
                </c:pt>
                <c:pt idx="4827">
                  <c:v>45.348700000000001</c:v>
                </c:pt>
                <c:pt idx="4828">
                  <c:v>45.402299999999997</c:v>
                </c:pt>
                <c:pt idx="4829">
                  <c:v>45.395000000000003</c:v>
                </c:pt>
                <c:pt idx="4830">
                  <c:v>45.3767</c:v>
                </c:pt>
                <c:pt idx="4831">
                  <c:v>45.396700000000003</c:v>
                </c:pt>
                <c:pt idx="4832">
                  <c:v>45.3675</c:v>
                </c:pt>
                <c:pt idx="4833">
                  <c:v>45.3827</c:v>
                </c:pt>
                <c:pt idx="4834">
                  <c:v>45.395200000000003</c:v>
                </c:pt>
                <c:pt idx="4835">
                  <c:v>45.429699999999997</c:v>
                </c:pt>
                <c:pt idx="4836">
                  <c:v>45.410499999999999</c:v>
                </c:pt>
                <c:pt idx="4837">
                  <c:v>45.405200000000001</c:v>
                </c:pt>
                <c:pt idx="4838">
                  <c:v>45.358699999999999</c:v>
                </c:pt>
                <c:pt idx="4839">
                  <c:v>45.384999999999998</c:v>
                </c:pt>
                <c:pt idx="4840">
                  <c:v>45.362699999999997</c:v>
                </c:pt>
                <c:pt idx="4841">
                  <c:v>45.383800000000001</c:v>
                </c:pt>
                <c:pt idx="4842">
                  <c:v>45.566000000000003</c:v>
                </c:pt>
                <c:pt idx="4843">
                  <c:v>45.42</c:v>
                </c:pt>
                <c:pt idx="4844">
                  <c:v>45.398499999999999</c:v>
                </c:pt>
                <c:pt idx="4845">
                  <c:v>45.423499999999997</c:v>
                </c:pt>
                <c:pt idx="4846">
                  <c:v>45.3947</c:v>
                </c:pt>
                <c:pt idx="4847">
                  <c:v>45.382300000000001</c:v>
                </c:pt>
                <c:pt idx="4848">
                  <c:v>45.5383</c:v>
                </c:pt>
                <c:pt idx="4849">
                  <c:v>45.377200000000002</c:v>
                </c:pt>
                <c:pt idx="4850">
                  <c:v>45.387799999999999</c:v>
                </c:pt>
                <c:pt idx="4851">
                  <c:v>45.578000000000003</c:v>
                </c:pt>
                <c:pt idx="4852">
                  <c:v>45.408799999999999</c:v>
                </c:pt>
                <c:pt idx="4853">
                  <c:v>45.561500000000002</c:v>
                </c:pt>
                <c:pt idx="4854">
                  <c:v>45.418500000000002</c:v>
                </c:pt>
                <c:pt idx="4855">
                  <c:v>45.376300000000001</c:v>
                </c:pt>
                <c:pt idx="4856">
                  <c:v>45.38</c:v>
                </c:pt>
                <c:pt idx="4857">
                  <c:v>45.403300000000002</c:v>
                </c:pt>
                <c:pt idx="4858">
                  <c:v>45.3827</c:v>
                </c:pt>
                <c:pt idx="4859">
                  <c:v>45.353299999999997</c:v>
                </c:pt>
                <c:pt idx="4860">
                  <c:v>45.374000000000002</c:v>
                </c:pt>
                <c:pt idx="4861">
                  <c:v>45.386299999999999</c:v>
                </c:pt>
                <c:pt idx="4862">
                  <c:v>45.393700000000003</c:v>
                </c:pt>
                <c:pt idx="4863">
                  <c:v>45.409300000000002</c:v>
                </c:pt>
                <c:pt idx="4864">
                  <c:v>45.413499999999999</c:v>
                </c:pt>
                <c:pt idx="4865">
                  <c:v>45.363999999999997</c:v>
                </c:pt>
                <c:pt idx="4866">
                  <c:v>45.387500000000003</c:v>
                </c:pt>
                <c:pt idx="4867">
                  <c:v>45.537500000000001</c:v>
                </c:pt>
                <c:pt idx="4868">
                  <c:v>45.398000000000003</c:v>
                </c:pt>
                <c:pt idx="4869">
                  <c:v>45.418799999999997</c:v>
                </c:pt>
                <c:pt idx="4870">
                  <c:v>45.569800000000001</c:v>
                </c:pt>
                <c:pt idx="4871">
                  <c:v>45.379800000000003</c:v>
                </c:pt>
                <c:pt idx="4872">
                  <c:v>45.415300000000002</c:v>
                </c:pt>
                <c:pt idx="4873">
                  <c:v>45.390799999999999</c:v>
                </c:pt>
                <c:pt idx="4874">
                  <c:v>45.406500000000001</c:v>
                </c:pt>
                <c:pt idx="4875">
                  <c:v>45.395800000000001</c:v>
                </c:pt>
                <c:pt idx="4876">
                  <c:v>45.55</c:v>
                </c:pt>
                <c:pt idx="4877">
                  <c:v>45.389800000000001</c:v>
                </c:pt>
                <c:pt idx="4878">
                  <c:v>45.365699999999997</c:v>
                </c:pt>
                <c:pt idx="4879">
                  <c:v>45.3795</c:v>
                </c:pt>
                <c:pt idx="4880">
                  <c:v>45.395299999999999</c:v>
                </c:pt>
                <c:pt idx="4881">
                  <c:v>45.399000000000001</c:v>
                </c:pt>
                <c:pt idx="4882">
                  <c:v>45.386499999999998</c:v>
                </c:pt>
                <c:pt idx="4883">
                  <c:v>45.3827</c:v>
                </c:pt>
                <c:pt idx="4884">
                  <c:v>45.3977</c:v>
                </c:pt>
                <c:pt idx="4885">
                  <c:v>45.378300000000003</c:v>
                </c:pt>
                <c:pt idx="4886">
                  <c:v>45.388199999999998</c:v>
                </c:pt>
                <c:pt idx="4887">
                  <c:v>45.3855</c:v>
                </c:pt>
                <c:pt idx="4888">
                  <c:v>45.351700000000001</c:v>
                </c:pt>
                <c:pt idx="4889">
                  <c:v>45.384999999999998</c:v>
                </c:pt>
                <c:pt idx="4890">
                  <c:v>45.407699999999998</c:v>
                </c:pt>
                <c:pt idx="4891">
                  <c:v>45.3887</c:v>
                </c:pt>
                <c:pt idx="4892">
                  <c:v>45.413499999999999</c:v>
                </c:pt>
                <c:pt idx="4893">
                  <c:v>45.387300000000003</c:v>
                </c:pt>
                <c:pt idx="4894">
                  <c:v>45.381</c:v>
                </c:pt>
                <c:pt idx="4895">
                  <c:v>45.414299999999997</c:v>
                </c:pt>
                <c:pt idx="4896">
                  <c:v>45.390999999999998</c:v>
                </c:pt>
                <c:pt idx="4897">
                  <c:v>45.386699999999998</c:v>
                </c:pt>
                <c:pt idx="4898">
                  <c:v>45.390799999999999</c:v>
                </c:pt>
                <c:pt idx="4899">
                  <c:v>45.361499999999999</c:v>
                </c:pt>
                <c:pt idx="4900">
                  <c:v>45.4208</c:v>
                </c:pt>
                <c:pt idx="4901">
                  <c:v>45.430199999999999</c:v>
                </c:pt>
                <c:pt idx="4902">
                  <c:v>45.425699999999999</c:v>
                </c:pt>
                <c:pt idx="4903">
                  <c:v>45.391500000000001</c:v>
                </c:pt>
                <c:pt idx="4904">
                  <c:v>45.400799999999997</c:v>
                </c:pt>
                <c:pt idx="4905">
                  <c:v>45.400300000000001</c:v>
                </c:pt>
                <c:pt idx="4906">
                  <c:v>45.400799999999997</c:v>
                </c:pt>
                <c:pt idx="4907">
                  <c:v>45.348199999999999</c:v>
                </c:pt>
                <c:pt idx="4908">
                  <c:v>45.3613</c:v>
                </c:pt>
                <c:pt idx="4909">
                  <c:v>45.382800000000003</c:v>
                </c:pt>
                <c:pt idx="4910">
                  <c:v>45.369300000000003</c:v>
                </c:pt>
                <c:pt idx="4911">
                  <c:v>45.400700000000001</c:v>
                </c:pt>
                <c:pt idx="4912">
                  <c:v>45.3842</c:v>
                </c:pt>
                <c:pt idx="4913">
                  <c:v>45.375799999999998</c:v>
                </c:pt>
                <c:pt idx="4914">
                  <c:v>45.469799999999999</c:v>
                </c:pt>
                <c:pt idx="4915">
                  <c:v>45.534799999999997</c:v>
                </c:pt>
                <c:pt idx="4916">
                  <c:v>45.395699999999998</c:v>
                </c:pt>
                <c:pt idx="4917">
                  <c:v>45.387700000000002</c:v>
                </c:pt>
                <c:pt idx="4918">
                  <c:v>45.3797</c:v>
                </c:pt>
                <c:pt idx="4919">
                  <c:v>45.383299999999998</c:v>
                </c:pt>
                <c:pt idx="4920">
                  <c:v>45.380299999999998</c:v>
                </c:pt>
                <c:pt idx="4921">
                  <c:v>45.353000000000002</c:v>
                </c:pt>
                <c:pt idx="4922">
                  <c:v>45.380699999999997</c:v>
                </c:pt>
                <c:pt idx="4923">
                  <c:v>45.3932</c:v>
                </c:pt>
                <c:pt idx="4924">
                  <c:v>45.422199999999997</c:v>
                </c:pt>
                <c:pt idx="4925">
                  <c:v>45.3977</c:v>
                </c:pt>
                <c:pt idx="4926">
                  <c:v>45.363799999999998</c:v>
                </c:pt>
                <c:pt idx="4927">
                  <c:v>45.393799999999999</c:v>
                </c:pt>
                <c:pt idx="4928">
                  <c:v>45.3795</c:v>
                </c:pt>
                <c:pt idx="4929">
                  <c:v>45.377299999999998</c:v>
                </c:pt>
                <c:pt idx="4930">
                  <c:v>45.391500000000001</c:v>
                </c:pt>
                <c:pt idx="4931">
                  <c:v>45.410499999999999</c:v>
                </c:pt>
                <c:pt idx="4932">
                  <c:v>45.359299999999998</c:v>
                </c:pt>
                <c:pt idx="4933">
                  <c:v>45.3748</c:v>
                </c:pt>
                <c:pt idx="4934">
                  <c:v>45.395699999999998</c:v>
                </c:pt>
                <c:pt idx="4935">
                  <c:v>45.362499999999997</c:v>
                </c:pt>
                <c:pt idx="4936">
                  <c:v>45.389299999999999</c:v>
                </c:pt>
                <c:pt idx="4937">
                  <c:v>45.381700000000002</c:v>
                </c:pt>
                <c:pt idx="4938">
                  <c:v>45.409500000000001</c:v>
                </c:pt>
                <c:pt idx="4939">
                  <c:v>45.403700000000001</c:v>
                </c:pt>
                <c:pt idx="4940">
                  <c:v>45.436799999999998</c:v>
                </c:pt>
                <c:pt idx="4941">
                  <c:v>45.427799999999998</c:v>
                </c:pt>
                <c:pt idx="4942">
                  <c:v>45.4208</c:v>
                </c:pt>
                <c:pt idx="4943">
                  <c:v>45.4392</c:v>
                </c:pt>
                <c:pt idx="4944">
                  <c:v>45.397799999999997</c:v>
                </c:pt>
                <c:pt idx="4945">
                  <c:v>45.385199999999998</c:v>
                </c:pt>
                <c:pt idx="4946">
                  <c:v>45.411799999999999</c:v>
                </c:pt>
                <c:pt idx="4947">
                  <c:v>45.398200000000003</c:v>
                </c:pt>
                <c:pt idx="4948">
                  <c:v>45.372300000000003</c:v>
                </c:pt>
                <c:pt idx="4949">
                  <c:v>45.378</c:v>
                </c:pt>
                <c:pt idx="4950">
                  <c:v>45.3962</c:v>
                </c:pt>
                <c:pt idx="4951">
                  <c:v>45.409799999999997</c:v>
                </c:pt>
                <c:pt idx="4952">
                  <c:v>45.394799999999996</c:v>
                </c:pt>
                <c:pt idx="4953">
                  <c:v>45.369300000000003</c:v>
                </c:pt>
                <c:pt idx="4954">
                  <c:v>45.409700000000001</c:v>
                </c:pt>
                <c:pt idx="4955">
                  <c:v>45.544499999999999</c:v>
                </c:pt>
                <c:pt idx="4956">
                  <c:v>45.418999999999997</c:v>
                </c:pt>
                <c:pt idx="4957">
                  <c:v>45.380200000000002</c:v>
                </c:pt>
                <c:pt idx="4958">
                  <c:v>45.424199999999999</c:v>
                </c:pt>
                <c:pt idx="4959">
                  <c:v>45.3765</c:v>
                </c:pt>
                <c:pt idx="4960">
                  <c:v>45.388300000000001</c:v>
                </c:pt>
                <c:pt idx="4961">
                  <c:v>45.422499999999999</c:v>
                </c:pt>
                <c:pt idx="4962">
                  <c:v>45.39</c:v>
                </c:pt>
                <c:pt idx="4963">
                  <c:v>45.3917</c:v>
                </c:pt>
                <c:pt idx="4964">
                  <c:v>45.407200000000003</c:v>
                </c:pt>
                <c:pt idx="4965">
                  <c:v>45.415500000000002</c:v>
                </c:pt>
                <c:pt idx="4966">
                  <c:v>45.361699999999999</c:v>
                </c:pt>
                <c:pt idx="4967">
                  <c:v>45.423000000000002</c:v>
                </c:pt>
                <c:pt idx="4968">
                  <c:v>45.460299999999997</c:v>
                </c:pt>
                <c:pt idx="4969">
                  <c:v>45.493699999999997</c:v>
                </c:pt>
                <c:pt idx="4970">
                  <c:v>45.403500000000001</c:v>
                </c:pt>
                <c:pt idx="4971">
                  <c:v>45.485799999999998</c:v>
                </c:pt>
                <c:pt idx="4972">
                  <c:v>45.414999999999999</c:v>
                </c:pt>
                <c:pt idx="4973">
                  <c:v>45.397300000000001</c:v>
                </c:pt>
                <c:pt idx="4974">
                  <c:v>45.523000000000003</c:v>
                </c:pt>
                <c:pt idx="4975">
                  <c:v>45.433500000000002</c:v>
                </c:pt>
                <c:pt idx="4976">
                  <c:v>45.356699999999996</c:v>
                </c:pt>
                <c:pt idx="4977">
                  <c:v>45.352800000000002</c:v>
                </c:pt>
                <c:pt idx="4978">
                  <c:v>45.418999999999997</c:v>
                </c:pt>
                <c:pt idx="4979">
                  <c:v>45.411499999999997</c:v>
                </c:pt>
                <c:pt idx="4980">
                  <c:v>45.427500000000002</c:v>
                </c:pt>
                <c:pt idx="4981">
                  <c:v>45.435499999999998</c:v>
                </c:pt>
                <c:pt idx="4982">
                  <c:v>45.432299999999998</c:v>
                </c:pt>
                <c:pt idx="4983">
                  <c:v>45.417700000000004</c:v>
                </c:pt>
                <c:pt idx="4984">
                  <c:v>45.407499999999999</c:v>
                </c:pt>
                <c:pt idx="4985">
                  <c:v>45.467700000000001</c:v>
                </c:pt>
                <c:pt idx="4986">
                  <c:v>45.344999999999999</c:v>
                </c:pt>
                <c:pt idx="4987">
                  <c:v>45.398200000000003</c:v>
                </c:pt>
                <c:pt idx="4988">
                  <c:v>45.398499999999999</c:v>
                </c:pt>
                <c:pt idx="4989">
                  <c:v>45.396500000000003</c:v>
                </c:pt>
                <c:pt idx="4990">
                  <c:v>45.428199999999997</c:v>
                </c:pt>
                <c:pt idx="4991">
                  <c:v>45.456699999999998</c:v>
                </c:pt>
                <c:pt idx="4992">
                  <c:v>45.421999999999997</c:v>
                </c:pt>
                <c:pt idx="4993">
                  <c:v>45.421500000000002</c:v>
                </c:pt>
                <c:pt idx="4994">
                  <c:v>45.390799999999999</c:v>
                </c:pt>
                <c:pt idx="4995">
                  <c:v>45.413200000000003</c:v>
                </c:pt>
                <c:pt idx="4996">
                  <c:v>45.390999999999998</c:v>
                </c:pt>
                <c:pt idx="4997">
                  <c:v>45.404299999999999</c:v>
                </c:pt>
                <c:pt idx="4998">
                  <c:v>45.365200000000002</c:v>
                </c:pt>
                <c:pt idx="4999">
                  <c:v>45.396799999999999</c:v>
                </c:pt>
                <c:pt idx="5000">
                  <c:v>45.388500000000001</c:v>
                </c:pt>
                <c:pt idx="5001">
                  <c:v>45.427199999999999</c:v>
                </c:pt>
                <c:pt idx="5002">
                  <c:v>45.426699999999997</c:v>
                </c:pt>
                <c:pt idx="5003">
                  <c:v>45.3765</c:v>
                </c:pt>
                <c:pt idx="5004">
                  <c:v>45.407800000000002</c:v>
                </c:pt>
                <c:pt idx="5005">
                  <c:v>45.5657</c:v>
                </c:pt>
                <c:pt idx="5006">
                  <c:v>45.410200000000003</c:v>
                </c:pt>
                <c:pt idx="5007">
                  <c:v>45.418999999999997</c:v>
                </c:pt>
                <c:pt idx="5008">
                  <c:v>45.4818</c:v>
                </c:pt>
                <c:pt idx="5009">
                  <c:v>45.468000000000004</c:v>
                </c:pt>
                <c:pt idx="5010">
                  <c:v>45.536299999999997</c:v>
                </c:pt>
                <c:pt idx="5011">
                  <c:v>45.403199999999998</c:v>
                </c:pt>
                <c:pt idx="5012">
                  <c:v>45.418199999999999</c:v>
                </c:pt>
                <c:pt idx="5013">
                  <c:v>45.371000000000002</c:v>
                </c:pt>
                <c:pt idx="5014">
                  <c:v>45.5578</c:v>
                </c:pt>
                <c:pt idx="5015">
                  <c:v>45.405000000000001</c:v>
                </c:pt>
                <c:pt idx="5016">
                  <c:v>45.426000000000002</c:v>
                </c:pt>
                <c:pt idx="5017">
                  <c:v>45.408200000000001</c:v>
                </c:pt>
                <c:pt idx="5018">
                  <c:v>45.567700000000002</c:v>
                </c:pt>
                <c:pt idx="5019">
                  <c:v>45.363199999999999</c:v>
                </c:pt>
                <c:pt idx="5020">
                  <c:v>45.3703</c:v>
                </c:pt>
                <c:pt idx="5021">
                  <c:v>45.414999999999999</c:v>
                </c:pt>
                <c:pt idx="5022">
                  <c:v>45.571800000000003</c:v>
                </c:pt>
                <c:pt idx="5023">
                  <c:v>45.407499999999999</c:v>
                </c:pt>
                <c:pt idx="5024">
                  <c:v>45.697800000000001</c:v>
                </c:pt>
                <c:pt idx="5025">
                  <c:v>45.460700000000003</c:v>
                </c:pt>
                <c:pt idx="5026">
                  <c:v>45.433799999999998</c:v>
                </c:pt>
                <c:pt idx="5027">
                  <c:v>45.438000000000002</c:v>
                </c:pt>
                <c:pt idx="5028">
                  <c:v>45.429299999999998</c:v>
                </c:pt>
                <c:pt idx="5029">
                  <c:v>45.444800000000001</c:v>
                </c:pt>
                <c:pt idx="5030">
                  <c:v>45.424999999999997</c:v>
                </c:pt>
                <c:pt idx="5031">
                  <c:v>45.433300000000003</c:v>
                </c:pt>
                <c:pt idx="5032">
                  <c:v>45.454000000000001</c:v>
                </c:pt>
                <c:pt idx="5033">
                  <c:v>45.467700000000001</c:v>
                </c:pt>
                <c:pt idx="5034">
                  <c:v>45.420999999999999</c:v>
                </c:pt>
                <c:pt idx="5035">
                  <c:v>45.421300000000002</c:v>
                </c:pt>
                <c:pt idx="5036">
                  <c:v>45.423699999999997</c:v>
                </c:pt>
                <c:pt idx="5037">
                  <c:v>45.403500000000001</c:v>
                </c:pt>
                <c:pt idx="5038">
                  <c:v>45.408799999999999</c:v>
                </c:pt>
                <c:pt idx="5039">
                  <c:v>45.377200000000002</c:v>
                </c:pt>
                <c:pt idx="5040">
                  <c:v>45.385199999999998</c:v>
                </c:pt>
                <c:pt idx="5041">
                  <c:v>45.436799999999998</c:v>
                </c:pt>
                <c:pt idx="5042">
                  <c:v>45.389299999999999</c:v>
                </c:pt>
                <c:pt idx="5043">
                  <c:v>45.411200000000001</c:v>
                </c:pt>
                <c:pt idx="5044">
                  <c:v>45.402299999999997</c:v>
                </c:pt>
                <c:pt idx="5045">
                  <c:v>45.402799999999999</c:v>
                </c:pt>
                <c:pt idx="5046">
                  <c:v>45.398800000000001</c:v>
                </c:pt>
                <c:pt idx="5047">
                  <c:v>45.410299999999999</c:v>
                </c:pt>
                <c:pt idx="5048">
                  <c:v>45.426499999999997</c:v>
                </c:pt>
                <c:pt idx="5049">
                  <c:v>45.392800000000001</c:v>
                </c:pt>
                <c:pt idx="5050">
                  <c:v>45.390999999999998</c:v>
                </c:pt>
                <c:pt idx="5051">
                  <c:v>45.596699999999998</c:v>
                </c:pt>
                <c:pt idx="5052">
                  <c:v>45.406999999999996</c:v>
                </c:pt>
                <c:pt idx="5053">
                  <c:v>45.390700000000002</c:v>
                </c:pt>
                <c:pt idx="5054">
                  <c:v>45.405000000000001</c:v>
                </c:pt>
                <c:pt idx="5055">
                  <c:v>45.384700000000002</c:v>
                </c:pt>
                <c:pt idx="5056">
                  <c:v>45.394199999999998</c:v>
                </c:pt>
                <c:pt idx="5057">
                  <c:v>45.389299999999999</c:v>
                </c:pt>
                <c:pt idx="5058">
                  <c:v>45.394799999999996</c:v>
                </c:pt>
                <c:pt idx="5059">
                  <c:v>45.363300000000002</c:v>
                </c:pt>
                <c:pt idx="5060">
                  <c:v>45.375999999999998</c:v>
                </c:pt>
                <c:pt idx="5061">
                  <c:v>45.502699999999997</c:v>
                </c:pt>
                <c:pt idx="5062">
                  <c:v>45.406300000000002</c:v>
                </c:pt>
                <c:pt idx="5063">
                  <c:v>45.417999999999999</c:v>
                </c:pt>
                <c:pt idx="5064">
                  <c:v>41.181407929999999</c:v>
                </c:pt>
                <c:pt idx="5065">
                  <c:v>45.416699999999999</c:v>
                </c:pt>
                <c:pt idx="5066">
                  <c:v>46.177700000000002</c:v>
                </c:pt>
                <c:pt idx="5067">
                  <c:v>45.429299999999998</c:v>
                </c:pt>
                <c:pt idx="5068">
                  <c:v>48.799166669999998</c:v>
                </c:pt>
                <c:pt idx="5069">
                  <c:v>45.402500000000003</c:v>
                </c:pt>
                <c:pt idx="5070">
                  <c:v>45.413200000000003</c:v>
                </c:pt>
                <c:pt idx="5071">
                  <c:v>45.421799999999998</c:v>
                </c:pt>
                <c:pt idx="5072">
                  <c:v>48.88</c:v>
                </c:pt>
                <c:pt idx="5073">
                  <c:v>48.84</c:v>
                </c:pt>
                <c:pt idx="5074">
                  <c:v>45.431699999999999</c:v>
                </c:pt>
                <c:pt idx="5075">
                  <c:v>45.4</c:v>
                </c:pt>
                <c:pt idx="5076">
                  <c:v>45.397799999999997</c:v>
                </c:pt>
                <c:pt idx="5077">
                  <c:v>45.406300000000002</c:v>
                </c:pt>
                <c:pt idx="5078">
                  <c:v>45.402299999999997</c:v>
                </c:pt>
                <c:pt idx="5079">
                  <c:v>41.458199999999998</c:v>
                </c:pt>
                <c:pt idx="5080">
                  <c:v>45.425800000000002</c:v>
                </c:pt>
                <c:pt idx="5081">
                  <c:v>45.432499999999997</c:v>
                </c:pt>
                <c:pt idx="5082">
                  <c:v>45.432499999999997</c:v>
                </c:pt>
                <c:pt idx="5083">
                  <c:v>45.393700000000003</c:v>
                </c:pt>
                <c:pt idx="5084">
                  <c:v>45.4298</c:v>
                </c:pt>
                <c:pt idx="5085">
                  <c:v>45.375799999999998</c:v>
                </c:pt>
                <c:pt idx="5086">
                  <c:v>45.411499999999997</c:v>
                </c:pt>
                <c:pt idx="5087">
                  <c:v>45.415500000000002</c:v>
                </c:pt>
                <c:pt idx="5088">
                  <c:v>45.4208</c:v>
                </c:pt>
                <c:pt idx="5089">
                  <c:v>45.387799999999999</c:v>
                </c:pt>
                <c:pt idx="5090">
                  <c:v>45.565800000000003</c:v>
                </c:pt>
                <c:pt idx="5091">
                  <c:v>45.409799999999997</c:v>
                </c:pt>
                <c:pt idx="5092">
                  <c:v>45.387999999999998</c:v>
                </c:pt>
                <c:pt idx="5093">
                  <c:v>45.371200000000002</c:v>
                </c:pt>
                <c:pt idx="5094">
                  <c:v>45.5505</c:v>
                </c:pt>
                <c:pt idx="5095">
                  <c:v>45.408499999999997</c:v>
                </c:pt>
                <c:pt idx="5096">
                  <c:v>45.389800000000001</c:v>
                </c:pt>
                <c:pt idx="5097">
                  <c:v>45.390500000000003</c:v>
                </c:pt>
                <c:pt idx="5098">
                  <c:v>45.388500000000001</c:v>
                </c:pt>
                <c:pt idx="5099">
                  <c:v>45.391199999999998</c:v>
                </c:pt>
                <c:pt idx="5100">
                  <c:v>45.421799999999998</c:v>
                </c:pt>
                <c:pt idx="5101">
                  <c:v>35.921500000000002</c:v>
                </c:pt>
                <c:pt idx="5102">
                  <c:v>45.3872</c:v>
                </c:pt>
                <c:pt idx="5103">
                  <c:v>45.591700000000003</c:v>
                </c:pt>
                <c:pt idx="5104">
                  <c:v>45.399299999999997</c:v>
                </c:pt>
                <c:pt idx="5105">
                  <c:v>35.931899999999999</c:v>
                </c:pt>
                <c:pt idx="5106">
                  <c:v>45.420699999999997</c:v>
                </c:pt>
                <c:pt idx="5107">
                  <c:v>45.5458</c:v>
                </c:pt>
                <c:pt idx="5108">
                  <c:v>45.39</c:v>
                </c:pt>
                <c:pt idx="5109">
                  <c:v>45.421300000000002</c:v>
                </c:pt>
                <c:pt idx="5110">
                  <c:v>45.424700000000001</c:v>
                </c:pt>
                <c:pt idx="5111">
                  <c:v>45.409300000000002</c:v>
                </c:pt>
                <c:pt idx="5112">
                  <c:v>45.410800000000002</c:v>
                </c:pt>
                <c:pt idx="5113">
                  <c:v>45.4148</c:v>
                </c:pt>
                <c:pt idx="5114">
                  <c:v>45.395200000000003</c:v>
                </c:pt>
                <c:pt idx="5115">
                  <c:v>45.412199999999999</c:v>
                </c:pt>
                <c:pt idx="5116">
                  <c:v>45.434199999999997</c:v>
                </c:pt>
                <c:pt idx="5117">
                  <c:v>45.401499999999999</c:v>
                </c:pt>
                <c:pt idx="5118">
                  <c:v>45.532499999999999</c:v>
                </c:pt>
                <c:pt idx="5119">
                  <c:v>45.403300000000002</c:v>
                </c:pt>
                <c:pt idx="5120">
                  <c:v>45.396500000000003</c:v>
                </c:pt>
                <c:pt idx="5121">
                  <c:v>45.399000000000001</c:v>
                </c:pt>
                <c:pt idx="5122">
                  <c:v>45.393999999999998</c:v>
                </c:pt>
                <c:pt idx="5123">
                  <c:v>45.373800000000003</c:v>
                </c:pt>
                <c:pt idx="5124">
                  <c:v>45.404499999999999</c:v>
                </c:pt>
                <c:pt idx="5125">
                  <c:v>45.375700000000002</c:v>
                </c:pt>
                <c:pt idx="5126">
                  <c:v>45.5227</c:v>
                </c:pt>
                <c:pt idx="5127">
                  <c:v>45.533799999999999</c:v>
                </c:pt>
                <c:pt idx="5128">
                  <c:v>45.425699999999999</c:v>
                </c:pt>
                <c:pt idx="5129">
                  <c:v>45.4</c:v>
                </c:pt>
                <c:pt idx="5130">
                  <c:v>45.398299999999999</c:v>
                </c:pt>
                <c:pt idx="5131">
                  <c:v>45.405000000000001</c:v>
                </c:pt>
                <c:pt idx="5132">
                  <c:v>45.411999999999999</c:v>
                </c:pt>
                <c:pt idx="5133">
                  <c:v>45.396500000000003</c:v>
                </c:pt>
                <c:pt idx="5134">
                  <c:v>45.398699999999998</c:v>
                </c:pt>
                <c:pt idx="5135">
                  <c:v>45.5075</c:v>
                </c:pt>
                <c:pt idx="5136">
                  <c:v>45.3765</c:v>
                </c:pt>
                <c:pt idx="5137">
                  <c:v>46.0623</c:v>
                </c:pt>
                <c:pt idx="5138">
                  <c:v>41.299500000000002</c:v>
                </c:pt>
                <c:pt idx="5139">
                  <c:v>45.419199999999996</c:v>
                </c:pt>
                <c:pt idx="5140">
                  <c:v>48.819200000000002</c:v>
                </c:pt>
                <c:pt idx="5141">
                  <c:v>49.042299999999997</c:v>
                </c:pt>
                <c:pt idx="5142">
                  <c:v>45.389299999999999</c:v>
                </c:pt>
                <c:pt idx="5143">
                  <c:v>45.384700000000002</c:v>
                </c:pt>
                <c:pt idx="5144">
                  <c:v>45.529800000000002</c:v>
                </c:pt>
                <c:pt idx="5145">
                  <c:v>45.508000000000003</c:v>
                </c:pt>
                <c:pt idx="5146">
                  <c:v>45.610700000000001</c:v>
                </c:pt>
                <c:pt idx="5147">
                  <c:v>45.505699999999997</c:v>
                </c:pt>
                <c:pt idx="5148">
                  <c:v>45.535800000000002</c:v>
                </c:pt>
                <c:pt idx="5149">
                  <c:v>45.403500000000001</c:v>
                </c:pt>
                <c:pt idx="5150">
                  <c:v>45.383200000000002</c:v>
                </c:pt>
                <c:pt idx="5151">
                  <c:v>45.542000000000002</c:v>
                </c:pt>
                <c:pt idx="5152">
                  <c:v>45.385300000000001</c:v>
                </c:pt>
                <c:pt idx="5153">
                  <c:v>45.386699999999998</c:v>
                </c:pt>
                <c:pt idx="5154">
                  <c:v>45.408499999999997</c:v>
                </c:pt>
                <c:pt idx="5155">
                  <c:v>45.429299999999998</c:v>
                </c:pt>
                <c:pt idx="5156">
                  <c:v>45.445</c:v>
                </c:pt>
                <c:pt idx="5157">
                  <c:v>45.378999999999998</c:v>
                </c:pt>
                <c:pt idx="5158">
                  <c:v>45.390500000000003</c:v>
                </c:pt>
                <c:pt idx="5159">
                  <c:v>45.393500000000003</c:v>
                </c:pt>
                <c:pt idx="5160">
                  <c:v>45.509799999999998</c:v>
                </c:pt>
                <c:pt idx="5161">
                  <c:v>45.408000000000001</c:v>
                </c:pt>
                <c:pt idx="5162">
                  <c:v>45.408299999999997</c:v>
                </c:pt>
                <c:pt idx="5163">
                  <c:v>45.414000000000001</c:v>
                </c:pt>
                <c:pt idx="5164">
                  <c:v>45.5533</c:v>
                </c:pt>
                <c:pt idx="5165">
                  <c:v>45.4</c:v>
                </c:pt>
                <c:pt idx="5166">
                  <c:v>45.384999999999998</c:v>
                </c:pt>
                <c:pt idx="5167">
                  <c:v>45.402799999999999</c:v>
                </c:pt>
                <c:pt idx="5168">
                  <c:v>45.386699999999998</c:v>
                </c:pt>
                <c:pt idx="5169">
                  <c:v>45.411999999999999</c:v>
                </c:pt>
                <c:pt idx="5170">
                  <c:v>45.393700000000003</c:v>
                </c:pt>
                <c:pt idx="5171">
                  <c:v>45.405500000000004</c:v>
                </c:pt>
                <c:pt idx="5172">
                  <c:v>45.378300000000003</c:v>
                </c:pt>
                <c:pt idx="5173">
                  <c:v>45.406500000000001</c:v>
                </c:pt>
                <c:pt idx="5174">
                  <c:v>45.396500000000003</c:v>
                </c:pt>
                <c:pt idx="5175">
                  <c:v>45.423200000000001</c:v>
                </c:pt>
                <c:pt idx="5176">
                  <c:v>45.547199999999997</c:v>
                </c:pt>
                <c:pt idx="5177">
                  <c:v>45.411000000000001</c:v>
                </c:pt>
                <c:pt idx="5178">
                  <c:v>45.393500000000003</c:v>
                </c:pt>
                <c:pt idx="5179">
                  <c:v>45.385300000000001</c:v>
                </c:pt>
                <c:pt idx="5180">
                  <c:v>45.402200000000001</c:v>
                </c:pt>
                <c:pt idx="5181">
                  <c:v>45.402999999999999</c:v>
                </c:pt>
                <c:pt idx="5182">
                  <c:v>45.412799999999997</c:v>
                </c:pt>
                <c:pt idx="5183">
                  <c:v>45.426000000000002</c:v>
                </c:pt>
                <c:pt idx="5184">
                  <c:v>45.370199999999997</c:v>
                </c:pt>
                <c:pt idx="5185">
                  <c:v>45.403300000000002</c:v>
                </c:pt>
                <c:pt idx="5186">
                  <c:v>45.419699999999999</c:v>
                </c:pt>
                <c:pt idx="5187">
                  <c:v>45.374699999999997</c:v>
                </c:pt>
                <c:pt idx="5188">
                  <c:v>45.671999999999997</c:v>
                </c:pt>
                <c:pt idx="5189">
                  <c:v>45.669699999999999</c:v>
                </c:pt>
                <c:pt idx="5190">
                  <c:v>45.679200000000002</c:v>
                </c:pt>
                <c:pt idx="5191">
                  <c:v>45.388800000000003</c:v>
                </c:pt>
                <c:pt idx="5192">
                  <c:v>45.4</c:v>
                </c:pt>
                <c:pt idx="5193">
                  <c:v>45.433799999999998</c:v>
                </c:pt>
                <c:pt idx="5194">
                  <c:v>45.674300000000002</c:v>
                </c:pt>
                <c:pt idx="5195">
                  <c:v>45.665799999999997</c:v>
                </c:pt>
                <c:pt idx="5196">
                  <c:v>45.416499999999999</c:v>
                </c:pt>
                <c:pt idx="5197">
                  <c:v>45.395200000000003</c:v>
                </c:pt>
                <c:pt idx="5198">
                  <c:v>45.548499999999997</c:v>
                </c:pt>
                <c:pt idx="5199">
                  <c:v>45.398800000000001</c:v>
                </c:pt>
                <c:pt idx="5200">
                  <c:v>45.392499999999998</c:v>
                </c:pt>
                <c:pt idx="5201">
                  <c:v>45.388500000000001</c:v>
                </c:pt>
                <c:pt idx="5202">
                  <c:v>45.389699999999998</c:v>
                </c:pt>
                <c:pt idx="5203">
                  <c:v>45.404699999999998</c:v>
                </c:pt>
                <c:pt idx="5204">
                  <c:v>45.542499999999997</c:v>
                </c:pt>
                <c:pt idx="5205">
                  <c:v>44.808300000000003</c:v>
                </c:pt>
                <c:pt idx="5206">
                  <c:v>45.866199999999999</c:v>
                </c:pt>
                <c:pt idx="5207">
                  <c:v>45.548499999999997</c:v>
                </c:pt>
                <c:pt idx="5208">
                  <c:v>45.384</c:v>
                </c:pt>
                <c:pt idx="5209">
                  <c:v>45.43</c:v>
                </c:pt>
                <c:pt idx="5210">
                  <c:v>45.370800000000003</c:v>
                </c:pt>
                <c:pt idx="5211">
                  <c:v>45.538200000000003</c:v>
                </c:pt>
                <c:pt idx="5212">
                  <c:v>45.383000000000003</c:v>
                </c:pt>
                <c:pt idx="5213">
                  <c:v>45.398000000000003</c:v>
                </c:pt>
                <c:pt idx="5214">
                  <c:v>45.402700000000003</c:v>
                </c:pt>
                <c:pt idx="5215">
                  <c:v>45.3977</c:v>
                </c:pt>
                <c:pt idx="5216">
                  <c:v>45.403199999999998</c:v>
                </c:pt>
                <c:pt idx="5217">
                  <c:v>36.872</c:v>
                </c:pt>
                <c:pt idx="5218">
                  <c:v>45.911200000000001</c:v>
                </c:pt>
                <c:pt idx="5219">
                  <c:v>45.405000000000001</c:v>
                </c:pt>
                <c:pt idx="5220">
                  <c:v>45.544499999999999</c:v>
                </c:pt>
                <c:pt idx="5221">
                  <c:v>46.639699999999998</c:v>
                </c:pt>
                <c:pt idx="5222">
                  <c:v>45.374299999999998</c:v>
                </c:pt>
                <c:pt idx="5223">
                  <c:v>45.543300000000002</c:v>
                </c:pt>
                <c:pt idx="5224">
                  <c:v>45.656999999999996</c:v>
                </c:pt>
                <c:pt idx="5225">
                  <c:v>45.392200000000003</c:v>
                </c:pt>
                <c:pt idx="5226">
                  <c:v>45.549799999999998</c:v>
                </c:pt>
                <c:pt idx="5227">
                  <c:v>45.575299999999999</c:v>
                </c:pt>
                <c:pt idx="5228">
                  <c:v>45.415799999999997</c:v>
                </c:pt>
                <c:pt idx="5229">
                  <c:v>45.410800000000002</c:v>
                </c:pt>
                <c:pt idx="5230">
                  <c:v>35.375999999999998</c:v>
                </c:pt>
                <c:pt idx="5231">
                  <c:v>45.542999999999999</c:v>
                </c:pt>
                <c:pt idx="5232">
                  <c:v>45.405200000000001</c:v>
                </c:pt>
                <c:pt idx="5233">
                  <c:v>45.366</c:v>
                </c:pt>
                <c:pt idx="5234">
                  <c:v>45.528300000000002</c:v>
                </c:pt>
                <c:pt idx="5235">
                  <c:v>45.400799999999997</c:v>
                </c:pt>
                <c:pt idx="5236">
                  <c:v>45.3962</c:v>
                </c:pt>
                <c:pt idx="5237">
                  <c:v>43.386166670000001</c:v>
                </c:pt>
                <c:pt idx="5238">
                  <c:v>45.374299999999998</c:v>
                </c:pt>
                <c:pt idx="5239">
                  <c:v>45.389699999999998</c:v>
                </c:pt>
                <c:pt idx="5240">
                  <c:v>45.41</c:v>
                </c:pt>
                <c:pt idx="5241">
                  <c:v>45.424700000000001</c:v>
                </c:pt>
                <c:pt idx="5242">
                  <c:v>49.661975859999998</c:v>
                </c:pt>
                <c:pt idx="5243">
                  <c:v>45.383800000000001</c:v>
                </c:pt>
                <c:pt idx="5244">
                  <c:v>45.534199999999998</c:v>
                </c:pt>
                <c:pt idx="5245">
                  <c:v>45.513800000000003</c:v>
                </c:pt>
                <c:pt idx="5246">
                  <c:v>45.387300000000003</c:v>
                </c:pt>
                <c:pt idx="5247">
                  <c:v>45.540999999999997</c:v>
                </c:pt>
                <c:pt idx="5248">
                  <c:v>45.367800000000003</c:v>
                </c:pt>
                <c:pt idx="5249">
                  <c:v>45.435000000000002</c:v>
                </c:pt>
                <c:pt idx="5250">
                  <c:v>45.3977</c:v>
                </c:pt>
                <c:pt idx="5251">
                  <c:v>45.359699999999997</c:v>
                </c:pt>
                <c:pt idx="5252">
                  <c:v>45.412999999999997</c:v>
                </c:pt>
                <c:pt idx="5253">
                  <c:v>45.621000000000002</c:v>
                </c:pt>
                <c:pt idx="5254">
                  <c:v>48.498172760000003</c:v>
                </c:pt>
                <c:pt idx="5255">
                  <c:v>42.204999999999998</c:v>
                </c:pt>
                <c:pt idx="5256">
                  <c:v>45.4925</c:v>
                </c:pt>
                <c:pt idx="5257">
                  <c:v>45.525199999999998</c:v>
                </c:pt>
                <c:pt idx="5258">
                  <c:v>45.596200000000003</c:v>
                </c:pt>
                <c:pt idx="5259">
                  <c:v>45.387500000000003</c:v>
                </c:pt>
                <c:pt idx="5260">
                  <c:v>45.583799999999997</c:v>
                </c:pt>
                <c:pt idx="5261">
                  <c:v>45.453699999999998</c:v>
                </c:pt>
                <c:pt idx="5262">
                  <c:v>45.406199999999998</c:v>
                </c:pt>
                <c:pt idx="5263">
                  <c:v>45.392699999999998</c:v>
                </c:pt>
                <c:pt idx="5264">
                  <c:v>45.383800000000001</c:v>
                </c:pt>
                <c:pt idx="5265">
                  <c:v>45.380800000000001</c:v>
                </c:pt>
                <c:pt idx="5266">
                  <c:v>45.383299999999998</c:v>
                </c:pt>
                <c:pt idx="5267">
                  <c:v>45.602820000000001</c:v>
                </c:pt>
                <c:pt idx="5268">
                  <c:v>45.4193</c:v>
                </c:pt>
                <c:pt idx="5269">
                  <c:v>45.376300000000001</c:v>
                </c:pt>
                <c:pt idx="5270">
                  <c:v>45.541499999999999</c:v>
                </c:pt>
                <c:pt idx="5271">
                  <c:v>45.3962</c:v>
                </c:pt>
                <c:pt idx="5272">
                  <c:v>45.588000000000001</c:v>
                </c:pt>
                <c:pt idx="5273">
                  <c:v>45.422499999999999</c:v>
                </c:pt>
                <c:pt idx="5274">
                  <c:v>45.424500000000002</c:v>
                </c:pt>
                <c:pt idx="5275">
                  <c:v>46.097200000000001</c:v>
                </c:pt>
                <c:pt idx="5276">
                  <c:v>45.4</c:v>
                </c:pt>
                <c:pt idx="5277">
                  <c:v>45.418199999999999</c:v>
                </c:pt>
                <c:pt idx="5278">
                  <c:v>39.535299999999999</c:v>
                </c:pt>
                <c:pt idx="5279">
                  <c:v>45.414700000000003</c:v>
                </c:pt>
                <c:pt idx="5280">
                  <c:v>45.664000000000001</c:v>
                </c:pt>
                <c:pt idx="5281">
                  <c:v>45.4223</c:v>
                </c:pt>
                <c:pt idx="5282">
                  <c:v>45.3797</c:v>
                </c:pt>
                <c:pt idx="5283">
                  <c:v>45.5413</c:v>
                </c:pt>
                <c:pt idx="5284">
                  <c:v>45.423200000000001</c:v>
                </c:pt>
                <c:pt idx="5285">
                  <c:v>45.554499999999997</c:v>
                </c:pt>
                <c:pt idx="5286">
                  <c:v>42.220799999999997</c:v>
                </c:pt>
                <c:pt idx="5287">
                  <c:v>47.745166670000003</c:v>
                </c:pt>
                <c:pt idx="5288">
                  <c:v>45.436199999999999</c:v>
                </c:pt>
                <c:pt idx="5289">
                  <c:v>45.426699999999997</c:v>
                </c:pt>
                <c:pt idx="5290">
                  <c:v>45.551699999999997</c:v>
                </c:pt>
                <c:pt idx="5291">
                  <c:v>45.406999999999996</c:v>
                </c:pt>
                <c:pt idx="5292">
                  <c:v>45.621499999999997</c:v>
                </c:pt>
                <c:pt idx="5293">
                  <c:v>35.439399999999999</c:v>
                </c:pt>
                <c:pt idx="5294">
                  <c:v>35.583300000000001</c:v>
                </c:pt>
                <c:pt idx="5295">
                  <c:v>45.579300000000003</c:v>
                </c:pt>
                <c:pt idx="5296">
                  <c:v>45.600200000000001</c:v>
                </c:pt>
                <c:pt idx="5297">
                  <c:v>45.5625</c:v>
                </c:pt>
                <c:pt idx="5298">
                  <c:v>45.418700000000001</c:v>
                </c:pt>
                <c:pt idx="5299">
                  <c:v>45.557699999999997</c:v>
                </c:pt>
                <c:pt idx="5300">
                  <c:v>45.4343</c:v>
                </c:pt>
                <c:pt idx="5301">
                  <c:v>45.825813289999999</c:v>
                </c:pt>
                <c:pt idx="5302">
                  <c:v>45.521700000000003</c:v>
                </c:pt>
                <c:pt idx="5303">
                  <c:v>45.538200000000003</c:v>
                </c:pt>
                <c:pt idx="5304">
                  <c:v>45.419699999999999</c:v>
                </c:pt>
                <c:pt idx="5305">
                  <c:v>45.601199999999999</c:v>
                </c:pt>
                <c:pt idx="5306">
                  <c:v>43.158666670000002</c:v>
                </c:pt>
                <c:pt idx="5307">
                  <c:v>48.15066667</c:v>
                </c:pt>
                <c:pt idx="5308">
                  <c:v>45.615200000000002</c:v>
                </c:pt>
                <c:pt idx="5309">
                  <c:v>45.398800000000001</c:v>
                </c:pt>
                <c:pt idx="5310">
                  <c:v>48.416833330000003</c:v>
                </c:pt>
                <c:pt idx="5311">
                  <c:v>45.407200000000003</c:v>
                </c:pt>
                <c:pt idx="5312">
                  <c:v>45.396299999999997</c:v>
                </c:pt>
                <c:pt idx="5313">
                  <c:v>35.677799999999998</c:v>
                </c:pt>
                <c:pt idx="5314">
                  <c:v>45.3992</c:v>
                </c:pt>
                <c:pt idx="5315">
                  <c:v>37.838099999999997</c:v>
                </c:pt>
                <c:pt idx="5316">
                  <c:v>45.415199999999999</c:v>
                </c:pt>
                <c:pt idx="5317">
                  <c:v>45.398299999999999</c:v>
                </c:pt>
                <c:pt idx="5318">
                  <c:v>45.533799999999999</c:v>
                </c:pt>
                <c:pt idx="5319">
                  <c:v>49.898000000000003</c:v>
                </c:pt>
                <c:pt idx="5320">
                  <c:v>48.7575</c:v>
                </c:pt>
                <c:pt idx="5321">
                  <c:v>45.877299999999998</c:v>
                </c:pt>
                <c:pt idx="5322">
                  <c:v>38.588700000000003</c:v>
                </c:pt>
                <c:pt idx="5323">
                  <c:v>41.680999999999997</c:v>
                </c:pt>
                <c:pt idx="5324">
                  <c:v>44.894500000000001</c:v>
                </c:pt>
                <c:pt idx="5325">
                  <c:v>45.393799999999999</c:v>
                </c:pt>
                <c:pt idx="5326">
                  <c:v>45.663699999999999</c:v>
                </c:pt>
                <c:pt idx="5327">
                  <c:v>44.808333330000004</c:v>
                </c:pt>
                <c:pt idx="5328">
                  <c:v>45.4148</c:v>
                </c:pt>
                <c:pt idx="5329">
                  <c:v>46.028799999999997</c:v>
                </c:pt>
                <c:pt idx="5330">
                  <c:v>41.140999999999998</c:v>
                </c:pt>
                <c:pt idx="5331">
                  <c:v>41.07</c:v>
                </c:pt>
                <c:pt idx="5332">
                  <c:v>39.823300000000003</c:v>
                </c:pt>
                <c:pt idx="5333">
                  <c:v>45.719799999999999</c:v>
                </c:pt>
                <c:pt idx="5334">
                  <c:v>45.398200000000003</c:v>
                </c:pt>
                <c:pt idx="5335">
                  <c:v>45.357199999999999</c:v>
                </c:pt>
                <c:pt idx="5336">
                  <c:v>38.684699999999999</c:v>
                </c:pt>
                <c:pt idx="5337">
                  <c:v>39.8673</c:v>
                </c:pt>
                <c:pt idx="5338">
                  <c:v>45.446300000000001</c:v>
                </c:pt>
                <c:pt idx="5339">
                  <c:v>47.942</c:v>
                </c:pt>
                <c:pt idx="5340">
                  <c:v>45.437800000000003</c:v>
                </c:pt>
                <c:pt idx="5341">
                  <c:v>45.419699999999999</c:v>
                </c:pt>
                <c:pt idx="5342">
                  <c:v>45.374499999999998</c:v>
                </c:pt>
                <c:pt idx="5343">
                  <c:v>38.383499999999998</c:v>
                </c:pt>
                <c:pt idx="5344">
                  <c:v>45.360300000000002</c:v>
                </c:pt>
                <c:pt idx="5345">
                  <c:v>45.4437</c:v>
                </c:pt>
                <c:pt idx="5346">
                  <c:v>42.260666669999999</c:v>
                </c:pt>
                <c:pt idx="5347">
                  <c:v>42.391333330000002</c:v>
                </c:pt>
                <c:pt idx="5348">
                  <c:v>41.48266667</c:v>
                </c:pt>
                <c:pt idx="5349">
                  <c:v>47.662799999999997</c:v>
                </c:pt>
                <c:pt idx="5350">
                  <c:v>42.441800000000001</c:v>
                </c:pt>
                <c:pt idx="5351">
                  <c:v>45.420499999999997</c:v>
                </c:pt>
                <c:pt idx="5352">
                  <c:v>35.880000000000003</c:v>
                </c:pt>
                <c:pt idx="5353">
                  <c:v>35.622</c:v>
                </c:pt>
                <c:pt idx="5354">
                  <c:v>46.372999999999998</c:v>
                </c:pt>
                <c:pt idx="5355">
                  <c:v>45.42</c:v>
                </c:pt>
                <c:pt idx="5356">
                  <c:v>45.36</c:v>
                </c:pt>
                <c:pt idx="5357">
                  <c:v>43.316000000000003</c:v>
                </c:pt>
                <c:pt idx="5358">
                  <c:v>45.56</c:v>
                </c:pt>
                <c:pt idx="5359">
                  <c:v>41.518500000000003</c:v>
                </c:pt>
                <c:pt idx="5360">
                  <c:v>46.41140747</c:v>
                </c:pt>
                <c:pt idx="5361">
                  <c:v>43.393000000000001</c:v>
                </c:pt>
                <c:pt idx="5362">
                  <c:v>41.331833330000002</c:v>
                </c:pt>
                <c:pt idx="5363">
                  <c:v>45.595999999999997</c:v>
                </c:pt>
                <c:pt idx="5364">
                  <c:v>45.610166669999998</c:v>
                </c:pt>
                <c:pt idx="5365">
                  <c:v>45.636000000000003</c:v>
                </c:pt>
                <c:pt idx="5366">
                  <c:v>41.505666669999997</c:v>
                </c:pt>
                <c:pt idx="5367">
                  <c:v>45.381300000000003</c:v>
                </c:pt>
                <c:pt idx="5368">
                  <c:v>45.454000000000001</c:v>
                </c:pt>
                <c:pt idx="5369">
                  <c:v>41.529666669999997</c:v>
                </c:pt>
                <c:pt idx="5370">
                  <c:v>45.56</c:v>
                </c:pt>
                <c:pt idx="5371">
                  <c:v>46.752000000000002</c:v>
                </c:pt>
                <c:pt idx="5372">
                  <c:v>40.832000000000001</c:v>
                </c:pt>
                <c:pt idx="5373">
                  <c:v>45.582666670000002</c:v>
                </c:pt>
                <c:pt idx="5374">
                  <c:v>39.813000000000002</c:v>
                </c:pt>
                <c:pt idx="5375">
                  <c:v>39.555</c:v>
                </c:pt>
                <c:pt idx="5376">
                  <c:v>39.892000000000003</c:v>
                </c:pt>
                <c:pt idx="5377">
                  <c:v>45.526166670000002</c:v>
                </c:pt>
                <c:pt idx="5378">
                  <c:v>41.069833330000002</c:v>
                </c:pt>
                <c:pt idx="5379">
                  <c:v>50.237499999999997</c:v>
                </c:pt>
                <c:pt idx="5380">
                  <c:v>45.572499999999998</c:v>
                </c:pt>
                <c:pt idx="5381">
                  <c:v>45.386833330000002</c:v>
                </c:pt>
                <c:pt idx="5382">
                  <c:v>42.098333330000003</c:v>
                </c:pt>
                <c:pt idx="5383">
                  <c:v>35.157499999999999</c:v>
                </c:pt>
                <c:pt idx="5384">
                  <c:v>45.534999999999997</c:v>
                </c:pt>
                <c:pt idx="5385">
                  <c:v>43.041333330000001</c:v>
                </c:pt>
                <c:pt idx="5386">
                  <c:v>45.578666669999997</c:v>
                </c:pt>
                <c:pt idx="5387">
                  <c:v>45.589166669999997</c:v>
                </c:pt>
                <c:pt idx="5388">
                  <c:v>41.381666670000001</c:v>
                </c:pt>
                <c:pt idx="5389">
                  <c:v>41.134166669999999</c:v>
                </c:pt>
                <c:pt idx="5390">
                  <c:v>41.332333329999997</c:v>
                </c:pt>
                <c:pt idx="5391">
                  <c:v>41.426499999999997</c:v>
                </c:pt>
                <c:pt idx="5392">
                  <c:v>41.3705</c:v>
                </c:pt>
              </c:numCache>
            </c:numRef>
          </c:xVal>
          <c:yVal>
            <c:numRef>
              <c:f>'Catalogue 1900-2020'!$D$2:$D$8264</c:f>
              <c:numCache>
                <c:formatCode>0.00000</c:formatCode>
                <c:ptCount val="8263"/>
                <c:pt idx="0">
                  <c:v>-7</c:v>
                </c:pt>
                <c:pt idx="1">
                  <c:v>-22.81</c:v>
                </c:pt>
                <c:pt idx="2">
                  <c:v>-11.597</c:v>
                </c:pt>
                <c:pt idx="3">
                  <c:v>-9</c:v>
                </c:pt>
                <c:pt idx="4">
                  <c:v>-25.091999999999999</c:v>
                </c:pt>
                <c:pt idx="5">
                  <c:v>-26</c:v>
                </c:pt>
                <c:pt idx="6">
                  <c:v>-12.75</c:v>
                </c:pt>
                <c:pt idx="7">
                  <c:v>-3.0230000000000001</c:v>
                </c:pt>
                <c:pt idx="8">
                  <c:v>-17.3</c:v>
                </c:pt>
                <c:pt idx="9">
                  <c:v>-11</c:v>
                </c:pt>
                <c:pt idx="10">
                  <c:v>-18.879000000000001</c:v>
                </c:pt>
                <c:pt idx="11">
                  <c:v>-16.517600000000002</c:v>
                </c:pt>
                <c:pt idx="12">
                  <c:v>-26</c:v>
                </c:pt>
                <c:pt idx="13">
                  <c:v>-17.155100000000001</c:v>
                </c:pt>
                <c:pt idx="14">
                  <c:v>-3.8653</c:v>
                </c:pt>
                <c:pt idx="15">
                  <c:v>-17.2</c:v>
                </c:pt>
                <c:pt idx="16">
                  <c:v>-14.7127</c:v>
                </c:pt>
                <c:pt idx="17">
                  <c:v>-11.76</c:v>
                </c:pt>
                <c:pt idx="18">
                  <c:v>-16.9969</c:v>
                </c:pt>
                <c:pt idx="19">
                  <c:v>-15.5</c:v>
                </c:pt>
                <c:pt idx="20">
                  <c:v>-11</c:v>
                </c:pt>
                <c:pt idx="21">
                  <c:v>-15.14</c:v>
                </c:pt>
                <c:pt idx="22">
                  <c:v>-17.3</c:v>
                </c:pt>
                <c:pt idx="23">
                  <c:v>-17.18</c:v>
                </c:pt>
                <c:pt idx="24">
                  <c:v>-4.9800000000000004</c:v>
                </c:pt>
                <c:pt idx="25">
                  <c:v>-5</c:v>
                </c:pt>
                <c:pt idx="26">
                  <c:v>-14.93</c:v>
                </c:pt>
                <c:pt idx="27">
                  <c:v>-6.3</c:v>
                </c:pt>
                <c:pt idx="28">
                  <c:v>-3.5</c:v>
                </c:pt>
                <c:pt idx="29">
                  <c:v>-4.2</c:v>
                </c:pt>
                <c:pt idx="30">
                  <c:v>-4.83</c:v>
                </c:pt>
                <c:pt idx="31">
                  <c:v>-8.3000000000000007</c:v>
                </c:pt>
                <c:pt idx="32">
                  <c:v>-12.24</c:v>
                </c:pt>
                <c:pt idx="33">
                  <c:v>-24.84</c:v>
                </c:pt>
                <c:pt idx="34">
                  <c:v>-7.3</c:v>
                </c:pt>
                <c:pt idx="35">
                  <c:v>-9</c:v>
                </c:pt>
                <c:pt idx="36">
                  <c:v>-22.3</c:v>
                </c:pt>
                <c:pt idx="37">
                  <c:v>-19</c:v>
                </c:pt>
                <c:pt idx="38">
                  <c:v>-7.5</c:v>
                </c:pt>
                <c:pt idx="39">
                  <c:v>-5.2</c:v>
                </c:pt>
                <c:pt idx="40">
                  <c:v>-16.5</c:v>
                </c:pt>
                <c:pt idx="41">
                  <c:v>-5</c:v>
                </c:pt>
                <c:pt idx="42">
                  <c:v>-16.3</c:v>
                </c:pt>
                <c:pt idx="43">
                  <c:v>-7.5</c:v>
                </c:pt>
                <c:pt idx="44">
                  <c:v>-7.3</c:v>
                </c:pt>
                <c:pt idx="45">
                  <c:v>-18.3</c:v>
                </c:pt>
                <c:pt idx="46">
                  <c:v>-3.88</c:v>
                </c:pt>
                <c:pt idx="47">
                  <c:v>-8</c:v>
                </c:pt>
                <c:pt idx="48">
                  <c:v>-16.7</c:v>
                </c:pt>
                <c:pt idx="49">
                  <c:v>-18</c:v>
                </c:pt>
                <c:pt idx="50">
                  <c:v>-4.83</c:v>
                </c:pt>
                <c:pt idx="51">
                  <c:v>-17.642499999999998</c:v>
                </c:pt>
                <c:pt idx="52">
                  <c:v>-4.0999999999999996</c:v>
                </c:pt>
                <c:pt idx="53">
                  <c:v>-11.6</c:v>
                </c:pt>
                <c:pt idx="54">
                  <c:v>-10.130000000000001</c:v>
                </c:pt>
                <c:pt idx="55">
                  <c:v>-18.5</c:v>
                </c:pt>
                <c:pt idx="56">
                  <c:v>-5.3</c:v>
                </c:pt>
                <c:pt idx="57">
                  <c:v>-22</c:v>
                </c:pt>
                <c:pt idx="58">
                  <c:v>-22</c:v>
                </c:pt>
                <c:pt idx="59">
                  <c:v>-10</c:v>
                </c:pt>
                <c:pt idx="60">
                  <c:v>-5</c:v>
                </c:pt>
                <c:pt idx="61">
                  <c:v>-24.2</c:v>
                </c:pt>
                <c:pt idx="62">
                  <c:v>-13</c:v>
                </c:pt>
                <c:pt idx="63">
                  <c:v>-14</c:v>
                </c:pt>
                <c:pt idx="64">
                  <c:v>-14</c:v>
                </c:pt>
                <c:pt idx="65">
                  <c:v>-14</c:v>
                </c:pt>
                <c:pt idx="66">
                  <c:v>-3.93</c:v>
                </c:pt>
                <c:pt idx="67">
                  <c:v>-4</c:v>
                </c:pt>
                <c:pt idx="68">
                  <c:v>-4</c:v>
                </c:pt>
                <c:pt idx="69">
                  <c:v>-4.5</c:v>
                </c:pt>
                <c:pt idx="70">
                  <c:v>-4</c:v>
                </c:pt>
                <c:pt idx="71">
                  <c:v>-9</c:v>
                </c:pt>
                <c:pt idx="72">
                  <c:v>-11</c:v>
                </c:pt>
                <c:pt idx="73">
                  <c:v>-22.5</c:v>
                </c:pt>
                <c:pt idx="74">
                  <c:v>-4</c:v>
                </c:pt>
                <c:pt idx="75">
                  <c:v>-12.2</c:v>
                </c:pt>
                <c:pt idx="76">
                  <c:v>-4.7</c:v>
                </c:pt>
                <c:pt idx="77">
                  <c:v>-8</c:v>
                </c:pt>
                <c:pt idx="78">
                  <c:v>-8</c:v>
                </c:pt>
                <c:pt idx="79">
                  <c:v>-11</c:v>
                </c:pt>
                <c:pt idx="80">
                  <c:v>-6.4</c:v>
                </c:pt>
                <c:pt idx="81">
                  <c:v>-6.6</c:v>
                </c:pt>
                <c:pt idx="82">
                  <c:v>-7.9</c:v>
                </c:pt>
                <c:pt idx="83">
                  <c:v>-21</c:v>
                </c:pt>
                <c:pt idx="84">
                  <c:v>-6.5</c:v>
                </c:pt>
                <c:pt idx="85">
                  <c:v>-6.1</c:v>
                </c:pt>
                <c:pt idx="86">
                  <c:v>-13.3</c:v>
                </c:pt>
                <c:pt idx="87">
                  <c:v>-3.54</c:v>
                </c:pt>
                <c:pt idx="88">
                  <c:v>-4</c:v>
                </c:pt>
                <c:pt idx="89">
                  <c:v>-3.6</c:v>
                </c:pt>
                <c:pt idx="90">
                  <c:v>-3.9</c:v>
                </c:pt>
                <c:pt idx="91">
                  <c:v>-9.6999999999999993</c:v>
                </c:pt>
                <c:pt idx="92">
                  <c:v>-16</c:v>
                </c:pt>
                <c:pt idx="93">
                  <c:v>-5</c:v>
                </c:pt>
                <c:pt idx="94">
                  <c:v>-4</c:v>
                </c:pt>
                <c:pt idx="95">
                  <c:v>-5</c:v>
                </c:pt>
                <c:pt idx="96">
                  <c:v>-4</c:v>
                </c:pt>
                <c:pt idx="97">
                  <c:v>-4</c:v>
                </c:pt>
                <c:pt idx="98">
                  <c:v>-8</c:v>
                </c:pt>
                <c:pt idx="99">
                  <c:v>-3.9</c:v>
                </c:pt>
                <c:pt idx="100">
                  <c:v>-10</c:v>
                </c:pt>
                <c:pt idx="101">
                  <c:v>-4</c:v>
                </c:pt>
                <c:pt idx="102">
                  <c:v>-3</c:v>
                </c:pt>
                <c:pt idx="103">
                  <c:v>-9.6999999999999993</c:v>
                </c:pt>
                <c:pt idx="104">
                  <c:v>-9</c:v>
                </c:pt>
                <c:pt idx="105">
                  <c:v>-5.57</c:v>
                </c:pt>
                <c:pt idx="106">
                  <c:v>-7.6</c:v>
                </c:pt>
                <c:pt idx="107">
                  <c:v>-7.1</c:v>
                </c:pt>
                <c:pt idx="108">
                  <c:v>-7</c:v>
                </c:pt>
                <c:pt idx="109">
                  <c:v>-14</c:v>
                </c:pt>
                <c:pt idx="110">
                  <c:v>-7.87</c:v>
                </c:pt>
                <c:pt idx="111">
                  <c:v>-7.4</c:v>
                </c:pt>
                <c:pt idx="112">
                  <c:v>-3.3</c:v>
                </c:pt>
                <c:pt idx="113">
                  <c:v>-8</c:v>
                </c:pt>
                <c:pt idx="114">
                  <c:v>-8</c:v>
                </c:pt>
                <c:pt idx="115">
                  <c:v>-5.3</c:v>
                </c:pt>
                <c:pt idx="116">
                  <c:v>-9.9261999999999997</c:v>
                </c:pt>
                <c:pt idx="117">
                  <c:v>-6.6</c:v>
                </c:pt>
                <c:pt idx="118">
                  <c:v>-8</c:v>
                </c:pt>
                <c:pt idx="119">
                  <c:v>-21.8</c:v>
                </c:pt>
                <c:pt idx="120">
                  <c:v>-7</c:v>
                </c:pt>
                <c:pt idx="121">
                  <c:v>-5.08</c:v>
                </c:pt>
                <c:pt idx="122">
                  <c:v>-10</c:v>
                </c:pt>
                <c:pt idx="123">
                  <c:v>-4.5</c:v>
                </c:pt>
                <c:pt idx="124">
                  <c:v>-15.5</c:v>
                </c:pt>
                <c:pt idx="125">
                  <c:v>-21.8</c:v>
                </c:pt>
                <c:pt idx="126">
                  <c:v>-15</c:v>
                </c:pt>
                <c:pt idx="127">
                  <c:v>-15</c:v>
                </c:pt>
                <c:pt idx="128">
                  <c:v>-7.6</c:v>
                </c:pt>
                <c:pt idx="129">
                  <c:v>-26</c:v>
                </c:pt>
                <c:pt idx="130">
                  <c:v>-14</c:v>
                </c:pt>
                <c:pt idx="131">
                  <c:v>-24</c:v>
                </c:pt>
                <c:pt idx="132">
                  <c:v>-5</c:v>
                </c:pt>
                <c:pt idx="133">
                  <c:v>-13.1</c:v>
                </c:pt>
                <c:pt idx="134">
                  <c:v>-22.4</c:v>
                </c:pt>
                <c:pt idx="135">
                  <c:v>-14</c:v>
                </c:pt>
                <c:pt idx="136">
                  <c:v>-6</c:v>
                </c:pt>
                <c:pt idx="137">
                  <c:v>-5</c:v>
                </c:pt>
                <c:pt idx="138">
                  <c:v>-4</c:v>
                </c:pt>
                <c:pt idx="139">
                  <c:v>-23.5</c:v>
                </c:pt>
                <c:pt idx="140">
                  <c:v>-7.4</c:v>
                </c:pt>
                <c:pt idx="141">
                  <c:v>-16.899999999999999</c:v>
                </c:pt>
                <c:pt idx="142">
                  <c:v>-5</c:v>
                </c:pt>
                <c:pt idx="143">
                  <c:v>-16.8</c:v>
                </c:pt>
                <c:pt idx="144">
                  <c:v>-5</c:v>
                </c:pt>
                <c:pt idx="145">
                  <c:v>-12</c:v>
                </c:pt>
                <c:pt idx="146">
                  <c:v>-17.2</c:v>
                </c:pt>
                <c:pt idx="147">
                  <c:v>-9.4</c:v>
                </c:pt>
                <c:pt idx="148">
                  <c:v>-11.7</c:v>
                </c:pt>
                <c:pt idx="149">
                  <c:v>-3</c:v>
                </c:pt>
                <c:pt idx="150">
                  <c:v>-17.5</c:v>
                </c:pt>
                <c:pt idx="151">
                  <c:v>-12.8</c:v>
                </c:pt>
                <c:pt idx="152">
                  <c:v>-12.8</c:v>
                </c:pt>
                <c:pt idx="153">
                  <c:v>-12.5</c:v>
                </c:pt>
                <c:pt idx="154">
                  <c:v>-11.4</c:v>
                </c:pt>
                <c:pt idx="155">
                  <c:v>-4.2</c:v>
                </c:pt>
                <c:pt idx="156">
                  <c:v>-15</c:v>
                </c:pt>
                <c:pt idx="157">
                  <c:v>-12.2</c:v>
                </c:pt>
                <c:pt idx="158">
                  <c:v>-8.9</c:v>
                </c:pt>
                <c:pt idx="159">
                  <c:v>-8.3000000000000007</c:v>
                </c:pt>
                <c:pt idx="160">
                  <c:v>-3.8</c:v>
                </c:pt>
                <c:pt idx="161">
                  <c:v>-14</c:v>
                </c:pt>
                <c:pt idx="162">
                  <c:v>-14</c:v>
                </c:pt>
                <c:pt idx="163">
                  <c:v>-3</c:v>
                </c:pt>
                <c:pt idx="164">
                  <c:v>-3</c:v>
                </c:pt>
                <c:pt idx="165">
                  <c:v>-5.36</c:v>
                </c:pt>
                <c:pt idx="166">
                  <c:v>-11.1</c:v>
                </c:pt>
                <c:pt idx="167">
                  <c:v>-7</c:v>
                </c:pt>
                <c:pt idx="168">
                  <c:v>-9.1999999999999993</c:v>
                </c:pt>
                <c:pt idx="169">
                  <c:v>-17.100000000000001</c:v>
                </c:pt>
                <c:pt idx="170">
                  <c:v>-10.8</c:v>
                </c:pt>
                <c:pt idx="171">
                  <c:v>-10.8</c:v>
                </c:pt>
                <c:pt idx="172">
                  <c:v>-10.6</c:v>
                </c:pt>
                <c:pt idx="173">
                  <c:v>-13</c:v>
                </c:pt>
                <c:pt idx="174">
                  <c:v>-3.99</c:v>
                </c:pt>
                <c:pt idx="175">
                  <c:v>-15.8</c:v>
                </c:pt>
                <c:pt idx="176">
                  <c:v>-13.2</c:v>
                </c:pt>
                <c:pt idx="177">
                  <c:v>-11.9277</c:v>
                </c:pt>
                <c:pt idx="178">
                  <c:v>-13.9</c:v>
                </c:pt>
                <c:pt idx="179">
                  <c:v>-12</c:v>
                </c:pt>
                <c:pt idx="180">
                  <c:v>-3.32</c:v>
                </c:pt>
                <c:pt idx="181">
                  <c:v>-10</c:v>
                </c:pt>
                <c:pt idx="182">
                  <c:v>-12.9</c:v>
                </c:pt>
                <c:pt idx="183">
                  <c:v>-22.7</c:v>
                </c:pt>
                <c:pt idx="184">
                  <c:v>-9.1</c:v>
                </c:pt>
                <c:pt idx="185">
                  <c:v>-4</c:v>
                </c:pt>
                <c:pt idx="186">
                  <c:v>-7</c:v>
                </c:pt>
                <c:pt idx="187">
                  <c:v>-10</c:v>
                </c:pt>
                <c:pt idx="188">
                  <c:v>-9.1999999999999993</c:v>
                </c:pt>
                <c:pt idx="189">
                  <c:v>-7.04</c:v>
                </c:pt>
                <c:pt idx="190">
                  <c:v>-2.7</c:v>
                </c:pt>
                <c:pt idx="191">
                  <c:v>-12.6273</c:v>
                </c:pt>
                <c:pt idx="192">
                  <c:v>-5.2</c:v>
                </c:pt>
                <c:pt idx="193">
                  <c:v>-5.09</c:v>
                </c:pt>
                <c:pt idx="194">
                  <c:v>-5.0999999999999996</c:v>
                </c:pt>
                <c:pt idx="195">
                  <c:v>-12.4</c:v>
                </c:pt>
                <c:pt idx="196">
                  <c:v>-5.0999999999999996</c:v>
                </c:pt>
                <c:pt idx="197">
                  <c:v>-5</c:v>
                </c:pt>
                <c:pt idx="198">
                  <c:v>-16.559999999999999</c:v>
                </c:pt>
                <c:pt idx="199">
                  <c:v>-17.399999999999999</c:v>
                </c:pt>
                <c:pt idx="200">
                  <c:v>-23.78</c:v>
                </c:pt>
                <c:pt idx="201">
                  <c:v>-16.2</c:v>
                </c:pt>
                <c:pt idx="202">
                  <c:v>-17.399999999999999</c:v>
                </c:pt>
                <c:pt idx="203">
                  <c:v>-7.34</c:v>
                </c:pt>
                <c:pt idx="204">
                  <c:v>-7.1</c:v>
                </c:pt>
                <c:pt idx="205">
                  <c:v>-24.22</c:v>
                </c:pt>
                <c:pt idx="206">
                  <c:v>-17</c:v>
                </c:pt>
                <c:pt idx="207">
                  <c:v>-20</c:v>
                </c:pt>
                <c:pt idx="208">
                  <c:v>-15.7</c:v>
                </c:pt>
                <c:pt idx="209">
                  <c:v>-3.17</c:v>
                </c:pt>
                <c:pt idx="210">
                  <c:v>-7</c:v>
                </c:pt>
                <c:pt idx="211">
                  <c:v>-10.1</c:v>
                </c:pt>
                <c:pt idx="212">
                  <c:v>-3.8</c:v>
                </c:pt>
                <c:pt idx="213">
                  <c:v>-4</c:v>
                </c:pt>
                <c:pt idx="214">
                  <c:v>-3.8</c:v>
                </c:pt>
                <c:pt idx="215">
                  <c:v>-9</c:v>
                </c:pt>
                <c:pt idx="216">
                  <c:v>-15</c:v>
                </c:pt>
                <c:pt idx="217">
                  <c:v>-14.6</c:v>
                </c:pt>
                <c:pt idx="218">
                  <c:v>-5.04</c:v>
                </c:pt>
                <c:pt idx="219">
                  <c:v>-17.3</c:v>
                </c:pt>
                <c:pt idx="220">
                  <c:v>-17.399999999999999</c:v>
                </c:pt>
                <c:pt idx="221">
                  <c:v>-4.28</c:v>
                </c:pt>
                <c:pt idx="222">
                  <c:v>-10.199999999999999</c:v>
                </c:pt>
                <c:pt idx="223">
                  <c:v>-7.4</c:v>
                </c:pt>
                <c:pt idx="224">
                  <c:v>-11</c:v>
                </c:pt>
                <c:pt idx="225">
                  <c:v>-4.63</c:v>
                </c:pt>
                <c:pt idx="226">
                  <c:v>-18.2</c:v>
                </c:pt>
                <c:pt idx="227">
                  <c:v>-18.2</c:v>
                </c:pt>
                <c:pt idx="228">
                  <c:v>-20.8</c:v>
                </c:pt>
                <c:pt idx="229">
                  <c:v>-9.4</c:v>
                </c:pt>
                <c:pt idx="230">
                  <c:v>-7.4</c:v>
                </c:pt>
                <c:pt idx="231">
                  <c:v>-7.56</c:v>
                </c:pt>
                <c:pt idx="232">
                  <c:v>-8.39</c:v>
                </c:pt>
                <c:pt idx="233">
                  <c:v>-17.600000000000001</c:v>
                </c:pt>
                <c:pt idx="234">
                  <c:v>-3.81</c:v>
                </c:pt>
                <c:pt idx="235">
                  <c:v>-18</c:v>
                </c:pt>
                <c:pt idx="236">
                  <c:v>-3.62</c:v>
                </c:pt>
                <c:pt idx="237">
                  <c:v>-17.600000000000001</c:v>
                </c:pt>
                <c:pt idx="238">
                  <c:v>-7.37</c:v>
                </c:pt>
                <c:pt idx="239">
                  <c:v>-10.3</c:v>
                </c:pt>
                <c:pt idx="240">
                  <c:v>-11</c:v>
                </c:pt>
                <c:pt idx="241">
                  <c:v>-8.4</c:v>
                </c:pt>
                <c:pt idx="242">
                  <c:v>-21.68</c:v>
                </c:pt>
                <c:pt idx="243">
                  <c:v>-14.5</c:v>
                </c:pt>
                <c:pt idx="244">
                  <c:v>-13.4</c:v>
                </c:pt>
                <c:pt idx="245">
                  <c:v>-3.2</c:v>
                </c:pt>
                <c:pt idx="246">
                  <c:v>-4.4800000000000004</c:v>
                </c:pt>
                <c:pt idx="247">
                  <c:v>-14.21</c:v>
                </c:pt>
                <c:pt idx="248">
                  <c:v>-3.84</c:v>
                </c:pt>
                <c:pt idx="249">
                  <c:v>-17.54</c:v>
                </c:pt>
                <c:pt idx="250">
                  <c:v>-23.3</c:v>
                </c:pt>
                <c:pt idx="251">
                  <c:v>-13</c:v>
                </c:pt>
                <c:pt idx="252">
                  <c:v>-3.9</c:v>
                </c:pt>
                <c:pt idx="253">
                  <c:v>-4.3</c:v>
                </c:pt>
                <c:pt idx="254">
                  <c:v>-22.7</c:v>
                </c:pt>
                <c:pt idx="255">
                  <c:v>-3.9</c:v>
                </c:pt>
                <c:pt idx="256">
                  <c:v>-11.6</c:v>
                </c:pt>
                <c:pt idx="257">
                  <c:v>-9.8000000000000007</c:v>
                </c:pt>
                <c:pt idx="258">
                  <c:v>-23.75</c:v>
                </c:pt>
                <c:pt idx="259">
                  <c:v>-23.61</c:v>
                </c:pt>
                <c:pt idx="260">
                  <c:v>-23.4</c:v>
                </c:pt>
                <c:pt idx="261">
                  <c:v>-23.6</c:v>
                </c:pt>
                <c:pt idx="262">
                  <c:v>-23.4</c:v>
                </c:pt>
                <c:pt idx="263">
                  <c:v>-23.6</c:v>
                </c:pt>
                <c:pt idx="264">
                  <c:v>-23.6</c:v>
                </c:pt>
                <c:pt idx="265">
                  <c:v>-23.6</c:v>
                </c:pt>
                <c:pt idx="266">
                  <c:v>-23.6</c:v>
                </c:pt>
                <c:pt idx="267">
                  <c:v>-23.8</c:v>
                </c:pt>
                <c:pt idx="268">
                  <c:v>-24.16</c:v>
                </c:pt>
                <c:pt idx="269">
                  <c:v>-11.4</c:v>
                </c:pt>
                <c:pt idx="270">
                  <c:v>-18.600000000000001</c:v>
                </c:pt>
                <c:pt idx="271">
                  <c:v>-24</c:v>
                </c:pt>
                <c:pt idx="272">
                  <c:v>-12</c:v>
                </c:pt>
                <c:pt idx="273">
                  <c:v>-23.58</c:v>
                </c:pt>
                <c:pt idx="274">
                  <c:v>-23.5</c:v>
                </c:pt>
                <c:pt idx="275">
                  <c:v>-23.3</c:v>
                </c:pt>
                <c:pt idx="276">
                  <c:v>-23.66</c:v>
                </c:pt>
                <c:pt idx="277">
                  <c:v>-5</c:v>
                </c:pt>
                <c:pt idx="278">
                  <c:v>-14.3</c:v>
                </c:pt>
                <c:pt idx="279">
                  <c:v>-10.67</c:v>
                </c:pt>
                <c:pt idx="280">
                  <c:v>-23.6</c:v>
                </c:pt>
                <c:pt idx="281">
                  <c:v>-4.1399999999999997</c:v>
                </c:pt>
                <c:pt idx="282">
                  <c:v>-16.100000000000001</c:v>
                </c:pt>
                <c:pt idx="283">
                  <c:v>-16.7</c:v>
                </c:pt>
                <c:pt idx="284">
                  <c:v>-3.28</c:v>
                </c:pt>
                <c:pt idx="285">
                  <c:v>-4.9000000000000004</c:v>
                </c:pt>
                <c:pt idx="286">
                  <c:v>-22.1</c:v>
                </c:pt>
                <c:pt idx="287">
                  <c:v>-10.94</c:v>
                </c:pt>
                <c:pt idx="288">
                  <c:v>-10.3</c:v>
                </c:pt>
                <c:pt idx="289">
                  <c:v>-22.2</c:v>
                </c:pt>
                <c:pt idx="290">
                  <c:v>-24.1</c:v>
                </c:pt>
                <c:pt idx="291">
                  <c:v>-12</c:v>
                </c:pt>
                <c:pt idx="292">
                  <c:v>-17.7</c:v>
                </c:pt>
                <c:pt idx="293">
                  <c:v>-16.53</c:v>
                </c:pt>
                <c:pt idx="294">
                  <c:v>-4.6399999999999997</c:v>
                </c:pt>
                <c:pt idx="295">
                  <c:v>-12</c:v>
                </c:pt>
                <c:pt idx="296">
                  <c:v>-16.5</c:v>
                </c:pt>
                <c:pt idx="297">
                  <c:v>-20.3</c:v>
                </c:pt>
                <c:pt idx="298">
                  <c:v>-3.7</c:v>
                </c:pt>
                <c:pt idx="299">
                  <c:v>-18.010000000000002</c:v>
                </c:pt>
                <c:pt idx="300">
                  <c:v>-2.5</c:v>
                </c:pt>
                <c:pt idx="301">
                  <c:v>-23.65</c:v>
                </c:pt>
                <c:pt idx="302">
                  <c:v>-23.61</c:v>
                </c:pt>
                <c:pt idx="303">
                  <c:v>-23.65</c:v>
                </c:pt>
                <c:pt idx="304">
                  <c:v>-23.8</c:v>
                </c:pt>
                <c:pt idx="305">
                  <c:v>-23.7</c:v>
                </c:pt>
                <c:pt idx="306">
                  <c:v>-23.67</c:v>
                </c:pt>
                <c:pt idx="307">
                  <c:v>-23.75</c:v>
                </c:pt>
                <c:pt idx="308">
                  <c:v>-23.64</c:v>
                </c:pt>
                <c:pt idx="309">
                  <c:v>-23.59</c:v>
                </c:pt>
                <c:pt idx="310">
                  <c:v>-23.5</c:v>
                </c:pt>
                <c:pt idx="311">
                  <c:v>-23.5</c:v>
                </c:pt>
                <c:pt idx="312">
                  <c:v>-23.9</c:v>
                </c:pt>
                <c:pt idx="313">
                  <c:v>-22.64</c:v>
                </c:pt>
                <c:pt idx="314">
                  <c:v>-23.7</c:v>
                </c:pt>
                <c:pt idx="315">
                  <c:v>-12</c:v>
                </c:pt>
                <c:pt idx="316">
                  <c:v>-23.61</c:v>
                </c:pt>
                <c:pt idx="317">
                  <c:v>-23.6</c:v>
                </c:pt>
                <c:pt idx="318">
                  <c:v>-23.55</c:v>
                </c:pt>
                <c:pt idx="319">
                  <c:v>-23.65</c:v>
                </c:pt>
                <c:pt idx="320">
                  <c:v>-23.7</c:v>
                </c:pt>
                <c:pt idx="321">
                  <c:v>-23.78</c:v>
                </c:pt>
                <c:pt idx="322">
                  <c:v>-23.43</c:v>
                </c:pt>
                <c:pt idx="323">
                  <c:v>-10.1</c:v>
                </c:pt>
                <c:pt idx="324">
                  <c:v>-18.7</c:v>
                </c:pt>
                <c:pt idx="325">
                  <c:v>-20.68</c:v>
                </c:pt>
                <c:pt idx="326">
                  <c:v>-17.36</c:v>
                </c:pt>
                <c:pt idx="327">
                  <c:v>-4.6997</c:v>
                </c:pt>
                <c:pt idx="328">
                  <c:v>-3.4476</c:v>
                </c:pt>
                <c:pt idx="329">
                  <c:v>-24.583600000000001</c:v>
                </c:pt>
                <c:pt idx="330">
                  <c:v>-13.9</c:v>
                </c:pt>
                <c:pt idx="331">
                  <c:v>-12</c:v>
                </c:pt>
                <c:pt idx="332">
                  <c:v>-13.5939</c:v>
                </c:pt>
                <c:pt idx="333">
                  <c:v>-7.5425000000000004</c:v>
                </c:pt>
                <c:pt idx="334">
                  <c:v>-17.424199999999999</c:v>
                </c:pt>
                <c:pt idx="335">
                  <c:v>-14.2</c:v>
                </c:pt>
                <c:pt idx="336">
                  <c:v>-3.6493000000000002</c:v>
                </c:pt>
                <c:pt idx="337">
                  <c:v>-12.4307</c:v>
                </c:pt>
                <c:pt idx="338">
                  <c:v>-23.087</c:v>
                </c:pt>
                <c:pt idx="339">
                  <c:v>-17.7242</c:v>
                </c:pt>
                <c:pt idx="340">
                  <c:v>-13.8537</c:v>
                </c:pt>
                <c:pt idx="341">
                  <c:v>-11.2067</c:v>
                </c:pt>
                <c:pt idx="342">
                  <c:v>-10.3</c:v>
                </c:pt>
                <c:pt idx="343">
                  <c:v>-6.8624000000000001</c:v>
                </c:pt>
                <c:pt idx="344">
                  <c:v>-23.471800000000002</c:v>
                </c:pt>
                <c:pt idx="345">
                  <c:v>-11.3</c:v>
                </c:pt>
                <c:pt idx="346">
                  <c:v>-9.6999999999999993</c:v>
                </c:pt>
                <c:pt idx="347">
                  <c:v>-17.982199999999999</c:v>
                </c:pt>
                <c:pt idx="348">
                  <c:v>-17.4405</c:v>
                </c:pt>
                <c:pt idx="349">
                  <c:v>-18.356200000000001</c:v>
                </c:pt>
                <c:pt idx="350">
                  <c:v>-8</c:v>
                </c:pt>
                <c:pt idx="351">
                  <c:v>-21.4</c:v>
                </c:pt>
                <c:pt idx="352">
                  <c:v>-5.8</c:v>
                </c:pt>
                <c:pt idx="353">
                  <c:v>-19.930299999999999</c:v>
                </c:pt>
                <c:pt idx="354">
                  <c:v>-11</c:v>
                </c:pt>
                <c:pt idx="355">
                  <c:v>-10.7384</c:v>
                </c:pt>
                <c:pt idx="356">
                  <c:v>-11.0143</c:v>
                </c:pt>
                <c:pt idx="357">
                  <c:v>-17.533100000000001</c:v>
                </c:pt>
                <c:pt idx="358">
                  <c:v>-23.707599999999999</c:v>
                </c:pt>
                <c:pt idx="359">
                  <c:v>-21.3</c:v>
                </c:pt>
                <c:pt idx="360">
                  <c:v>-17.268999999999998</c:v>
                </c:pt>
                <c:pt idx="361">
                  <c:v>-4.1047000000000002</c:v>
                </c:pt>
                <c:pt idx="362">
                  <c:v>-24.062000000000001</c:v>
                </c:pt>
                <c:pt idx="363">
                  <c:v>-16.1692</c:v>
                </c:pt>
                <c:pt idx="364">
                  <c:v>-16.525500000000001</c:v>
                </c:pt>
                <c:pt idx="365">
                  <c:v>-14.7606</c:v>
                </c:pt>
                <c:pt idx="366">
                  <c:v>-3.4405000000000001</c:v>
                </c:pt>
                <c:pt idx="367">
                  <c:v>-17.3</c:v>
                </c:pt>
                <c:pt idx="368">
                  <c:v>-12.5768</c:v>
                </c:pt>
                <c:pt idx="369">
                  <c:v>-22.693999999999999</c:v>
                </c:pt>
                <c:pt idx="370">
                  <c:v>-3.2747000000000002</c:v>
                </c:pt>
                <c:pt idx="371">
                  <c:v>-3.5743999999999998</c:v>
                </c:pt>
                <c:pt idx="372">
                  <c:v>-2.5857999999999999</c:v>
                </c:pt>
                <c:pt idx="373">
                  <c:v>-3.4169</c:v>
                </c:pt>
                <c:pt idx="374">
                  <c:v>-3.5044</c:v>
                </c:pt>
                <c:pt idx="375">
                  <c:v>-3.5994000000000002</c:v>
                </c:pt>
                <c:pt idx="376">
                  <c:v>-20.634799999999998</c:v>
                </c:pt>
                <c:pt idx="377">
                  <c:v>-17.2197</c:v>
                </c:pt>
                <c:pt idx="378">
                  <c:v>-3.3003999999999998</c:v>
                </c:pt>
                <c:pt idx="379">
                  <c:v>-4.9383999999999997</c:v>
                </c:pt>
                <c:pt idx="380">
                  <c:v>-12.18</c:v>
                </c:pt>
                <c:pt idx="381">
                  <c:v>-10.6</c:v>
                </c:pt>
                <c:pt idx="382">
                  <c:v>-20.517800000000001</c:v>
                </c:pt>
                <c:pt idx="383">
                  <c:v>-17.116499999999998</c:v>
                </c:pt>
                <c:pt idx="384">
                  <c:v>-3.0465</c:v>
                </c:pt>
                <c:pt idx="385">
                  <c:v>-13.904999999999999</c:v>
                </c:pt>
                <c:pt idx="386">
                  <c:v>-5.1493000000000002</c:v>
                </c:pt>
                <c:pt idx="387">
                  <c:v>-17.7363</c:v>
                </c:pt>
                <c:pt idx="388">
                  <c:v>-9.6</c:v>
                </c:pt>
                <c:pt idx="389">
                  <c:v>-12.6</c:v>
                </c:pt>
                <c:pt idx="390">
                  <c:v>-11.2</c:v>
                </c:pt>
                <c:pt idx="391">
                  <c:v>-8.1974999999999998</c:v>
                </c:pt>
                <c:pt idx="392">
                  <c:v>-12.5</c:v>
                </c:pt>
                <c:pt idx="393">
                  <c:v>-14.824999999999999</c:v>
                </c:pt>
                <c:pt idx="394">
                  <c:v>-17.5</c:v>
                </c:pt>
                <c:pt idx="395">
                  <c:v>-24.326599999999999</c:v>
                </c:pt>
                <c:pt idx="396">
                  <c:v>-17.8</c:v>
                </c:pt>
                <c:pt idx="397">
                  <c:v>-3.3161999999999998</c:v>
                </c:pt>
                <c:pt idx="398">
                  <c:v>-23.7193</c:v>
                </c:pt>
                <c:pt idx="399">
                  <c:v>-23.4</c:v>
                </c:pt>
                <c:pt idx="400">
                  <c:v>-12.1</c:v>
                </c:pt>
                <c:pt idx="401">
                  <c:v>-22.2</c:v>
                </c:pt>
                <c:pt idx="402">
                  <c:v>-17.653500000000001</c:v>
                </c:pt>
                <c:pt idx="403">
                  <c:v>-22.569299999999998</c:v>
                </c:pt>
                <c:pt idx="404">
                  <c:v>-5.5095999999999998</c:v>
                </c:pt>
                <c:pt idx="405">
                  <c:v>-16.826000000000001</c:v>
                </c:pt>
                <c:pt idx="406">
                  <c:v>-24.1111</c:v>
                </c:pt>
                <c:pt idx="407">
                  <c:v>-12.6905</c:v>
                </c:pt>
                <c:pt idx="408">
                  <c:v>-12.9381</c:v>
                </c:pt>
                <c:pt idx="409">
                  <c:v>-25.185500000000001</c:v>
                </c:pt>
                <c:pt idx="410">
                  <c:v>-11.4101</c:v>
                </c:pt>
                <c:pt idx="411">
                  <c:v>-16.5</c:v>
                </c:pt>
                <c:pt idx="412">
                  <c:v>-13.7</c:v>
                </c:pt>
                <c:pt idx="413">
                  <c:v>-17.3</c:v>
                </c:pt>
                <c:pt idx="414">
                  <c:v>-12.404999999999999</c:v>
                </c:pt>
                <c:pt idx="415">
                  <c:v>-12.6</c:v>
                </c:pt>
                <c:pt idx="416">
                  <c:v>-11.6</c:v>
                </c:pt>
                <c:pt idx="417">
                  <c:v>-12.1402</c:v>
                </c:pt>
                <c:pt idx="418">
                  <c:v>-13.5847</c:v>
                </c:pt>
                <c:pt idx="419">
                  <c:v>-12.667899999999999</c:v>
                </c:pt>
                <c:pt idx="420">
                  <c:v>-7.7930999999999999</c:v>
                </c:pt>
                <c:pt idx="421">
                  <c:v>-23</c:v>
                </c:pt>
                <c:pt idx="422">
                  <c:v>-22.9</c:v>
                </c:pt>
                <c:pt idx="423">
                  <c:v>-22.9</c:v>
                </c:pt>
                <c:pt idx="424">
                  <c:v>-12.4</c:v>
                </c:pt>
                <c:pt idx="425">
                  <c:v>-18.430399999999999</c:v>
                </c:pt>
                <c:pt idx="426">
                  <c:v>-23.9</c:v>
                </c:pt>
                <c:pt idx="427">
                  <c:v>-18.2</c:v>
                </c:pt>
                <c:pt idx="428">
                  <c:v>-24.186399999999999</c:v>
                </c:pt>
                <c:pt idx="429">
                  <c:v>-17.372299999999999</c:v>
                </c:pt>
                <c:pt idx="430">
                  <c:v>-16.4726</c:v>
                </c:pt>
                <c:pt idx="431">
                  <c:v>-16.664999999999999</c:v>
                </c:pt>
                <c:pt idx="432">
                  <c:v>-16.535900000000002</c:v>
                </c:pt>
                <c:pt idx="433">
                  <c:v>-21.2395</c:v>
                </c:pt>
                <c:pt idx="434">
                  <c:v>-14.388333333333334</c:v>
                </c:pt>
                <c:pt idx="435">
                  <c:v>-13.043799999999999</c:v>
                </c:pt>
                <c:pt idx="436">
                  <c:v>-10.5</c:v>
                </c:pt>
                <c:pt idx="437">
                  <c:v>-16.600000000000001</c:v>
                </c:pt>
                <c:pt idx="438">
                  <c:v>-12</c:v>
                </c:pt>
                <c:pt idx="439">
                  <c:v>-12.824999999999999</c:v>
                </c:pt>
                <c:pt idx="440">
                  <c:v>-13.128333333333334</c:v>
                </c:pt>
                <c:pt idx="441">
                  <c:v>-4.125</c:v>
                </c:pt>
                <c:pt idx="442">
                  <c:v>-2.8050000000000002</c:v>
                </c:pt>
                <c:pt idx="443">
                  <c:v>-2.3576000000000001</c:v>
                </c:pt>
                <c:pt idx="444">
                  <c:v>-4.3540999999999999</c:v>
                </c:pt>
                <c:pt idx="445">
                  <c:v>-7.8680000000000003</c:v>
                </c:pt>
                <c:pt idx="446">
                  <c:v>-11.3589</c:v>
                </c:pt>
                <c:pt idx="447">
                  <c:v>-17.2</c:v>
                </c:pt>
                <c:pt idx="448">
                  <c:v>-2.6459000000000001</c:v>
                </c:pt>
                <c:pt idx="449">
                  <c:v>-3.9157000000000002</c:v>
                </c:pt>
                <c:pt idx="450">
                  <c:v>-16.989699999999999</c:v>
                </c:pt>
                <c:pt idx="451">
                  <c:v>-16</c:v>
                </c:pt>
                <c:pt idx="452">
                  <c:v>-16.7</c:v>
                </c:pt>
                <c:pt idx="453">
                  <c:v>-12.9</c:v>
                </c:pt>
                <c:pt idx="454">
                  <c:v>-2.3984999999999999</c:v>
                </c:pt>
                <c:pt idx="455">
                  <c:v>-2.7427999999999999</c:v>
                </c:pt>
                <c:pt idx="456">
                  <c:v>-2.7109000000000001</c:v>
                </c:pt>
                <c:pt idx="457">
                  <c:v>-3.4115000000000002</c:v>
                </c:pt>
                <c:pt idx="458">
                  <c:v>-3.6120000000000001</c:v>
                </c:pt>
                <c:pt idx="459">
                  <c:v>-13.8757</c:v>
                </c:pt>
                <c:pt idx="460">
                  <c:v>-2.4468000000000001</c:v>
                </c:pt>
                <c:pt idx="461">
                  <c:v>-3.1</c:v>
                </c:pt>
                <c:pt idx="462">
                  <c:v>-2.9396</c:v>
                </c:pt>
                <c:pt idx="463">
                  <c:v>-13.636666666666667</c:v>
                </c:pt>
                <c:pt idx="464">
                  <c:v>-2.8128000000000002</c:v>
                </c:pt>
                <c:pt idx="465">
                  <c:v>-17.293700000000001</c:v>
                </c:pt>
                <c:pt idx="466">
                  <c:v>-2.7839999999999998</c:v>
                </c:pt>
                <c:pt idx="467">
                  <c:v>-8.3360000000000003</c:v>
                </c:pt>
                <c:pt idx="468">
                  <c:v>-2.8504999999999998</c:v>
                </c:pt>
                <c:pt idx="469">
                  <c:v>-18.3443</c:v>
                </c:pt>
                <c:pt idx="470">
                  <c:v>-18.525700000000001</c:v>
                </c:pt>
                <c:pt idx="471">
                  <c:v>-3.3</c:v>
                </c:pt>
                <c:pt idx="472">
                  <c:v>-23.7</c:v>
                </c:pt>
                <c:pt idx="473">
                  <c:v>-13.14</c:v>
                </c:pt>
                <c:pt idx="474">
                  <c:v>-12.99</c:v>
                </c:pt>
                <c:pt idx="475">
                  <c:v>-23.834</c:v>
                </c:pt>
                <c:pt idx="476">
                  <c:v>-23.677399999999999</c:v>
                </c:pt>
                <c:pt idx="477">
                  <c:v>-17.1386</c:v>
                </c:pt>
                <c:pt idx="478">
                  <c:v>-22.1</c:v>
                </c:pt>
                <c:pt idx="479">
                  <c:v>-17.685300000000002</c:v>
                </c:pt>
                <c:pt idx="480">
                  <c:v>-21.317699999999999</c:v>
                </c:pt>
                <c:pt idx="481">
                  <c:v>-5.9345999999999997</c:v>
                </c:pt>
                <c:pt idx="482">
                  <c:v>-17.3</c:v>
                </c:pt>
                <c:pt idx="483">
                  <c:v>-10.760899999999999</c:v>
                </c:pt>
                <c:pt idx="484">
                  <c:v>-9.1</c:v>
                </c:pt>
                <c:pt idx="485">
                  <c:v>-17.980499999999999</c:v>
                </c:pt>
                <c:pt idx="486">
                  <c:v>-2.6636000000000002</c:v>
                </c:pt>
                <c:pt idx="487">
                  <c:v>-16.656400000000001</c:v>
                </c:pt>
                <c:pt idx="488">
                  <c:v>-7.3944000000000001</c:v>
                </c:pt>
                <c:pt idx="489">
                  <c:v>-11.4</c:v>
                </c:pt>
                <c:pt idx="490">
                  <c:v>-7.4509999999999996</c:v>
                </c:pt>
                <c:pt idx="491">
                  <c:v>-7.4325000000000001</c:v>
                </c:pt>
                <c:pt idx="492">
                  <c:v>-12.7</c:v>
                </c:pt>
                <c:pt idx="493">
                  <c:v>-11.1</c:v>
                </c:pt>
                <c:pt idx="494">
                  <c:v>-3</c:v>
                </c:pt>
                <c:pt idx="495">
                  <c:v>-18.2864</c:v>
                </c:pt>
                <c:pt idx="496">
                  <c:v>-15.3507</c:v>
                </c:pt>
                <c:pt idx="497">
                  <c:v>-2.8041999999999998</c:v>
                </c:pt>
                <c:pt idx="498">
                  <c:v>-14.3</c:v>
                </c:pt>
                <c:pt idx="499">
                  <c:v>-16.354399999999998</c:v>
                </c:pt>
                <c:pt idx="500">
                  <c:v>-17.600000000000001</c:v>
                </c:pt>
                <c:pt idx="501">
                  <c:v>-21.5</c:v>
                </c:pt>
                <c:pt idx="502">
                  <c:v>-11.5</c:v>
                </c:pt>
                <c:pt idx="503">
                  <c:v>-23.3</c:v>
                </c:pt>
                <c:pt idx="504">
                  <c:v>-4.2533000000000003</c:v>
                </c:pt>
                <c:pt idx="505">
                  <c:v>-15.2</c:v>
                </c:pt>
                <c:pt idx="506">
                  <c:v>-15.9</c:v>
                </c:pt>
                <c:pt idx="507">
                  <c:v>-14.4</c:v>
                </c:pt>
                <c:pt idx="508">
                  <c:v>-11.2958</c:v>
                </c:pt>
                <c:pt idx="509">
                  <c:v>-10.9</c:v>
                </c:pt>
                <c:pt idx="510">
                  <c:v>-23.526299999999999</c:v>
                </c:pt>
                <c:pt idx="511">
                  <c:v>-23.1</c:v>
                </c:pt>
                <c:pt idx="512">
                  <c:v>-10.199999999999999</c:v>
                </c:pt>
                <c:pt idx="513">
                  <c:v>-15.9</c:v>
                </c:pt>
                <c:pt idx="514">
                  <c:v>-14.1</c:v>
                </c:pt>
                <c:pt idx="515">
                  <c:v>-23.5</c:v>
                </c:pt>
                <c:pt idx="516">
                  <c:v>-13</c:v>
                </c:pt>
                <c:pt idx="517">
                  <c:v>-23.4</c:v>
                </c:pt>
                <c:pt idx="518">
                  <c:v>-15.7</c:v>
                </c:pt>
                <c:pt idx="519">
                  <c:v>-15.8</c:v>
                </c:pt>
                <c:pt idx="520">
                  <c:v>-7.4</c:v>
                </c:pt>
                <c:pt idx="521">
                  <c:v>-15</c:v>
                </c:pt>
                <c:pt idx="522">
                  <c:v>-23.846299999999999</c:v>
                </c:pt>
                <c:pt idx="523">
                  <c:v>-16.7</c:v>
                </c:pt>
                <c:pt idx="524">
                  <c:v>-22.251799999999999</c:v>
                </c:pt>
                <c:pt idx="525">
                  <c:v>-22.7</c:v>
                </c:pt>
                <c:pt idx="526">
                  <c:v>-4.8609999999999998</c:v>
                </c:pt>
                <c:pt idx="527">
                  <c:v>-12.1488</c:v>
                </c:pt>
                <c:pt idx="528">
                  <c:v>-23.962599999999998</c:v>
                </c:pt>
                <c:pt idx="529">
                  <c:v>-17</c:v>
                </c:pt>
                <c:pt idx="530">
                  <c:v>-21.424399999999999</c:v>
                </c:pt>
                <c:pt idx="531">
                  <c:v>-16.8</c:v>
                </c:pt>
                <c:pt idx="532">
                  <c:v>-5.8</c:v>
                </c:pt>
                <c:pt idx="533">
                  <c:v>-21.528400000000001</c:v>
                </c:pt>
                <c:pt idx="534">
                  <c:v>-12.4</c:v>
                </c:pt>
                <c:pt idx="535">
                  <c:v>-16.13</c:v>
                </c:pt>
                <c:pt idx="536">
                  <c:v>-5.2591999999999999</c:v>
                </c:pt>
                <c:pt idx="537">
                  <c:v>-8.23</c:v>
                </c:pt>
                <c:pt idx="538">
                  <c:v>-21.94</c:v>
                </c:pt>
                <c:pt idx="539">
                  <c:v>-23.155200000000001</c:v>
                </c:pt>
                <c:pt idx="540">
                  <c:v>-13.04</c:v>
                </c:pt>
                <c:pt idx="541">
                  <c:v>-17.356999999999999</c:v>
                </c:pt>
                <c:pt idx="542">
                  <c:v>-17.452000000000002</c:v>
                </c:pt>
                <c:pt idx="543">
                  <c:v>-17.239000000000001</c:v>
                </c:pt>
                <c:pt idx="544">
                  <c:v>-20.087</c:v>
                </c:pt>
                <c:pt idx="545">
                  <c:v>-17.346</c:v>
                </c:pt>
                <c:pt idx="546">
                  <c:v>-17.804300000000001</c:v>
                </c:pt>
                <c:pt idx="547">
                  <c:v>-17.058</c:v>
                </c:pt>
                <c:pt idx="548">
                  <c:v>-20.655000000000001</c:v>
                </c:pt>
                <c:pt idx="549">
                  <c:v>-18.361000000000001</c:v>
                </c:pt>
                <c:pt idx="550">
                  <c:v>-17.018999999999998</c:v>
                </c:pt>
                <c:pt idx="551">
                  <c:v>-17.3</c:v>
                </c:pt>
                <c:pt idx="552">
                  <c:v>-18.596</c:v>
                </c:pt>
                <c:pt idx="553">
                  <c:v>-12.65</c:v>
                </c:pt>
                <c:pt idx="554">
                  <c:v>-11.8201</c:v>
                </c:pt>
                <c:pt idx="555">
                  <c:v>-3</c:v>
                </c:pt>
                <c:pt idx="556">
                  <c:v>-20.29</c:v>
                </c:pt>
                <c:pt idx="557">
                  <c:v>-18.475000000000001</c:v>
                </c:pt>
                <c:pt idx="558">
                  <c:v>-17.117000000000001</c:v>
                </c:pt>
                <c:pt idx="559">
                  <c:v>-16.8172</c:v>
                </c:pt>
                <c:pt idx="560">
                  <c:v>-16.187999999999999</c:v>
                </c:pt>
                <c:pt idx="561">
                  <c:v>-20.218</c:v>
                </c:pt>
                <c:pt idx="562">
                  <c:v>-18.861000000000001</c:v>
                </c:pt>
                <c:pt idx="563">
                  <c:v>-18.792999999999999</c:v>
                </c:pt>
                <c:pt idx="564">
                  <c:v>-17.094999999999999</c:v>
                </c:pt>
                <c:pt idx="565">
                  <c:v>-18.888999999999999</c:v>
                </c:pt>
                <c:pt idx="566">
                  <c:v>-19.257300000000001</c:v>
                </c:pt>
                <c:pt idx="567">
                  <c:v>-18.423999999999999</c:v>
                </c:pt>
                <c:pt idx="568">
                  <c:v>-17.306000000000001</c:v>
                </c:pt>
                <c:pt idx="569">
                  <c:v>-17.654</c:v>
                </c:pt>
                <c:pt idx="570">
                  <c:v>-17.728000000000002</c:v>
                </c:pt>
                <c:pt idx="571">
                  <c:v>-17.800999999999998</c:v>
                </c:pt>
                <c:pt idx="572">
                  <c:v>-18.98</c:v>
                </c:pt>
                <c:pt idx="573">
                  <c:v>-7.79</c:v>
                </c:pt>
                <c:pt idx="574">
                  <c:v>-18.271999999999998</c:v>
                </c:pt>
                <c:pt idx="575">
                  <c:v>-17.306999999999999</c:v>
                </c:pt>
                <c:pt idx="576">
                  <c:v>-23.6</c:v>
                </c:pt>
                <c:pt idx="577">
                  <c:v>-19.32</c:v>
                </c:pt>
                <c:pt idx="578">
                  <c:v>-20.323</c:v>
                </c:pt>
                <c:pt idx="579">
                  <c:v>-18.804400000000001</c:v>
                </c:pt>
                <c:pt idx="580">
                  <c:v>-17.343</c:v>
                </c:pt>
                <c:pt idx="581">
                  <c:v>-18.917000000000002</c:v>
                </c:pt>
                <c:pt idx="582">
                  <c:v>-18.739999999999998</c:v>
                </c:pt>
                <c:pt idx="583">
                  <c:v>-18.95</c:v>
                </c:pt>
                <c:pt idx="584">
                  <c:v>-17.562999999999999</c:v>
                </c:pt>
                <c:pt idx="585">
                  <c:v>-19.003</c:v>
                </c:pt>
                <c:pt idx="586">
                  <c:v>-18.071000000000002</c:v>
                </c:pt>
                <c:pt idx="587">
                  <c:v>-21.308</c:v>
                </c:pt>
                <c:pt idx="588">
                  <c:v>-17.547999999999998</c:v>
                </c:pt>
                <c:pt idx="589">
                  <c:v>-20.004999999999999</c:v>
                </c:pt>
                <c:pt idx="590">
                  <c:v>-20.091000000000001</c:v>
                </c:pt>
                <c:pt idx="591">
                  <c:v>-18.495000000000001</c:v>
                </c:pt>
                <c:pt idx="592">
                  <c:v>-17.245999999999999</c:v>
                </c:pt>
                <c:pt idx="593">
                  <c:v>-18.861999999999998</c:v>
                </c:pt>
                <c:pt idx="594">
                  <c:v>-18.847999999999999</c:v>
                </c:pt>
                <c:pt idx="595">
                  <c:v>-16.600000000000001</c:v>
                </c:pt>
                <c:pt idx="596">
                  <c:v>-18.815000000000001</c:v>
                </c:pt>
                <c:pt idx="597">
                  <c:v>-18.797999999999998</c:v>
                </c:pt>
                <c:pt idx="598">
                  <c:v>-20.218</c:v>
                </c:pt>
                <c:pt idx="599">
                  <c:v>-17.260999999999999</c:v>
                </c:pt>
                <c:pt idx="600">
                  <c:v>-17.48</c:v>
                </c:pt>
                <c:pt idx="601">
                  <c:v>-17.678999999999998</c:v>
                </c:pt>
                <c:pt idx="602">
                  <c:v>-23.84</c:v>
                </c:pt>
                <c:pt idx="603">
                  <c:v>-17.559000000000001</c:v>
                </c:pt>
                <c:pt idx="604">
                  <c:v>-20.53</c:v>
                </c:pt>
                <c:pt idx="605">
                  <c:v>-17.006</c:v>
                </c:pt>
                <c:pt idx="606">
                  <c:v>-17.600999999999999</c:v>
                </c:pt>
                <c:pt idx="607">
                  <c:v>-16.3034</c:v>
                </c:pt>
                <c:pt idx="608">
                  <c:v>-16.2029</c:v>
                </c:pt>
                <c:pt idx="609">
                  <c:v>-17.201000000000001</c:v>
                </c:pt>
                <c:pt idx="610">
                  <c:v>-17.388999999999999</c:v>
                </c:pt>
                <c:pt idx="611">
                  <c:v>-17.881</c:v>
                </c:pt>
                <c:pt idx="612">
                  <c:v>-11.904299999999999</c:v>
                </c:pt>
                <c:pt idx="613">
                  <c:v>-21.971</c:v>
                </c:pt>
                <c:pt idx="614">
                  <c:v>-20.146999999999998</c:v>
                </c:pt>
                <c:pt idx="615">
                  <c:v>-18.672000000000001</c:v>
                </c:pt>
                <c:pt idx="616">
                  <c:v>-17.350000000000001</c:v>
                </c:pt>
                <c:pt idx="617">
                  <c:v>-12.44</c:v>
                </c:pt>
                <c:pt idx="618">
                  <c:v>-17.344000000000001</c:v>
                </c:pt>
                <c:pt idx="619">
                  <c:v>-17.821999999999999</c:v>
                </c:pt>
                <c:pt idx="620">
                  <c:v>-17.547000000000001</c:v>
                </c:pt>
                <c:pt idx="621">
                  <c:v>-18.013999999999999</c:v>
                </c:pt>
                <c:pt idx="622">
                  <c:v>-20.693200000000001</c:v>
                </c:pt>
                <c:pt idx="623">
                  <c:v>-18.643000000000001</c:v>
                </c:pt>
                <c:pt idx="624">
                  <c:v>-17.29</c:v>
                </c:pt>
                <c:pt idx="625">
                  <c:v>-20.7</c:v>
                </c:pt>
                <c:pt idx="626">
                  <c:v>-17.623999999999999</c:v>
                </c:pt>
                <c:pt idx="627">
                  <c:v>-17.5</c:v>
                </c:pt>
                <c:pt idx="628">
                  <c:v>-18.992999999999999</c:v>
                </c:pt>
                <c:pt idx="629">
                  <c:v>-20.5</c:v>
                </c:pt>
                <c:pt idx="630">
                  <c:v>-18.475999999999999</c:v>
                </c:pt>
                <c:pt idx="631">
                  <c:v>-17.343</c:v>
                </c:pt>
                <c:pt idx="632">
                  <c:v>-17.388999999999999</c:v>
                </c:pt>
                <c:pt idx="633">
                  <c:v>-12.3</c:v>
                </c:pt>
                <c:pt idx="634">
                  <c:v>-11.93</c:v>
                </c:pt>
                <c:pt idx="635">
                  <c:v>-12.49</c:v>
                </c:pt>
                <c:pt idx="636">
                  <c:v>-12.09</c:v>
                </c:pt>
                <c:pt idx="637">
                  <c:v>-11.69</c:v>
                </c:pt>
                <c:pt idx="638">
                  <c:v>-11.8</c:v>
                </c:pt>
                <c:pt idx="639">
                  <c:v>-17.352</c:v>
                </c:pt>
                <c:pt idx="640">
                  <c:v>-12</c:v>
                </c:pt>
                <c:pt idx="641">
                  <c:v>-12.428000000000001</c:v>
                </c:pt>
                <c:pt idx="642">
                  <c:v>-12.1</c:v>
                </c:pt>
                <c:pt idx="643">
                  <c:v>-12.1</c:v>
                </c:pt>
                <c:pt idx="644">
                  <c:v>-11.75</c:v>
                </c:pt>
                <c:pt idx="645">
                  <c:v>-12.494300000000001</c:v>
                </c:pt>
                <c:pt idx="646">
                  <c:v>-12</c:v>
                </c:pt>
                <c:pt idx="647">
                  <c:v>-12.1</c:v>
                </c:pt>
                <c:pt idx="648">
                  <c:v>-12.1</c:v>
                </c:pt>
                <c:pt idx="649">
                  <c:v>-12.2</c:v>
                </c:pt>
                <c:pt idx="650">
                  <c:v>-18.832000000000001</c:v>
                </c:pt>
                <c:pt idx="651">
                  <c:v>-12</c:v>
                </c:pt>
                <c:pt idx="652">
                  <c:v>-11.87</c:v>
                </c:pt>
                <c:pt idx="653">
                  <c:v>-13.596</c:v>
                </c:pt>
                <c:pt idx="654">
                  <c:v>-12.5824</c:v>
                </c:pt>
                <c:pt idx="655">
                  <c:v>-12.5</c:v>
                </c:pt>
                <c:pt idx="656">
                  <c:v>-12.5</c:v>
                </c:pt>
                <c:pt idx="657">
                  <c:v>-18.47</c:v>
                </c:pt>
                <c:pt idx="658">
                  <c:v>-12.297000000000001</c:v>
                </c:pt>
                <c:pt idx="659">
                  <c:v>-12.2851</c:v>
                </c:pt>
                <c:pt idx="660">
                  <c:v>-12.2</c:v>
                </c:pt>
                <c:pt idx="661">
                  <c:v>-12.2</c:v>
                </c:pt>
                <c:pt idx="662">
                  <c:v>-12.2</c:v>
                </c:pt>
                <c:pt idx="663">
                  <c:v>-13.5</c:v>
                </c:pt>
                <c:pt idx="664">
                  <c:v>-18.998999999999999</c:v>
                </c:pt>
                <c:pt idx="665">
                  <c:v>-12.5014</c:v>
                </c:pt>
                <c:pt idx="666">
                  <c:v>-17.402999999999999</c:v>
                </c:pt>
                <c:pt idx="667">
                  <c:v>-16.818999999999999</c:v>
                </c:pt>
                <c:pt idx="668">
                  <c:v>-19.213999999999999</c:v>
                </c:pt>
                <c:pt idx="669">
                  <c:v>-17.29</c:v>
                </c:pt>
                <c:pt idx="670">
                  <c:v>-18.077999999999999</c:v>
                </c:pt>
                <c:pt idx="671">
                  <c:v>-17.065999999999999</c:v>
                </c:pt>
                <c:pt idx="672">
                  <c:v>-18.518000000000001</c:v>
                </c:pt>
                <c:pt idx="673">
                  <c:v>-18.193000000000001</c:v>
                </c:pt>
                <c:pt idx="674">
                  <c:v>-17.239999999999998</c:v>
                </c:pt>
                <c:pt idx="675">
                  <c:v>-12</c:v>
                </c:pt>
                <c:pt idx="676">
                  <c:v>-15.901999999999999</c:v>
                </c:pt>
                <c:pt idx="677">
                  <c:v>-17.917999999999999</c:v>
                </c:pt>
                <c:pt idx="678">
                  <c:v>-12.4</c:v>
                </c:pt>
                <c:pt idx="679">
                  <c:v>-17.699000000000002</c:v>
                </c:pt>
                <c:pt idx="680">
                  <c:v>-17.411000000000001</c:v>
                </c:pt>
                <c:pt idx="681">
                  <c:v>-19.510000000000002</c:v>
                </c:pt>
                <c:pt idx="682">
                  <c:v>-13.8</c:v>
                </c:pt>
                <c:pt idx="683">
                  <c:v>-18.326000000000001</c:v>
                </c:pt>
                <c:pt idx="684">
                  <c:v>-17.672000000000001</c:v>
                </c:pt>
                <c:pt idx="685">
                  <c:v>-17.623000000000001</c:v>
                </c:pt>
                <c:pt idx="686">
                  <c:v>-17.529</c:v>
                </c:pt>
                <c:pt idx="687">
                  <c:v>-15.76</c:v>
                </c:pt>
                <c:pt idx="688">
                  <c:v>-17.687000000000001</c:v>
                </c:pt>
                <c:pt idx="689">
                  <c:v>-17.181999999999999</c:v>
                </c:pt>
                <c:pt idx="690">
                  <c:v>-10.781599999999999</c:v>
                </c:pt>
                <c:pt idx="691">
                  <c:v>-17.259</c:v>
                </c:pt>
                <c:pt idx="692">
                  <c:v>-18.327999999999999</c:v>
                </c:pt>
                <c:pt idx="693">
                  <c:v>-18.248999999999999</c:v>
                </c:pt>
                <c:pt idx="694">
                  <c:v>-12.66</c:v>
                </c:pt>
                <c:pt idx="695">
                  <c:v>-12.355499999999999</c:v>
                </c:pt>
                <c:pt idx="696">
                  <c:v>-12.4992</c:v>
                </c:pt>
                <c:pt idx="697">
                  <c:v>-12.2</c:v>
                </c:pt>
                <c:pt idx="698">
                  <c:v>-12.426600000000001</c:v>
                </c:pt>
                <c:pt idx="699">
                  <c:v>-18.295999999999999</c:v>
                </c:pt>
                <c:pt idx="700">
                  <c:v>-12.3</c:v>
                </c:pt>
                <c:pt idx="701">
                  <c:v>-12.3</c:v>
                </c:pt>
                <c:pt idx="702">
                  <c:v>-12.434100000000001</c:v>
                </c:pt>
                <c:pt idx="703">
                  <c:v>-12.0763</c:v>
                </c:pt>
                <c:pt idx="704">
                  <c:v>-12.4</c:v>
                </c:pt>
                <c:pt idx="705">
                  <c:v>-12.55</c:v>
                </c:pt>
                <c:pt idx="706">
                  <c:v>-4.7</c:v>
                </c:pt>
                <c:pt idx="707">
                  <c:v>-16.994199999999999</c:v>
                </c:pt>
                <c:pt idx="708">
                  <c:v>-16.999600000000001</c:v>
                </c:pt>
                <c:pt idx="709">
                  <c:v>-17.004999999999999</c:v>
                </c:pt>
                <c:pt idx="710">
                  <c:v>-12.7</c:v>
                </c:pt>
                <c:pt idx="711">
                  <c:v>-12.3</c:v>
                </c:pt>
                <c:pt idx="712">
                  <c:v>-18.809999999999999</c:v>
                </c:pt>
                <c:pt idx="713">
                  <c:v>-17.695</c:v>
                </c:pt>
                <c:pt idx="714">
                  <c:v>-13</c:v>
                </c:pt>
                <c:pt idx="715">
                  <c:v>-17.87</c:v>
                </c:pt>
                <c:pt idx="716">
                  <c:v>-19.286999999999999</c:v>
                </c:pt>
                <c:pt idx="717">
                  <c:v>-19.292999999999999</c:v>
                </c:pt>
                <c:pt idx="718">
                  <c:v>-17.026399999999999</c:v>
                </c:pt>
                <c:pt idx="719">
                  <c:v>-17.734999999999999</c:v>
                </c:pt>
                <c:pt idx="720">
                  <c:v>-17.309000000000001</c:v>
                </c:pt>
                <c:pt idx="721">
                  <c:v>-17.917000000000002</c:v>
                </c:pt>
                <c:pt idx="722">
                  <c:v>-17.318000000000001</c:v>
                </c:pt>
                <c:pt idx="723">
                  <c:v>-22.6</c:v>
                </c:pt>
                <c:pt idx="724">
                  <c:v>-12.4</c:v>
                </c:pt>
                <c:pt idx="725">
                  <c:v>-3.7816000000000001</c:v>
                </c:pt>
                <c:pt idx="726">
                  <c:v>-17.732800000000001</c:v>
                </c:pt>
                <c:pt idx="727">
                  <c:v>-17.636399999999998</c:v>
                </c:pt>
                <c:pt idx="728">
                  <c:v>-18.966000000000001</c:v>
                </c:pt>
                <c:pt idx="729">
                  <c:v>-16.637499999999999</c:v>
                </c:pt>
                <c:pt idx="730">
                  <c:v>-17.777000000000001</c:v>
                </c:pt>
                <c:pt idx="731">
                  <c:v>-17.39</c:v>
                </c:pt>
                <c:pt idx="732">
                  <c:v>-18.829999999999998</c:v>
                </c:pt>
                <c:pt idx="733">
                  <c:v>-18.45</c:v>
                </c:pt>
                <c:pt idx="734">
                  <c:v>-19.87</c:v>
                </c:pt>
                <c:pt idx="735">
                  <c:v>-23.748999999999999</c:v>
                </c:pt>
                <c:pt idx="736">
                  <c:v>-10.68</c:v>
                </c:pt>
                <c:pt idx="737">
                  <c:v>-20.43</c:v>
                </c:pt>
                <c:pt idx="738">
                  <c:v>-17.603999999999999</c:v>
                </c:pt>
                <c:pt idx="739">
                  <c:v>-17.925999999999998</c:v>
                </c:pt>
                <c:pt idx="740">
                  <c:v>-18.818999999999999</c:v>
                </c:pt>
                <c:pt idx="741">
                  <c:v>-7.6</c:v>
                </c:pt>
                <c:pt idx="742">
                  <c:v>-16.558599999999998</c:v>
                </c:pt>
                <c:pt idx="743">
                  <c:v>-17.296399999999998</c:v>
                </c:pt>
                <c:pt idx="744">
                  <c:v>-3.8584000000000001</c:v>
                </c:pt>
                <c:pt idx="745">
                  <c:v>-17.286999999999999</c:v>
                </c:pt>
                <c:pt idx="746">
                  <c:v>-15.863</c:v>
                </c:pt>
                <c:pt idx="747">
                  <c:v>-17.587</c:v>
                </c:pt>
                <c:pt idx="748">
                  <c:v>-17.105</c:v>
                </c:pt>
                <c:pt idx="749">
                  <c:v>-18.916</c:v>
                </c:pt>
                <c:pt idx="750">
                  <c:v>-18.824999999999999</c:v>
                </c:pt>
                <c:pt idx="751">
                  <c:v>-21.7014</c:v>
                </c:pt>
                <c:pt idx="752">
                  <c:v>-18.853999999999999</c:v>
                </c:pt>
                <c:pt idx="753">
                  <c:v>-5.4462000000000002</c:v>
                </c:pt>
                <c:pt idx="754">
                  <c:v>-16.683199999999999</c:v>
                </c:pt>
                <c:pt idx="755">
                  <c:v>-5.2786</c:v>
                </c:pt>
                <c:pt idx="756">
                  <c:v>-19.297999999999998</c:v>
                </c:pt>
                <c:pt idx="757">
                  <c:v>-16.945</c:v>
                </c:pt>
                <c:pt idx="758">
                  <c:v>-2.1364000000000001</c:v>
                </c:pt>
                <c:pt idx="759">
                  <c:v>-17.12</c:v>
                </c:pt>
                <c:pt idx="760">
                  <c:v>-14</c:v>
                </c:pt>
                <c:pt idx="761">
                  <c:v>-18.995999999999999</c:v>
                </c:pt>
                <c:pt idx="762">
                  <c:v>-14</c:v>
                </c:pt>
                <c:pt idx="763">
                  <c:v>-11.52</c:v>
                </c:pt>
                <c:pt idx="764">
                  <c:v>-17.777999999999999</c:v>
                </c:pt>
                <c:pt idx="765">
                  <c:v>-18.318000000000001</c:v>
                </c:pt>
                <c:pt idx="766">
                  <c:v>-21.343900000000001</c:v>
                </c:pt>
                <c:pt idx="767">
                  <c:v>-16.074000000000002</c:v>
                </c:pt>
                <c:pt idx="768">
                  <c:v>-17.294</c:v>
                </c:pt>
                <c:pt idx="769">
                  <c:v>-12.8</c:v>
                </c:pt>
                <c:pt idx="770">
                  <c:v>-19.024999999999999</c:v>
                </c:pt>
                <c:pt idx="771">
                  <c:v>-14</c:v>
                </c:pt>
                <c:pt idx="772">
                  <c:v>-17.379000000000001</c:v>
                </c:pt>
                <c:pt idx="773">
                  <c:v>-17.3872</c:v>
                </c:pt>
                <c:pt idx="774">
                  <c:v>-17.303999999999998</c:v>
                </c:pt>
                <c:pt idx="775">
                  <c:v>-17.321000000000002</c:v>
                </c:pt>
                <c:pt idx="776">
                  <c:v>-21.38</c:v>
                </c:pt>
                <c:pt idx="777">
                  <c:v>-17.5776</c:v>
                </c:pt>
                <c:pt idx="778">
                  <c:v>-17.590299999999999</c:v>
                </c:pt>
                <c:pt idx="779">
                  <c:v>-18.666</c:v>
                </c:pt>
                <c:pt idx="780">
                  <c:v>-17.431000000000001</c:v>
                </c:pt>
                <c:pt idx="781">
                  <c:v>-20.427</c:v>
                </c:pt>
                <c:pt idx="782">
                  <c:v>-18.126000000000001</c:v>
                </c:pt>
                <c:pt idx="783">
                  <c:v>-17.507999999999999</c:v>
                </c:pt>
                <c:pt idx="784">
                  <c:v>-22.903300000000002</c:v>
                </c:pt>
                <c:pt idx="785">
                  <c:v>-23.46</c:v>
                </c:pt>
                <c:pt idx="786">
                  <c:v>-12.07</c:v>
                </c:pt>
                <c:pt idx="787">
                  <c:v>-12.44</c:v>
                </c:pt>
                <c:pt idx="788">
                  <c:v>-18.548999999999999</c:v>
                </c:pt>
                <c:pt idx="789">
                  <c:v>-18.591000000000001</c:v>
                </c:pt>
                <c:pt idx="790">
                  <c:v>-23.685400000000001</c:v>
                </c:pt>
                <c:pt idx="791">
                  <c:v>-16.9894</c:v>
                </c:pt>
                <c:pt idx="792">
                  <c:v>-11.8</c:v>
                </c:pt>
                <c:pt idx="793">
                  <c:v>-17.539000000000001</c:v>
                </c:pt>
                <c:pt idx="794">
                  <c:v>-11.39</c:v>
                </c:pt>
                <c:pt idx="795">
                  <c:v>-17.253</c:v>
                </c:pt>
                <c:pt idx="796">
                  <c:v>-17.263000000000002</c:v>
                </c:pt>
                <c:pt idx="797">
                  <c:v>-18.37</c:v>
                </c:pt>
                <c:pt idx="798">
                  <c:v>-19.350000000000001</c:v>
                </c:pt>
                <c:pt idx="799">
                  <c:v>-19.594000000000001</c:v>
                </c:pt>
                <c:pt idx="800">
                  <c:v>-19.399000000000001</c:v>
                </c:pt>
                <c:pt idx="801">
                  <c:v>-16.623999999999999</c:v>
                </c:pt>
                <c:pt idx="802">
                  <c:v>-22.218800000000002</c:v>
                </c:pt>
                <c:pt idx="803">
                  <c:v>-17.279</c:v>
                </c:pt>
                <c:pt idx="804">
                  <c:v>-16.04</c:v>
                </c:pt>
                <c:pt idx="805">
                  <c:v>-20.225999999999999</c:v>
                </c:pt>
                <c:pt idx="806">
                  <c:v>-15.849</c:v>
                </c:pt>
                <c:pt idx="807">
                  <c:v>-12.2</c:v>
                </c:pt>
                <c:pt idx="808">
                  <c:v>-18.067</c:v>
                </c:pt>
                <c:pt idx="809">
                  <c:v>-17.666</c:v>
                </c:pt>
                <c:pt idx="810">
                  <c:v>-18.158999999999999</c:v>
                </c:pt>
                <c:pt idx="811">
                  <c:v>-18.420999999999999</c:v>
                </c:pt>
                <c:pt idx="812">
                  <c:v>-18.306000000000001</c:v>
                </c:pt>
                <c:pt idx="813">
                  <c:v>-18.396000000000001</c:v>
                </c:pt>
                <c:pt idx="814">
                  <c:v>-19.53</c:v>
                </c:pt>
                <c:pt idx="815">
                  <c:v>-18.126999999999999</c:v>
                </c:pt>
                <c:pt idx="816">
                  <c:v>-25.9742</c:v>
                </c:pt>
                <c:pt idx="817">
                  <c:v>-12.54</c:v>
                </c:pt>
                <c:pt idx="818">
                  <c:v>-17.596</c:v>
                </c:pt>
                <c:pt idx="819">
                  <c:v>-16.8</c:v>
                </c:pt>
                <c:pt idx="820">
                  <c:v>-18.225999999999999</c:v>
                </c:pt>
                <c:pt idx="821">
                  <c:v>-16.600000000000001</c:v>
                </c:pt>
                <c:pt idx="822">
                  <c:v>-17.667999999999999</c:v>
                </c:pt>
                <c:pt idx="823">
                  <c:v>-16.587</c:v>
                </c:pt>
                <c:pt idx="824">
                  <c:v>-20.103999999999999</c:v>
                </c:pt>
                <c:pt idx="825">
                  <c:v>-17.898</c:v>
                </c:pt>
                <c:pt idx="826">
                  <c:v>-17.666</c:v>
                </c:pt>
                <c:pt idx="827">
                  <c:v>-15.964</c:v>
                </c:pt>
                <c:pt idx="828">
                  <c:v>-23.1</c:v>
                </c:pt>
                <c:pt idx="829">
                  <c:v>-20.283000000000001</c:v>
                </c:pt>
                <c:pt idx="830">
                  <c:v>-17.286000000000001</c:v>
                </c:pt>
                <c:pt idx="831">
                  <c:v>-17.963999999999999</c:v>
                </c:pt>
                <c:pt idx="832">
                  <c:v>-18.024999999999999</c:v>
                </c:pt>
                <c:pt idx="833">
                  <c:v>-18.672000000000001</c:v>
                </c:pt>
                <c:pt idx="834">
                  <c:v>-17.713000000000001</c:v>
                </c:pt>
                <c:pt idx="835">
                  <c:v>-18.838000000000001</c:v>
                </c:pt>
                <c:pt idx="836">
                  <c:v>-19.329599999999999</c:v>
                </c:pt>
                <c:pt idx="837">
                  <c:v>-17.312000000000001</c:v>
                </c:pt>
                <c:pt idx="838">
                  <c:v>-17.249199999999998</c:v>
                </c:pt>
                <c:pt idx="839">
                  <c:v>-16.936599999999999</c:v>
                </c:pt>
                <c:pt idx="840">
                  <c:v>-20.592700000000001</c:v>
                </c:pt>
                <c:pt idx="841">
                  <c:v>-20.254000000000001</c:v>
                </c:pt>
                <c:pt idx="842">
                  <c:v>-20.274000000000001</c:v>
                </c:pt>
                <c:pt idx="843">
                  <c:v>-20.251999999999999</c:v>
                </c:pt>
                <c:pt idx="844">
                  <c:v>-20.295999999999999</c:v>
                </c:pt>
                <c:pt idx="845">
                  <c:v>-20.285</c:v>
                </c:pt>
                <c:pt idx="846">
                  <c:v>-24.2379</c:v>
                </c:pt>
                <c:pt idx="847">
                  <c:v>-18.484999999999999</c:v>
                </c:pt>
                <c:pt idx="848">
                  <c:v>-12.31</c:v>
                </c:pt>
                <c:pt idx="849">
                  <c:v>-17.28</c:v>
                </c:pt>
                <c:pt idx="850">
                  <c:v>-16.591000000000001</c:v>
                </c:pt>
                <c:pt idx="851">
                  <c:v>-17.274000000000001</c:v>
                </c:pt>
                <c:pt idx="852">
                  <c:v>-20.292999999999999</c:v>
                </c:pt>
                <c:pt idx="853">
                  <c:v>-18.943999999999999</c:v>
                </c:pt>
                <c:pt idx="854">
                  <c:v>-18.352</c:v>
                </c:pt>
                <c:pt idx="855">
                  <c:v>-17.916</c:v>
                </c:pt>
                <c:pt idx="856">
                  <c:v>-15.994</c:v>
                </c:pt>
                <c:pt idx="857">
                  <c:v>-18.367599999999999</c:v>
                </c:pt>
                <c:pt idx="858">
                  <c:v>-20.266999999999999</c:v>
                </c:pt>
                <c:pt idx="859">
                  <c:v>-17.274000000000001</c:v>
                </c:pt>
                <c:pt idx="860">
                  <c:v>-17.131</c:v>
                </c:pt>
                <c:pt idx="861">
                  <c:v>-17.64</c:v>
                </c:pt>
                <c:pt idx="862">
                  <c:v>-18.163</c:v>
                </c:pt>
                <c:pt idx="863">
                  <c:v>-16.081</c:v>
                </c:pt>
                <c:pt idx="864">
                  <c:v>-18.026</c:v>
                </c:pt>
                <c:pt idx="865">
                  <c:v>-20.265000000000001</c:v>
                </c:pt>
                <c:pt idx="866">
                  <c:v>-17.305</c:v>
                </c:pt>
                <c:pt idx="867">
                  <c:v>-18.175000000000001</c:v>
                </c:pt>
                <c:pt idx="868">
                  <c:v>-20.466000000000001</c:v>
                </c:pt>
                <c:pt idx="869">
                  <c:v>-17.297999999999998</c:v>
                </c:pt>
                <c:pt idx="870">
                  <c:v>-17.167999999999999</c:v>
                </c:pt>
                <c:pt idx="871">
                  <c:v>-19.41</c:v>
                </c:pt>
                <c:pt idx="872">
                  <c:v>-17.492999999999999</c:v>
                </c:pt>
                <c:pt idx="873">
                  <c:v>-15.984</c:v>
                </c:pt>
                <c:pt idx="874">
                  <c:v>-18.231000000000002</c:v>
                </c:pt>
                <c:pt idx="875">
                  <c:v>-19.401</c:v>
                </c:pt>
                <c:pt idx="876">
                  <c:v>-19.405000000000001</c:v>
                </c:pt>
                <c:pt idx="877">
                  <c:v>-17.594999999999999</c:v>
                </c:pt>
                <c:pt idx="878">
                  <c:v>-15.919</c:v>
                </c:pt>
                <c:pt idx="879">
                  <c:v>-18.899000000000001</c:v>
                </c:pt>
                <c:pt idx="880">
                  <c:v>-18.2</c:v>
                </c:pt>
                <c:pt idx="881">
                  <c:v>-19.378</c:v>
                </c:pt>
                <c:pt idx="882">
                  <c:v>-17.302</c:v>
                </c:pt>
                <c:pt idx="883">
                  <c:v>-18.2</c:v>
                </c:pt>
                <c:pt idx="884">
                  <c:v>-15.955</c:v>
                </c:pt>
                <c:pt idx="885">
                  <c:v>-17.748999999999999</c:v>
                </c:pt>
                <c:pt idx="886">
                  <c:v>-16.959</c:v>
                </c:pt>
                <c:pt idx="887">
                  <c:v>-17.738</c:v>
                </c:pt>
                <c:pt idx="888">
                  <c:v>-18.190999999999999</c:v>
                </c:pt>
                <c:pt idx="889">
                  <c:v>-18.213999999999999</c:v>
                </c:pt>
                <c:pt idx="890">
                  <c:v>-16.015999999999998</c:v>
                </c:pt>
                <c:pt idx="891">
                  <c:v>-15.888</c:v>
                </c:pt>
                <c:pt idx="892">
                  <c:v>-18.1496</c:v>
                </c:pt>
                <c:pt idx="893">
                  <c:v>-16.001000000000001</c:v>
                </c:pt>
                <c:pt idx="894">
                  <c:v>-15.896000000000001</c:v>
                </c:pt>
                <c:pt idx="895">
                  <c:v>-15.981999999999999</c:v>
                </c:pt>
                <c:pt idx="896">
                  <c:v>-12.1</c:v>
                </c:pt>
                <c:pt idx="897">
                  <c:v>-18.004000000000001</c:v>
                </c:pt>
                <c:pt idx="898">
                  <c:v>-15.936</c:v>
                </c:pt>
                <c:pt idx="899">
                  <c:v>-15.991</c:v>
                </c:pt>
                <c:pt idx="900">
                  <c:v>-17.690000000000001</c:v>
                </c:pt>
                <c:pt idx="901">
                  <c:v>-7.0072000000000001</c:v>
                </c:pt>
                <c:pt idx="902">
                  <c:v>-20.61</c:v>
                </c:pt>
                <c:pt idx="903">
                  <c:v>-14.4824</c:v>
                </c:pt>
                <c:pt idx="904">
                  <c:v>-15.45</c:v>
                </c:pt>
                <c:pt idx="905">
                  <c:v>-17.7</c:v>
                </c:pt>
                <c:pt idx="906">
                  <c:v>-18.015000000000001</c:v>
                </c:pt>
                <c:pt idx="907">
                  <c:v>-12.36</c:v>
                </c:pt>
                <c:pt idx="908">
                  <c:v>-18.315000000000001</c:v>
                </c:pt>
                <c:pt idx="909">
                  <c:v>-16.059999999999999</c:v>
                </c:pt>
                <c:pt idx="910">
                  <c:v>-18.36</c:v>
                </c:pt>
                <c:pt idx="911">
                  <c:v>-20.323</c:v>
                </c:pt>
                <c:pt idx="912">
                  <c:v>-17.28</c:v>
                </c:pt>
                <c:pt idx="913">
                  <c:v>-17.724</c:v>
                </c:pt>
                <c:pt idx="914">
                  <c:v>-21.8</c:v>
                </c:pt>
                <c:pt idx="915">
                  <c:v>-20.794</c:v>
                </c:pt>
                <c:pt idx="916">
                  <c:v>-16.05</c:v>
                </c:pt>
                <c:pt idx="917">
                  <c:v>-16.091999999999999</c:v>
                </c:pt>
                <c:pt idx="918">
                  <c:v>-16.114000000000001</c:v>
                </c:pt>
                <c:pt idx="919">
                  <c:v>-15.801</c:v>
                </c:pt>
                <c:pt idx="920">
                  <c:v>-16.116</c:v>
                </c:pt>
                <c:pt idx="921">
                  <c:v>-9</c:v>
                </c:pt>
                <c:pt idx="922">
                  <c:v>-19.292999999999999</c:v>
                </c:pt>
                <c:pt idx="923">
                  <c:v>-17.731000000000002</c:v>
                </c:pt>
                <c:pt idx="924">
                  <c:v>-12.73</c:v>
                </c:pt>
                <c:pt idx="925">
                  <c:v>-16.100000000000001</c:v>
                </c:pt>
                <c:pt idx="926">
                  <c:v>-17.622</c:v>
                </c:pt>
                <c:pt idx="927">
                  <c:v>-17.978999999999999</c:v>
                </c:pt>
                <c:pt idx="928">
                  <c:v>-17.338000000000001</c:v>
                </c:pt>
                <c:pt idx="929">
                  <c:v>-17.725999999999999</c:v>
                </c:pt>
                <c:pt idx="930">
                  <c:v>-19.268000000000001</c:v>
                </c:pt>
                <c:pt idx="931">
                  <c:v>-17.427</c:v>
                </c:pt>
                <c:pt idx="932">
                  <c:v>-18.030999999999999</c:v>
                </c:pt>
                <c:pt idx="933">
                  <c:v>-20.648</c:v>
                </c:pt>
                <c:pt idx="934">
                  <c:v>-17.707999999999998</c:v>
                </c:pt>
                <c:pt idx="935">
                  <c:v>-18.715</c:v>
                </c:pt>
                <c:pt idx="936">
                  <c:v>-18.087</c:v>
                </c:pt>
                <c:pt idx="937">
                  <c:v>-18.719000000000001</c:v>
                </c:pt>
                <c:pt idx="938">
                  <c:v>-10.482200000000001</c:v>
                </c:pt>
                <c:pt idx="939">
                  <c:v>-17.408000000000001</c:v>
                </c:pt>
                <c:pt idx="940">
                  <c:v>-21.85</c:v>
                </c:pt>
                <c:pt idx="941">
                  <c:v>-15.47</c:v>
                </c:pt>
                <c:pt idx="942">
                  <c:v>-17.494</c:v>
                </c:pt>
                <c:pt idx="943">
                  <c:v>-19.36</c:v>
                </c:pt>
                <c:pt idx="944">
                  <c:v>-17.8</c:v>
                </c:pt>
                <c:pt idx="945">
                  <c:v>-17.326000000000001</c:v>
                </c:pt>
                <c:pt idx="946">
                  <c:v>-10.611499999999999</c:v>
                </c:pt>
                <c:pt idx="947">
                  <c:v>-17.361000000000001</c:v>
                </c:pt>
                <c:pt idx="948">
                  <c:v>-20.199000000000002</c:v>
                </c:pt>
                <c:pt idx="949">
                  <c:v>-17.478000000000002</c:v>
                </c:pt>
                <c:pt idx="950">
                  <c:v>-18.11</c:v>
                </c:pt>
                <c:pt idx="951">
                  <c:v>-18.77</c:v>
                </c:pt>
                <c:pt idx="952">
                  <c:v>-20.449000000000002</c:v>
                </c:pt>
                <c:pt idx="953">
                  <c:v>-20.751999999999999</c:v>
                </c:pt>
                <c:pt idx="954">
                  <c:v>-18.09</c:v>
                </c:pt>
                <c:pt idx="955">
                  <c:v>-17.323</c:v>
                </c:pt>
                <c:pt idx="956">
                  <c:v>-20.059999999999999</c:v>
                </c:pt>
                <c:pt idx="957">
                  <c:v>-20.206</c:v>
                </c:pt>
                <c:pt idx="958">
                  <c:v>-20.443999999999999</c:v>
                </c:pt>
                <c:pt idx="959">
                  <c:v>-17.724</c:v>
                </c:pt>
                <c:pt idx="960">
                  <c:v>-17.524000000000001</c:v>
                </c:pt>
                <c:pt idx="961">
                  <c:v>-18.757999999999999</c:v>
                </c:pt>
                <c:pt idx="962">
                  <c:v>-18.334</c:v>
                </c:pt>
                <c:pt idx="963">
                  <c:v>-17.123999999999999</c:v>
                </c:pt>
                <c:pt idx="964">
                  <c:v>-20.466999999999999</c:v>
                </c:pt>
                <c:pt idx="965">
                  <c:v>-13.82</c:v>
                </c:pt>
                <c:pt idx="966">
                  <c:v>-11.260300000000001</c:v>
                </c:pt>
                <c:pt idx="967">
                  <c:v>-6.5218999999999996</c:v>
                </c:pt>
                <c:pt idx="968">
                  <c:v>-20.588699999999999</c:v>
                </c:pt>
                <c:pt idx="969">
                  <c:v>-25.8</c:v>
                </c:pt>
                <c:pt idx="970">
                  <c:v>-14.93</c:v>
                </c:pt>
                <c:pt idx="971">
                  <c:v>-18.738</c:v>
                </c:pt>
                <c:pt idx="972">
                  <c:v>-17.141999999999999</c:v>
                </c:pt>
                <c:pt idx="973">
                  <c:v>-20.397200000000002</c:v>
                </c:pt>
                <c:pt idx="974">
                  <c:v>-16.149999999999999</c:v>
                </c:pt>
                <c:pt idx="975">
                  <c:v>-17.925999999999998</c:v>
                </c:pt>
                <c:pt idx="976">
                  <c:v>-16.02</c:v>
                </c:pt>
                <c:pt idx="977">
                  <c:v>-18.489000000000001</c:v>
                </c:pt>
                <c:pt idx="978">
                  <c:v>-17.552</c:v>
                </c:pt>
                <c:pt idx="979">
                  <c:v>-16.300999999999998</c:v>
                </c:pt>
                <c:pt idx="980">
                  <c:v>-19.510000000000002</c:v>
                </c:pt>
                <c:pt idx="981">
                  <c:v>-23.286000000000001</c:v>
                </c:pt>
                <c:pt idx="982">
                  <c:v>-17.149999999999999</c:v>
                </c:pt>
                <c:pt idx="983">
                  <c:v>-20.7</c:v>
                </c:pt>
                <c:pt idx="984">
                  <c:v>-17.693000000000001</c:v>
                </c:pt>
                <c:pt idx="985">
                  <c:v>-18.1737</c:v>
                </c:pt>
                <c:pt idx="986">
                  <c:v>-18.102699999999999</c:v>
                </c:pt>
                <c:pt idx="987">
                  <c:v>-18</c:v>
                </c:pt>
                <c:pt idx="988">
                  <c:v>-17.32</c:v>
                </c:pt>
                <c:pt idx="989">
                  <c:v>-18.071899999999999</c:v>
                </c:pt>
                <c:pt idx="990">
                  <c:v>-19.335999999999999</c:v>
                </c:pt>
                <c:pt idx="991">
                  <c:v>-19.837</c:v>
                </c:pt>
                <c:pt idx="992">
                  <c:v>-10.1</c:v>
                </c:pt>
                <c:pt idx="993">
                  <c:v>-20.905100000000001</c:v>
                </c:pt>
                <c:pt idx="994">
                  <c:v>-9.1029</c:v>
                </c:pt>
                <c:pt idx="995">
                  <c:v>-18.149000000000001</c:v>
                </c:pt>
                <c:pt idx="996">
                  <c:v>-18.544</c:v>
                </c:pt>
                <c:pt idx="997">
                  <c:v>-16.664000000000001</c:v>
                </c:pt>
                <c:pt idx="998">
                  <c:v>-17.768000000000001</c:v>
                </c:pt>
                <c:pt idx="999">
                  <c:v>-20.66</c:v>
                </c:pt>
                <c:pt idx="1000">
                  <c:v>-17.193000000000001</c:v>
                </c:pt>
                <c:pt idx="1001">
                  <c:v>-19.381</c:v>
                </c:pt>
                <c:pt idx="1002">
                  <c:v>-19.059999999999999</c:v>
                </c:pt>
                <c:pt idx="1003">
                  <c:v>-21.339200000000002</c:v>
                </c:pt>
                <c:pt idx="1004">
                  <c:v>-19.899999999999999</c:v>
                </c:pt>
                <c:pt idx="1005">
                  <c:v>-12.379</c:v>
                </c:pt>
                <c:pt idx="1006">
                  <c:v>-19.41</c:v>
                </c:pt>
                <c:pt idx="1007">
                  <c:v>-18.489999999999998</c:v>
                </c:pt>
                <c:pt idx="1008">
                  <c:v>-19.867000000000001</c:v>
                </c:pt>
                <c:pt idx="1009">
                  <c:v>-16.590699999999998</c:v>
                </c:pt>
                <c:pt idx="1010">
                  <c:v>-12.53</c:v>
                </c:pt>
                <c:pt idx="1011">
                  <c:v>-17.449000000000002</c:v>
                </c:pt>
                <c:pt idx="1012">
                  <c:v>-18.109000000000002</c:v>
                </c:pt>
                <c:pt idx="1013">
                  <c:v>-20.187999999999999</c:v>
                </c:pt>
                <c:pt idx="1014">
                  <c:v>-18.241</c:v>
                </c:pt>
                <c:pt idx="1015">
                  <c:v>-17.483000000000001</c:v>
                </c:pt>
                <c:pt idx="1016">
                  <c:v>-18.641999999999999</c:v>
                </c:pt>
                <c:pt idx="1017">
                  <c:v>-17.805</c:v>
                </c:pt>
                <c:pt idx="1018">
                  <c:v>-16.567</c:v>
                </c:pt>
                <c:pt idx="1019">
                  <c:v>-17.806999999999999</c:v>
                </c:pt>
                <c:pt idx="1020">
                  <c:v>-18.274999999999999</c:v>
                </c:pt>
                <c:pt idx="1021">
                  <c:v>-18.2</c:v>
                </c:pt>
                <c:pt idx="1022">
                  <c:v>-18.878</c:v>
                </c:pt>
                <c:pt idx="1023">
                  <c:v>-18.344999999999999</c:v>
                </c:pt>
                <c:pt idx="1024">
                  <c:v>-17.739000000000001</c:v>
                </c:pt>
                <c:pt idx="1025">
                  <c:v>-12.49</c:v>
                </c:pt>
                <c:pt idx="1026">
                  <c:v>-13.22</c:v>
                </c:pt>
                <c:pt idx="1027">
                  <c:v>-18.503299999999999</c:v>
                </c:pt>
                <c:pt idx="1028">
                  <c:v>-18.167999999999999</c:v>
                </c:pt>
                <c:pt idx="1029">
                  <c:v>-19.263999999999999</c:v>
                </c:pt>
                <c:pt idx="1030">
                  <c:v>-5.8949999999999996</c:v>
                </c:pt>
                <c:pt idx="1031">
                  <c:v>-17.32</c:v>
                </c:pt>
                <c:pt idx="1032">
                  <c:v>-17.943899999999999</c:v>
                </c:pt>
                <c:pt idx="1033">
                  <c:v>-21.138999999999999</c:v>
                </c:pt>
                <c:pt idx="1034">
                  <c:v>-19.437000000000001</c:v>
                </c:pt>
                <c:pt idx="1035">
                  <c:v>-11.331899999999999</c:v>
                </c:pt>
                <c:pt idx="1036">
                  <c:v>-16.385999999999999</c:v>
                </c:pt>
                <c:pt idx="1037">
                  <c:v>-23.2913</c:v>
                </c:pt>
                <c:pt idx="1038">
                  <c:v>-18.228000000000002</c:v>
                </c:pt>
                <c:pt idx="1039">
                  <c:v>-18.109000000000002</c:v>
                </c:pt>
                <c:pt idx="1040">
                  <c:v>-3.9735999999999998</c:v>
                </c:pt>
                <c:pt idx="1041">
                  <c:v>-3.3988999999999998</c:v>
                </c:pt>
                <c:pt idx="1042">
                  <c:v>-21.781600000000001</c:v>
                </c:pt>
                <c:pt idx="1043">
                  <c:v>-12.46</c:v>
                </c:pt>
                <c:pt idx="1044">
                  <c:v>-20.085999999999999</c:v>
                </c:pt>
                <c:pt idx="1045">
                  <c:v>-15.92</c:v>
                </c:pt>
                <c:pt idx="1046">
                  <c:v>-18.017800000000001</c:v>
                </c:pt>
                <c:pt idx="1047">
                  <c:v>-20.04</c:v>
                </c:pt>
                <c:pt idx="1048">
                  <c:v>-4.3192000000000004</c:v>
                </c:pt>
                <c:pt idx="1049">
                  <c:v>-14</c:v>
                </c:pt>
                <c:pt idx="1050">
                  <c:v>-24.4023</c:v>
                </c:pt>
                <c:pt idx="1051">
                  <c:v>-24.3962</c:v>
                </c:pt>
                <c:pt idx="1052">
                  <c:v>-18.177</c:v>
                </c:pt>
                <c:pt idx="1053">
                  <c:v>-4.4054000000000002</c:v>
                </c:pt>
                <c:pt idx="1054">
                  <c:v>-18.707999999999998</c:v>
                </c:pt>
                <c:pt idx="1055">
                  <c:v>-7.3769</c:v>
                </c:pt>
                <c:pt idx="1056">
                  <c:v>-23.599799999999998</c:v>
                </c:pt>
                <c:pt idx="1057">
                  <c:v>-17.986999999999998</c:v>
                </c:pt>
                <c:pt idx="1058">
                  <c:v>-15.398999999999999</c:v>
                </c:pt>
                <c:pt idx="1059">
                  <c:v>-17.9221</c:v>
                </c:pt>
                <c:pt idx="1060">
                  <c:v>-18.574999999999999</c:v>
                </c:pt>
                <c:pt idx="1061">
                  <c:v>-4.2039</c:v>
                </c:pt>
                <c:pt idx="1062">
                  <c:v>-4.2</c:v>
                </c:pt>
                <c:pt idx="1063">
                  <c:v>-4.2</c:v>
                </c:pt>
                <c:pt idx="1064">
                  <c:v>-21.184000000000001</c:v>
                </c:pt>
                <c:pt idx="1065">
                  <c:v>-18.422000000000001</c:v>
                </c:pt>
                <c:pt idx="1066">
                  <c:v>-16.536000000000001</c:v>
                </c:pt>
                <c:pt idx="1067">
                  <c:v>-15.454000000000001</c:v>
                </c:pt>
                <c:pt idx="1068">
                  <c:v>-15.742000000000001</c:v>
                </c:pt>
                <c:pt idx="1069">
                  <c:v>-23.6433</c:v>
                </c:pt>
                <c:pt idx="1070">
                  <c:v>-12.68</c:v>
                </c:pt>
                <c:pt idx="1071">
                  <c:v>-17.972000000000001</c:v>
                </c:pt>
                <c:pt idx="1072">
                  <c:v>-12.34</c:v>
                </c:pt>
                <c:pt idx="1073">
                  <c:v>-18.291</c:v>
                </c:pt>
                <c:pt idx="1074">
                  <c:v>-15.396699999999999</c:v>
                </c:pt>
                <c:pt idx="1075">
                  <c:v>-12.47</c:v>
                </c:pt>
                <c:pt idx="1076">
                  <c:v>-17.61</c:v>
                </c:pt>
                <c:pt idx="1077">
                  <c:v>-17.45</c:v>
                </c:pt>
                <c:pt idx="1078">
                  <c:v>-3.0011999999999999</c:v>
                </c:pt>
                <c:pt idx="1079">
                  <c:v>-8.7707999999999995</c:v>
                </c:pt>
                <c:pt idx="1080">
                  <c:v>-16.97</c:v>
                </c:pt>
                <c:pt idx="1081">
                  <c:v>-18.178000000000001</c:v>
                </c:pt>
                <c:pt idx="1082">
                  <c:v>-19.358000000000001</c:v>
                </c:pt>
                <c:pt idx="1083">
                  <c:v>-16.295999999999999</c:v>
                </c:pt>
                <c:pt idx="1084">
                  <c:v>-16.952000000000002</c:v>
                </c:pt>
                <c:pt idx="1085">
                  <c:v>-18.321999999999999</c:v>
                </c:pt>
                <c:pt idx="1086">
                  <c:v>-18.12</c:v>
                </c:pt>
                <c:pt idx="1087">
                  <c:v>-7.8211000000000004</c:v>
                </c:pt>
                <c:pt idx="1088">
                  <c:v>-11.76</c:v>
                </c:pt>
                <c:pt idx="1089">
                  <c:v>-19.501999999999999</c:v>
                </c:pt>
                <c:pt idx="1090">
                  <c:v>-17.323</c:v>
                </c:pt>
                <c:pt idx="1091">
                  <c:v>-18.191700000000001</c:v>
                </c:pt>
                <c:pt idx="1092">
                  <c:v>-18.16</c:v>
                </c:pt>
                <c:pt idx="1093">
                  <c:v>-17.597999999999999</c:v>
                </c:pt>
                <c:pt idx="1094">
                  <c:v>-24.715</c:v>
                </c:pt>
                <c:pt idx="1095">
                  <c:v>-17.8</c:v>
                </c:pt>
                <c:pt idx="1096">
                  <c:v>-22</c:v>
                </c:pt>
                <c:pt idx="1097">
                  <c:v>-19.356999999999999</c:v>
                </c:pt>
                <c:pt idx="1098">
                  <c:v>-20.07</c:v>
                </c:pt>
                <c:pt idx="1099">
                  <c:v>-17.876999999999999</c:v>
                </c:pt>
                <c:pt idx="1100">
                  <c:v>-17.64</c:v>
                </c:pt>
                <c:pt idx="1101">
                  <c:v>-17.618600000000001</c:v>
                </c:pt>
                <c:pt idx="1102">
                  <c:v>-17.692</c:v>
                </c:pt>
                <c:pt idx="1103">
                  <c:v>-18.957999999999998</c:v>
                </c:pt>
                <c:pt idx="1104">
                  <c:v>-20.52</c:v>
                </c:pt>
                <c:pt idx="1105">
                  <c:v>-18.364999999999998</c:v>
                </c:pt>
                <c:pt idx="1106">
                  <c:v>-17.309999999999999</c:v>
                </c:pt>
                <c:pt idx="1107">
                  <c:v>-17.4788</c:v>
                </c:pt>
                <c:pt idx="1108">
                  <c:v>-12.18</c:v>
                </c:pt>
                <c:pt idx="1109">
                  <c:v>-20.042000000000002</c:v>
                </c:pt>
                <c:pt idx="1110">
                  <c:v>-12.61</c:v>
                </c:pt>
                <c:pt idx="1111">
                  <c:v>-23.4</c:v>
                </c:pt>
                <c:pt idx="1112">
                  <c:v>-17.962900000000001</c:v>
                </c:pt>
                <c:pt idx="1113">
                  <c:v>-16.847999999999999</c:v>
                </c:pt>
                <c:pt idx="1114">
                  <c:v>-18.856999999999999</c:v>
                </c:pt>
                <c:pt idx="1115">
                  <c:v>-12.17</c:v>
                </c:pt>
                <c:pt idx="1116">
                  <c:v>-16.87</c:v>
                </c:pt>
                <c:pt idx="1117">
                  <c:v>-13.4</c:v>
                </c:pt>
                <c:pt idx="1118">
                  <c:v>-17.399999999999999</c:v>
                </c:pt>
                <c:pt idx="1119">
                  <c:v>-18.184000000000001</c:v>
                </c:pt>
                <c:pt idx="1120">
                  <c:v>-19.390999999999998</c:v>
                </c:pt>
                <c:pt idx="1121">
                  <c:v>-18.850999999999999</c:v>
                </c:pt>
                <c:pt idx="1122">
                  <c:v>-21.256</c:v>
                </c:pt>
                <c:pt idx="1123">
                  <c:v>-20.7</c:v>
                </c:pt>
                <c:pt idx="1124">
                  <c:v>-20.21</c:v>
                </c:pt>
                <c:pt idx="1125">
                  <c:v>-18.916</c:v>
                </c:pt>
                <c:pt idx="1126">
                  <c:v>-20.878</c:v>
                </c:pt>
                <c:pt idx="1127">
                  <c:v>-18.138000000000002</c:v>
                </c:pt>
                <c:pt idx="1128">
                  <c:v>-12.18</c:v>
                </c:pt>
                <c:pt idx="1129">
                  <c:v>-14.87</c:v>
                </c:pt>
                <c:pt idx="1130">
                  <c:v>-20.138000000000002</c:v>
                </c:pt>
                <c:pt idx="1131">
                  <c:v>-20.827000000000002</c:v>
                </c:pt>
                <c:pt idx="1132">
                  <c:v>-18.585000000000001</c:v>
                </c:pt>
                <c:pt idx="1133">
                  <c:v>-16.73</c:v>
                </c:pt>
                <c:pt idx="1134">
                  <c:v>-17.466000000000001</c:v>
                </c:pt>
                <c:pt idx="1135">
                  <c:v>-13.3</c:v>
                </c:pt>
                <c:pt idx="1136">
                  <c:v>-23.079599999999999</c:v>
                </c:pt>
                <c:pt idx="1137">
                  <c:v>-17.734000000000002</c:v>
                </c:pt>
                <c:pt idx="1138">
                  <c:v>-18.324999999999999</c:v>
                </c:pt>
                <c:pt idx="1139">
                  <c:v>-17.501000000000001</c:v>
                </c:pt>
                <c:pt idx="1140">
                  <c:v>-17.629000000000001</c:v>
                </c:pt>
                <c:pt idx="1141">
                  <c:v>-19.8</c:v>
                </c:pt>
                <c:pt idx="1142">
                  <c:v>-17.611999999999998</c:v>
                </c:pt>
                <c:pt idx="1143">
                  <c:v>-3.9116</c:v>
                </c:pt>
                <c:pt idx="1144">
                  <c:v>-17.398</c:v>
                </c:pt>
                <c:pt idx="1145">
                  <c:v>-4.1867999999999999</c:v>
                </c:pt>
                <c:pt idx="1146">
                  <c:v>-15.74</c:v>
                </c:pt>
                <c:pt idx="1147">
                  <c:v>-17.734000000000002</c:v>
                </c:pt>
                <c:pt idx="1148">
                  <c:v>-22.4452</c:v>
                </c:pt>
                <c:pt idx="1149">
                  <c:v>-18.893999999999998</c:v>
                </c:pt>
                <c:pt idx="1150">
                  <c:v>-17.558</c:v>
                </c:pt>
                <c:pt idx="1151">
                  <c:v>-17.757999999999999</c:v>
                </c:pt>
                <c:pt idx="1152">
                  <c:v>-19.041</c:v>
                </c:pt>
                <c:pt idx="1153">
                  <c:v>-17.449000000000002</c:v>
                </c:pt>
                <c:pt idx="1154">
                  <c:v>-11.77</c:v>
                </c:pt>
                <c:pt idx="1155">
                  <c:v>-17.77</c:v>
                </c:pt>
                <c:pt idx="1156">
                  <c:v>-18.026</c:v>
                </c:pt>
                <c:pt idx="1157">
                  <c:v>-20.145</c:v>
                </c:pt>
                <c:pt idx="1158">
                  <c:v>-22.72</c:v>
                </c:pt>
                <c:pt idx="1159">
                  <c:v>-17.71</c:v>
                </c:pt>
                <c:pt idx="1160">
                  <c:v>-12.9</c:v>
                </c:pt>
                <c:pt idx="1161">
                  <c:v>-17.547999999999998</c:v>
                </c:pt>
                <c:pt idx="1162">
                  <c:v>-11.9011</c:v>
                </c:pt>
                <c:pt idx="1163">
                  <c:v>-7.1014999999999997</c:v>
                </c:pt>
                <c:pt idx="1164">
                  <c:v>-11.9</c:v>
                </c:pt>
                <c:pt idx="1165">
                  <c:v>-17.457999999999998</c:v>
                </c:pt>
                <c:pt idx="1166">
                  <c:v>-12.12</c:v>
                </c:pt>
                <c:pt idx="1167">
                  <c:v>-12.21</c:v>
                </c:pt>
                <c:pt idx="1168">
                  <c:v>-7.6932999999999998</c:v>
                </c:pt>
                <c:pt idx="1169">
                  <c:v>-17.466000000000001</c:v>
                </c:pt>
                <c:pt idx="1170">
                  <c:v>-12.88</c:v>
                </c:pt>
                <c:pt idx="1171">
                  <c:v>-17.413</c:v>
                </c:pt>
                <c:pt idx="1172">
                  <c:v>-9.8793000000000006</c:v>
                </c:pt>
                <c:pt idx="1173">
                  <c:v>-17.899999999999999</c:v>
                </c:pt>
                <c:pt idx="1174">
                  <c:v>-17.324999999999999</c:v>
                </c:pt>
                <c:pt idx="1175">
                  <c:v>-17.512</c:v>
                </c:pt>
                <c:pt idx="1176">
                  <c:v>-19.14</c:v>
                </c:pt>
                <c:pt idx="1177">
                  <c:v>-18.100999999999999</c:v>
                </c:pt>
                <c:pt idx="1178">
                  <c:v>-20.651</c:v>
                </c:pt>
                <c:pt idx="1179">
                  <c:v>-17.350000000000001</c:v>
                </c:pt>
                <c:pt idx="1180">
                  <c:v>-10.717000000000001</c:v>
                </c:pt>
                <c:pt idx="1181">
                  <c:v>-10.625500000000001</c:v>
                </c:pt>
                <c:pt idx="1182">
                  <c:v>-10.3367</c:v>
                </c:pt>
                <c:pt idx="1183">
                  <c:v>-10.9305</c:v>
                </c:pt>
                <c:pt idx="1184">
                  <c:v>-11.039</c:v>
                </c:pt>
                <c:pt idx="1185">
                  <c:v>-10.694900000000001</c:v>
                </c:pt>
                <c:pt idx="1186">
                  <c:v>-10.7</c:v>
                </c:pt>
                <c:pt idx="1187">
                  <c:v>-10.5</c:v>
                </c:pt>
                <c:pt idx="1188">
                  <c:v>-11.8781</c:v>
                </c:pt>
                <c:pt idx="1189">
                  <c:v>-10.8</c:v>
                </c:pt>
                <c:pt idx="1190">
                  <c:v>-10.3</c:v>
                </c:pt>
                <c:pt idx="1191">
                  <c:v>-10</c:v>
                </c:pt>
                <c:pt idx="1192">
                  <c:v>-10.816000000000001</c:v>
                </c:pt>
                <c:pt idx="1193">
                  <c:v>-10.741099999999999</c:v>
                </c:pt>
                <c:pt idx="1194">
                  <c:v>-10.4</c:v>
                </c:pt>
                <c:pt idx="1195">
                  <c:v>-10.6281</c:v>
                </c:pt>
                <c:pt idx="1196">
                  <c:v>-10.537100000000001</c:v>
                </c:pt>
                <c:pt idx="1197">
                  <c:v>-10</c:v>
                </c:pt>
                <c:pt idx="1198">
                  <c:v>-10.3</c:v>
                </c:pt>
                <c:pt idx="1199">
                  <c:v>-10.3925</c:v>
                </c:pt>
                <c:pt idx="1200">
                  <c:v>-10</c:v>
                </c:pt>
                <c:pt idx="1201">
                  <c:v>-10.3</c:v>
                </c:pt>
                <c:pt idx="1202">
                  <c:v>-10.4886</c:v>
                </c:pt>
                <c:pt idx="1203">
                  <c:v>-10.199999999999999</c:v>
                </c:pt>
                <c:pt idx="1204">
                  <c:v>-10.535399999999999</c:v>
                </c:pt>
                <c:pt idx="1205">
                  <c:v>-10.5442</c:v>
                </c:pt>
                <c:pt idx="1206">
                  <c:v>-20.087</c:v>
                </c:pt>
                <c:pt idx="1207">
                  <c:v>-10.199999999999999</c:v>
                </c:pt>
                <c:pt idx="1208">
                  <c:v>-17.177</c:v>
                </c:pt>
                <c:pt idx="1209">
                  <c:v>-10.339499999999999</c:v>
                </c:pt>
                <c:pt idx="1210">
                  <c:v>-10.678000000000001</c:v>
                </c:pt>
                <c:pt idx="1211">
                  <c:v>-10.2875</c:v>
                </c:pt>
                <c:pt idx="1212">
                  <c:v>-10.6706</c:v>
                </c:pt>
                <c:pt idx="1213">
                  <c:v>-10.778499999999999</c:v>
                </c:pt>
                <c:pt idx="1214">
                  <c:v>-10.9315</c:v>
                </c:pt>
                <c:pt idx="1215">
                  <c:v>-10.199999999999999</c:v>
                </c:pt>
                <c:pt idx="1216">
                  <c:v>-11.7</c:v>
                </c:pt>
                <c:pt idx="1217">
                  <c:v>-11.1</c:v>
                </c:pt>
                <c:pt idx="1218">
                  <c:v>-17.277999999999999</c:v>
                </c:pt>
                <c:pt idx="1219">
                  <c:v>-10.576599999999999</c:v>
                </c:pt>
                <c:pt idx="1220">
                  <c:v>-10.4</c:v>
                </c:pt>
                <c:pt idx="1221">
                  <c:v>-10.6</c:v>
                </c:pt>
                <c:pt idx="1222">
                  <c:v>-10.642899999999999</c:v>
                </c:pt>
                <c:pt idx="1223">
                  <c:v>-10.5764</c:v>
                </c:pt>
                <c:pt idx="1224">
                  <c:v>-10.9582</c:v>
                </c:pt>
                <c:pt idx="1225">
                  <c:v>-10.4</c:v>
                </c:pt>
                <c:pt idx="1226">
                  <c:v>-9.7349999999999994</c:v>
                </c:pt>
                <c:pt idx="1227">
                  <c:v>-10.1</c:v>
                </c:pt>
                <c:pt idx="1228">
                  <c:v>-9.8323999999999998</c:v>
                </c:pt>
                <c:pt idx="1229">
                  <c:v>-10.5328</c:v>
                </c:pt>
                <c:pt idx="1230">
                  <c:v>-10.4</c:v>
                </c:pt>
                <c:pt idx="1231">
                  <c:v>-10.3</c:v>
                </c:pt>
                <c:pt idx="1232">
                  <c:v>-10.7089</c:v>
                </c:pt>
                <c:pt idx="1233">
                  <c:v>-10.3714</c:v>
                </c:pt>
                <c:pt idx="1234">
                  <c:v>-10.6533</c:v>
                </c:pt>
                <c:pt idx="1235">
                  <c:v>-10.6</c:v>
                </c:pt>
                <c:pt idx="1236">
                  <c:v>-10.4849</c:v>
                </c:pt>
                <c:pt idx="1237">
                  <c:v>-10.6416</c:v>
                </c:pt>
                <c:pt idx="1238">
                  <c:v>-10.763</c:v>
                </c:pt>
                <c:pt idx="1239">
                  <c:v>-10.4</c:v>
                </c:pt>
                <c:pt idx="1240">
                  <c:v>-10.066800000000001</c:v>
                </c:pt>
                <c:pt idx="1241">
                  <c:v>-10.4</c:v>
                </c:pt>
                <c:pt idx="1242">
                  <c:v>-10.17</c:v>
                </c:pt>
                <c:pt idx="1243">
                  <c:v>-10.4</c:v>
                </c:pt>
                <c:pt idx="1244">
                  <c:v>-11.1456</c:v>
                </c:pt>
                <c:pt idx="1245">
                  <c:v>-17.177</c:v>
                </c:pt>
                <c:pt idx="1246">
                  <c:v>-10.3</c:v>
                </c:pt>
                <c:pt idx="1247">
                  <c:v>-10.5238</c:v>
                </c:pt>
                <c:pt idx="1248">
                  <c:v>-10.5108</c:v>
                </c:pt>
                <c:pt idx="1249">
                  <c:v>-10.686400000000001</c:v>
                </c:pt>
                <c:pt idx="1250">
                  <c:v>-9.9</c:v>
                </c:pt>
                <c:pt idx="1251">
                  <c:v>-11</c:v>
                </c:pt>
                <c:pt idx="1252">
                  <c:v>-10.608499999999999</c:v>
                </c:pt>
                <c:pt idx="1253">
                  <c:v>-10.5875</c:v>
                </c:pt>
                <c:pt idx="1254">
                  <c:v>-10.212</c:v>
                </c:pt>
                <c:pt idx="1255">
                  <c:v>-10.4983</c:v>
                </c:pt>
                <c:pt idx="1256">
                  <c:v>-10.5426</c:v>
                </c:pt>
                <c:pt idx="1257">
                  <c:v>-10.729200000000001</c:v>
                </c:pt>
                <c:pt idx="1258">
                  <c:v>-21.158999999999999</c:v>
                </c:pt>
                <c:pt idx="1259">
                  <c:v>-10.566599999999999</c:v>
                </c:pt>
                <c:pt idx="1260">
                  <c:v>-23.7</c:v>
                </c:pt>
                <c:pt idx="1261">
                  <c:v>-10.465400000000001</c:v>
                </c:pt>
                <c:pt idx="1262">
                  <c:v>-17.518000000000001</c:v>
                </c:pt>
                <c:pt idx="1263">
                  <c:v>-9.2368000000000006</c:v>
                </c:pt>
                <c:pt idx="1264">
                  <c:v>-12.3</c:v>
                </c:pt>
                <c:pt idx="1265">
                  <c:v>-18.815000000000001</c:v>
                </c:pt>
                <c:pt idx="1266">
                  <c:v>-17.884</c:v>
                </c:pt>
                <c:pt idx="1267">
                  <c:v>-17.922000000000001</c:v>
                </c:pt>
                <c:pt idx="1268">
                  <c:v>-10.85</c:v>
                </c:pt>
                <c:pt idx="1269">
                  <c:v>-10.8</c:v>
                </c:pt>
                <c:pt idx="1270">
                  <c:v>-22.39</c:v>
                </c:pt>
                <c:pt idx="1271">
                  <c:v>-17.512</c:v>
                </c:pt>
                <c:pt idx="1272">
                  <c:v>-17.457999999999998</c:v>
                </c:pt>
                <c:pt idx="1273">
                  <c:v>-10.6</c:v>
                </c:pt>
                <c:pt idx="1274">
                  <c:v>-17</c:v>
                </c:pt>
                <c:pt idx="1275">
                  <c:v>-17.916</c:v>
                </c:pt>
                <c:pt idx="1276">
                  <c:v>-12.45</c:v>
                </c:pt>
                <c:pt idx="1277">
                  <c:v>-10.585100000000001</c:v>
                </c:pt>
                <c:pt idx="1278">
                  <c:v>-10.668799999999999</c:v>
                </c:pt>
                <c:pt idx="1279">
                  <c:v>-18.3</c:v>
                </c:pt>
                <c:pt idx="1280">
                  <c:v>-18.2941</c:v>
                </c:pt>
                <c:pt idx="1281">
                  <c:v>-18.29</c:v>
                </c:pt>
                <c:pt idx="1282">
                  <c:v>-18.245999999999999</c:v>
                </c:pt>
                <c:pt idx="1283">
                  <c:v>-18.513000000000002</c:v>
                </c:pt>
                <c:pt idx="1284">
                  <c:v>-18.318999999999999</c:v>
                </c:pt>
                <c:pt idx="1285">
                  <c:v>-18.331</c:v>
                </c:pt>
                <c:pt idx="1286">
                  <c:v>-8.5268999999999995</c:v>
                </c:pt>
                <c:pt idx="1287">
                  <c:v>-10.5</c:v>
                </c:pt>
                <c:pt idx="1288">
                  <c:v>-17.728999999999999</c:v>
                </c:pt>
                <c:pt idx="1289">
                  <c:v>-17.439</c:v>
                </c:pt>
                <c:pt idx="1290">
                  <c:v>-18.285</c:v>
                </c:pt>
                <c:pt idx="1291">
                  <c:v>-20.616</c:v>
                </c:pt>
                <c:pt idx="1292">
                  <c:v>-12.39</c:v>
                </c:pt>
                <c:pt idx="1293">
                  <c:v>-18.52</c:v>
                </c:pt>
                <c:pt idx="1294">
                  <c:v>-11.83</c:v>
                </c:pt>
                <c:pt idx="1295">
                  <c:v>-17.489999999999998</c:v>
                </c:pt>
                <c:pt idx="1296">
                  <c:v>-12.6807</c:v>
                </c:pt>
                <c:pt idx="1297">
                  <c:v>-20.055</c:v>
                </c:pt>
                <c:pt idx="1298">
                  <c:v>-10.5566</c:v>
                </c:pt>
                <c:pt idx="1299">
                  <c:v>-18.2331</c:v>
                </c:pt>
                <c:pt idx="1300">
                  <c:v>-17.439</c:v>
                </c:pt>
                <c:pt idx="1301">
                  <c:v>-11.89</c:v>
                </c:pt>
                <c:pt idx="1302">
                  <c:v>-16.849</c:v>
                </c:pt>
                <c:pt idx="1303">
                  <c:v>-18.474</c:v>
                </c:pt>
                <c:pt idx="1304">
                  <c:v>-18.312999999999999</c:v>
                </c:pt>
                <c:pt idx="1305">
                  <c:v>-18.28</c:v>
                </c:pt>
                <c:pt idx="1306">
                  <c:v>-12.61</c:v>
                </c:pt>
                <c:pt idx="1307">
                  <c:v>-11.2826</c:v>
                </c:pt>
                <c:pt idx="1308">
                  <c:v>-18.411000000000001</c:v>
                </c:pt>
                <c:pt idx="1309">
                  <c:v>-22.1</c:v>
                </c:pt>
                <c:pt idx="1310">
                  <c:v>-16.583100000000002</c:v>
                </c:pt>
                <c:pt idx="1311">
                  <c:v>-22.393599999999999</c:v>
                </c:pt>
                <c:pt idx="1312">
                  <c:v>-20.828600000000002</c:v>
                </c:pt>
                <c:pt idx="1313">
                  <c:v>-20.023</c:v>
                </c:pt>
                <c:pt idx="1314">
                  <c:v>-16.582999999999998</c:v>
                </c:pt>
                <c:pt idx="1315">
                  <c:v>-17.859000000000002</c:v>
                </c:pt>
                <c:pt idx="1316">
                  <c:v>-8.7146000000000008</c:v>
                </c:pt>
                <c:pt idx="1317">
                  <c:v>-10.589700000000001</c:v>
                </c:pt>
                <c:pt idx="1318">
                  <c:v>-10.8047</c:v>
                </c:pt>
                <c:pt idx="1319">
                  <c:v>-20.32</c:v>
                </c:pt>
                <c:pt idx="1320">
                  <c:v>-17.600999999999999</c:v>
                </c:pt>
                <c:pt idx="1321">
                  <c:v>-18.109000000000002</c:v>
                </c:pt>
                <c:pt idx="1322">
                  <c:v>-18.475999999999999</c:v>
                </c:pt>
                <c:pt idx="1323">
                  <c:v>-12.26</c:v>
                </c:pt>
                <c:pt idx="1324">
                  <c:v>-5.5697999999999999</c:v>
                </c:pt>
                <c:pt idx="1325">
                  <c:v>-10.3</c:v>
                </c:pt>
                <c:pt idx="1326">
                  <c:v>-12.31</c:v>
                </c:pt>
                <c:pt idx="1327">
                  <c:v>-12.31</c:v>
                </c:pt>
                <c:pt idx="1328">
                  <c:v>-12.2811</c:v>
                </c:pt>
                <c:pt idx="1329">
                  <c:v>-16.1812</c:v>
                </c:pt>
                <c:pt idx="1330">
                  <c:v>-17.245999999999999</c:v>
                </c:pt>
                <c:pt idx="1331">
                  <c:v>-12.0556</c:v>
                </c:pt>
                <c:pt idx="1332">
                  <c:v>-10.6957</c:v>
                </c:pt>
                <c:pt idx="1333">
                  <c:v>-11.326700000000001</c:v>
                </c:pt>
                <c:pt idx="1334">
                  <c:v>-17.376999999999999</c:v>
                </c:pt>
                <c:pt idx="1335">
                  <c:v>-16.849</c:v>
                </c:pt>
                <c:pt idx="1336">
                  <c:v>-12.058400000000001</c:v>
                </c:pt>
                <c:pt idx="1337">
                  <c:v>-14.1</c:v>
                </c:pt>
                <c:pt idx="1338">
                  <c:v>-15.13</c:v>
                </c:pt>
                <c:pt idx="1339">
                  <c:v>-16.0596</c:v>
                </c:pt>
                <c:pt idx="1340">
                  <c:v>-17.927</c:v>
                </c:pt>
                <c:pt idx="1341">
                  <c:v>-12.6</c:v>
                </c:pt>
                <c:pt idx="1342">
                  <c:v>-12.48</c:v>
                </c:pt>
                <c:pt idx="1343">
                  <c:v>-4.1863999999999999</c:v>
                </c:pt>
                <c:pt idx="1344">
                  <c:v>-16.899999999999999</c:v>
                </c:pt>
                <c:pt idx="1345">
                  <c:v>-18.811</c:v>
                </c:pt>
                <c:pt idx="1346">
                  <c:v>-10.1</c:v>
                </c:pt>
                <c:pt idx="1347">
                  <c:v>-11.98</c:v>
                </c:pt>
                <c:pt idx="1348">
                  <c:v>-12.34</c:v>
                </c:pt>
                <c:pt idx="1349">
                  <c:v>-14.797000000000001</c:v>
                </c:pt>
                <c:pt idx="1350">
                  <c:v>-18.379000000000001</c:v>
                </c:pt>
                <c:pt idx="1351">
                  <c:v>-4.5999999999999996</c:v>
                </c:pt>
                <c:pt idx="1352">
                  <c:v>-20.597999999999999</c:v>
                </c:pt>
                <c:pt idx="1353">
                  <c:v>-22.4741</c:v>
                </c:pt>
                <c:pt idx="1354">
                  <c:v>-24.56</c:v>
                </c:pt>
                <c:pt idx="1355">
                  <c:v>-14.5</c:v>
                </c:pt>
                <c:pt idx="1356">
                  <c:v>-16.6797</c:v>
                </c:pt>
                <c:pt idx="1357">
                  <c:v>-15.3331</c:v>
                </c:pt>
                <c:pt idx="1358">
                  <c:v>-19.759</c:v>
                </c:pt>
                <c:pt idx="1359">
                  <c:v>-4.6205999999999996</c:v>
                </c:pt>
                <c:pt idx="1360">
                  <c:v>-12.12</c:v>
                </c:pt>
                <c:pt idx="1361">
                  <c:v>-18.292000000000002</c:v>
                </c:pt>
                <c:pt idx="1362">
                  <c:v>-12.33</c:v>
                </c:pt>
                <c:pt idx="1363">
                  <c:v>-18.059999999999999</c:v>
                </c:pt>
                <c:pt idx="1364">
                  <c:v>-6</c:v>
                </c:pt>
                <c:pt idx="1365">
                  <c:v>-11.53</c:v>
                </c:pt>
                <c:pt idx="1366">
                  <c:v>-14.7</c:v>
                </c:pt>
                <c:pt idx="1367">
                  <c:v>-11.25</c:v>
                </c:pt>
                <c:pt idx="1368">
                  <c:v>-11.4999</c:v>
                </c:pt>
                <c:pt idx="1369">
                  <c:v>-6</c:v>
                </c:pt>
                <c:pt idx="1370">
                  <c:v>-18.324999999999999</c:v>
                </c:pt>
                <c:pt idx="1371">
                  <c:v>-18.670000000000002</c:v>
                </c:pt>
                <c:pt idx="1372">
                  <c:v>-10.638199999999999</c:v>
                </c:pt>
                <c:pt idx="1373">
                  <c:v>-18.106000000000002</c:v>
                </c:pt>
                <c:pt idx="1374">
                  <c:v>-16.649999999999999</c:v>
                </c:pt>
                <c:pt idx="1375">
                  <c:v>-15.625</c:v>
                </c:pt>
                <c:pt idx="1376">
                  <c:v>-17.600999999999999</c:v>
                </c:pt>
                <c:pt idx="1377">
                  <c:v>-17.841000000000001</c:v>
                </c:pt>
                <c:pt idx="1378">
                  <c:v>-10.66</c:v>
                </c:pt>
                <c:pt idx="1379">
                  <c:v>-10.4</c:v>
                </c:pt>
                <c:pt idx="1380">
                  <c:v>-23.6555</c:v>
                </c:pt>
                <c:pt idx="1381">
                  <c:v>-11.65</c:v>
                </c:pt>
                <c:pt idx="1382">
                  <c:v>-18.239999999999998</c:v>
                </c:pt>
                <c:pt idx="1383">
                  <c:v>-11.52</c:v>
                </c:pt>
                <c:pt idx="1384">
                  <c:v>-16.43</c:v>
                </c:pt>
                <c:pt idx="1385">
                  <c:v>-18.943000000000001</c:v>
                </c:pt>
                <c:pt idx="1386">
                  <c:v>-10.9</c:v>
                </c:pt>
                <c:pt idx="1387">
                  <c:v>-12.64</c:v>
                </c:pt>
                <c:pt idx="1388">
                  <c:v>-18.202000000000002</c:v>
                </c:pt>
                <c:pt idx="1389">
                  <c:v>-8.4</c:v>
                </c:pt>
                <c:pt idx="1390">
                  <c:v>-24.611000000000001</c:v>
                </c:pt>
                <c:pt idx="1391">
                  <c:v>-17.454000000000001</c:v>
                </c:pt>
                <c:pt idx="1392">
                  <c:v>-19.417999999999999</c:v>
                </c:pt>
                <c:pt idx="1393">
                  <c:v>-11.98</c:v>
                </c:pt>
                <c:pt idx="1394">
                  <c:v>-18.504999999999999</c:v>
                </c:pt>
                <c:pt idx="1395">
                  <c:v>-21.228999999999999</c:v>
                </c:pt>
                <c:pt idx="1396">
                  <c:v>-17.286999999999999</c:v>
                </c:pt>
                <c:pt idx="1397">
                  <c:v>-12.32</c:v>
                </c:pt>
                <c:pt idx="1398">
                  <c:v>-18.263000000000002</c:v>
                </c:pt>
                <c:pt idx="1399">
                  <c:v>-18.096499999999999</c:v>
                </c:pt>
                <c:pt idx="1400">
                  <c:v>-20.393999999999998</c:v>
                </c:pt>
                <c:pt idx="1401">
                  <c:v>-20.849</c:v>
                </c:pt>
                <c:pt idx="1402">
                  <c:v>-10.7</c:v>
                </c:pt>
                <c:pt idx="1403">
                  <c:v>-19.132999999999999</c:v>
                </c:pt>
                <c:pt idx="1404">
                  <c:v>-19.385000000000002</c:v>
                </c:pt>
                <c:pt idx="1405">
                  <c:v>-17.62</c:v>
                </c:pt>
                <c:pt idx="1406">
                  <c:v>-18.239999999999998</c:v>
                </c:pt>
                <c:pt idx="1407">
                  <c:v>-4.8</c:v>
                </c:pt>
                <c:pt idx="1408">
                  <c:v>-9.3214000000000006</c:v>
                </c:pt>
                <c:pt idx="1409">
                  <c:v>-9.7742000000000004</c:v>
                </c:pt>
                <c:pt idx="1410">
                  <c:v>-21.100999999999999</c:v>
                </c:pt>
                <c:pt idx="1411">
                  <c:v>-16.015999999999998</c:v>
                </c:pt>
                <c:pt idx="1412">
                  <c:v>-19.376000000000001</c:v>
                </c:pt>
                <c:pt idx="1413">
                  <c:v>-20.792999999999999</c:v>
                </c:pt>
                <c:pt idx="1414">
                  <c:v>-21.526</c:v>
                </c:pt>
                <c:pt idx="1415">
                  <c:v>-18.122</c:v>
                </c:pt>
                <c:pt idx="1416">
                  <c:v>-17.946999999999999</c:v>
                </c:pt>
                <c:pt idx="1417">
                  <c:v>-20.334</c:v>
                </c:pt>
                <c:pt idx="1418">
                  <c:v>-17.341000000000001</c:v>
                </c:pt>
                <c:pt idx="1419">
                  <c:v>-8.8000000000000007</c:v>
                </c:pt>
                <c:pt idx="1420">
                  <c:v>-16.591999999999999</c:v>
                </c:pt>
                <c:pt idx="1421">
                  <c:v>-16.84</c:v>
                </c:pt>
                <c:pt idx="1422">
                  <c:v>-21.45</c:v>
                </c:pt>
                <c:pt idx="1423">
                  <c:v>-21.335999999999999</c:v>
                </c:pt>
                <c:pt idx="1424">
                  <c:v>-19.398</c:v>
                </c:pt>
                <c:pt idx="1425">
                  <c:v>-17.22</c:v>
                </c:pt>
                <c:pt idx="1426">
                  <c:v>-19.042000000000002</c:v>
                </c:pt>
                <c:pt idx="1427">
                  <c:v>-18.260000000000002</c:v>
                </c:pt>
                <c:pt idx="1428">
                  <c:v>-16.93</c:v>
                </c:pt>
                <c:pt idx="1429">
                  <c:v>-19.3</c:v>
                </c:pt>
                <c:pt idx="1430">
                  <c:v>-18.366</c:v>
                </c:pt>
                <c:pt idx="1431">
                  <c:v>-17.834</c:v>
                </c:pt>
                <c:pt idx="1432">
                  <c:v>-16.836099999999998</c:v>
                </c:pt>
                <c:pt idx="1433">
                  <c:v>-19.376000000000001</c:v>
                </c:pt>
                <c:pt idx="1434">
                  <c:v>-19.844000000000001</c:v>
                </c:pt>
                <c:pt idx="1435">
                  <c:v>-20.132000000000001</c:v>
                </c:pt>
                <c:pt idx="1436">
                  <c:v>-10.757300000000001</c:v>
                </c:pt>
                <c:pt idx="1437">
                  <c:v>-12.29</c:v>
                </c:pt>
                <c:pt idx="1438">
                  <c:v>-5.4112999999999998</c:v>
                </c:pt>
                <c:pt idx="1439">
                  <c:v>-18.04</c:v>
                </c:pt>
                <c:pt idx="1440">
                  <c:v>-12.43</c:v>
                </c:pt>
                <c:pt idx="1441">
                  <c:v>-17.088999999999999</c:v>
                </c:pt>
                <c:pt idx="1442">
                  <c:v>-10.53</c:v>
                </c:pt>
                <c:pt idx="1443">
                  <c:v>-13.84</c:v>
                </c:pt>
                <c:pt idx="1444">
                  <c:v>-17.695</c:v>
                </c:pt>
                <c:pt idx="1445">
                  <c:v>-17.100000000000001</c:v>
                </c:pt>
                <c:pt idx="1446">
                  <c:v>-21.21</c:v>
                </c:pt>
                <c:pt idx="1447">
                  <c:v>-18.515000000000001</c:v>
                </c:pt>
                <c:pt idx="1448">
                  <c:v>-10.48</c:v>
                </c:pt>
                <c:pt idx="1449">
                  <c:v>-12.43</c:v>
                </c:pt>
                <c:pt idx="1450">
                  <c:v>-18.289000000000001</c:v>
                </c:pt>
                <c:pt idx="1451">
                  <c:v>-12</c:v>
                </c:pt>
                <c:pt idx="1452">
                  <c:v>-17.795000000000002</c:v>
                </c:pt>
                <c:pt idx="1453">
                  <c:v>-18.838999999999999</c:v>
                </c:pt>
                <c:pt idx="1454">
                  <c:v>-3.87</c:v>
                </c:pt>
                <c:pt idx="1455">
                  <c:v>-12.9</c:v>
                </c:pt>
                <c:pt idx="1456">
                  <c:v>-7.49</c:v>
                </c:pt>
                <c:pt idx="1457">
                  <c:v>-23.562899999999999</c:v>
                </c:pt>
                <c:pt idx="1458">
                  <c:v>-10.82</c:v>
                </c:pt>
                <c:pt idx="1459">
                  <c:v>-20.68</c:v>
                </c:pt>
                <c:pt idx="1460">
                  <c:v>-20.82</c:v>
                </c:pt>
                <c:pt idx="1461">
                  <c:v>-20.84</c:v>
                </c:pt>
                <c:pt idx="1462">
                  <c:v>-10.850199999999999</c:v>
                </c:pt>
                <c:pt idx="1463">
                  <c:v>-4.75</c:v>
                </c:pt>
                <c:pt idx="1464">
                  <c:v>-18.920000000000002</c:v>
                </c:pt>
                <c:pt idx="1465">
                  <c:v>-17.399999999999999</c:v>
                </c:pt>
                <c:pt idx="1466">
                  <c:v>-18.600000000000001</c:v>
                </c:pt>
                <c:pt idx="1467">
                  <c:v>-12.56</c:v>
                </c:pt>
                <c:pt idx="1468">
                  <c:v>-17.350000000000001</c:v>
                </c:pt>
                <c:pt idx="1469">
                  <c:v>-17.98</c:v>
                </c:pt>
                <c:pt idx="1470">
                  <c:v>-11.04</c:v>
                </c:pt>
                <c:pt idx="1471">
                  <c:v>-18.04</c:v>
                </c:pt>
                <c:pt idx="1472">
                  <c:v>-18.268999999999998</c:v>
                </c:pt>
                <c:pt idx="1473">
                  <c:v>-18.260000000000002</c:v>
                </c:pt>
                <c:pt idx="1474">
                  <c:v>-17.54</c:v>
                </c:pt>
                <c:pt idx="1475">
                  <c:v>-17.77</c:v>
                </c:pt>
                <c:pt idx="1476">
                  <c:v>-18.27</c:v>
                </c:pt>
                <c:pt idx="1477">
                  <c:v>-22.64</c:v>
                </c:pt>
                <c:pt idx="1478">
                  <c:v>-18.96</c:v>
                </c:pt>
                <c:pt idx="1479">
                  <c:v>-18.55</c:v>
                </c:pt>
                <c:pt idx="1480">
                  <c:v>-18.29</c:v>
                </c:pt>
                <c:pt idx="1481">
                  <c:v>-16.68</c:v>
                </c:pt>
                <c:pt idx="1482">
                  <c:v>-19.48</c:v>
                </c:pt>
                <c:pt idx="1483">
                  <c:v>-15.93</c:v>
                </c:pt>
                <c:pt idx="1484">
                  <c:v>-18.82</c:v>
                </c:pt>
                <c:pt idx="1485">
                  <c:v>-16.98</c:v>
                </c:pt>
                <c:pt idx="1486">
                  <c:v>-17.38</c:v>
                </c:pt>
                <c:pt idx="1487">
                  <c:v>-11.5137</c:v>
                </c:pt>
                <c:pt idx="1488">
                  <c:v>-11.4175</c:v>
                </c:pt>
                <c:pt idx="1489">
                  <c:v>-17.579999999999998</c:v>
                </c:pt>
                <c:pt idx="1490">
                  <c:v>-16.983599999999999</c:v>
                </c:pt>
                <c:pt idx="1491">
                  <c:v>-12.48</c:v>
                </c:pt>
                <c:pt idx="1492">
                  <c:v>-19</c:v>
                </c:pt>
                <c:pt idx="1493">
                  <c:v>-17.850000000000001</c:v>
                </c:pt>
                <c:pt idx="1494">
                  <c:v>-22.053000000000001</c:v>
                </c:pt>
                <c:pt idx="1495">
                  <c:v>-19.38</c:v>
                </c:pt>
                <c:pt idx="1496">
                  <c:v>-18.89</c:v>
                </c:pt>
                <c:pt idx="1497">
                  <c:v>-18.88</c:v>
                </c:pt>
                <c:pt idx="1498">
                  <c:v>-17.388999999999999</c:v>
                </c:pt>
                <c:pt idx="1499">
                  <c:v>-17.61</c:v>
                </c:pt>
                <c:pt idx="1500">
                  <c:v>-17.545000000000002</c:v>
                </c:pt>
                <c:pt idx="1501">
                  <c:v>-17.734300000000001</c:v>
                </c:pt>
                <c:pt idx="1502">
                  <c:v>-17.43</c:v>
                </c:pt>
                <c:pt idx="1503">
                  <c:v>-10.7623</c:v>
                </c:pt>
                <c:pt idx="1504">
                  <c:v>-10.7346</c:v>
                </c:pt>
                <c:pt idx="1505">
                  <c:v>-8.1300000000000008</c:v>
                </c:pt>
                <c:pt idx="1506">
                  <c:v>-18.079999999999998</c:v>
                </c:pt>
                <c:pt idx="1507">
                  <c:v>-7.9905999999999997</c:v>
                </c:pt>
                <c:pt idx="1508">
                  <c:v>-7.9493</c:v>
                </c:pt>
                <c:pt idx="1509">
                  <c:v>-18.03</c:v>
                </c:pt>
                <c:pt idx="1510">
                  <c:v>-18.07</c:v>
                </c:pt>
                <c:pt idx="1511">
                  <c:v>-17.044</c:v>
                </c:pt>
                <c:pt idx="1512">
                  <c:v>-17.045999999999999</c:v>
                </c:pt>
                <c:pt idx="1513">
                  <c:v>-17.661000000000001</c:v>
                </c:pt>
                <c:pt idx="1514">
                  <c:v>-17.015799999999999</c:v>
                </c:pt>
                <c:pt idx="1515">
                  <c:v>-16.692900000000002</c:v>
                </c:pt>
                <c:pt idx="1516">
                  <c:v>-18.45</c:v>
                </c:pt>
                <c:pt idx="1517">
                  <c:v>-17.649999999999999</c:v>
                </c:pt>
                <c:pt idx="1518">
                  <c:v>-17.78</c:v>
                </c:pt>
                <c:pt idx="1519">
                  <c:v>-16</c:v>
                </c:pt>
                <c:pt idx="1520">
                  <c:v>-17.385999999999999</c:v>
                </c:pt>
                <c:pt idx="1521">
                  <c:v>-18.989999999999998</c:v>
                </c:pt>
                <c:pt idx="1522">
                  <c:v>-18.18</c:v>
                </c:pt>
                <c:pt idx="1523">
                  <c:v>-17.47</c:v>
                </c:pt>
                <c:pt idx="1524">
                  <c:v>-12.79</c:v>
                </c:pt>
                <c:pt idx="1525">
                  <c:v>-17.439</c:v>
                </c:pt>
                <c:pt idx="1526">
                  <c:v>-12.86</c:v>
                </c:pt>
                <c:pt idx="1527">
                  <c:v>-21.37</c:v>
                </c:pt>
                <c:pt idx="1528">
                  <c:v>-17.411000000000001</c:v>
                </c:pt>
                <c:pt idx="1529">
                  <c:v>-8.9</c:v>
                </c:pt>
                <c:pt idx="1530">
                  <c:v>-17.504999999999999</c:v>
                </c:pt>
                <c:pt idx="1531">
                  <c:v>-18.399999999999999</c:v>
                </c:pt>
                <c:pt idx="1532">
                  <c:v>-18.48</c:v>
                </c:pt>
                <c:pt idx="1533">
                  <c:v>-18.95</c:v>
                </c:pt>
                <c:pt idx="1534">
                  <c:v>-18.39</c:v>
                </c:pt>
                <c:pt idx="1535">
                  <c:v>-18.829999999999998</c:v>
                </c:pt>
                <c:pt idx="1536">
                  <c:v>-10.2692</c:v>
                </c:pt>
                <c:pt idx="1537">
                  <c:v>-12.35</c:v>
                </c:pt>
                <c:pt idx="1538">
                  <c:v>-20.46</c:v>
                </c:pt>
                <c:pt idx="1539">
                  <c:v>-17.71</c:v>
                </c:pt>
                <c:pt idx="1540">
                  <c:v>-15.343999999999999</c:v>
                </c:pt>
                <c:pt idx="1541">
                  <c:v>-16.73</c:v>
                </c:pt>
                <c:pt idx="1542">
                  <c:v>-14.94</c:v>
                </c:pt>
                <c:pt idx="1543">
                  <c:v>-12.6</c:v>
                </c:pt>
                <c:pt idx="1544">
                  <c:v>-12.24</c:v>
                </c:pt>
                <c:pt idx="1545">
                  <c:v>-3.7</c:v>
                </c:pt>
                <c:pt idx="1546">
                  <c:v>-5.56</c:v>
                </c:pt>
                <c:pt idx="1547">
                  <c:v>-20.45</c:v>
                </c:pt>
                <c:pt idx="1548">
                  <c:v>-17.309999999999999</c:v>
                </c:pt>
                <c:pt idx="1549">
                  <c:v>-20.56</c:v>
                </c:pt>
                <c:pt idx="1550">
                  <c:v>-18.43</c:v>
                </c:pt>
                <c:pt idx="1551">
                  <c:v>-17.71</c:v>
                </c:pt>
                <c:pt idx="1552">
                  <c:v>-18.54</c:v>
                </c:pt>
                <c:pt idx="1553">
                  <c:v>-17.61</c:v>
                </c:pt>
                <c:pt idx="1554">
                  <c:v>-19.850000000000001</c:v>
                </c:pt>
                <c:pt idx="1555">
                  <c:v>-20.07</c:v>
                </c:pt>
                <c:pt idx="1556">
                  <c:v>-17.381</c:v>
                </c:pt>
                <c:pt idx="1557">
                  <c:v>-20.47</c:v>
                </c:pt>
                <c:pt idx="1558">
                  <c:v>-17.52</c:v>
                </c:pt>
                <c:pt idx="1559">
                  <c:v>-17.02</c:v>
                </c:pt>
                <c:pt idx="1560">
                  <c:v>-18.350000000000001</c:v>
                </c:pt>
                <c:pt idx="1561">
                  <c:v>-22.64</c:v>
                </c:pt>
                <c:pt idx="1562">
                  <c:v>-20.72</c:v>
                </c:pt>
                <c:pt idx="1563">
                  <c:v>-22.0654</c:v>
                </c:pt>
                <c:pt idx="1564">
                  <c:v>-18.091000000000001</c:v>
                </c:pt>
                <c:pt idx="1565">
                  <c:v>-17.5</c:v>
                </c:pt>
                <c:pt idx="1566">
                  <c:v>-17.294</c:v>
                </c:pt>
                <c:pt idx="1567">
                  <c:v>-20.010000000000002</c:v>
                </c:pt>
                <c:pt idx="1568">
                  <c:v>-19.59</c:v>
                </c:pt>
                <c:pt idx="1569">
                  <c:v>-18.899999999999999</c:v>
                </c:pt>
                <c:pt idx="1570">
                  <c:v>-17.183</c:v>
                </c:pt>
                <c:pt idx="1571">
                  <c:v>-17.829999999999998</c:v>
                </c:pt>
                <c:pt idx="1572">
                  <c:v>-20.12</c:v>
                </c:pt>
                <c:pt idx="1573">
                  <c:v>-17.300999999999998</c:v>
                </c:pt>
                <c:pt idx="1574">
                  <c:v>-17.48</c:v>
                </c:pt>
                <c:pt idx="1575">
                  <c:v>-17.309999999999999</c:v>
                </c:pt>
                <c:pt idx="1576">
                  <c:v>-17.335000000000001</c:v>
                </c:pt>
                <c:pt idx="1577">
                  <c:v>-17.148</c:v>
                </c:pt>
                <c:pt idx="1578">
                  <c:v>-18.149999999999999</c:v>
                </c:pt>
                <c:pt idx="1579">
                  <c:v>-18.46</c:v>
                </c:pt>
                <c:pt idx="1580">
                  <c:v>-17.61</c:v>
                </c:pt>
                <c:pt idx="1581">
                  <c:v>-18.149999999999999</c:v>
                </c:pt>
                <c:pt idx="1582">
                  <c:v>-17.312999999999999</c:v>
                </c:pt>
                <c:pt idx="1583">
                  <c:v>-17.84</c:v>
                </c:pt>
                <c:pt idx="1584">
                  <c:v>-17.390999999999998</c:v>
                </c:pt>
                <c:pt idx="1585">
                  <c:v>-18.32</c:v>
                </c:pt>
                <c:pt idx="1586">
                  <c:v>-18.22</c:v>
                </c:pt>
                <c:pt idx="1587">
                  <c:v>-20.059999999999999</c:v>
                </c:pt>
                <c:pt idx="1588">
                  <c:v>-18.72</c:v>
                </c:pt>
                <c:pt idx="1589">
                  <c:v>-18.97</c:v>
                </c:pt>
                <c:pt idx="1590">
                  <c:v>-18.62</c:v>
                </c:pt>
                <c:pt idx="1591">
                  <c:v>-17.295000000000002</c:v>
                </c:pt>
                <c:pt idx="1592">
                  <c:v>-8.6999999999999993</c:v>
                </c:pt>
                <c:pt idx="1593">
                  <c:v>-18.489999999999998</c:v>
                </c:pt>
                <c:pt idx="1594">
                  <c:v>-12.33</c:v>
                </c:pt>
                <c:pt idx="1595">
                  <c:v>-17.850000000000001</c:v>
                </c:pt>
                <c:pt idx="1596">
                  <c:v>-18.46</c:v>
                </c:pt>
                <c:pt idx="1597">
                  <c:v>-17.13</c:v>
                </c:pt>
                <c:pt idx="1598">
                  <c:v>-18.22</c:v>
                </c:pt>
                <c:pt idx="1599">
                  <c:v>-19.5</c:v>
                </c:pt>
                <c:pt idx="1600">
                  <c:v>-19.77</c:v>
                </c:pt>
                <c:pt idx="1601">
                  <c:v>-18.29</c:v>
                </c:pt>
                <c:pt idx="1602">
                  <c:v>-17.39</c:v>
                </c:pt>
                <c:pt idx="1603">
                  <c:v>-17.84</c:v>
                </c:pt>
                <c:pt idx="1604">
                  <c:v>-17.59</c:v>
                </c:pt>
                <c:pt idx="1605">
                  <c:v>-16.53</c:v>
                </c:pt>
                <c:pt idx="1606">
                  <c:v>-17.809999999999999</c:v>
                </c:pt>
                <c:pt idx="1607">
                  <c:v>-17.36</c:v>
                </c:pt>
                <c:pt idx="1608">
                  <c:v>-18.309999999999999</c:v>
                </c:pt>
                <c:pt idx="1609">
                  <c:v>-17.850000000000001</c:v>
                </c:pt>
                <c:pt idx="1610">
                  <c:v>-17.440000000000001</c:v>
                </c:pt>
                <c:pt idx="1611">
                  <c:v>-18.72</c:v>
                </c:pt>
                <c:pt idx="1612">
                  <c:v>-18.920000000000002</c:v>
                </c:pt>
                <c:pt idx="1613">
                  <c:v>-17.71</c:v>
                </c:pt>
                <c:pt idx="1614">
                  <c:v>-17.809999999999999</c:v>
                </c:pt>
                <c:pt idx="1615">
                  <c:v>-17.37</c:v>
                </c:pt>
                <c:pt idx="1616">
                  <c:v>-21.748999999999999</c:v>
                </c:pt>
                <c:pt idx="1617">
                  <c:v>-16.07</c:v>
                </c:pt>
                <c:pt idx="1618">
                  <c:v>-19.29</c:v>
                </c:pt>
                <c:pt idx="1619">
                  <c:v>-17.472999999999999</c:v>
                </c:pt>
                <c:pt idx="1620">
                  <c:v>-21.19</c:v>
                </c:pt>
                <c:pt idx="1621">
                  <c:v>-13.1</c:v>
                </c:pt>
                <c:pt idx="1622">
                  <c:v>-21.25</c:v>
                </c:pt>
                <c:pt idx="1623">
                  <c:v>-13</c:v>
                </c:pt>
                <c:pt idx="1624">
                  <c:v>-17.03</c:v>
                </c:pt>
                <c:pt idx="1625">
                  <c:v>-19.63</c:v>
                </c:pt>
                <c:pt idx="1626">
                  <c:v>-18.05</c:v>
                </c:pt>
                <c:pt idx="1627">
                  <c:v>-17.64</c:v>
                </c:pt>
                <c:pt idx="1628">
                  <c:v>-19.77</c:v>
                </c:pt>
                <c:pt idx="1629">
                  <c:v>-11.77</c:v>
                </c:pt>
                <c:pt idx="1630">
                  <c:v>-4.0307000000000004</c:v>
                </c:pt>
                <c:pt idx="1631">
                  <c:v>-2.9005999999999998</c:v>
                </c:pt>
                <c:pt idx="1632">
                  <c:v>-17.463999999999999</c:v>
                </c:pt>
                <c:pt idx="1633">
                  <c:v>-17.535</c:v>
                </c:pt>
                <c:pt idx="1634">
                  <c:v>-12.45</c:v>
                </c:pt>
                <c:pt idx="1635">
                  <c:v>-2.9544000000000001</c:v>
                </c:pt>
                <c:pt idx="1636">
                  <c:v>-10.64</c:v>
                </c:pt>
                <c:pt idx="1637">
                  <c:v>-17.72</c:v>
                </c:pt>
                <c:pt idx="1638">
                  <c:v>-18.12</c:v>
                </c:pt>
                <c:pt idx="1639">
                  <c:v>-18.989999999999998</c:v>
                </c:pt>
                <c:pt idx="1640">
                  <c:v>-20.76</c:v>
                </c:pt>
                <c:pt idx="1641">
                  <c:v>-17.89</c:v>
                </c:pt>
                <c:pt idx="1642">
                  <c:v>-19.399999999999999</c:v>
                </c:pt>
                <c:pt idx="1643">
                  <c:v>-20.3</c:v>
                </c:pt>
                <c:pt idx="1644">
                  <c:v>-17.809999999999999</c:v>
                </c:pt>
                <c:pt idx="1645">
                  <c:v>-18.064699999999998</c:v>
                </c:pt>
                <c:pt idx="1646">
                  <c:v>-17.335999999999999</c:v>
                </c:pt>
                <c:pt idx="1647">
                  <c:v>-18.100000000000001</c:v>
                </c:pt>
                <c:pt idx="1648">
                  <c:v>-20.8</c:v>
                </c:pt>
                <c:pt idx="1649">
                  <c:v>-18.03</c:v>
                </c:pt>
                <c:pt idx="1650">
                  <c:v>-4.306</c:v>
                </c:pt>
                <c:pt idx="1651">
                  <c:v>-19.46</c:v>
                </c:pt>
                <c:pt idx="1652">
                  <c:v>-17.920000000000002</c:v>
                </c:pt>
                <c:pt idx="1653">
                  <c:v>-3.2017000000000002</c:v>
                </c:pt>
                <c:pt idx="1654">
                  <c:v>-3.1053000000000002</c:v>
                </c:pt>
                <c:pt idx="1655">
                  <c:v>-17.446999999999999</c:v>
                </c:pt>
                <c:pt idx="1656">
                  <c:v>-17.449000000000002</c:v>
                </c:pt>
                <c:pt idx="1657">
                  <c:v>-20.64</c:v>
                </c:pt>
                <c:pt idx="1658">
                  <c:v>-21.164999999999999</c:v>
                </c:pt>
                <c:pt idx="1659">
                  <c:v>-17.542000000000002</c:v>
                </c:pt>
                <c:pt idx="1660">
                  <c:v>-20.190000000000001</c:v>
                </c:pt>
                <c:pt idx="1661">
                  <c:v>-20.85</c:v>
                </c:pt>
                <c:pt idx="1662">
                  <c:v>-16.7</c:v>
                </c:pt>
                <c:pt idx="1663">
                  <c:v>-18.28</c:v>
                </c:pt>
                <c:pt idx="1664">
                  <c:v>-16.100000000000001</c:v>
                </c:pt>
                <c:pt idx="1665">
                  <c:v>-17</c:v>
                </c:pt>
                <c:pt idx="1666">
                  <c:v>-20.48</c:v>
                </c:pt>
                <c:pt idx="1667">
                  <c:v>-21.48</c:v>
                </c:pt>
                <c:pt idx="1668">
                  <c:v>-19.41</c:v>
                </c:pt>
                <c:pt idx="1669">
                  <c:v>-18.420000000000002</c:v>
                </c:pt>
                <c:pt idx="1670">
                  <c:v>-17.79</c:v>
                </c:pt>
                <c:pt idx="1671">
                  <c:v>-18.260000000000002</c:v>
                </c:pt>
                <c:pt idx="1672">
                  <c:v>-18.75</c:v>
                </c:pt>
                <c:pt idx="1673">
                  <c:v>-24.37</c:v>
                </c:pt>
                <c:pt idx="1674">
                  <c:v>-19.12</c:v>
                </c:pt>
                <c:pt idx="1675">
                  <c:v>-19.510000000000002</c:v>
                </c:pt>
                <c:pt idx="1676">
                  <c:v>-24.47</c:v>
                </c:pt>
                <c:pt idx="1677">
                  <c:v>-16.62</c:v>
                </c:pt>
                <c:pt idx="1678">
                  <c:v>-19.27</c:v>
                </c:pt>
                <c:pt idx="1679">
                  <c:v>-17.318000000000001</c:v>
                </c:pt>
                <c:pt idx="1680">
                  <c:v>-2.9384999999999999</c:v>
                </c:pt>
                <c:pt idx="1681">
                  <c:v>-10.46</c:v>
                </c:pt>
                <c:pt idx="1682">
                  <c:v>-21.23</c:v>
                </c:pt>
                <c:pt idx="1683">
                  <c:v>-18.170000000000002</c:v>
                </c:pt>
                <c:pt idx="1684">
                  <c:v>-11.99</c:v>
                </c:pt>
                <c:pt idx="1685">
                  <c:v>-18.62</c:v>
                </c:pt>
                <c:pt idx="1686">
                  <c:v>-17.32</c:v>
                </c:pt>
                <c:pt idx="1687">
                  <c:v>-18.23</c:v>
                </c:pt>
                <c:pt idx="1688">
                  <c:v>-17.167999999999999</c:v>
                </c:pt>
                <c:pt idx="1689">
                  <c:v>-12.75</c:v>
                </c:pt>
                <c:pt idx="1690">
                  <c:v>-17.97</c:v>
                </c:pt>
                <c:pt idx="1691">
                  <c:v>-18.64</c:v>
                </c:pt>
                <c:pt idx="1692">
                  <c:v>-17.219000000000001</c:v>
                </c:pt>
                <c:pt idx="1693">
                  <c:v>-19.420000000000002</c:v>
                </c:pt>
                <c:pt idx="1694">
                  <c:v>-20.52</c:v>
                </c:pt>
                <c:pt idx="1695">
                  <c:v>-12.16</c:v>
                </c:pt>
                <c:pt idx="1696">
                  <c:v>-19.36</c:v>
                </c:pt>
                <c:pt idx="1697">
                  <c:v>-18.62</c:v>
                </c:pt>
                <c:pt idx="1698">
                  <c:v>-21.076000000000001</c:v>
                </c:pt>
                <c:pt idx="1699">
                  <c:v>-18.920000000000002</c:v>
                </c:pt>
                <c:pt idx="1700">
                  <c:v>-18.25</c:v>
                </c:pt>
                <c:pt idx="1701">
                  <c:v>-18.73</c:v>
                </c:pt>
                <c:pt idx="1702">
                  <c:v>-19.809999999999999</c:v>
                </c:pt>
                <c:pt idx="1703">
                  <c:v>-20.03</c:v>
                </c:pt>
                <c:pt idx="1704">
                  <c:v>-18.21</c:v>
                </c:pt>
                <c:pt idx="1705">
                  <c:v>-19.989999999999998</c:v>
                </c:pt>
                <c:pt idx="1706">
                  <c:v>-17.315999999999999</c:v>
                </c:pt>
                <c:pt idx="1707">
                  <c:v>-19.309999999999999</c:v>
                </c:pt>
                <c:pt idx="1708">
                  <c:v>-18.11</c:v>
                </c:pt>
                <c:pt idx="1709">
                  <c:v>-3.0223</c:v>
                </c:pt>
                <c:pt idx="1710">
                  <c:v>-20.95</c:v>
                </c:pt>
                <c:pt idx="1711">
                  <c:v>-18.22</c:v>
                </c:pt>
                <c:pt idx="1712">
                  <c:v>-18.03</c:v>
                </c:pt>
                <c:pt idx="1713">
                  <c:v>-17.13</c:v>
                </c:pt>
                <c:pt idx="1714">
                  <c:v>-16.64</c:v>
                </c:pt>
                <c:pt idx="1715">
                  <c:v>-18.82</c:v>
                </c:pt>
                <c:pt idx="1716">
                  <c:v>-16.510000000000002</c:v>
                </c:pt>
                <c:pt idx="1717">
                  <c:v>-3.1989999999999998</c:v>
                </c:pt>
                <c:pt idx="1718">
                  <c:v>-19.010000000000002</c:v>
                </c:pt>
                <c:pt idx="1719">
                  <c:v>-20.73</c:v>
                </c:pt>
                <c:pt idx="1720">
                  <c:v>-21.61</c:v>
                </c:pt>
                <c:pt idx="1721">
                  <c:v>-17.7</c:v>
                </c:pt>
                <c:pt idx="1722">
                  <c:v>-3.9582000000000002</c:v>
                </c:pt>
                <c:pt idx="1723">
                  <c:v>-18.600000000000001</c:v>
                </c:pt>
                <c:pt idx="1724">
                  <c:v>-17.78</c:v>
                </c:pt>
                <c:pt idx="1725">
                  <c:v>-18.77</c:v>
                </c:pt>
                <c:pt idx="1726">
                  <c:v>-17.79</c:v>
                </c:pt>
                <c:pt idx="1727">
                  <c:v>-20.6</c:v>
                </c:pt>
                <c:pt idx="1728">
                  <c:v>-18.91</c:v>
                </c:pt>
                <c:pt idx="1729">
                  <c:v>-17.428999999999998</c:v>
                </c:pt>
                <c:pt idx="1730">
                  <c:v>-19.73</c:v>
                </c:pt>
                <c:pt idx="1731">
                  <c:v>-18.510000000000002</c:v>
                </c:pt>
                <c:pt idx="1732">
                  <c:v>-18.510000000000002</c:v>
                </c:pt>
                <c:pt idx="1733">
                  <c:v>-18.8</c:v>
                </c:pt>
                <c:pt idx="1734">
                  <c:v>-17.14</c:v>
                </c:pt>
                <c:pt idx="1735">
                  <c:v>-17.276</c:v>
                </c:pt>
                <c:pt idx="1736">
                  <c:v>-4.0037000000000003</c:v>
                </c:pt>
                <c:pt idx="1737">
                  <c:v>-19.25</c:v>
                </c:pt>
                <c:pt idx="1738">
                  <c:v>-17.309999999999999</c:v>
                </c:pt>
                <c:pt idx="1739">
                  <c:v>-19.010000000000002</c:v>
                </c:pt>
                <c:pt idx="1740">
                  <c:v>-17.760000000000002</c:v>
                </c:pt>
                <c:pt idx="1741">
                  <c:v>-19.52</c:v>
                </c:pt>
                <c:pt idx="1742">
                  <c:v>-20.84</c:v>
                </c:pt>
                <c:pt idx="1743">
                  <c:v>-18.11</c:v>
                </c:pt>
                <c:pt idx="1744">
                  <c:v>-12.58</c:v>
                </c:pt>
                <c:pt idx="1745">
                  <c:v>-17.420000000000002</c:v>
                </c:pt>
                <c:pt idx="1746">
                  <c:v>-18.61</c:v>
                </c:pt>
                <c:pt idx="1747">
                  <c:v>-18.25</c:v>
                </c:pt>
                <c:pt idx="1748">
                  <c:v>-18.010000000000002</c:v>
                </c:pt>
                <c:pt idx="1749">
                  <c:v>-18.420000000000002</c:v>
                </c:pt>
                <c:pt idx="1750">
                  <c:v>-19.57</c:v>
                </c:pt>
                <c:pt idx="1751">
                  <c:v>-19.54</c:v>
                </c:pt>
                <c:pt idx="1752">
                  <c:v>-18.59</c:v>
                </c:pt>
                <c:pt idx="1753">
                  <c:v>-5.7374999999999998</c:v>
                </c:pt>
                <c:pt idx="1754">
                  <c:v>-19.75</c:v>
                </c:pt>
                <c:pt idx="1755">
                  <c:v>-17.190000000000001</c:v>
                </c:pt>
                <c:pt idx="1756">
                  <c:v>-16.178899999999999</c:v>
                </c:pt>
                <c:pt idx="1757">
                  <c:v>-17.72</c:v>
                </c:pt>
                <c:pt idx="1758">
                  <c:v>-18.96</c:v>
                </c:pt>
                <c:pt idx="1759">
                  <c:v>-16.911000000000001</c:v>
                </c:pt>
                <c:pt idx="1760">
                  <c:v>-13.734299999999999</c:v>
                </c:pt>
                <c:pt idx="1761">
                  <c:v>-17.350000000000001</c:v>
                </c:pt>
                <c:pt idx="1762">
                  <c:v>-18.170000000000002</c:v>
                </c:pt>
                <c:pt idx="1763">
                  <c:v>-19.64</c:v>
                </c:pt>
                <c:pt idx="1764">
                  <c:v>-18.420000000000002</c:v>
                </c:pt>
                <c:pt idx="1765">
                  <c:v>-16.16</c:v>
                </c:pt>
                <c:pt idx="1766">
                  <c:v>-17.149999999999999</c:v>
                </c:pt>
                <c:pt idx="1767">
                  <c:v>-19.579999999999998</c:v>
                </c:pt>
                <c:pt idx="1768">
                  <c:v>-18.866</c:v>
                </c:pt>
                <c:pt idx="1769">
                  <c:v>-18.866</c:v>
                </c:pt>
                <c:pt idx="1770">
                  <c:v>-17.504999999999999</c:v>
                </c:pt>
                <c:pt idx="1771">
                  <c:v>-18.345300000000002</c:v>
                </c:pt>
                <c:pt idx="1772">
                  <c:v>-18.411999999999999</c:v>
                </c:pt>
                <c:pt idx="1773">
                  <c:v>-18.363</c:v>
                </c:pt>
                <c:pt idx="1774">
                  <c:v>-18.407</c:v>
                </c:pt>
                <c:pt idx="1775">
                  <c:v>-18.212</c:v>
                </c:pt>
                <c:pt idx="1776">
                  <c:v>-18.326000000000001</c:v>
                </c:pt>
                <c:pt idx="1777">
                  <c:v>-18.364000000000001</c:v>
                </c:pt>
                <c:pt idx="1778">
                  <c:v>-18.32</c:v>
                </c:pt>
                <c:pt idx="1779">
                  <c:v>-18.388999999999999</c:v>
                </c:pt>
                <c:pt idx="1780">
                  <c:v>-18.381</c:v>
                </c:pt>
                <c:pt idx="1781">
                  <c:v>-18.376999999999999</c:v>
                </c:pt>
                <c:pt idx="1782">
                  <c:v>-12.78</c:v>
                </c:pt>
                <c:pt idx="1783">
                  <c:v>-18.417999999999999</c:v>
                </c:pt>
                <c:pt idx="1784">
                  <c:v>-18.363</c:v>
                </c:pt>
                <c:pt idx="1785">
                  <c:v>-18.38</c:v>
                </c:pt>
                <c:pt idx="1786">
                  <c:v>-18.402000000000001</c:v>
                </c:pt>
                <c:pt idx="1787">
                  <c:v>-18.420999999999999</c:v>
                </c:pt>
                <c:pt idx="1788">
                  <c:v>-18.437999999999999</c:v>
                </c:pt>
                <c:pt idx="1789">
                  <c:v>-18.504999999999999</c:v>
                </c:pt>
                <c:pt idx="1790">
                  <c:v>-17.116</c:v>
                </c:pt>
                <c:pt idx="1791">
                  <c:v>-18.577999999999999</c:v>
                </c:pt>
                <c:pt idx="1792">
                  <c:v>-18.411000000000001</c:v>
                </c:pt>
                <c:pt idx="1793">
                  <c:v>-12.35</c:v>
                </c:pt>
                <c:pt idx="1794">
                  <c:v>-12.26</c:v>
                </c:pt>
                <c:pt idx="1795">
                  <c:v>-20.068999999999999</c:v>
                </c:pt>
                <c:pt idx="1796">
                  <c:v>-18.532</c:v>
                </c:pt>
                <c:pt idx="1797">
                  <c:v>-20.463000000000001</c:v>
                </c:pt>
                <c:pt idx="1798">
                  <c:v>-14.48</c:v>
                </c:pt>
                <c:pt idx="1799">
                  <c:v>-12.01</c:v>
                </c:pt>
                <c:pt idx="1800">
                  <c:v>-18.686</c:v>
                </c:pt>
                <c:pt idx="1801">
                  <c:v>-13.710699999999999</c:v>
                </c:pt>
                <c:pt idx="1802">
                  <c:v>-18.399999999999999</c:v>
                </c:pt>
                <c:pt idx="1803">
                  <c:v>-18.36</c:v>
                </c:pt>
                <c:pt idx="1804">
                  <c:v>-18.39</c:v>
                </c:pt>
                <c:pt idx="1805">
                  <c:v>-17.59</c:v>
                </c:pt>
                <c:pt idx="1806">
                  <c:v>-18.27</c:v>
                </c:pt>
                <c:pt idx="1807">
                  <c:v>-18.41</c:v>
                </c:pt>
                <c:pt idx="1808">
                  <c:v>-18.39</c:v>
                </c:pt>
                <c:pt idx="1809">
                  <c:v>-18.350000000000001</c:v>
                </c:pt>
                <c:pt idx="1810">
                  <c:v>-18.78</c:v>
                </c:pt>
                <c:pt idx="1811">
                  <c:v>-18.07</c:v>
                </c:pt>
                <c:pt idx="1812">
                  <c:v>-18.87</c:v>
                </c:pt>
                <c:pt idx="1813">
                  <c:v>-19.41</c:v>
                </c:pt>
                <c:pt idx="1814">
                  <c:v>-11.84</c:v>
                </c:pt>
                <c:pt idx="1815">
                  <c:v>-11.84</c:v>
                </c:pt>
                <c:pt idx="1816">
                  <c:v>-11.8</c:v>
                </c:pt>
                <c:pt idx="1817">
                  <c:v>-11.66</c:v>
                </c:pt>
                <c:pt idx="1818">
                  <c:v>-11.77</c:v>
                </c:pt>
                <c:pt idx="1819">
                  <c:v>-18.25</c:v>
                </c:pt>
                <c:pt idx="1820">
                  <c:v>-12.18</c:v>
                </c:pt>
                <c:pt idx="1821">
                  <c:v>-17.39</c:v>
                </c:pt>
                <c:pt idx="1822">
                  <c:v>-20.75</c:v>
                </c:pt>
                <c:pt idx="1823">
                  <c:v>-18.28</c:v>
                </c:pt>
                <c:pt idx="1824">
                  <c:v>-11.54</c:v>
                </c:pt>
                <c:pt idx="1825">
                  <c:v>-17.1478</c:v>
                </c:pt>
                <c:pt idx="1826">
                  <c:v>-20.059999999999999</c:v>
                </c:pt>
                <c:pt idx="1827">
                  <c:v>-18.38</c:v>
                </c:pt>
                <c:pt idx="1828">
                  <c:v>-18.899999999999999</c:v>
                </c:pt>
                <c:pt idx="1829">
                  <c:v>-17.117999999999999</c:v>
                </c:pt>
                <c:pt idx="1830">
                  <c:v>-18.13</c:v>
                </c:pt>
                <c:pt idx="1831">
                  <c:v>-17.04</c:v>
                </c:pt>
                <c:pt idx="1832">
                  <c:v>-17.274000000000001</c:v>
                </c:pt>
                <c:pt idx="1833">
                  <c:v>-18.64</c:v>
                </c:pt>
                <c:pt idx="1834">
                  <c:v>-18.350000000000001</c:v>
                </c:pt>
                <c:pt idx="1835">
                  <c:v>-17.13</c:v>
                </c:pt>
                <c:pt idx="1836">
                  <c:v>-11.5</c:v>
                </c:pt>
                <c:pt idx="1837">
                  <c:v>-17.22</c:v>
                </c:pt>
                <c:pt idx="1838">
                  <c:v>-24.308800000000002</c:v>
                </c:pt>
                <c:pt idx="1839">
                  <c:v>-17.241</c:v>
                </c:pt>
                <c:pt idx="1840">
                  <c:v>-10.885400000000001</c:v>
                </c:pt>
                <c:pt idx="1841">
                  <c:v>-18.149999999999999</c:v>
                </c:pt>
                <c:pt idx="1842">
                  <c:v>-18.239999999999998</c:v>
                </c:pt>
                <c:pt idx="1843">
                  <c:v>-18.88</c:v>
                </c:pt>
                <c:pt idx="1844">
                  <c:v>-20.239999999999998</c:v>
                </c:pt>
                <c:pt idx="1845">
                  <c:v>-18.87</c:v>
                </c:pt>
                <c:pt idx="1846">
                  <c:v>-18.670000000000002</c:v>
                </c:pt>
                <c:pt idx="1847">
                  <c:v>-19.61</c:v>
                </c:pt>
                <c:pt idx="1848">
                  <c:v>-17.754999999999999</c:v>
                </c:pt>
                <c:pt idx="1849">
                  <c:v>-17.23</c:v>
                </c:pt>
                <c:pt idx="1850">
                  <c:v>-17.100000000000001</c:v>
                </c:pt>
                <c:pt idx="1851">
                  <c:v>-18.350000000000001</c:v>
                </c:pt>
                <c:pt idx="1852">
                  <c:v>-11.29</c:v>
                </c:pt>
                <c:pt idx="1853">
                  <c:v>-20.04</c:v>
                </c:pt>
                <c:pt idx="1854">
                  <c:v>-19.29</c:v>
                </c:pt>
                <c:pt idx="1855">
                  <c:v>-22.745000000000001</c:v>
                </c:pt>
                <c:pt idx="1856">
                  <c:v>-19.34</c:v>
                </c:pt>
                <c:pt idx="1857">
                  <c:v>-19.300999999999998</c:v>
                </c:pt>
                <c:pt idx="1858">
                  <c:v>-12.06</c:v>
                </c:pt>
                <c:pt idx="1859">
                  <c:v>-11.95</c:v>
                </c:pt>
                <c:pt idx="1860">
                  <c:v>-20.88</c:v>
                </c:pt>
                <c:pt idx="1861">
                  <c:v>-17.43</c:v>
                </c:pt>
                <c:pt idx="1862">
                  <c:v>-17.920000000000002</c:v>
                </c:pt>
                <c:pt idx="1863">
                  <c:v>-16.84</c:v>
                </c:pt>
                <c:pt idx="1864">
                  <c:v>-19.43</c:v>
                </c:pt>
                <c:pt idx="1865">
                  <c:v>-18.940000000000001</c:v>
                </c:pt>
                <c:pt idx="1866">
                  <c:v>-3.6741000000000001</c:v>
                </c:pt>
                <c:pt idx="1867">
                  <c:v>-20.32</c:v>
                </c:pt>
                <c:pt idx="1868">
                  <c:v>-19.350000000000001</c:v>
                </c:pt>
                <c:pt idx="1869">
                  <c:v>-18.149999999999999</c:v>
                </c:pt>
                <c:pt idx="1870">
                  <c:v>-21.06</c:v>
                </c:pt>
                <c:pt idx="1871">
                  <c:v>-17.309999999999999</c:v>
                </c:pt>
                <c:pt idx="1872">
                  <c:v>-17.84</c:v>
                </c:pt>
                <c:pt idx="1873">
                  <c:v>-11.75</c:v>
                </c:pt>
                <c:pt idx="1874">
                  <c:v>-21.29</c:v>
                </c:pt>
                <c:pt idx="1875">
                  <c:v>-15.2</c:v>
                </c:pt>
                <c:pt idx="1876">
                  <c:v>-20.059999999999999</c:v>
                </c:pt>
                <c:pt idx="1877">
                  <c:v>-16.72</c:v>
                </c:pt>
                <c:pt idx="1878">
                  <c:v>-18.100000000000001</c:v>
                </c:pt>
                <c:pt idx="1879">
                  <c:v>-11.4</c:v>
                </c:pt>
                <c:pt idx="1880">
                  <c:v>-17.72</c:v>
                </c:pt>
                <c:pt idx="1881">
                  <c:v>-18.329999999999998</c:v>
                </c:pt>
                <c:pt idx="1882">
                  <c:v>-17.466000000000001</c:v>
                </c:pt>
                <c:pt idx="1883">
                  <c:v>-18.97</c:v>
                </c:pt>
                <c:pt idx="1884">
                  <c:v>-19.420000000000002</c:v>
                </c:pt>
                <c:pt idx="1885">
                  <c:v>-19.47</c:v>
                </c:pt>
                <c:pt idx="1886">
                  <c:v>-11</c:v>
                </c:pt>
                <c:pt idx="1887">
                  <c:v>-18.649999999999999</c:v>
                </c:pt>
                <c:pt idx="1888">
                  <c:v>-17.649999999999999</c:v>
                </c:pt>
                <c:pt idx="1889">
                  <c:v>-16.829999999999998</c:v>
                </c:pt>
                <c:pt idx="1890">
                  <c:v>-19.260000000000002</c:v>
                </c:pt>
                <c:pt idx="1891">
                  <c:v>-19.63</c:v>
                </c:pt>
                <c:pt idx="1892">
                  <c:v>-22.15</c:v>
                </c:pt>
                <c:pt idx="1893">
                  <c:v>-17.93</c:v>
                </c:pt>
                <c:pt idx="1894">
                  <c:v>-18.09</c:v>
                </c:pt>
                <c:pt idx="1895">
                  <c:v>-18.11</c:v>
                </c:pt>
                <c:pt idx="1896">
                  <c:v>-17.38</c:v>
                </c:pt>
                <c:pt idx="1897">
                  <c:v>-17.417000000000002</c:v>
                </c:pt>
                <c:pt idx="1898">
                  <c:v>-21.05</c:v>
                </c:pt>
                <c:pt idx="1899">
                  <c:v>-20</c:v>
                </c:pt>
                <c:pt idx="1900">
                  <c:v>-19.440000000000001</c:v>
                </c:pt>
                <c:pt idx="1901">
                  <c:v>-6.8723000000000001</c:v>
                </c:pt>
                <c:pt idx="1902">
                  <c:v>-18.32</c:v>
                </c:pt>
                <c:pt idx="1903">
                  <c:v>-17.262</c:v>
                </c:pt>
                <c:pt idx="1904">
                  <c:v>-11.7</c:v>
                </c:pt>
                <c:pt idx="1905">
                  <c:v>-18.46</c:v>
                </c:pt>
                <c:pt idx="1906">
                  <c:v>-18.62</c:v>
                </c:pt>
                <c:pt idx="1907">
                  <c:v>-18.38</c:v>
                </c:pt>
                <c:pt idx="1908">
                  <c:v>-20.32</c:v>
                </c:pt>
                <c:pt idx="1909">
                  <c:v>-23.14</c:v>
                </c:pt>
                <c:pt idx="1910">
                  <c:v>-16.600000000000001</c:v>
                </c:pt>
                <c:pt idx="1911">
                  <c:v>-16.91</c:v>
                </c:pt>
                <c:pt idx="1912">
                  <c:v>-16.03</c:v>
                </c:pt>
                <c:pt idx="1913">
                  <c:v>-17.318999999999999</c:v>
                </c:pt>
                <c:pt idx="1914">
                  <c:v>-17.64</c:v>
                </c:pt>
                <c:pt idx="1915">
                  <c:v>-16.100000000000001</c:v>
                </c:pt>
                <c:pt idx="1916">
                  <c:v>-19.12</c:v>
                </c:pt>
                <c:pt idx="1917">
                  <c:v>-17.57</c:v>
                </c:pt>
                <c:pt idx="1918">
                  <c:v>-17.079999999999998</c:v>
                </c:pt>
                <c:pt idx="1919">
                  <c:v>-17.84</c:v>
                </c:pt>
                <c:pt idx="1920">
                  <c:v>-17.86</c:v>
                </c:pt>
                <c:pt idx="1921">
                  <c:v>-18.34</c:v>
                </c:pt>
                <c:pt idx="1922">
                  <c:v>-21.54</c:v>
                </c:pt>
                <c:pt idx="1923">
                  <c:v>-19.309999999999999</c:v>
                </c:pt>
                <c:pt idx="1924">
                  <c:v>-18.32</c:v>
                </c:pt>
                <c:pt idx="1925">
                  <c:v>-17.489999999999998</c:v>
                </c:pt>
                <c:pt idx="1926">
                  <c:v>-18.32</c:v>
                </c:pt>
                <c:pt idx="1927">
                  <c:v>-17.829999999999998</c:v>
                </c:pt>
                <c:pt idx="1928">
                  <c:v>-22.11</c:v>
                </c:pt>
                <c:pt idx="1929">
                  <c:v>-17.68</c:v>
                </c:pt>
                <c:pt idx="1930">
                  <c:v>-17.77</c:v>
                </c:pt>
                <c:pt idx="1931">
                  <c:v>-18.91</c:v>
                </c:pt>
                <c:pt idx="1932">
                  <c:v>-17.151</c:v>
                </c:pt>
                <c:pt idx="1933">
                  <c:v>-17.463999999999999</c:v>
                </c:pt>
                <c:pt idx="1934">
                  <c:v>-18.739999999999998</c:v>
                </c:pt>
                <c:pt idx="1935">
                  <c:v>-21.4</c:v>
                </c:pt>
                <c:pt idx="1936">
                  <c:v>-17.54</c:v>
                </c:pt>
                <c:pt idx="1937">
                  <c:v>-18.309999999999999</c:v>
                </c:pt>
                <c:pt idx="1938">
                  <c:v>-18.28</c:v>
                </c:pt>
                <c:pt idx="1939">
                  <c:v>-16.98</c:v>
                </c:pt>
                <c:pt idx="1940">
                  <c:v>-17.123000000000001</c:v>
                </c:pt>
                <c:pt idx="1941">
                  <c:v>-17.8</c:v>
                </c:pt>
                <c:pt idx="1942">
                  <c:v>-16.920000000000002</c:v>
                </c:pt>
                <c:pt idx="1943">
                  <c:v>-16.940000000000001</c:v>
                </c:pt>
                <c:pt idx="1944">
                  <c:v>-20.75</c:v>
                </c:pt>
                <c:pt idx="1945">
                  <c:v>-17.43</c:v>
                </c:pt>
                <c:pt idx="1946">
                  <c:v>-17.82</c:v>
                </c:pt>
                <c:pt idx="1947">
                  <c:v>-17.071000000000002</c:v>
                </c:pt>
                <c:pt idx="1948">
                  <c:v>-17.82</c:v>
                </c:pt>
                <c:pt idx="1949">
                  <c:v>-18.260000000000002</c:v>
                </c:pt>
                <c:pt idx="1950">
                  <c:v>-17.45</c:v>
                </c:pt>
                <c:pt idx="1951">
                  <c:v>-17.402000000000001</c:v>
                </c:pt>
                <c:pt idx="1952">
                  <c:v>-11.96</c:v>
                </c:pt>
                <c:pt idx="1953">
                  <c:v>-17.29</c:v>
                </c:pt>
                <c:pt idx="1954">
                  <c:v>-17.61</c:v>
                </c:pt>
                <c:pt idx="1955">
                  <c:v>-17.259</c:v>
                </c:pt>
                <c:pt idx="1956">
                  <c:v>-16.96</c:v>
                </c:pt>
                <c:pt idx="1957">
                  <c:v>-17.254000000000001</c:v>
                </c:pt>
                <c:pt idx="1958">
                  <c:v>-17.257000000000001</c:v>
                </c:pt>
                <c:pt idx="1959">
                  <c:v>-19.920000000000002</c:v>
                </c:pt>
                <c:pt idx="1960">
                  <c:v>-18.57</c:v>
                </c:pt>
                <c:pt idx="1961">
                  <c:v>-17.09</c:v>
                </c:pt>
                <c:pt idx="1962">
                  <c:v>-19.39</c:v>
                </c:pt>
                <c:pt idx="1963">
                  <c:v>-17.98</c:v>
                </c:pt>
                <c:pt idx="1964">
                  <c:v>-17.89</c:v>
                </c:pt>
                <c:pt idx="1965">
                  <c:v>-18.03</c:v>
                </c:pt>
                <c:pt idx="1966">
                  <c:v>-17.100000000000001</c:v>
                </c:pt>
                <c:pt idx="1967">
                  <c:v>-17.63</c:v>
                </c:pt>
                <c:pt idx="1968">
                  <c:v>-17.550999999999998</c:v>
                </c:pt>
                <c:pt idx="1969">
                  <c:v>-16.71</c:v>
                </c:pt>
                <c:pt idx="1970">
                  <c:v>-13.03</c:v>
                </c:pt>
                <c:pt idx="1971">
                  <c:v>-17.68</c:v>
                </c:pt>
                <c:pt idx="1972">
                  <c:v>-17.62</c:v>
                </c:pt>
                <c:pt idx="1973">
                  <c:v>-18.05</c:v>
                </c:pt>
                <c:pt idx="1974">
                  <c:v>-15.96</c:v>
                </c:pt>
                <c:pt idx="1975">
                  <c:v>-17.53</c:v>
                </c:pt>
                <c:pt idx="1976">
                  <c:v>-17.27</c:v>
                </c:pt>
                <c:pt idx="1977">
                  <c:v>-17.5</c:v>
                </c:pt>
                <c:pt idx="1978">
                  <c:v>-19.37</c:v>
                </c:pt>
                <c:pt idx="1979">
                  <c:v>-16.690000000000001</c:v>
                </c:pt>
                <c:pt idx="1980">
                  <c:v>-18.260000000000002</c:v>
                </c:pt>
                <c:pt idx="1981">
                  <c:v>-18.34</c:v>
                </c:pt>
                <c:pt idx="1982">
                  <c:v>-17.93</c:v>
                </c:pt>
                <c:pt idx="1983">
                  <c:v>-17.57</c:v>
                </c:pt>
                <c:pt idx="1984">
                  <c:v>-17.88</c:v>
                </c:pt>
                <c:pt idx="1985">
                  <c:v>-17.329999999999998</c:v>
                </c:pt>
                <c:pt idx="1986">
                  <c:v>-17.210999999999999</c:v>
                </c:pt>
                <c:pt idx="1987">
                  <c:v>-12.54</c:v>
                </c:pt>
                <c:pt idx="1988">
                  <c:v>-18.34</c:v>
                </c:pt>
                <c:pt idx="1989">
                  <c:v>-17.620999999999999</c:v>
                </c:pt>
                <c:pt idx="1990">
                  <c:v>-17.678999999999998</c:v>
                </c:pt>
                <c:pt idx="1991">
                  <c:v>-17.29</c:v>
                </c:pt>
                <c:pt idx="1992">
                  <c:v>-17.292999999999999</c:v>
                </c:pt>
                <c:pt idx="1993">
                  <c:v>-7.7</c:v>
                </c:pt>
                <c:pt idx="1994">
                  <c:v>-17.55</c:v>
                </c:pt>
                <c:pt idx="1995">
                  <c:v>-18.86</c:v>
                </c:pt>
                <c:pt idx="1996">
                  <c:v>-17.54</c:v>
                </c:pt>
                <c:pt idx="1997">
                  <c:v>-17.279</c:v>
                </c:pt>
                <c:pt idx="1998">
                  <c:v>-18.43</c:v>
                </c:pt>
                <c:pt idx="1999">
                  <c:v>-16.46</c:v>
                </c:pt>
                <c:pt idx="2000">
                  <c:v>-12.77</c:v>
                </c:pt>
                <c:pt idx="2001">
                  <c:v>-17.663</c:v>
                </c:pt>
                <c:pt idx="2002">
                  <c:v>-16.96</c:v>
                </c:pt>
                <c:pt idx="2003">
                  <c:v>-17.649999999999999</c:v>
                </c:pt>
                <c:pt idx="2004">
                  <c:v>-21.1312</c:v>
                </c:pt>
                <c:pt idx="2005">
                  <c:v>-18.7</c:v>
                </c:pt>
                <c:pt idx="2006">
                  <c:v>-20.25</c:v>
                </c:pt>
                <c:pt idx="2007">
                  <c:v>-16.902999999999999</c:v>
                </c:pt>
                <c:pt idx="2008">
                  <c:v>-16.93</c:v>
                </c:pt>
                <c:pt idx="2009">
                  <c:v>-16.984999999999999</c:v>
                </c:pt>
                <c:pt idx="2010">
                  <c:v>-19.87</c:v>
                </c:pt>
                <c:pt idx="2011">
                  <c:v>-17.5</c:v>
                </c:pt>
                <c:pt idx="2012">
                  <c:v>-17.46</c:v>
                </c:pt>
                <c:pt idx="2013">
                  <c:v>-23.1051</c:v>
                </c:pt>
                <c:pt idx="2014">
                  <c:v>-23.22</c:v>
                </c:pt>
                <c:pt idx="2015">
                  <c:v>-18.850000000000001</c:v>
                </c:pt>
                <c:pt idx="2016">
                  <c:v>-19.61</c:v>
                </c:pt>
                <c:pt idx="2017">
                  <c:v>-17.78</c:v>
                </c:pt>
                <c:pt idx="2018">
                  <c:v>-18.87</c:v>
                </c:pt>
                <c:pt idx="2019">
                  <c:v>-19.43</c:v>
                </c:pt>
                <c:pt idx="2020">
                  <c:v>-17.8</c:v>
                </c:pt>
                <c:pt idx="2021">
                  <c:v>-23.86</c:v>
                </c:pt>
                <c:pt idx="2022">
                  <c:v>-17.385000000000002</c:v>
                </c:pt>
                <c:pt idx="2023">
                  <c:v>-18.96</c:v>
                </c:pt>
                <c:pt idx="2024">
                  <c:v>-24.3</c:v>
                </c:pt>
                <c:pt idx="2025">
                  <c:v>-21</c:v>
                </c:pt>
                <c:pt idx="2026">
                  <c:v>-18.8</c:v>
                </c:pt>
                <c:pt idx="2027">
                  <c:v>-23.43</c:v>
                </c:pt>
                <c:pt idx="2028">
                  <c:v>-17.510000000000002</c:v>
                </c:pt>
                <c:pt idx="2029">
                  <c:v>-17.38</c:v>
                </c:pt>
                <c:pt idx="2030">
                  <c:v>-18.27</c:v>
                </c:pt>
                <c:pt idx="2031">
                  <c:v>-18.059999999999999</c:v>
                </c:pt>
                <c:pt idx="2032">
                  <c:v>-14.7</c:v>
                </c:pt>
                <c:pt idx="2033">
                  <c:v>-18.78</c:v>
                </c:pt>
                <c:pt idx="2034">
                  <c:v>-12.38</c:v>
                </c:pt>
                <c:pt idx="2035">
                  <c:v>-12.22</c:v>
                </c:pt>
                <c:pt idx="2036">
                  <c:v>-18.97</c:v>
                </c:pt>
                <c:pt idx="2037">
                  <c:v>-17.05</c:v>
                </c:pt>
                <c:pt idx="2038">
                  <c:v>-17</c:v>
                </c:pt>
                <c:pt idx="2039">
                  <c:v>-18.12</c:v>
                </c:pt>
                <c:pt idx="2040">
                  <c:v>-18.11</c:v>
                </c:pt>
                <c:pt idx="2041">
                  <c:v>-18.059999999999999</c:v>
                </c:pt>
                <c:pt idx="2042">
                  <c:v>-18.89</c:v>
                </c:pt>
                <c:pt idx="2043">
                  <c:v>-13.5</c:v>
                </c:pt>
                <c:pt idx="2044">
                  <c:v>-20.72</c:v>
                </c:pt>
                <c:pt idx="2045">
                  <c:v>-18.53</c:v>
                </c:pt>
                <c:pt idx="2046">
                  <c:v>-18.82</c:v>
                </c:pt>
                <c:pt idx="2047">
                  <c:v>-17.32</c:v>
                </c:pt>
                <c:pt idx="2048">
                  <c:v>-20.95</c:v>
                </c:pt>
                <c:pt idx="2049">
                  <c:v>-18.39</c:v>
                </c:pt>
                <c:pt idx="2050">
                  <c:v>-18.03</c:v>
                </c:pt>
                <c:pt idx="2051">
                  <c:v>-17.8</c:v>
                </c:pt>
                <c:pt idx="2052">
                  <c:v>-18.829999999999998</c:v>
                </c:pt>
                <c:pt idx="2053">
                  <c:v>-21.75</c:v>
                </c:pt>
                <c:pt idx="2054">
                  <c:v>-17.5</c:v>
                </c:pt>
                <c:pt idx="2055">
                  <c:v>-19.510000000000002</c:v>
                </c:pt>
                <c:pt idx="2056">
                  <c:v>-11.3</c:v>
                </c:pt>
                <c:pt idx="2057">
                  <c:v>-12</c:v>
                </c:pt>
                <c:pt idx="2058">
                  <c:v>-17.82</c:v>
                </c:pt>
                <c:pt idx="2059">
                  <c:v>-18.34</c:v>
                </c:pt>
                <c:pt idx="2060">
                  <c:v>-18.510000000000002</c:v>
                </c:pt>
                <c:pt idx="2061">
                  <c:v>-17.43</c:v>
                </c:pt>
                <c:pt idx="2062">
                  <c:v>-18.100000000000001</c:v>
                </c:pt>
                <c:pt idx="2063">
                  <c:v>-18.3</c:v>
                </c:pt>
                <c:pt idx="2064">
                  <c:v>-18.73</c:v>
                </c:pt>
                <c:pt idx="2065">
                  <c:v>-17.510000000000002</c:v>
                </c:pt>
                <c:pt idx="2066">
                  <c:v>-20.14</c:v>
                </c:pt>
                <c:pt idx="2067">
                  <c:v>-13.7</c:v>
                </c:pt>
                <c:pt idx="2068">
                  <c:v>-18.489999999999998</c:v>
                </c:pt>
                <c:pt idx="2069">
                  <c:v>-17.5</c:v>
                </c:pt>
                <c:pt idx="2070">
                  <c:v>-18.46</c:v>
                </c:pt>
                <c:pt idx="2071">
                  <c:v>-13.7</c:v>
                </c:pt>
                <c:pt idx="2072">
                  <c:v>-17.260000000000002</c:v>
                </c:pt>
                <c:pt idx="2073">
                  <c:v>-21.61</c:v>
                </c:pt>
                <c:pt idx="2074">
                  <c:v>-17.510000000000002</c:v>
                </c:pt>
                <c:pt idx="2075">
                  <c:v>-18.079999999999998</c:v>
                </c:pt>
                <c:pt idx="2076">
                  <c:v>-19.41</c:v>
                </c:pt>
                <c:pt idx="2077">
                  <c:v>-15.88</c:v>
                </c:pt>
                <c:pt idx="2078">
                  <c:v>-18.13</c:v>
                </c:pt>
                <c:pt idx="2079">
                  <c:v>-20.21</c:v>
                </c:pt>
                <c:pt idx="2080">
                  <c:v>-15.73</c:v>
                </c:pt>
                <c:pt idx="2081">
                  <c:v>-7</c:v>
                </c:pt>
                <c:pt idx="2082">
                  <c:v>-3.8576000000000001</c:v>
                </c:pt>
                <c:pt idx="2083">
                  <c:v>-18.489999999999998</c:v>
                </c:pt>
                <c:pt idx="2084">
                  <c:v>-11.39</c:v>
                </c:pt>
                <c:pt idx="2085">
                  <c:v>-10.43</c:v>
                </c:pt>
                <c:pt idx="2086">
                  <c:v>-15.04</c:v>
                </c:pt>
                <c:pt idx="2087">
                  <c:v>-19.28</c:v>
                </c:pt>
                <c:pt idx="2088">
                  <c:v>-13.7273</c:v>
                </c:pt>
                <c:pt idx="2089">
                  <c:v>-13.22</c:v>
                </c:pt>
                <c:pt idx="2090">
                  <c:v>-18.57</c:v>
                </c:pt>
                <c:pt idx="2091">
                  <c:v>-18.55</c:v>
                </c:pt>
                <c:pt idx="2092">
                  <c:v>-17.298999999999999</c:v>
                </c:pt>
                <c:pt idx="2093">
                  <c:v>-19.63</c:v>
                </c:pt>
                <c:pt idx="2094">
                  <c:v>-12.23</c:v>
                </c:pt>
                <c:pt idx="2095">
                  <c:v>-17.98</c:v>
                </c:pt>
                <c:pt idx="2096">
                  <c:v>-18.739999999999998</c:v>
                </c:pt>
                <c:pt idx="2097">
                  <c:v>-17.510000000000002</c:v>
                </c:pt>
                <c:pt idx="2098">
                  <c:v>-17.46</c:v>
                </c:pt>
                <c:pt idx="2099">
                  <c:v>-18.5</c:v>
                </c:pt>
                <c:pt idx="2100">
                  <c:v>-19.11</c:v>
                </c:pt>
                <c:pt idx="2101">
                  <c:v>-7.7343000000000002</c:v>
                </c:pt>
                <c:pt idx="2102">
                  <c:v>-19.98</c:v>
                </c:pt>
                <c:pt idx="2103">
                  <c:v>-12.7</c:v>
                </c:pt>
                <c:pt idx="2104">
                  <c:v>-17.510000000000002</c:v>
                </c:pt>
                <c:pt idx="2105">
                  <c:v>-21.84</c:v>
                </c:pt>
                <c:pt idx="2106">
                  <c:v>-18.863</c:v>
                </c:pt>
                <c:pt idx="2107">
                  <c:v>-18.388000000000002</c:v>
                </c:pt>
                <c:pt idx="2108">
                  <c:v>-19.847000000000001</c:v>
                </c:pt>
                <c:pt idx="2109">
                  <c:v>-17.497</c:v>
                </c:pt>
                <c:pt idx="2110">
                  <c:v>-17.006</c:v>
                </c:pt>
                <c:pt idx="2111">
                  <c:v>-16.713999999999999</c:v>
                </c:pt>
                <c:pt idx="2112">
                  <c:v>-17.239999999999998</c:v>
                </c:pt>
                <c:pt idx="2113">
                  <c:v>-19.847000000000001</c:v>
                </c:pt>
                <c:pt idx="2114">
                  <c:v>-17.34</c:v>
                </c:pt>
                <c:pt idx="2115">
                  <c:v>-17.341000000000001</c:v>
                </c:pt>
                <c:pt idx="2116">
                  <c:v>-18.027000000000001</c:v>
                </c:pt>
                <c:pt idx="2117">
                  <c:v>-13.48</c:v>
                </c:pt>
                <c:pt idx="2118">
                  <c:v>-17.608000000000001</c:v>
                </c:pt>
                <c:pt idx="2119">
                  <c:v>-17.288</c:v>
                </c:pt>
                <c:pt idx="2120">
                  <c:v>-15.489000000000001</c:v>
                </c:pt>
                <c:pt idx="2121">
                  <c:v>-15.79</c:v>
                </c:pt>
                <c:pt idx="2122">
                  <c:v>-19.567</c:v>
                </c:pt>
                <c:pt idx="2123">
                  <c:v>-18.850000000000001</c:v>
                </c:pt>
                <c:pt idx="2124">
                  <c:v>-18.167000000000002</c:v>
                </c:pt>
                <c:pt idx="2125">
                  <c:v>-18.896999999999998</c:v>
                </c:pt>
                <c:pt idx="2126">
                  <c:v>-20.268000000000001</c:v>
                </c:pt>
                <c:pt idx="2127">
                  <c:v>-18.681999999999999</c:v>
                </c:pt>
                <c:pt idx="2128">
                  <c:v>-5.4127999999999998</c:v>
                </c:pt>
                <c:pt idx="2129">
                  <c:v>-17.289000000000001</c:v>
                </c:pt>
                <c:pt idx="2130">
                  <c:v>-17.286000000000001</c:v>
                </c:pt>
                <c:pt idx="2131">
                  <c:v>-18.361000000000001</c:v>
                </c:pt>
                <c:pt idx="2132">
                  <c:v>-17.015999999999998</c:v>
                </c:pt>
                <c:pt idx="2133">
                  <c:v>-5.4739000000000004</c:v>
                </c:pt>
                <c:pt idx="2134">
                  <c:v>-5.1109999999999998</c:v>
                </c:pt>
                <c:pt idx="2135">
                  <c:v>-17.97</c:v>
                </c:pt>
                <c:pt idx="2136">
                  <c:v>-23.5</c:v>
                </c:pt>
                <c:pt idx="2137">
                  <c:v>-17.530999999999999</c:v>
                </c:pt>
                <c:pt idx="2138">
                  <c:v>-3.9340999999999999</c:v>
                </c:pt>
                <c:pt idx="2139">
                  <c:v>-15.6</c:v>
                </c:pt>
                <c:pt idx="2140">
                  <c:v>-18.495000000000001</c:v>
                </c:pt>
                <c:pt idx="2141">
                  <c:v>-23.5</c:v>
                </c:pt>
                <c:pt idx="2142">
                  <c:v>-18.2</c:v>
                </c:pt>
                <c:pt idx="2143">
                  <c:v>-20.5</c:v>
                </c:pt>
                <c:pt idx="2144">
                  <c:v>-17.600000000000001</c:v>
                </c:pt>
                <c:pt idx="2145">
                  <c:v>-11.92</c:v>
                </c:pt>
                <c:pt idx="2146">
                  <c:v>-17.731000000000002</c:v>
                </c:pt>
                <c:pt idx="2147">
                  <c:v>-18.835999999999999</c:v>
                </c:pt>
                <c:pt idx="2148">
                  <c:v>-18.3</c:v>
                </c:pt>
                <c:pt idx="2149">
                  <c:v>-17.521999999999998</c:v>
                </c:pt>
                <c:pt idx="2150">
                  <c:v>-17.548999999999999</c:v>
                </c:pt>
                <c:pt idx="2151">
                  <c:v>-17.03</c:v>
                </c:pt>
                <c:pt idx="2152">
                  <c:v>-17.411999999999999</c:v>
                </c:pt>
                <c:pt idx="2153">
                  <c:v>-17.617999999999999</c:v>
                </c:pt>
                <c:pt idx="2154">
                  <c:v>-17.14</c:v>
                </c:pt>
                <c:pt idx="2155">
                  <c:v>-18.254000000000001</c:v>
                </c:pt>
                <c:pt idx="2156">
                  <c:v>-20.259</c:v>
                </c:pt>
                <c:pt idx="2157">
                  <c:v>-16.164999999999999</c:v>
                </c:pt>
                <c:pt idx="2158">
                  <c:v>-17.555</c:v>
                </c:pt>
                <c:pt idx="2159">
                  <c:v>-16.260999999999999</c:v>
                </c:pt>
                <c:pt idx="2160">
                  <c:v>-18.907</c:v>
                </c:pt>
                <c:pt idx="2161">
                  <c:v>-10.37</c:v>
                </c:pt>
                <c:pt idx="2162">
                  <c:v>-17.274999999999999</c:v>
                </c:pt>
                <c:pt idx="2163">
                  <c:v>-19.13</c:v>
                </c:pt>
                <c:pt idx="2164">
                  <c:v>-17.533999999999999</c:v>
                </c:pt>
                <c:pt idx="2165">
                  <c:v>-17.920000000000002</c:v>
                </c:pt>
                <c:pt idx="2166">
                  <c:v>-20.067</c:v>
                </c:pt>
                <c:pt idx="2167">
                  <c:v>-15.59</c:v>
                </c:pt>
                <c:pt idx="2168">
                  <c:v>-17.292999999999999</c:v>
                </c:pt>
                <c:pt idx="2169">
                  <c:v>-17.475000000000001</c:v>
                </c:pt>
                <c:pt idx="2170">
                  <c:v>-17.088000000000001</c:v>
                </c:pt>
                <c:pt idx="2171">
                  <c:v>-18.425000000000001</c:v>
                </c:pt>
                <c:pt idx="2172">
                  <c:v>-18.419</c:v>
                </c:pt>
                <c:pt idx="2173">
                  <c:v>-15.856</c:v>
                </c:pt>
                <c:pt idx="2174">
                  <c:v>-17.004999999999999</c:v>
                </c:pt>
                <c:pt idx="2175">
                  <c:v>-20.062999999999999</c:v>
                </c:pt>
                <c:pt idx="2176">
                  <c:v>-18.439</c:v>
                </c:pt>
                <c:pt idx="2177">
                  <c:v>-18.187000000000001</c:v>
                </c:pt>
                <c:pt idx="2178">
                  <c:v>-15.972</c:v>
                </c:pt>
                <c:pt idx="2179">
                  <c:v>-17.472999999999999</c:v>
                </c:pt>
                <c:pt idx="2180">
                  <c:v>-16.413</c:v>
                </c:pt>
                <c:pt idx="2181">
                  <c:v>-20.262</c:v>
                </c:pt>
                <c:pt idx="2182">
                  <c:v>-18.094000000000001</c:v>
                </c:pt>
                <c:pt idx="2183">
                  <c:v>-18.376999999999999</c:v>
                </c:pt>
                <c:pt idx="2184">
                  <c:v>-22.46</c:v>
                </c:pt>
                <c:pt idx="2185">
                  <c:v>-17.838999999999999</c:v>
                </c:pt>
                <c:pt idx="2186">
                  <c:v>-18.908000000000001</c:v>
                </c:pt>
                <c:pt idx="2187">
                  <c:v>-12.8529</c:v>
                </c:pt>
                <c:pt idx="2188">
                  <c:v>-17.146999999999998</c:v>
                </c:pt>
                <c:pt idx="2189">
                  <c:v>-18.773</c:v>
                </c:pt>
                <c:pt idx="2190">
                  <c:v>-17.38</c:v>
                </c:pt>
                <c:pt idx="2191">
                  <c:v>-18.2</c:v>
                </c:pt>
                <c:pt idx="2192">
                  <c:v>-15.356</c:v>
                </c:pt>
                <c:pt idx="2193">
                  <c:v>-18.29</c:v>
                </c:pt>
                <c:pt idx="2194">
                  <c:v>-12.6</c:v>
                </c:pt>
                <c:pt idx="2195">
                  <c:v>-19.055</c:v>
                </c:pt>
                <c:pt idx="2196">
                  <c:v>-18.661000000000001</c:v>
                </c:pt>
                <c:pt idx="2197">
                  <c:v>-18.059999999999999</c:v>
                </c:pt>
                <c:pt idx="2198">
                  <c:v>-21.123000000000001</c:v>
                </c:pt>
                <c:pt idx="2199">
                  <c:v>-20.687000000000001</c:v>
                </c:pt>
                <c:pt idx="2200">
                  <c:v>-17.495000000000001</c:v>
                </c:pt>
                <c:pt idx="2201">
                  <c:v>-17.233000000000001</c:v>
                </c:pt>
                <c:pt idx="2202">
                  <c:v>-17.25</c:v>
                </c:pt>
                <c:pt idx="2203">
                  <c:v>-18.247</c:v>
                </c:pt>
                <c:pt idx="2204">
                  <c:v>-12.33</c:v>
                </c:pt>
                <c:pt idx="2205">
                  <c:v>-17.198</c:v>
                </c:pt>
                <c:pt idx="2206">
                  <c:v>-22</c:v>
                </c:pt>
                <c:pt idx="2207">
                  <c:v>-18.45</c:v>
                </c:pt>
                <c:pt idx="2208">
                  <c:v>-21.968</c:v>
                </c:pt>
                <c:pt idx="2209">
                  <c:v>-17.79</c:v>
                </c:pt>
                <c:pt idx="2210">
                  <c:v>-17.62</c:v>
                </c:pt>
                <c:pt idx="2211">
                  <c:v>-17.585999999999999</c:v>
                </c:pt>
                <c:pt idx="2212">
                  <c:v>-17.294</c:v>
                </c:pt>
                <c:pt idx="2213">
                  <c:v>-16.722000000000001</c:v>
                </c:pt>
                <c:pt idx="2214">
                  <c:v>-19.748999999999999</c:v>
                </c:pt>
                <c:pt idx="2215">
                  <c:v>-4.2</c:v>
                </c:pt>
                <c:pt idx="2216">
                  <c:v>-12.5</c:v>
                </c:pt>
                <c:pt idx="2217">
                  <c:v>-9.32</c:v>
                </c:pt>
                <c:pt idx="2218">
                  <c:v>-22.327999999999999</c:v>
                </c:pt>
                <c:pt idx="2219">
                  <c:v>-16.59</c:v>
                </c:pt>
                <c:pt idx="2220">
                  <c:v>-17.64</c:v>
                </c:pt>
                <c:pt idx="2221">
                  <c:v>-20.053000000000001</c:v>
                </c:pt>
                <c:pt idx="2222">
                  <c:v>-12.31</c:v>
                </c:pt>
                <c:pt idx="2223">
                  <c:v>-9.8000000000000007</c:v>
                </c:pt>
                <c:pt idx="2224">
                  <c:v>-17.306999999999999</c:v>
                </c:pt>
                <c:pt idx="2225">
                  <c:v>-17.361000000000001</c:v>
                </c:pt>
                <c:pt idx="2226">
                  <c:v>-17.690000000000001</c:v>
                </c:pt>
                <c:pt idx="2227">
                  <c:v>-17.658999999999999</c:v>
                </c:pt>
                <c:pt idx="2228">
                  <c:v>-20.425999999999998</c:v>
                </c:pt>
                <c:pt idx="2229">
                  <c:v>-20.861999999999998</c:v>
                </c:pt>
                <c:pt idx="2230">
                  <c:v>-17.527000000000001</c:v>
                </c:pt>
                <c:pt idx="2231">
                  <c:v>-21.26</c:v>
                </c:pt>
                <c:pt idx="2232">
                  <c:v>-20.23</c:v>
                </c:pt>
                <c:pt idx="2233">
                  <c:v>-17.605</c:v>
                </c:pt>
                <c:pt idx="2234">
                  <c:v>-17.945</c:v>
                </c:pt>
                <c:pt idx="2235">
                  <c:v>-18.387</c:v>
                </c:pt>
                <c:pt idx="2236">
                  <c:v>-20.783999999999999</c:v>
                </c:pt>
                <c:pt idx="2237">
                  <c:v>-22.25</c:v>
                </c:pt>
                <c:pt idx="2238">
                  <c:v>-18.402000000000001</c:v>
                </c:pt>
                <c:pt idx="2239">
                  <c:v>-18.704000000000001</c:v>
                </c:pt>
                <c:pt idx="2240">
                  <c:v>-18.667000000000002</c:v>
                </c:pt>
                <c:pt idx="2241">
                  <c:v>-17.491</c:v>
                </c:pt>
                <c:pt idx="2242">
                  <c:v>-17.335999999999999</c:v>
                </c:pt>
                <c:pt idx="2243">
                  <c:v>-19.295000000000002</c:v>
                </c:pt>
                <c:pt idx="2244">
                  <c:v>-17.93</c:v>
                </c:pt>
                <c:pt idx="2245">
                  <c:v>-18.111999999999998</c:v>
                </c:pt>
                <c:pt idx="2246">
                  <c:v>-17.37</c:v>
                </c:pt>
                <c:pt idx="2247">
                  <c:v>-17.222000000000001</c:v>
                </c:pt>
                <c:pt idx="2248">
                  <c:v>-18.731999999999999</c:v>
                </c:pt>
                <c:pt idx="2249">
                  <c:v>-17.216999999999999</c:v>
                </c:pt>
                <c:pt idx="2250">
                  <c:v>-17.984000000000002</c:v>
                </c:pt>
                <c:pt idx="2251">
                  <c:v>-20.538</c:v>
                </c:pt>
                <c:pt idx="2252">
                  <c:v>-15.545500000000001</c:v>
                </c:pt>
                <c:pt idx="2253">
                  <c:v>-17.309999999999999</c:v>
                </c:pt>
                <c:pt idx="2254">
                  <c:v>-17.914000000000001</c:v>
                </c:pt>
                <c:pt idx="2255">
                  <c:v>-17.062000000000001</c:v>
                </c:pt>
                <c:pt idx="2256">
                  <c:v>-10.9086</c:v>
                </c:pt>
                <c:pt idx="2257">
                  <c:v>-16.917000000000002</c:v>
                </c:pt>
                <c:pt idx="2258">
                  <c:v>-18.404</c:v>
                </c:pt>
                <c:pt idx="2259">
                  <c:v>-18.704000000000001</c:v>
                </c:pt>
                <c:pt idx="2260">
                  <c:v>-5.38</c:v>
                </c:pt>
                <c:pt idx="2261">
                  <c:v>-19.523</c:v>
                </c:pt>
                <c:pt idx="2262">
                  <c:v>-18.635999999999999</c:v>
                </c:pt>
                <c:pt idx="2263">
                  <c:v>-19.021000000000001</c:v>
                </c:pt>
                <c:pt idx="2264">
                  <c:v>-19.989999999999998</c:v>
                </c:pt>
                <c:pt idx="2265">
                  <c:v>-10.7</c:v>
                </c:pt>
                <c:pt idx="2266">
                  <c:v>-11.82</c:v>
                </c:pt>
                <c:pt idx="2267">
                  <c:v>-22.766999999999999</c:v>
                </c:pt>
                <c:pt idx="2268">
                  <c:v>-17.196999999999999</c:v>
                </c:pt>
                <c:pt idx="2269">
                  <c:v>-3.89</c:v>
                </c:pt>
                <c:pt idx="2270">
                  <c:v>-17.452000000000002</c:v>
                </c:pt>
                <c:pt idx="2271">
                  <c:v>-19.222000000000001</c:v>
                </c:pt>
                <c:pt idx="2272">
                  <c:v>-19.222000000000001</c:v>
                </c:pt>
                <c:pt idx="2273">
                  <c:v>-18.001999999999999</c:v>
                </c:pt>
                <c:pt idx="2274">
                  <c:v>-19.22</c:v>
                </c:pt>
                <c:pt idx="2275">
                  <c:v>-18.5</c:v>
                </c:pt>
                <c:pt idx="2276">
                  <c:v>-17.065999999999999</c:v>
                </c:pt>
                <c:pt idx="2277">
                  <c:v>-17.971</c:v>
                </c:pt>
                <c:pt idx="2278">
                  <c:v>-18.317</c:v>
                </c:pt>
                <c:pt idx="2279">
                  <c:v>-21.93</c:v>
                </c:pt>
                <c:pt idx="2280">
                  <c:v>-11.47</c:v>
                </c:pt>
                <c:pt idx="2281">
                  <c:v>-18.6629</c:v>
                </c:pt>
                <c:pt idx="2282">
                  <c:v>-16.914000000000001</c:v>
                </c:pt>
                <c:pt idx="2283">
                  <c:v>-16.806000000000001</c:v>
                </c:pt>
                <c:pt idx="2284">
                  <c:v>-12.31</c:v>
                </c:pt>
                <c:pt idx="2285">
                  <c:v>-18.12</c:v>
                </c:pt>
                <c:pt idx="2286">
                  <c:v>-19.614000000000001</c:v>
                </c:pt>
                <c:pt idx="2287">
                  <c:v>-5.38</c:v>
                </c:pt>
                <c:pt idx="2288">
                  <c:v>-18.588999999999999</c:v>
                </c:pt>
                <c:pt idx="2289">
                  <c:v>-17.463000000000001</c:v>
                </c:pt>
                <c:pt idx="2290">
                  <c:v>-5.67</c:v>
                </c:pt>
                <c:pt idx="2291">
                  <c:v>-18.52</c:v>
                </c:pt>
                <c:pt idx="2292">
                  <c:v>-18.1126</c:v>
                </c:pt>
                <c:pt idx="2293">
                  <c:v>-12.0914</c:v>
                </c:pt>
                <c:pt idx="2294">
                  <c:v>-12.68</c:v>
                </c:pt>
                <c:pt idx="2295">
                  <c:v>-19.102</c:v>
                </c:pt>
                <c:pt idx="2296">
                  <c:v>-12.56</c:v>
                </c:pt>
                <c:pt idx="2297">
                  <c:v>-17.416</c:v>
                </c:pt>
                <c:pt idx="2298">
                  <c:v>-5.85</c:v>
                </c:pt>
                <c:pt idx="2299">
                  <c:v>-5.43</c:v>
                </c:pt>
                <c:pt idx="2300">
                  <c:v>-3.24</c:v>
                </c:pt>
                <c:pt idx="2301">
                  <c:v>-19.62</c:v>
                </c:pt>
                <c:pt idx="2302">
                  <c:v>-5.28</c:v>
                </c:pt>
                <c:pt idx="2303">
                  <c:v>-5.54</c:v>
                </c:pt>
                <c:pt idx="2304">
                  <c:v>-18.106000000000002</c:v>
                </c:pt>
                <c:pt idx="2305">
                  <c:v>-21.344999999999999</c:v>
                </c:pt>
                <c:pt idx="2306">
                  <c:v>-20.873000000000001</c:v>
                </c:pt>
                <c:pt idx="2307">
                  <c:v>-15.901</c:v>
                </c:pt>
                <c:pt idx="2308">
                  <c:v>-19.38</c:v>
                </c:pt>
                <c:pt idx="2309">
                  <c:v>-18.369</c:v>
                </c:pt>
                <c:pt idx="2310">
                  <c:v>-17.079000000000001</c:v>
                </c:pt>
                <c:pt idx="2311">
                  <c:v>-20.52</c:v>
                </c:pt>
                <c:pt idx="2312">
                  <c:v>-16.039000000000001</c:v>
                </c:pt>
                <c:pt idx="2313">
                  <c:v>-20.222000000000001</c:v>
                </c:pt>
                <c:pt idx="2314">
                  <c:v>-17.088000000000001</c:v>
                </c:pt>
                <c:pt idx="2315">
                  <c:v>-17.675999999999998</c:v>
                </c:pt>
                <c:pt idx="2316">
                  <c:v>-17.518000000000001</c:v>
                </c:pt>
                <c:pt idx="2317">
                  <c:v>-18.25</c:v>
                </c:pt>
                <c:pt idx="2318">
                  <c:v>-18.190000000000001</c:v>
                </c:pt>
                <c:pt idx="2319">
                  <c:v>-3.84</c:v>
                </c:pt>
                <c:pt idx="2320">
                  <c:v>-5.34</c:v>
                </c:pt>
                <c:pt idx="2321">
                  <c:v>-12.96</c:v>
                </c:pt>
                <c:pt idx="2322">
                  <c:v>-5.5</c:v>
                </c:pt>
                <c:pt idx="2323">
                  <c:v>-14.27</c:v>
                </c:pt>
                <c:pt idx="2324">
                  <c:v>-5.43</c:v>
                </c:pt>
                <c:pt idx="2325">
                  <c:v>-18.001999999999999</c:v>
                </c:pt>
                <c:pt idx="2326">
                  <c:v>-18.056999999999999</c:v>
                </c:pt>
                <c:pt idx="2327">
                  <c:v>-16.576000000000001</c:v>
                </c:pt>
                <c:pt idx="2328">
                  <c:v>-4.25</c:v>
                </c:pt>
                <c:pt idx="2329">
                  <c:v>-5.36</c:v>
                </c:pt>
                <c:pt idx="2330">
                  <c:v>-20.399999999999999</c:v>
                </c:pt>
                <c:pt idx="2331">
                  <c:v>-18.173999999999999</c:v>
                </c:pt>
                <c:pt idx="2332">
                  <c:v>-20.404</c:v>
                </c:pt>
                <c:pt idx="2333">
                  <c:v>-15.35</c:v>
                </c:pt>
                <c:pt idx="2334">
                  <c:v>-14.9</c:v>
                </c:pt>
                <c:pt idx="2335">
                  <c:v>-3.67</c:v>
                </c:pt>
                <c:pt idx="2336">
                  <c:v>-4.45</c:v>
                </c:pt>
                <c:pt idx="2337">
                  <c:v>-3.49</c:v>
                </c:pt>
                <c:pt idx="2338">
                  <c:v>-3.72</c:v>
                </c:pt>
                <c:pt idx="2339">
                  <c:v>-14.45</c:v>
                </c:pt>
                <c:pt idx="2340">
                  <c:v>-4.59</c:v>
                </c:pt>
                <c:pt idx="2341">
                  <c:v>-17.106000000000002</c:v>
                </c:pt>
                <c:pt idx="2342">
                  <c:v>-21.106000000000002</c:v>
                </c:pt>
                <c:pt idx="2343">
                  <c:v>-17.221</c:v>
                </c:pt>
                <c:pt idx="2344">
                  <c:v>-3.73</c:v>
                </c:pt>
                <c:pt idx="2345">
                  <c:v>-17.39</c:v>
                </c:pt>
                <c:pt idx="2346">
                  <c:v>-5.37</c:v>
                </c:pt>
                <c:pt idx="2347">
                  <c:v>-5.26</c:v>
                </c:pt>
                <c:pt idx="2348">
                  <c:v>-17.62</c:v>
                </c:pt>
                <c:pt idx="2349">
                  <c:v>-3.04</c:v>
                </c:pt>
                <c:pt idx="2350">
                  <c:v>-5.44</c:v>
                </c:pt>
                <c:pt idx="2351">
                  <c:v>-17.260000000000002</c:v>
                </c:pt>
                <c:pt idx="2352">
                  <c:v>-17.184000000000001</c:v>
                </c:pt>
                <c:pt idx="2353">
                  <c:v>-3.39</c:v>
                </c:pt>
                <c:pt idx="2354">
                  <c:v>-17.3</c:v>
                </c:pt>
                <c:pt idx="2355">
                  <c:v>-12.87</c:v>
                </c:pt>
                <c:pt idx="2356">
                  <c:v>-23.543399999999998</c:v>
                </c:pt>
                <c:pt idx="2357">
                  <c:v>-18.856999999999999</c:v>
                </c:pt>
                <c:pt idx="2358">
                  <c:v>-18.658000000000001</c:v>
                </c:pt>
                <c:pt idx="2359">
                  <c:v>-18.286999999999999</c:v>
                </c:pt>
                <c:pt idx="2360">
                  <c:v>-4.45</c:v>
                </c:pt>
                <c:pt idx="2361">
                  <c:v>-12.07</c:v>
                </c:pt>
                <c:pt idx="2362">
                  <c:v>-17.219000000000001</c:v>
                </c:pt>
                <c:pt idx="2363">
                  <c:v>-3.78</c:v>
                </c:pt>
                <c:pt idx="2364">
                  <c:v>-12.93</c:v>
                </c:pt>
                <c:pt idx="2365">
                  <c:v>-6.85</c:v>
                </c:pt>
                <c:pt idx="2366">
                  <c:v>-25.81</c:v>
                </c:pt>
                <c:pt idx="2367">
                  <c:v>-16.327999999999999</c:v>
                </c:pt>
                <c:pt idx="2368">
                  <c:v>-20.966999999999999</c:v>
                </c:pt>
                <c:pt idx="2369">
                  <c:v>-17.864999999999998</c:v>
                </c:pt>
                <c:pt idx="2370">
                  <c:v>-3.48</c:v>
                </c:pt>
                <c:pt idx="2371">
                  <c:v>-3.59</c:v>
                </c:pt>
                <c:pt idx="2372">
                  <c:v>-16.042999999999999</c:v>
                </c:pt>
                <c:pt idx="2373">
                  <c:v>-18.119</c:v>
                </c:pt>
                <c:pt idx="2374">
                  <c:v>-16.059999999999999</c:v>
                </c:pt>
                <c:pt idx="2375">
                  <c:v>-18.37</c:v>
                </c:pt>
                <c:pt idx="2376">
                  <c:v>-15.867000000000001</c:v>
                </c:pt>
                <c:pt idx="2377">
                  <c:v>-18.331</c:v>
                </c:pt>
                <c:pt idx="2378">
                  <c:v>-4.29</c:v>
                </c:pt>
                <c:pt idx="2379">
                  <c:v>-5.43</c:v>
                </c:pt>
                <c:pt idx="2380">
                  <c:v>-5.35</c:v>
                </c:pt>
                <c:pt idx="2381">
                  <c:v>-5.52</c:v>
                </c:pt>
                <c:pt idx="2382">
                  <c:v>-5.37</c:v>
                </c:pt>
                <c:pt idx="2383">
                  <c:v>-17.423999999999999</c:v>
                </c:pt>
                <c:pt idx="2384">
                  <c:v>-4.8600000000000003</c:v>
                </c:pt>
                <c:pt idx="2385">
                  <c:v>-2.92</c:v>
                </c:pt>
                <c:pt idx="2386">
                  <c:v>-3.68</c:v>
                </c:pt>
                <c:pt idx="2387">
                  <c:v>-5.56</c:v>
                </c:pt>
                <c:pt idx="2388">
                  <c:v>-20.077999999999999</c:v>
                </c:pt>
                <c:pt idx="2389">
                  <c:v>-18.155999999999999</c:v>
                </c:pt>
                <c:pt idx="2390">
                  <c:v>-23.175000000000001</c:v>
                </c:pt>
                <c:pt idx="2391">
                  <c:v>-5.44</c:v>
                </c:pt>
                <c:pt idx="2392">
                  <c:v>-5.43</c:v>
                </c:pt>
                <c:pt idx="2393">
                  <c:v>-5.44</c:v>
                </c:pt>
                <c:pt idx="2394">
                  <c:v>-18.273199999999999</c:v>
                </c:pt>
                <c:pt idx="2395">
                  <c:v>-3.97</c:v>
                </c:pt>
                <c:pt idx="2396">
                  <c:v>-5.09</c:v>
                </c:pt>
                <c:pt idx="2397">
                  <c:v>-20.04</c:v>
                </c:pt>
                <c:pt idx="2398">
                  <c:v>-18.111999999999998</c:v>
                </c:pt>
                <c:pt idx="2399">
                  <c:v>-16.39</c:v>
                </c:pt>
                <c:pt idx="2400">
                  <c:v>-17.803799999999999</c:v>
                </c:pt>
                <c:pt idx="2401">
                  <c:v>-21.524000000000001</c:v>
                </c:pt>
                <c:pt idx="2402">
                  <c:v>-6.22</c:v>
                </c:pt>
                <c:pt idx="2403">
                  <c:v>-17.3</c:v>
                </c:pt>
                <c:pt idx="2404">
                  <c:v>-17.323</c:v>
                </c:pt>
                <c:pt idx="2405">
                  <c:v>-17.646999999999998</c:v>
                </c:pt>
                <c:pt idx="2406">
                  <c:v>-5.31</c:v>
                </c:pt>
                <c:pt idx="2407">
                  <c:v>-21.638999999999999</c:v>
                </c:pt>
                <c:pt idx="2408">
                  <c:v>-18.27</c:v>
                </c:pt>
                <c:pt idx="2409">
                  <c:v>-18.199000000000002</c:v>
                </c:pt>
                <c:pt idx="2410">
                  <c:v>-17.786999999999999</c:v>
                </c:pt>
                <c:pt idx="2411">
                  <c:v>-17.829999999999998</c:v>
                </c:pt>
                <c:pt idx="2412">
                  <c:v>-10.9008</c:v>
                </c:pt>
                <c:pt idx="2413">
                  <c:v>-11.46</c:v>
                </c:pt>
                <c:pt idx="2414">
                  <c:v>-16.837</c:v>
                </c:pt>
                <c:pt idx="2415">
                  <c:v>-17.039000000000001</c:v>
                </c:pt>
                <c:pt idx="2416">
                  <c:v>-19.116</c:v>
                </c:pt>
                <c:pt idx="2417">
                  <c:v>-5.32</c:v>
                </c:pt>
                <c:pt idx="2418">
                  <c:v>-5.29</c:v>
                </c:pt>
                <c:pt idx="2419">
                  <c:v>-5.34</c:v>
                </c:pt>
                <c:pt idx="2420">
                  <c:v>-3.89</c:v>
                </c:pt>
                <c:pt idx="2421">
                  <c:v>-18.282</c:v>
                </c:pt>
                <c:pt idx="2422">
                  <c:v>-15.84</c:v>
                </c:pt>
                <c:pt idx="2423">
                  <c:v>-17.331</c:v>
                </c:pt>
                <c:pt idx="2424">
                  <c:v>-17.260999999999999</c:v>
                </c:pt>
                <c:pt idx="2425">
                  <c:v>-16.273</c:v>
                </c:pt>
                <c:pt idx="2426">
                  <c:v>-17.285</c:v>
                </c:pt>
                <c:pt idx="2427">
                  <c:v>-18.25</c:v>
                </c:pt>
                <c:pt idx="2428">
                  <c:v>-20.529</c:v>
                </c:pt>
                <c:pt idx="2429">
                  <c:v>-17.681999999999999</c:v>
                </c:pt>
                <c:pt idx="2430">
                  <c:v>-18.959</c:v>
                </c:pt>
                <c:pt idx="2431">
                  <c:v>-2.9306000000000001</c:v>
                </c:pt>
                <c:pt idx="2432">
                  <c:v>-18.350000000000001</c:v>
                </c:pt>
                <c:pt idx="2433">
                  <c:v>-5.39</c:v>
                </c:pt>
                <c:pt idx="2434">
                  <c:v>-18.209</c:v>
                </c:pt>
                <c:pt idx="2435">
                  <c:v>-3.69</c:v>
                </c:pt>
                <c:pt idx="2436">
                  <c:v>-16.780999999999999</c:v>
                </c:pt>
                <c:pt idx="2437">
                  <c:v>-4.0999999999999996</c:v>
                </c:pt>
                <c:pt idx="2438">
                  <c:v>-17.215</c:v>
                </c:pt>
                <c:pt idx="2439">
                  <c:v>-17.655000000000001</c:v>
                </c:pt>
                <c:pt idx="2440">
                  <c:v>-17.946000000000002</c:v>
                </c:pt>
                <c:pt idx="2441">
                  <c:v>-21.396000000000001</c:v>
                </c:pt>
                <c:pt idx="2442">
                  <c:v>-15.561999999999999</c:v>
                </c:pt>
                <c:pt idx="2443">
                  <c:v>-18.353000000000002</c:v>
                </c:pt>
                <c:pt idx="2444">
                  <c:v>-12.56</c:v>
                </c:pt>
                <c:pt idx="2445">
                  <c:v>-4.7</c:v>
                </c:pt>
                <c:pt idx="2446">
                  <c:v>-5.41</c:v>
                </c:pt>
                <c:pt idx="2447">
                  <c:v>-17.094000000000001</c:v>
                </c:pt>
                <c:pt idx="2448">
                  <c:v>-20.074000000000002</c:v>
                </c:pt>
                <c:pt idx="2449">
                  <c:v>-18.513000000000002</c:v>
                </c:pt>
                <c:pt idx="2450">
                  <c:v>-25.078199999999999</c:v>
                </c:pt>
                <c:pt idx="2451">
                  <c:v>-3.6</c:v>
                </c:pt>
                <c:pt idx="2452">
                  <c:v>-17.14</c:v>
                </c:pt>
                <c:pt idx="2453">
                  <c:v>-3.83</c:v>
                </c:pt>
                <c:pt idx="2454">
                  <c:v>-3.23</c:v>
                </c:pt>
                <c:pt idx="2455">
                  <c:v>-3.87</c:v>
                </c:pt>
                <c:pt idx="2456">
                  <c:v>-13.23</c:v>
                </c:pt>
                <c:pt idx="2457">
                  <c:v>-19.417999999999999</c:v>
                </c:pt>
                <c:pt idx="2458">
                  <c:v>-17.167999999999999</c:v>
                </c:pt>
                <c:pt idx="2459">
                  <c:v>-17.079999999999998</c:v>
                </c:pt>
                <c:pt idx="2460">
                  <c:v>-3.83</c:v>
                </c:pt>
                <c:pt idx="2461">
                  <c:v>-21.23</c:v>
                </c:pt>
                <c:pt idx="2462">
                  <c:v>-16.483000000000001</c:v>
                </c:pt>
                <c:pt idx="2463">
                  <c:v>-12.649900000000001</c:v>
                </c:pt>
                <c:pt idx="2464">
                  <c:v>-6.14</c:v>
                </c:pt>
                <c:pt idx="2465">
                  <c:v>-17.274000000000001</c:v>
                </c:pt>
                <c:pt idx="2466">
                  <c:v>-17.274000000000001</c:v>
                </c:pt>
                <c:pt idx="2467">
                  <c:v>-17.13</c:v>
                </c:pt>
                <c:pt idx="2468">
                  <c:v>-13.93</c:v>
                </c:pt>
                <c:pt idx="2469">
                  <c:v>-4.47</c:v>
                </c:pt>
                <c:pt idx="2470">
                  <c:v>-3.87</c:v>
                </c:pt>
                <c:pt idx="2471">
                  <c:v>-17.43</c:v>
                </c:pt>
                <c:pt idx="2472">
                  <c:v>-17.346</c:v>
                </c:pt>
                <c:pt idx="2473">
                  <c:v>-17.55</c:v>
                </c:pt>
                <c:pt idx="2474">
                  <c:v>-12.52</c:v>
                </c:pt>
                <c:pt idx="2475">
                  <c:v>-18.187000000000001</c:v>
                </c:pt>
                <c:pt idx="2476">
                  <c:v>-18.260999999999999</c:v>
                </c:pt>
                <c:pt idx="2477">
                  <c:v>-18.917999999999999</c:v>
                </c:pt>
                <c:pt idx="2478">
                  <c:v>-17.657</c:v>
                </c:pt>
                <c:pt idx="2479">
                  <c:v>-17.887</c:v>
                </c:pt>
                <c:pt idx="2480">
                  <c:v>-21.669</c:v>
                </c:pt>
                <c:pt idx="2481">
                  <c:v>-21.672999999999998</c:v>
                </c:pt>
                <c:pt idx="2482">
                  <c:v>-17.686</c:v>
                </c:pt>
                <c:pt idx="2483">
                  <c:v>-20.7</c:v>
                </c:pt>
                <c:pt idx="2484">
                  <c:v>-18.309999999999999</c:v>
                </c:pt>
                <c:pt idx="2485">
                  <c:v>-18.140999999999998</c:v>
                </c:pt>
                <c:pt idx="2486">
                  <c:v>-17.286000000000001</c:v>
                </c:pt>
                <c:pt idx="2487">
                  <c:v>-20.006</c:v>
                </c:pt>
                <c:pt idx="2488">
                  <c:v>-18.027000000000001</c:v>
                </c:pt>
                <c:pt idx="2489">
                  <c:v>-22.172999999999998</c:v>
                </c:pt>
                <c:pt idx="2490">
                  <c:v>-18.827000000000002</c:v>
                </c:pt>
                <c:pt idx="2491">
                  <c:v>-23.55</c:v>
                </c:pt>
                <c:pt idx="2492">
                  <c:v>-12.73</c:v>
                </c:pt>
                <c:pt idx="2493">
                  <c:v>-17.219000000000001</c:v>
                </c:pt>
                <c:pt idx="2494">
                  <c:v>-17.89</c:v>
                </c:pt>
                <c:pt idx="2495">
                  <c:v>-18.428999999999998</c:v>
                </c:pt>
                <c:pt idx="2496">
                  <c:v>-8.4575999999999993</c:v>
                </c:pt>
                <c:pt idx="2497">
                  <c:v>-11.08</c:v>
                </c:pt>
                <c:pt idx="2498">
                  <c:v>-18.036999999999999</c:v>
                </c:pt>
                <c:pt idx="2499">
                  <c:v>-16.841999999999999</c:v>
                </c:pt>
                <c:pt idx="2500">
                  <c:v>-16.364999999999998</c:v>
                </c:pt>
                <c:pt idx="2501">
                  <c:v>-18.212</c:v>
                </c:pt>
                <c:pt idx="2502">
                  <c:v>-11.4872</c:v>
                </c:pt>
                <c:pt idx="2503">
                  <c:v>-17.318000000000001</c:v>
                </c:pt>
                <c:pt idx="2504">
                  <c:v>-18.004999999999999</c:v>
                </c:pt>
                <c:pt idx="2505">
                  <c:v>-18.135999999999999</c:v>
                </c:pt>
                <c:pt idx="2506">
                  <c:v>-12.4628</c:v>
                </c:pt>
                <c:pt idx="2507">
                  <c:v>-18.914999999999999</c:v>
                </c:pt>
                <c:pt idx="2508">
                  <c:v>-16.978999999999999</c:v>
                </c:pt>
                <c:pt idx="2509">
                  <c:v>-17.303000000000001</c:v>
                </c:pt>
                <c:pt idx="2510">
                  <c:v>-17.795999999999999</c:v>
                </c:pt>
                <c:pt idx="2511">
                  <c:v>-22.4</c:v>
                </c:pt>
                <c:pt idx="2512">
                  <c:v>-18.324999999999999</c:v>
                </c:pt>
                <c:pt idx="2513">
                  <c:v>-12.441599999999999</c:v>
                </c:pt>
                <c:pt idx="2514">
                  <c:v>-17.364000000000001</c:v>
                </c:pt>
                <c:pt idx="2515">
                  <c:v>-17.954999999999998</c:v>
                </c:pt>
                <c:pt idx="2516">
                  <c:v>-16.148</c:v>
                </c:pt>
                <c:pt idx="2517">
                  <c:v>-18.588999999999999</c:v>
                </c:pt>
                <c:pt idx="2518">
                  <c:v>-19.550999999999998</c:v>
                </c:pt>
                <c:pt idx="2519">
                  <c:v>-12.57</c:v>
                </c:pt>
                <c:pt idx="2520">
                  <c:v>-15.6</c:v>
                </c:pt>
                <c:pt idx="2521">
                  <c:v>-12.63</c:v>
                </c:pt>
                <c:pt idx="2522">
                  <c:v>-21.009</c:v>
                </c:pt>
                <c:pt idx="2523">
                  <c:v>-25.836300000000001</c:v>
                </c:pt>
                <c:pt idx="2524">
                  <c:v>-17.399000000000001</c:v>
                </c:pt>
                <c:pt idx="2525">
                  <c:v>-15.5327</c:v>
                </c:pt>
                <c:pt idx="2526">
                  <c:v>-17.855</c:v>
                </c:pt>
                <c:pt idx="2527">
                  <c:v>-18.561</c:v>
                </c:pt>
                <c:pt idx="2528">
                  <c:v>-17.704999999999998</c:v>
                </c:pt>
                <c:pt idx="2529">
                  <c:v>-12.23</c:v>
                </c:pt>
                <c:pt idx="2530">
                  <c:v>-10.7341</c:v>
                </c:pt>
                <c:pt idx="2531">
                  <c:v>-17.405000000000001</c:v>
                </c:pt>
                <c:pt idx="2532">
                  <c:v>-16.785</c:v>
                </c:pt>
                <c:pt idx="2533">
                  <c:v>-20.28</c:v>
                </c:pt>
                <c:pt idx="2534">
                  <c:v>-18.447600000000001</c:v>
                </c:pt>
                <c:pt idx="2535">
                  <c:v>-18.065999999999999</c:v>
                </c:pt>
                <c:pt idx="2536">
                  <c:v>-17.259</c:v>
                </c:pt>
                <c:pt idx="2537">
                  <c:v>-19.431999999999999</c:v>
                </c:pt>
                <c:pt idx="2538">
                  <c:v>-15.853</c:v>
                </c:pt>
                <c:pt idx="2539">
                  <c:v>-17.067</c:v>
                </c:pt>
                <c:pt idx="2540">
                  <c:v>-17.879000000000001</c:v>
                </c:pt>
                <c:pt idx="2541">
                  <c:v>-18</c:v>
                </c:pt>
                <c:pt idx="2542">
                  <c:v>-19.801400000000001</c:v>
                </c:pt>
                <c:pt idx="2543">
                  <c:v>-20.63</c:v>
                </c:pt>
                <c:pt idx="2544">
                  <c:v>-18.728000000000002</c:v>
                </c:pt>
                <c:pt idx="2545">
                  <c:v>-17.329000000000001</c:v>
                </c:pt>
                <c:pt idx="2546">
                  <c:v>-20.966000000000001</c:v>
                </c:pt>
                <c:pt idx="2547">
                  <c:v>-21.238</c:v>
                </c:pt>
                <c:pt idx="2548">
                  <c:v>-3.3736999999999999</c:v>
                </c:pt>
                <c:pt idx="2549">
                  <c:v>-18.093</c:v>
                </c:pt>
                <c:pt idx="2550">
                  <c:v>-15.019</c:v>
                </c:pt>
                <c:pt idx="2551">
                  <c:v>-15.53</c:v>
                </c:pt>
                <c:pt idx="2552">
                  <c:v>-12.26</c:v>
                </c:pt>
                <c:pt idx="2553">
                  <c:v>-18.521000000000001</c:v>
                </c:pt>
                <c:pt idx="2554">
                  <c:v>-20.350999999999999</c:v>
                </c:pt>
                <c:pt idx="2555">
                  <c:v>-18.547999999999998</c:v>
                </c:pt>
                <c:pt idx="2556">
                  <c:v>-20.766999999999999</c:v>
                </c:pt>
                <c:pt idx="2557">
                  <c:v>-18.788</c:v>
                </c:pt>
                <c:pt idx="2558">
                  <c:v>-18.788</c:v>
                </c:pt>
                <c:pt idx="2559">
                  <c:v>-15.202</c:v>
                </c:pt>
                <c:pt idx="2560">
                  <c:v>-19.700199999999999</c:v>
                </c:pt>
                <c:pt idx="2561">
                  <c:v>-16.899999999999999</c:v>
                </c:pt>
                <c:pt idx="2562">
                  <c:v>-17.754000000000001</c:v>
                </c:pt>
                <c:pt idx="2563">
                  <c:v>-16.164999999999999</c:v>
                </c:pt>
                <c:pt idx="2564">
                  <c:v>-18.585000000000001</c:v>
                </c:pt>
                <c:pt idx="2565">
                  <c:v>-16.93</c:v>
                </c:pt>
                <c:pt idx="2566">
                  <c:v>-12.91</c:v>
                </c:pt>
                <c:pt idx="2567">
                  <c:v>-12.66</c:v>
                </c:pt>
                <c:pt idx="2568">
                  <c:v>-19.495999999999999</c:v>
                </c:pt>
                <c:pt idx="2569">
                  <c:v>-16.5321</c:v>
                </c:pt>
                <c:pt idx="2570">
                  <c:v>-10.598599999999999</c:v>
                </c:pt>
                <c:pt idx="2571">
                  <c:v>-25.73</c:v>
                </c:pt>
                <c:pt idx="2572">
                  <c:v>-17.259</c:v>
                </c:pt>
                <c:pt idx="2573">
                  <c:v>-13.03</c:v>
                </c:pt>
                <c:pt idx="2574">
                  <c:v>-17.38</c:v>
                </c:pt>
                <c:pt idx="2575">
                  <c:v>-18.768999999999998</c:v>
                </c:pt>
                <c:pt idx="2576">
                  <c:v>-13.11</c:v>
                </c:pt>
                <c:pt idx="2577">
                  <c:v>-17.53</c:v>
                </c:pt>
                <c:pt idx="2578">
                  <c:v>-13.13</c:v>
                </c:pt>
                <c:pt idx="2579">
                  <c:v>-22.66</c:v>
                </c:pt>
                <c:pt idx="2580">
                  <c:v>-18.428000000000001</c:v>
                </c:pt>
                <c:pt idx="2581">
                  <c:v>-17.88</c:v>
                </c:pt>
                <c:pt idx="2582">
                  <c:v>-16.181000000000001</c:v>
                </c:pt>
                <c:pt idx="2583">
                  <c:v>-16.962</c:v>
                </c:pt>
                <c:pt idx="2584">
                  <c:v>-19.07</c:v>
                </c:pt>
                <c:pt idx="2585">
                  <c:v>-12.23</c:v>
                </c:pt>
                <c:pt idx="2586">
                  <c:v>-20.048999999999999</c:v>
                </c:pt>
                <c:pt idx="2587">
                  <c:v>-11.48</c:v>
                </c:pt>
                <c:pt idx="2588">
                  <c:v>-18.8</c:v>
                </c:pt>
                <c:pt idx="2589">
                  <c:v>-17.539000000000001</c:v>
                </c:pt>
                <c:pt idx="2590">
                  <c:v>-17.302</c:v>
                </c:pt>
                <c:pt idx="2591">
                  <c:v>-20.262</c:v>
                </c:pt>
                <c:pt idx="2592">
                  <c:v>-4.5647000000000002</c:v>
                </c:pt>
                <c:pt idx="2593">
                  <c:v>-16.105</c:v>
                </c:pt>
                <c:pt idx="2594">
                  <c:v>-12.18</c:v>
                </c:pt>
                <c:pt idx="2595">
                  <c:v>-19.38</c:v>
                </c:pt>
                <c:pt idx="2596">
                  <c:v>-18.495999999999999</c:v>
                </c:pt>
                <c:pt idx="2597">
                  <c:v>-18.45</c:v>
                </c:pt>
                <c:pt idx="2598">
                  <c:v>-10.29</c:v>
                </c:pt>
                <c:pt idx="2599">
                  <c:v>-17.370999999999999</c:v>
                </c:pt>
                <c:pt idx="2600">
                  <c:v>-12.1</c:v>
                </c:pt>
                <c:pt idx="2601">
                  <c:v>-13.25</c:v>
                </c:pt>
                <c:pt idx="2602">
                  <c:v>-19.16</c:v>
                </c:pt>
                <c:pt idx="2603">
                  <c:v>-16.670000000000002</c:v>
                </c:pt>
                <c:pt idx="2604">
                  <c:v>-19.41</c:v>
                </c:pt>
                <c:pt idx="2605">
                  <c:v>-11.84</c:v>
                </c:pt>
                <c:pt idx="2606">
                  <c:v>-21.11</c:v>
                </c:pt>
                <c:pt idx="2607">
                  <c:v>-12.043799999999999</c:v>
                </c:pt>
                <c:pt idx="2608">
                  <c:v>-17.399999999999999</c:v>
                </c:pt>
                <c:pt idx="2609">
                  <c:v>-18.170000000000002</c:v>
                </c:pt>
                <c:pt idx="2610">
                  <c:v>-17.829999999999998</c:v>
                </c:pt>
                <c:pt idx="2611">
                  <c:v>-17.93</c:v>
                </c:pt>
                <c:pt idx="2612">
                  <c:v>-17.54</c:v>
                </c:pt>
                <c:pt idx="2613">
                  <c:v>-17.71</c:v>
                </c:pt>
                <c:pt idx="2614">
                  <c:v>-2.4952000000000001</c:v>
                </c:pt>
                <c:pt idx="2615">
                  <c:v>-12.5806</c:v>
                </c:pt>
                <c:pt idx="2616">
                  <c:v>-12.58</c:v>
                </c:pt>
                <c:pt idx="2617">
                  <c:v>-12.67</c:v>
                </c:pt>
                <c:pt idx="2618">
                  <c:v>-12.6</c:v>
                </c:pt>
                <c:pt idx="2619">
                  <c:v>-12.7</c:v>
                </c:pt>
                <c:pt idx="2620">
                  <c:v>-23.459499999999998</c:v>
                </c:pt>
                <c:pt idx="2621">
                  <c:v>-16.486000000000001</c:v>
                </c:pt>
                <c:pt idx="2622">
                  <c:v>-11.560700000000001</c:v>
                </c:pt>
                <c:pt idx="2623">
                  <c:v>-18.357900000000001</c:v>
                </c:pt>
                <c:pt idx="2624">
                  <c:v>-14.6759</c:v>
                </c:pt>
                <c:pt idx="2625">
                  <c:v>-3.0589</c:v>
                </c:pt>
                <c:pt idx="2626">
                  <c:v>-3.8517000000000001</c:v>
                </c:pt>
                <c:pt idx="2627">
                  <c:v>-5.3695000000000004</c:v>
                </c:pt>
                <c:pt idx="2628">
                  <c:v>-5.3281999999999998</c:v>
                </c:pt>
                <c:pt idx="2629">
                  <c:v>-5.4259000000000004</c:v>
                </c:pt>
                <c:pt idx="2630">
                  <c:v>-5.2135999999999996</c:v>
                </c:pt>
                <c:pt idx="2631">
                  <c:v>-4.7500999999999998</c:v>
                </c:pt>
                <c:pt idx="2632">
                  <c:v>-19.454000000000001</c:v>
                </c:pt>
                <c:pt idx="2633">
                  <c:v>-6.4360999999999997</c:v>
                </c:pt>
                <c:pt idx="2634">
                  <c:v>-18.756</c:v>
                </c:pt>
                <c:pt idx="2635">
                  <c:v>-24.8935</c:v>
                </c:pt>
                <c:pt idx="2636">
                  <c:v>-10.761100000000001</c:v>
                </c:pt>
                <c:pt idx="2637">
                  <c:v>-23.819299999999998</c:v>
                </c:pt>
                <c:pt idx="2638">
                  <c:v>-15.802300000000001</c:v>
                </c:pt>
                <c:pt idx="2639">
                  <c:v>-20.1142</c:v>
                </c:pt>
                <c:pt idx="2640">
                  <c:v>-7.2251000000000003</c:v>
                </c:pt>
                <c:pt idx="2641">
                  <c:v>-5.4909999999999997</c:v>
                </c:pt>
                <c:pt idx="2642">
                  <c:v>-11.462999999999999</c:v>
                </c:pt>
                <c:pt idx="2643">
                  <c:v>-3.7050000000000001</c:v>
                </c:pt>
                <c:pt idx="2644">
                  <c:v>-22.189</c:v>
                </c:pt>
                <c:pt idx="2645">
                  <c:v>-2.9820000000000002</c:v>
                </c:pt>
                <c:pt idx="2646">
                  <c:v>-4.1029999999999998</c:v>
                </c:pt>
                <c:pt idx="2647">
                  <c:v>-3.056</c:v>
                </c:pt>
                <c:pt idx="2648">
                  <c:v>-3.7570000000000001</c:v>
                </c:pt>
                <c:pt idx="2649">
                  <c:v>-3.6139999999999999</c:v>
                </c:pt>
                <c:pt idx="2650">
                  <c:v>-6.2880000000000003</c:v>
                </c:pt>
                <c:pt idx="2651">
                  <c:v>-3.2360000000000002</c:v>
                </c:pt>
                <c:pt idx="2652">
                  <c:v>-4.9980000000000002</c:v>
                </c:pt>
                <c:pt idx="2653">
                  <c:v>-2.7480000000000002</c:v>
                </c:pt>
                <c:pt idx="2654">
                  <c:v>-2.4449999999999998</c:v>
                </c:pt>
                <c:pt idx="2655">
                  <c:v>-5.0830000000000002</c:v>
                </c:pt>
                <c:pt idx="2656">
                  <c:v>-8.4290000000000003</c:v>
                </c:pt>
                <c:pt idx="2657">
                  <c:v>-5.048</c:v>
                </c:pt>
                <c:pt idx="2658">
                  <c:v>-5.3040000000000003</c:v>
                </c:pt>
                <c:pt idx="2659">
                  <c:v>-22.92</c:v>
                </c:pt>
                <c:pt idx="2660">
                  <c:v>-4.5199999999999996</c:v>
                </c:pt>
                <c:pt idx="2661">
                  <c:v>-5.1950000000000003</c:v>
                </c:pt>
                <c:pt idx="2662">
                  <c:v>-3.9350000000000001</c:v>
                </c:pt>
                <c:pt idx="2663">
                  <c:v>-5.3339999999999996</c:v>
                </c:pt>
                <c:pt idx="2664">
                  <c:v>-5.4710000000000001</c:v>
                </c:pt>
                <c:pt idx="2665">
                  <c:v>-4.1840000000000002</c:v>
                </c:pt>
                <c:pt idx="2666">
                  <c:v>-4.5620000000000003</c:v>
                </c:pt>
                <c:pt idx="2667">
                  <c:v>-11.394</c:v>
                </c:pt>
                <c:pt idx="2668">
                  <c:v>-3.077</c:v>
                </c:pt>
                <c:pt idx="2669">
                  <c:v>-3.0979999999999999</c:v>
                </c:pt>
                <c:pt idx="2670">
                  <c:v>-3.7370000000000001</c:v>
                </c:pt>
                <c:pt idx="2671">
                  <c:v>-8.3859999999999992</c:v>
                </c:pt>
                <c:pt idx="2672">
                  <c:v>-3.2519999999999998</c:v>
                </c:pt>
                <c:pt idx="2673">
                  <c:v>-20.036999999999999</c:v>
                </c:pt>
                <c:pt idx="2674">
                  <c:v>-16.137</c:v>
                </c:pt>
                <c:pt idx="2675">
                  <c:v>-15.993</c:v>
                </c:pt>
                <c:pt idx="2676">
                  <c:v>-12.3331</c:v>
                </c:pt>
                <c:pt idx="2677">
                  <c:v>-12.180999999999999</c:v>
                </c:pt>
                <c:pt idx="2678">
                  <c:v>-20.686</c:v>
                </c:pt>
                <c:pt idx="2679">
                  <c:v>-15.461</c:v>
                </c:pt>
                <c:pt idx="2680">
                  <c:v>-5.7119999999999997</c:v>
                </c:pt>
                <c:pt idx="2681">
                  <c:v>-5.5549999999999997</c:v>
                </c:pt>
                <c:pt idx="2682">
                  <c:v>-5.7240000000000002</c:v>
                </c:pt>
                <c:pt idx="2683">
                  <c:v>-7.6219999999999999</c:v>
                </c:pt>
                <c:pt idx="2684">
                  <c:v>-12.444599999999999</c:v>
                </c:pt>
                <c:pt idx="2685">
                  <c:v>-11.316000000000001</c:v>
                </c:pt>
                <c:pt idx="2686">
                  <c:v>-5.5730000000000004</c:v>
                </c:pt>
                <c:pt idx="2687">
                  <c:v>-13.002000000000001</c:v>
                </c:pt>
                <c:pt idx="2688">
                  <c:v>-12.962</c:v>
                </c:pt>
                <c:pt idx="2689">
                  <c:v>-16.843</c:v>
                </c:pt>
                <c:pt idx="2690">
                  <c:v>-5.5190000000000001</c:v>
                </c:pt>
                <c:pt idx="2691">
                  <c:v>-5.593</c:v>
                </c:pt>
                <c:pt idx="2692">
                  <c:v>-5.48</c:v>
                </c:pt>
                <c:pt idx="2693">
                  <c:v>-5.3689999999999998</c:v>
                </c:pt>
                <c:pt idx="2694">
                  <c:v>-16.388999999999999</c:v>
                </c:pt>
                <c:pt idx="2695">
                  <c:v>-17.231000000000002</c:v>
                </c:pt>
                <c:pt idx="2696">
                  <c:v>-5.3860000000000001</c:v>
                </c:pt>
                <c:pt idx="2697">
                  <c:v>-5.3959999999999999</c:v>
                </c:pt>
                <c:pt idx="2698">
                  <c:v>-11.643000000000001</c:v>
                </c:pt>
                <c:pt idx="2699">
                  <c:v>-10.654999999999999</c:v>
                </c:pt>
                <c:pt idx="2700">
                  <c:v>-5.3520000000000003</c:v>
                </c:pt>
                <c:pt idx="2701">
                  <c:v>-5.3579999999999997</c:v>
                </c:pt>
                <c:pt idx="2702">
                  <c:v>-5.2949999999999999</c:v>
                </c:pt>
                <c:pt idx="2703">
                  <c:v>-25.140699999999999</c:v>
                </c:pt>
                <c:pt idx="2704">
                  <c:v>-5.4261999999999997</c:v>
                </c:pt>
                <c:pt idx="2705">
                  <c:v>-5.3855000000000004</c:v>
                </c:pt>
                <c:pt idx="2706">
                  <c:v>-5.3456000000000001</c:v>
                </c:pt>
                <c:pt idx="2707">
                  <c:v>-5.4036</c:v>
                </c:pt>
                <c:pt idx="2708">
                  <c:v>-5.4915000000000003</c:v>
                </c:pt>
                <c:pt idx="2709">
                  <c:v>-16.034800000000001</c:v>
                </c:pt>
                <c:pt idx="2710">
                  <c:v>-5.5758999999999999</c:v>
                </c:pt>
                <c:pt idx="2711">
                  <c:v>-5.5343</c:v>
                </c:pt>
                <c:pt idx="2712">
                  <c:v>-5.5880000000000001</c:v>
                </c:pt>
                <c:pt idx="2713">
                  <c:v>-23.593599999999999</c:v>
                </c:pt>
                <c:pt idx="2714">
                  <c:v>-5.3380999999999998</c:v>
                </c:pt>
                <c:pt idx="2715">
                  <c:v>-5.5438000000000001</c:v>
                </c:pt>
                <c:pt idx="2716">
                  <c:v>-20.928899999999999</c:v>
                </c:pt>
                <c:pt idx="2717">
                  <c:v>-5.5157999999999996</c:v>
                </c:pt>
                <c:pt idx="2718">
                  <c:v>-5.4648000000000003</c:v>
                </c:pt>
                <c:pt idx="2719">
                  <c:v>-5.4196999999999997</c:v>
                </c:pt>
                <c:pt idx="2720">
                  <c:v>-5.4904999999999999</c:v>
                </c:pt>
                <c:pt idx="2721">
                  <c:v>-5.2656000000000001</c:v>
                </c:pt>
                <c:pt idx="2722">
                  <c:v>-11.371499999999999</c:v>
                </c:pt>
                <c:pt idx="2723">
                  <c:v>-5.2927999999999997</c:v>
                </c:pt>
                <c:pt idx="2724">
                  <c:v>-5.4846000000000004</c:v>
                </c:pt>
                <c:pt idx="2725">
                  <c:v>-5.3734000000000002</c:v>
                </c:pt>
                <c:pt idx="2726">
                  <c:v>-5.5941999999999998</c:v>
                </c:pt>
                <c:pt idx="2727">
                  <c:v>-5.4311999999999996</c:v>
                </c:pt>
                <c:pt idx="2728">
                  <c:v>-5.4652000000000003</c:v>
                </c:pt>
                <c:pt idx="2729">
                  <c:v>-5.4973000000000001</c:v>
                </c:pt>
                <c:pt idx="2730">
                  <c:v>-5.6007999999999996</c:v>
                </c:pt>
                <c:pt idx="2731">
                  <c:v>-5.5251000000000001</c:v>
                </c:pt>
                <c:pt idx="2732">
                  <c:v>-13.631500000000001</c:v>
                </c:pt>
                <c:pt idx="2733">
                  <c:v>-5.5179</c:v>
                </c:pt>
                <c:pt idx="2734">
                  <c:v>-5.3491</c:v>
                </c:pt>
                <c:pt idx="2735">
                  <c:v>-5.3056999999999999</c:v>
                </c:pt>
                <c:pt idx="2736">
                  <c:v>-5.1951000000000001</c:v>
                </c:pt>
                <c:pt idx="2737">
                  <c:v>-5.4912999999999998</c:v>
                </c:pt>
                <c:pt idx="2738">
                  <c:v>-8.7064000000000004</c:v>
                </c:pt>
                <c:pt idx="2739">
                  <c:v>-5.5240999999999998</c:v>
                </c:pt>
                <c:pt idx="2740">
                  <c:v>-5.3299000000000003</c:v>
                </c:pt>
                <c:pt idx="2741">
                  <c:v>-5.5336999999999996</c:v>
                </c:pt>
                <c:pt idx="2742">
                  <c:v>-5.7055999999999996</c:v>
                </c:pt>
                <c:pt idx="2743">
                  <c:v>-5.7747999999999999</c:v>
                </c:pt>
                <c:pt idx="2744">
                  <c:v>-5.5163000000000002</c:v>
                </c:pt>
                <c:pt idx="2745">
                  <c:v>-5.6428000000000003</c:v>
                </c:pt>
                <c:pt idx="2746">
                  <c:v>-5.4927999999999999</c:v>
                </c:pt>
                <c:pt idx="2747">
                  <c:v>-5.4138999999999999</c:v>
                </c:pt>
                <c:pt idx="2748">
                  <c:v>-5.3773</c:v>
                </c:pt>
                <c:pt idx="2749">
                  <c:v>-11.1378</c:v>
                </c:pt>
                <c:pt idx="2750">
                  <c:v>-5.5514000000000001</c:v>
                </c:pt>
                <c:pt idx="2751">
                  <c:v>-5.569</c:v>
                </c:pt>
                <c:pt idx="2752">
                  <c:v>-5.4644000000000004</c:v>
                </c:pt>
                <c:pt idx="2753">
                  <c:v>-5.3875999999999999</c:v>
                </c:pt>
                <c:pt idx="2754">
                  <c:v>-5.3078000000000003</c:v>
                </c:pt>
                <c:pt idx="2755">
                  <c:v>-23.749099999999999</c:v>
                </c:pt>
                <c:pt idx="2756">
                  <c:v>-23.8322</c:v>
                </c:pt>
                <c:pt idx="2757">
                  <c:v>-5.4515000000000002</c:v>
                </c:pt>
                <c:pt idx="2758">
                  <c:v>-3.9664000000000001</c:v>
                </c:pt>
                <c:pt idx="2759">
                  <c:v>-5.5126999999999997</c:v>
                </c:pt>
                <c:pt idx="2760">
                  <c:v>-3.86</c:v>
                </c:pt>
                <c:pt idx="2761">
                  <c:v>-3.806</c:v>
                </c:pt>
                <c:pt idx="2762">
                  <c:v>-5.3273000000000001</c:v>
                </c:pt>
                <c:pt idx="2763">
                  <c:v>-16.906600000000001</c:v>
                </c:pt>
                <c:pt idx="2764">
                  <c:v>-8.3483000000000001</c:v>
                </c:pt>
                <c:pt idx="2765">
                  <c:v>-3.9632000000000001</c:v>
                </c:pt>
                <c:pt idx="2766">
                  <c:v>-5.4378000000000002</c:v>
                </c:pt>
                <c:pt idx="2767">
                  <c:v>-5.3090000000000002</c:v>
                </c:pt>
                <c:pt idx="2768">
                  <c:v>-16.518699999999999</c:v>
                </c:pt>
                <c:pt idx="2769">
                  <c:v>-11.074299999999999</c:v>
                </c:pt>
                <c:pt idx="2770">
                  <c:v>-5.3838999999999997</c:v>
                </c:pt>
                <c:pt idx="2771">
                  <c:v>-12.087999999999999</c:v>
                </c:pt>
                <c:pt idx="2772">
                  <c:v>-10.3254</c:v>
                </c:pt>
                <c:pt idx="2773">
                  <c:v>-10.346399999999999</c:v>
                </c:pt>
                <c:pt idx="2774">
                  <c:v>-14.257899999999999</c:v>
                </c:pt>
                <c:pt idx="2775">
                  <c:v>-5.9797000000000002</c:v>
                </c:pt>
                <c:pt idx="2776">
                  <c:v>-11.835599999999999</c:v>
                </c:pt>
                <c:pt idx="2777">
                  <c:v>-15.2089</c:v>
                </c:pt>
                <c:pt idx="2778">
                  <c:v>-11.4994</c:v>
                </c:pt>
                <c:pt idx="2779">
                  <c:v>-12.419700000000001</c:v>
                </c:pt>
                <c:pt idx="2780">
                  <c:v>-4.5204000000000004</c:v>
                </c:pt>
                <c:pt idx="2781">
                  <c:v>-16.553799999999999</c:v>
                </c:pt>
                <c:pt idx="2782">
                  <c:v>-19.5197</c:v>
                </c:pt>
                <c:pt idx="2783">
                  <c:v>-7.2389000000000001</c:v>
                </c:pt>
                <c:pt idx="2784">
                  <c:v>-5.3940000000000001</c:v>
                </c:pt>
                <c:pt idx="2785">
                  <c:v>-5.5990000000000002</c:v>
                </c:pt>
                <c:pt idx="2786">
                  <c:v>-3.1322999999999999</c:v>
                </c:pt>
                <c:pt idx="2787">
                  <c:v>-22.564599999999999</c:v>
                </c:pt>
                <c:pt idx="2788">
                  <c:v>-15.389200000000001</c:v>
                </c:pt>
                <c:pt idx="2789">
                  <c:v>-15.714600000000001</c:v>
                </c:pt>
                <c:pt idx="2790">
                  <c:v>-4.1699000000000002</c:v>
                </c:pt>
                <c:pt idx="2791">
                  <c:v>-17.760899999999999</c:v>
                </c:pt>
                <c:pt idx="2792">
                  <c:v>-17.7242</c:v>
                </c:pt>
                <c:pt idx="2793">
                  <c:v>-17.677299999999999</c:v>
                </c:pt>
                <c:pt idx="2794">
                  <c:v>-17.651399999999999</c:v>
                </c:pt>
                <c:pt idx="2795">
                  <c:v>-17.605899999999998</c:v>
                </c:pt>
                <c:pt idx="2796">
                  <c:v>-17.624099999999999</c:v>
                </c:pt>
                <c:pt idx="2797">
                  <c:v>-18.304300000000001</c:v>
                </c:pt>
                <c:pt idx="2798">
                  <c:v>-20.069600000000001</c:v>
                </c:pt>
                <c:pt idx="2799">
                  <c:v>-17.6783</c:v>
                </c:pt>
                <c:pt idx="2800">
                  <c:v>-17.6815</c:v>
                </c:pt>
                <c:pt idx="2801">
                  <c:v>-17.684999999999999</c:v>
                </c:pt>
                <c:pt idx="2802">
                  <c:v>-17.712599999999998</c:v>
                </c:pt>
                <c:pt idx="2803">
                  <c:v>-17.841699999999999</c:v>
                </c:pt>
                <c:pt idx="2804">
                  <c:v>-17.732700000000001</c:v>
                </c:pt>
                <c:pt idx="2805">
                  <c:v>-17.7742</c:v>
                </c:pt>
                <c:pt idx="2806">
                  <c:v>-17.6553</c:v>
                </c:pt>
                <c:pt idx="2807">
                  <c:v>-17.783999999999999</c:v>
                </c:pt>
                <c:pt idx="2808">
                  <c:v>-17.445</c:v>
                </c:pt>
                <c:pt idx="2809">
                  <c:v>-17.744800000000001</c:v>
                </c:pt>
                <c:pt idx="2810">
                  <c:v>-12.4284</c:v>
                </c:pt>
                <c:pt idx="2811">
                  <c:v>-17.795999999999999</c:v>
                </c:pt>
                <c:pt idx="2812">
                  <c:v>-11.2555</c:v>
                </c:pt>
                <c:pt idx="2813">
                  <c:v>-17.748799999999999</c:v>
                </c:pt>
                <c:pt idx="2814">
                  <c:v>-10.929399999999999</c:v>
                </c:pt>
                <c:pt idx="2815">
                  <c:v>-5.9558999999999997</c:v>
                </c:pt>
                <c:pt idx="2816">
                  <c:v>-12.3042</c:v>
                </c:pt>
                <c:pt idx="2817">
                  <c:v>-23.271000000000001</c:v>
                </c:pt>
                <c:pt idx="2818">
                  <c:v>-5.8381999999999996</c:v>
                </c:pt>
                <c:pt idx="2819">
                  <c:v>-12.497</c:v>
                </c:pt>
                <c:pt idx="2820">
                  <c:v>-12.426399999999999</c:v>
                </c:pt>
                <c:pt idx="2821">
                  <c:v>-12.2689</c:v>
                </c:pt>
                <c:pt idx="2822">
                  <c:v>-2.1861999999999999</c:v>
                </c:pt>
                <c:pt idx="2823">
                  <c:v>-2.8250000000000002</c:v>
                </c:pt>
                <c:pt idx="2824">
                  <c:v>-2.7456999999999998</c:v>
                </c:pt>
                <c:pt idx="2825">
                  <c:v>-2.9626999999999999</c:v>
                </c:pt>
                <c:pt idx="2826">
                  <c:v>-3.1145</c:v>
                </c:pt>
                <c:pt idx="2827">
                  <c:v>-2.8412999999999999</c:v>
                </c:pt>
                <c:pt idx="2828">
                  <c:v>-2.8292999999999999</c:v>
                </c:pt>
                <c:pt idx="2829">
                  <c:v>-2.8693</c:v>
                </c:pt>
                <c:pt idx="2830">
                  <c:v>-2.9500999999999999</c:v>
                </c:pt>
                <c:pt idx="2831">
                  <c:v>-2.6309</c:v>
                </c:pt>
                <c:pt idx="2832">
                  <c:v>-5.5381999999999998</c:v>
                </c:pt>
                <c:pt idx="2833">
                  <c:v>-2.2599999999999998</c:v>
                </c:pt>
                <c:pt idx="2834">
                  <c:v>-2.7450999999999999</c:v>
                </c:pt>
                <c:pt idx="2835">
                  <c:v>-2.6829000000000001</c:v>
                </c:pt>
                <c:pt idx="2836">
                  <c:v>-2.7786</c:v>
                </c:pt>
                <c:pt idx="2837">
                  <c:v>-2.8193000000000001</c:v>
                </c:pt>
                <c:pt idx="2838">
                  <c:v>-2.6320000000000001</c:v>
                </c:pt>
                <c:pt idx="2839">
                  <c:v>-2.7004000000000001</c:v>
                </c:pt>
                <c:pt idx="2840">
                  <c:v>-2.7751000000000001</c:v>
                </c:pt>
                <c:pt idx="2841">
                  <c:v>-2.7549999999999999</c:v>
                </c:pt>
                <c:pt idx="2842">
                  <c:v>-2.8681000000000001</c:v>
                </c:pt>
                <c:pt idx="2843">
                  <c:v>-2.5259999999999998</c:v>
                </c:pt>
                <c:pt idx="2844">
                  <c:v>-2.7730000000000001</c:v>
                </c:pt>
                <c:pt idx="2845">
                  <c:v>-2.6764999999999999</c:v>
                </c:pt>
                <c:pt idx="2846">
                  <c:v>-2.7837999999999998</c:v>
                </c:pt>
                <c:pt idx="2847">
                  <c:v>-2.7120000000000002</c:v>
                </c:pt>
                <c:pt idx="2848">
                  <c:v>-2.8799000000000001</c:v>
                </c:pt>
                <c:pt idx="2849">
                  <c:v>-2.8334999999999999</c:v>
                </c:pt>
                <c:pt idx="2850">
                  <c:v>-2.8090000000000002</c:v>
                </c:pt>
                <c:pt idx="2851">
                  <c:v>-2.8454999999999999</c:v>
                </c:pt>
                <c:pt idx="2852">
                  <c:v>-2.7113999999999998</c:v>
                </c:pt>
                <c:pt idx="2853">
                  <c:v>-2.6528999999999998</c:v>
                </c:pt>
                <c:pt idx="2854">
                  <c:v>-2.8117999999999999</c:v>
                </c:pt>
                <c:pt idx="2855">
                  <c:v>-2.7641</c:v>
                </c:pt>
                <c:pt idx="2856">
                  <c:v>-2.6932</c:v>
                </c:pt>
                <c:pt idx="2857">
                  <c:v>-2.6530999999999998</c:v>
                </c:pt>
                <c:pt idx="2858">
                  <c:v>-2.7885</c:v>
                </c:pt>
                <c:pt idx="2859">
                  <c:v>-2.9333999999999998</c:v>
                </c:pt>
                <c:pt idx="2860">
                  <c:v>-2.7797000000000001</c:v>
                </c:pt>
                <c:pt idx="2861">
                  <c:v>-2.8193000000000001</c:v>
                </c:pt>
                <c:pt idx="2862">
                  <c:v>-2.7766999999999999</c:v>
                </c:pt>
                <c:pt idx="2863">
                  <c:v>-2.9207000000000001</c:v>
                </c:pt>
                <c:pt idx="2864">
                  <c:v>-2.7216999999999998</c:v>
                </c:pt>
                <c:pt idx="2865">
                  <c:v>-2.7993999999999999</c:v>
                </c:pt>
                <c:pt idx="2866">
                  <c:v>-2.6981999999999999</c:v>
                </c:pt>
                <c:pt idx="2867">
                  <c:v>-2.7273000000000001</c:v>
                </c:pt>
                <c:pt idx="2868">
                  <c:v>-2.6970000000000001</c:v>
                </c:pt>
                <c:pt idx="2869">
                  <c:v>-2.9546000000000001</c:v>
                </c:pt>
                <c:pt idx="2870">
                  <c:v>-2.5825</c:v>
                </c:pt>
                <c:pt idx="2871">
                  <c:v>-2.7086000000000001</c:v>
                </c:pt>
                <c:pt idx="2872">
                  <c:v>-2.5771999999999999</c:v>
                </c:pt>
                <c:pt idx="2873">
                  <c:v>-2.8782000000000001</c:v>
                </c:pt>
                <c:pt idx="2874">
                  <c:v>-2.5057</c:v>
                </c:pt>
                <c:pt idx="2875">
                  <c:v>-2.7463000000000002</c:v>
                </c:pt>
                <c:pt idx="2876">
                  <c:v>-2.7050999999999998</c:v>
                </c:pt>
                <c:pt idx="2877">
                  <c:v>-2.7892999999999999</c:v>
                </c:pt>
                <c:pt idx="2878">
                  <c:v>-2.6602999999999999</c:v>
                </c:pt>
                <c:pt idx="2879">
                  <c:v>-2.8088000000000002</c:v>
                </c:pt>
                <c:pt idx="2880">
                  <c:v>-2.7267000000000001</c:v>
                </c:pt>
                <c:pt idx="2881">
                  <c:v>-2.4809000000000001</c:v>
                </c:pt>
                <c:pt idx="2882">
                  <c:v>-2.8424</c:v>
                </c:pt>
                <c:pt idx="2883">
                  <c:v>-3.0436999999999999</c:v>
                </c:pt>
                <c:pt idx="2884">
                  <c:v>-2.9828999999999999</c:v>
                </c:pt>
                <c:pt idx="2885">
                  <c:v>-2.8410000000000002</c:v>
                </c:pt>
                <c:pt idx="2886">
                  <c:v>-2.7256999999999998</c:v>
                </c:pt>
                <c:pt idx="2887">
                  <c:v>-2.8492999999999999</c:v>
                </c:pt>
                <c:pt idx="2888">
                  <c:v>-2.7541000000000002</c:v>
                </c:pt>
                <c:pt idx="2889">
                  <c:v>-4.6383999999999999</c:v>
                </c:pt>
                <c:pt idx="2890">
                  <c:v>-2.9390000000000001</c:v>
                </c:pt>
                <c:pt idx="2891">
                  <c:v>-2.8077999999999999</c:v>
                </c:pt>
                <c:pt idx="2892">
                  <c:v>-2.7328999999999999</c:v>
                </c:pt>
                <c:pt idx="2893">
                  <c:v>-2.8725000000000001</c:v>
                </c:pt>
                <c:pt idx="2894">
                  <c:v>-2.8626</c:v>
                </c:pt>
                <c:pt idx="2895">
                  <c:v>-2.7120000000000002</c:v>
                </c:pt>
                <c:pt idx="2896">
                  <c:v>-2.9043999999999999</c:v>
                </c:pt>
                <c:pt idx="2897">
                  <c:v>-2.6236999999999999</c:v>
                </c:pt>
                <c:pt idx="2898">
                  <c:v>-2.5421999999999998</c:v>
                </c:pt>
                <c:pt idx="2899">
                  <c:v>-2.7921999999999998</c:v>
                </c:pt>
                <c:pt idx="2900">
                  <c:v>-2.3565</c:v>
                </c:pt>
                <c:pt idx="2901">
                  <c:v>-2.6751</c:v>
                </c:pt>
                <c:pt idx="2902">
                  <c:v>-2.3862999999999999</c:v>
                </c:pt>
                <c:pt idx="2903">
                  <c:v>-2.8944999999999999</c:v>
                </c:pt>
                <c:pt idx="2904">
                  <c:v>-2.6714000000000002</c:v>
                </c:pt>
                <c:pt idx="2905">
                  <c:v>-2.7515000000000001</c:v>
                </c:pt>
                <c:pt idx="2906">
                  <c:v>-2.6141999999999999</c:v>
                </c:pt>
                <c:pt idx="2907">
                  <c:v>-2.8475999999999999</c:v>
                </c:pt>
                <c:pt idx="2908">
                  <c:v>-2.6724000000000001</c:v>
                </c:pt>
                <c:pt idx="2909">
                  <c:v>-2.7252999999999998</c:v>
                </c:pt>
                <c:pt idx="2910">
                  <c:v>-2.6292</c:v>
                </c:pt>
                <c:pt idx="2911">
                  <c:v>-2.6981999999999999</c:v>
                </c:pt>
                <c:pt idx="2912">
                  <c:v>-2.6113</c:v>
                </c:pt>
                <c:pt idx="2913">
                  <c:v>-2.8673000000000002</c:v>
                </c:pt>
                <c:pt idx="2914">
                  <c:v>-11.832100000000001</c:v>
                </c:pt>
                <c:pt idx="2915">
                  <c:v>-2.6486000000000001</c:v>
                </c:pt>
                <c:pt idx="2916">
                  <c:v>-17.8371</c:v>
                </c:pt>
                <c:pt idx="2917">
                  <c:v>-24.601700000000001</c:v>
                </c:pt>
                <c:pt idx="2918">
                  <c:v>-7.5712999999999999</c:v>
                </c:pt>
                <c:pt idx="2919">
                  <c:v>-7.6818</c:v>
                </c:pt>
                <c:pt idx="2920">
                  <c:v>-7.6035000000000004</c:v>
                </c:pt>
                <c:pt idx="2921">
                  <c:v>-7.7073</c:v>
                </c:pt>
                <c:pt idx="2922">
                  <c:v>-7.6292</c:v>
                </c:pt>
                <c:pt idx="2923">
                  <c:v>-7.6445999999999996</c:v>
                </c:pt>
                <c:pt idx="2924">
                  <c:v>-4.5602</c:v>
                </c:pt>
                <c:pt idx="2925">
                  <c:v>-4.0311000000000003</c:v>
                </c:pt>
                <c:pt idx="2926">
                  <c:v>-2.8472</c:v>
                </c:pt>
                <c:pt idx="2927">
                  <c:v>-2.7985000000000002</c:v>
                </c:pt>
                <c:pt idx="2928">
                  <c:v>-7.5675999999999997</c:v>
                </c:pt>
                <c:pt idx="2929">
                  <c:v>-7.7527999999999997</c:v>
                </c:pt>
                <c:pt idx="2930">
                  <c:v>-7.6532</c:v>
                </c:pt>
                <c:pt idx="2931">
                  <c:v>-7.5854999999999997</c:v>
                </c:pt>
                <c:pt idx="2932">
                  <c:v>-7.6727999999999996</c:v>
                </c:pt>
                <c:pt idx="2933">
                  <c:v>-10.5349</c:v>
                </c:pt>
                <c:pt idx="2934">
                  <c:v>-10.535600000000001</c:v>
                </c:pt>
                <c:pt idx="2935">
                  <c:v>-12.889900000000001</c:v>
                </c:pt>
                <c:pt idx="2936">
                  <c:v>-2.8355000000000001</c:v>
                </c:pt>
                <c:pt idx="2937">
                  <c:v>-2.5312000000000001</c:v>
                </c:pt>
                <c:pt idx="2938">
                  <c:v>-4.8057999999999996</c:v>
                </c:pt>
                <c:pt idx="2939">
                  <c:v>-5.4477000000000002</c:v>
                </c:pt>
                <c:pt idx="2940">
                  <c:v>-5.3602999999999996</c:v>
                </c:pt>
                <c:pt idx="2941">
                  <c:v>-7.2554999999999996</c:v>
                </c:pt>
                <c:pt idx="2942">
                  <c:v>-3.1509</c:v>
                </c:pt>
                <c:pt idx="2943">
                  <c:v>-14.7949</c:v>
                </c:pt>
                <c:pt idx="2944">
                  <c:v>-17.6281</c:v>
                </c:pt>
                <c:pt idx="2945">
                  <c:v>-7.2126999999999999</c:v>
                </c:pt>
                <c:pt idx="2946">
                  <c:v>-12.184699999999999</c:v>
                </c:pt>
                <c:pt idx="2947">
                  <c:v>-13.1028</c:v>
                </c:pt>
                <c:pt idx="2948">
                  <c:v>-17.939299999999999</c:v>
                </c:pt>
                <c:pt idx="2949">
                  <c:v>-22.6952</c:v>
                </c:pt>
                <c:pt idx="2950">
                  <c:v>-11.0062</c:v>
                </c:pt>
                <c:pt idx="2951">
                  <c:v>-2.6926999999999999</c:v>
                </c:pt>
                <c:pt idx="2952">
                  <c:v>-20.209700000000002</c:v>
                </c:pt>
                <c:pt idx="2953">
                  <c:v>-10.6965</c:v>
                </c:pt>
                <c:pt idx="2954">
                  <c:v>-5.6550000000000002</c:v>
                </c:pt>
                <c:pt idx="2955">
                  <c:v>-5.2633999999999999</c:v>
                </c:pt>
                <c:pt idx="2956">
                  <c:v>-12.3286</c:v>
                </c:pt>
                <c:pt idx="2957">
                  <c:v>-10.772399999999999</c:v>
                </c:pt>
                <c:pt idx="2958">
                  <c:v>-5.4850000000000003</c:v>
                </c:pt>
                <c:pt idx="2959">
                  <c:v>-17.5181</c:v>
                </c:pt>
                <c:pt idx="2960">
                  <c:v>-11.277100000000001</c:v>
                </c:pt>
                <c:pt idx="2961">
                  <c:v>-15.420999999999999</c:v>
                </c:pt>
                <c:pt idx="2962">
                  <c:v>-6.9816000000000003</c:v>
                </c:pt>
                <c:pt idx="2963">
                  <c:v>-4.7862</c:v>
                </c:pt>
                <c:pt idx="2964">
                  <c:v>-5.4363000000000001</c:v>
                </c:pt>
                <c:pt idx="2965">
                  <c:v>-5.4229000000000003</c:v>
                </c:pt>
                <c:pt idx="2966">
                  <c:v>-5.5885999999999996</c:v>
                </c:pt>
                <c:pt idx="2967">
                  <c:v>-6.0359999999999996</c:v>
                </c:pt>
                <c:pt idx="2968">
                  <c:v>-5.6269999999999998</c:v>
                </c:pt>
                <c:pt idx="2969">
                  <c:v>-5.8559999999999999</c:v>
                </c:pt>
                <c:pt idx="2970">
                  <c:v>-3.0880000000000001</c:v>
                </c:pt>
                <c:pt idx="2971">
                  <c:v>-4.5808</c:v>
                </c:pt>
                <c:pt idx="2972">
                  <c:v>-5.4683999999999999</c:v>
                </c:pt>
                <c:pt idx="2973">
                  <c:v>-3.8300999999999998</c:v>
                </c:pt>
                <c:pt idx="2974">
                  <c:v>-4.0423999999999998</c:v>
                </c:pt>
                <c:pt idx="2975">
                  <c:v>-4.3841000000000001</c:v>
                </c:pt>
                <c:pt idx="2976">
                  <c:v>-7.2135999999999996</c:v>
                </c:pt>
                <c:pt idx="2977">
                  <c:v>-5.4168000000000003</c:v>
                </c:pt>
                <c:pt idx="2978">
                  <c:v>-7.2930999999999999</c:v>
                </c:pt>
                <c:pt idx="2979">
                  <c:v>-6.851</c:v>
                </c:pt>
                <c:pt idx="2980">
                  <c:v>-3.2797000000000001</c:v>
                </c:pt>
                <c:pt idx="2981">
                  <c:v>-2.1957</c:v>
                </c:pt>
                <c:pt idx="2982">
                  <c:v>-3.4</c:v>
                </c:pt>
                <c:pt idx="2983">
                  <c:v>-7.7396000000000003</c:v>
                </c:pt>
                <c:pt idx="2984">
                  <c:v>-7.992</c:v>
                </c:pt>
                <c:pt idx="2985">
                  <c:v>-4.9691000000000001</c:v>
                </c:pt>
                <c:pt idx="2986">
                  <c:v>-3.8050000000000002</c:v>
                </c:pt>
                <c:pt idx="2987">
                  <c:v>-6.3513000000000002</c:v>
                </c:pt>
                <c:pt idx="2988">
                  <c:v>-6.6981000000000002</c:v>
                </c:pt>
                <c:pt idx="2989">
                  <c:v>-5.4732000000000003</c:v>
                </c:pt>
                <c:pt idx="2990">
                  <c:v>-3.9424000000000001</c:v>
                </c:pt>
                <c:pt idx="2991">
                  <c:v>-17.898499999999999</c:v>
                </c:pt>
                <c:pt idx="2992">
                  <c:v>-8.4039000000000001</c:v>
                </c:pt>
                <c:pt idx="2993">
                  <c:v>-8.7623999999999995</c:v>
                </c:pt>
                <c:pt idx="2994">
                  <c:v>-19.359000000000002</c:v>
                </c:pt>
                <c:pt idx="2995">
                  <c:v>-15.865500000000001</c:v>
                </c:pt>
                <c:pt idx="2996">
                  <c:v>-12.337</c:v>
                </c:pt>
                <c:pt idx="2997">
                  <c:v>-2.7949999999999999</c:v>
                </c:pt>
                <c:pt idx="2998">
                  <c:v>-2.8</c:v>
                </c:pt>
                <c:pt idx="2999">
                  <c:v>-4.1677999999999997</c:v>
                </c:pt>
                <c:pt idx="3000">
                  <c:v>-3.4885000000000002</c:v>
                </c:pt>
                <c:pt idx="3001">
                  <c:v>-5.4059999999999997</c:v>
                </c:pt>
                <c:pt idx="3002">
                  <c:v>-4.4740000000000002</c:v>
                </c:pt>
                <c:pt idx="3003">
                  <c:v>-5.3307000000000002</c:v>
                </c:pt>
                <c:pt idx="3004">
                  <c:v>-4.4973999999999998</c:v>
                </c:pt>
                <c:pt idx="3005">
                  <c:v>-4.5029000000000003</c:v>
                </c:pt>
                <c:pt idx="3006">
                  <c:v>-4.3795000000000002</c:v>
                </c:pt>
                <c:pt idx="3007">
                  <c:v>-9.5424000000000007</c:v>
                </c:pt>
                <c:pt idx="3008">
                  <c:v>-3.8212000000000002</c:v>
                </c:pt>
                <c:pt idx="3009">
                  <c:v>-4.5479000000000003</c:v>
                </c:pt>
                <c:pt idx="3010">
                  <c:v>-19.005299999999998</c:v>
                </c:pt>
                <c:pt idx="3011">
                  <c:v>-4.3657000000000004</c:v>
                </c:pt>
                <c:pt idx="3012">
                  <c:v>-10.352</c:v>
                </c:pt>
                <c:pt idx="3013">
                  <c:v>-15.0303</c:v>
                </c:pt>
                <c:pt idx="3014">
                  <c:v>-15.2646</c:v>
                </c:pt>
                <c:pt idx="3015">
                  <c:v>-5.1561000000000003</c:v>
                </c:pt>
                <c:pt idx="3016">
                  <c:v>-11.037100000000001</c:v>
                </c:pt>
                <c:pt idx="3017">
                  <c:v>-14.3986</c:v>
                </c:pt>
                <c:pt idx="3018">
                  <c:v>-9.2530999999999999</c:v>
                </c:pt>
                <c:pt idx="3019">
                  <c:v>-5.4359000000000002</c:v>
                </c:pt>
                <c:pt idx="3020">
                  <c:v>-5.5423</c:v>
                </c:pt>
                <c:pt idx="3021">
                  <c:v>-4.6429999999999998</c:v>
                </c:pt>
                <c:pt idx="3022">
                  <c:v>-4.2659000000000002</c:v>
                </c:pt>
                <c:pt idx="3023">
                  <c:v>-5.4992999999999999</c:v>
                </c:pt>
                <c:pt idx="3024">
                  <c:v>-2.4060000000000001</c:v>
                </c:pt>
                <c:pt idx="3025">
                  <c:v>-6.9916</c:v>
                </c:pt>
                <c:pt idx="3026">
                  <c:v>-17.818899999999999</c:v>
                </c:pt>
                <c:pt idx="3027">
                  <c:v>-18.906400000000001</c:v>
                </c:pt>
                <c:pt idx="3028">
                  <c:v>-5.5640999999999998</c:v>
                </c:pt>
                <c:pt idx="3029">
                  <c:v>-12.670500000000001</c:v>
                </c:pt>
                <c:pt idx="3030">
                  <c:v>-16.467199999999998</c:v>
                </c:pt>
                <c:pt idx="3031">
                  <c:v>-16.238499999999998</c:v>
                </c:pt>
                <c:pt idx="3032">
                  <c:v>-16.0901</c:v>
                </c:pt>
                <c:pt idx="3033">
                  <c:v>-17.8566</c:v>
                </c:pt>
                <c:pt idx="3034">
                  <c:v>-24.34</c:v>
                </c:pt>
                <c:pt idx="3035">
                  <c:v>-18.5245</c:v>
                </c:pt>
                <c:pt idx="3036">
                  <c:v>-18.0425</c:v>
                </c:pt>
                <c:pt idx="3037">
                  <c:v>-16.8565</c:v>
                </c:pt>
                <c:pt idx="3038">
                  <c:v>-14.9077</c:v>
                </c:pt>
                <c:pt idx="3039">
                  <c:v>-2.7132000000000001</c:v>
                </c:pt>
                <c:pt idx="3040">
                  <c:v>-17.246500000000001</c:v>
                </c:pt>
                <c:pt idx="3041">
                  <c:v>-7.4287999999999998</c:v>
                </c:pt>
                <c:pt idx="3042">
                  <c:v>-17.295000000000002</c:v>
                </c:pt>
                <c:pt idx="3043">
                  <c:v>-18.607700000000001</c:v>
                </c:pt>
                <c:pt idx="3044">
                  <c:v>-13.860799999999999</c:v>
                </c:pt>
                <c:pt idx="3045">
                  <c:v>-19.0137</c:v>
                </c:pt>
                <c:pt idx="3046">
                  <c:v>-10.9864</c:v>
                </c:pt>
                <c:pt idx="3047">
                  <c:v>-17.527799999999999</c:v>
                </c:pt>
                <c:pt idx="3048">
                  <c:v>-18.3035</c:v>
                </c:pt>
                <c:pt idx="3049">
                  <c:v>-17.468299999999999</c:v>
                </c:pt>
                <c:pt idx="3050">
                  <c:v>-2.0556000000000001</c:v>
                </c:pt>
                <c:pt idx="3051">
                  <c:v>-3.8712</c:v>
                </c:pt>
                <c:pt idx="3052">
                  <c:v>-16.906500000000001</c:v>
                </c:pt>
                <c:pt idx="3053">
                  <c:v>-15.993</c:v>
                </c:pt>
                <c:pt idx="3054">
                  <c:v>-6.9572000000000003</c:v>
                </c:pt>
                <c:pt idx="3055">
                  <c:v>-13.911200000000001</c:v>
                </c:pt>
                <c:pt idx="3056">
                  <c:v>-19.891300000000001</c:v>
                </c:pt>
                <c:pt idx="3057">
                  <c:v>-15.388</c:v>
                </c:pt>
                <c:pt idx="3058">
                  <c:v>-16.257300000000001</c:v>
                </c:pt>
                <c:pt idx="3059">
                  <c:v>-16.521999999999998</c:v>
                </c:pt>
                <c:pt idx="3060">
                  <c:v>-15.755000000000001</c:v>
                </c:pt>
                <c:pt idx="3061">
                  <c:v>-20.0395</c:v>
                </c:pt>
                <c:pt idx="3062">
                  <c:v>-21.388300000000001</c:v>
                </c:pt>
                <c:pt idx="3063">
                  <c:v>-17.5899</c:v>
                </c:pt>
                <c:pt idx="3064">
                  <c:v>-16.0122</c:v>
                </c:pt>
                <c:pt idx="3065">
                  <c:v>-20.311199999999999</c:v>
                </c:pt>
                <c:pt idx="3066">
                  <c:v>-23.62</c:v>
                </c:pt>
                <c:pt idx="3067">
                  <c:v>-19.035799999999998</c:v>
                </c:pt>
                <c:pt idx="3068">
                  <c:v>-16.404699999999998</c:v>
                </c:pt>
                <c:pt idx="3069">
                  <c:v>-19.7821</c:v>
                </c:pt>
                <c:pt idx="3070">
                  <c:v>-15.505800000000001</c:v>
                </c:pt>
                <c:pt idx="3071">
                  <c:v>-18.672799999999999</c:v>
                </c:pt>
                <c:pt idx="3072">
                  <c:v>-14.294700000000001</c:v>
                </c:pt>
                <c:pt idx="3073">
                  <c:v>-24.251000000000001</c:v>
                </c:pt>
                <c:pt idx="3074">
                  <c:v>-17.274999999999999</c:v>
                </c:pt>
                <c:pt idx="3075">
                  <c:v>-17.754300000000001</c:v>
                </c:pt>
                <c:pt idx="3076">
                  <c:v>-18.967300000000002</c:v>
                </c:pt>
                <c:pt idx="3077">
                  <c:v>-17.857700000000001</c:v>
                </c:pt>
                <c:pt idx="3078">
                  <c:v>-22.923300000000001</c:v>
                </c:pt>
                <c:pt idx="3079">
                  <c:v>-23.192699999999999</c:v>
                </c:pt>
                <c:pt idx="3080">
                  <c:v>-19.217500000000001</c:v>
                </c:pt>
                <c:pt idx="3081">
                  <c:v>-16.039200000000001</c:v>
                </c:pt>
                <c:pt idx="3082">
                  <c:v>-20.6447</c:v>
                </c:pt>
                <c:pt idx="3083">
                  <c:v>-19.305199999999999</c:v>
                </c:pt>
                <c:pt idx="3084">
                  <c:v>-20.569299999999998</c:v>
                </c:pt>
                <c:pt idx="3085">
                  <c:v>-20.0595</c:v>
                </c:pt>
                <c:pt idx="3086">
                  <c:v>-18.7867</c:v>
                </c:pt>
                <c:pt idx="3087">
                  <c:v>-5.6839000000000004</c:v>
                </c:pt>
                <c:pt idx="3088">
                  <c:v>-5.4627999999999997</c:v>
                </c:pt>
                <c:pt idx="3089">
                  <c:v>-18.965199999999999</c:v>
                </c:pt>
                <c:pt idx="3090">
                  <c:v>-19.368200000000002</c:v>
                </c:pt>
                <c:pt idx="3091">
                  <c:v>-14.9765</c:v>
                </c:pt>
                <c:pt idx="3092">
                  <c:v>-16.687799999999999</c:v>
                </c:pt>
                <c:pt idx="3093">
                  <c:v>-20.913699999999999</c:v>
                </c:pt>
                <c:pt idx="3094">
                  <c:v>-4.4324000000000003</c:v>
                </c:pt>
                <c:pt idx="3095">
                  <c:v>-20.1572</c:v>
                </c:pt>
                <c:pt idx="3096">
                  <c:v>-15.5488</c:v>
                </c:pt>
                <c:pt idx="3097">
                  <c:v>-18.609200000000001</c:v>
                </c:pt>
                <c:pt idx="3098">
                  <c:v>-24.496500000000001</c:v>
                </c:pt>
                <c:pt idx="3099">
                  <c:v>-4.5945</c:v>
                </c:pt>
                <c:pt idx="3100">
                  <c:v>-19.316700000000001</c:v>
                </c:pt>
                <c:pt idx="3101">
                  <c:v>-14.148999999999999</c:v>
                </c:pt>
                <c:pt idx="3102">
                  <c:v>-15.01</c:v>
                </c:pt>
                <c:pt idx="3103">
                  <c:v>-20.270299999999999</c:v>
                </c:pt>
                <c:pt idx="3104">
                  <c:v>-16.803999999999998</c:v>
                </c:pt>
                <c:pt idx="3105">
                  <c:v>-19.8398</c:v>
                </c:pt>
                <c:pt idx="3106">
                  <c:v>-14.2982</c:v>
                </c:pt>
                <c:pt idx="3107">
                  <c:v>-14.3127</c:v>
                </c:pt>
                <c:pt idx="3108">
                  <c:v>-9.8229000000000006</c:v>
                </c:pt>
                <c:pt idx="3109">
                  <c:v>-18.590299999999999</c:v>
                </c:pt>
                <c:pt idx="3110">
                  <c:v>-17.303999999999998</c:v>
                </c:pt>
                <c:pt idx="3111">
                  <c:v>-18.173500000000001</c:v>
                </c:pt>
                <c:pt idx="3112">
                  <c:v>-17.2653</c:v>
                </c:pt>
                <c:pt idx="3113">
                  <c:v>-24.441800000000001</c:v>
                </c:pt>
                <c:pt idx="3114">
                  <c:v>-5.4185999999999996</c:v>
                </c:pt>
                <c:pt idx="3115">
                  <c:v>-16.659500000000001</c:v>
                </c:pt>
                <c:pt idx="3116">
                  <c:v>-25.5183</c:v>
                </c:pt>
                <c:pt idx="3117">
                  <c:v>-19.027000000000001</c:v>
                </c:pt>
                <c:pt idx="3118">
                  <c:v>-18.157800000000002</c:v>
                </c:pt>
                <c:pt idx="3119">
                  <c:v>-20.441800000000001</c:v>
                </c:pt>
                <c:pt idx="3120">
                  <c:v>-17.324200000000001</c:v>
                </c:pt>
                <c:pt idx="3121">
                  <c:v>-19.5867</c:v>
                </c:pt>
                <c:pt idx="3122">
                  <c:v>-15.009</c:v>
                </c:pt>
                <c:pt idx="3123">
                  <c:v>-19.892199999999999</c:v>
                </c:pt>
                <c:pt idx="3124">
                  <c:v>-4.6866000000000003</c:v>
                </c:pt>
                <c:pt idx="3125">
                  <c:v>-17.749500000000001</c:v>
                </c:pt>
                <c:pt idx="3126">
                  <c:v>-4.5784000000000002</c:v>
                </c:pt>
                <c:pt idx="3127">
                  <c:v>-19.9422</c:v>
                </c:pt>
                <c:pt idx="3128">
                  <c:v>-15.473800000000001</c:v>
                </c:pt>
                <c:pt idx="3129">
                  <c:v>-19.003299999999999</c:v>
                </c:pt>
                <c:pt idx="3130">
                  <c:v>-19.063300000000002</c:v>
                </c:pt>
                <c:pt idx="3131">
                  <c:v>-17.204999999999998</c:v>
                </c:pt>
                <c:pt idx="3132">
                  <c:v>-19.0365</c:v>
                </c:pt>
                <c:pt idx="3133">
                  <c:v>-26.063700000000001</c:v>
                </c:pt>
                <c:pt idx="3134">
                  <c:v>-17.695699999999999</c:v>
                </c:pt>
                <c:pt idx="3135">
                  <c:v>-25.6845</c:v>
                </c:pt>
                <c:pt idx="3136">
                  <c:v>-4.6074000000000002</c:v>
                </c:pt>
                <c:pt idx="3137">
                  <c:v>-20.091000000000001</c:v>
                </c:pt>
                <c:pt idx="3138">
                  <c:v>-17.688300000000002</c:v>
                </c:pt>
                <c:pt idx="3139">
                  <c:v>-16.406300000000002</c:v>
                </c:pt>
                <c:pt idx="3140">
                  <c:v>-18.041</c:v>
                </c:pt>
                <c:pt idx="3141">
                  <c:v>-19.626999999999999</c:v>
                </c:pt>
                <c:pt idx="3142">
                  <c:v>-18.998999999999999</c:v>
                </c:pt>
                <c:pt idx="3143">
                  <c:v>-4.3559999999999999</c:v>
                </c:pt>
                <c:pt idx="3144">
                  <c:v>-5.0910000000000002</c:v>
                </c:pt>
                <c:pt idx="3145">
                  <c:v>-18.987500000000001</c:v>
                </c:pt>
                <c:pt idx="3146">
                  <c:v>-16.9513</c:v>
                </c:pt>
                <c:pt idx="3147">
                  <c:v>-18.693300000000001</c:v>
                </c:pt>
                <c:pt idx="3148">
                  <c:v>-18.988800000000001</c:v>
                </c:pt>
                <c:pt idx="3149">
                  <c:v>-19.025200000000002</c:v>
                </c:pt>
                <c:pt idx="3150">
                  <c:v>-18.0627</c:v>
                </c:pt>
                <c:pt idx="3151">
                  <c:v>-22.153400000000001</c:v>
                </c:pt>
                <c:pt idx="3152">
                  <c:v>-8.5366</c:v>
                </c:pt>
                <c:pt idx="3153">
                  <c:v>-23.5456</c:v>
                </c:pt>
                <c:pt idx="3154">
                  <c:v>-19.606300000000001</c:v>
                </c:pt>
                <c:pt idx="3155">
                  <c:v>-23.778700000000001</c:v>
                </c:pt>
                <c:pt idx="3156">
                  <c:v>-18.651700000000002</c:v>
                </c:pt>
                <c:pt idx="3157">
                  <c:v>-18.098500000000001</c:v>
                </c:pt>
                <c:pt idx="3158">
                  <c:v>-17.404699999999998</c:v>
                </c:pt>
                <c:pt idx="3159">
                  <c:v>-17.262799999999999</c:v>
                </c:pt>
                <c:pt idx="3160">
                  <c:v>-18.1953</c:v>
                </c:pt>
                <c:pt idx="3161">
                  <c:v>-22.713799999999999</c:v>
                </c:pt>
                <c:pt idx="3162">
                  <c:v>-17.264800000000001</c:v>
                </c:pt>
                <c:pt idx="3163">
                  <c:v>-18.380700000000001</c:v>
                </c:pt>
                <c:pt idx="3164">
                  <c:v>-16.8307</c:v>
                </c:pt>
                <c:pt idx="3165">
                  <c:v>-19.3062</c:v>
                </c:pt>
                <c:pt idx="3166">
                  <c:v>-20.2578</c:v>
                </c:pt>
                <c:pt idx="3167">
                  <c:v>-5.6814</c:v>
                </c:pt>
                <c:pt idx="3168">
                  <c:v>-17.354299999999999</c:v>
                </c:pt>
                <c:pt idx="3169">
                  <c:v>-19.458500000000001</c:v>
                </c:pt>
                <c:pt idx="3170">
                  <c:v>-22.527100000000001</c:v>
                </c:pt>
                <c:pt idx="3171">
                  <c:v>-17.579699999999999</c:v>
                </c:pt>
                <c:pt idx="3172">
                  <c:v>-11.2843</c:v>
                </c:pt>
                <c:pt idx="3173">
                  <c:v>-20.8203</c:v>
                </c:pt>
                <c:pt idx="3174">
                  <c:v>-16.439299999999999</c:v>
                </c:pt>
                <c:pt idx="3175">
                  <c:v>-11.774900000000001</c:v>
                </c:pt>
                <c:pt idx="3176">
                  <c:v>-17.343800000000002</c:v>
                </c:pt>
                <c:pt idx="3177">
                  <c:v>-17.3642</c:v>
                </c:pt>
                <c:pt idx="3178">
                  <c:v>-24.841200000000001</c:v>
                </c:pt>
                <c:pt idx="3179">
                  <c:v>-14.73</c:v>
                </c:pt>
                <c:pt idx="3180">
                  <c:v>-19.915199999999999</c:v>
                </c:pt>
                <c:pt idx="3181">
                  <c:v>-24.365300000000001</c:v>
                </c:pt>
                <c:pt idx="3182">
                  <c:v>-24.297799999999999</c:v>
                </c:pt>
                <c:pt idx="3183">
                  <c:v>-24.683</c:v>
                </c:pt>
                <c:pt idx="3184">
                  <c:v>-24.292200000000001</c:v>
                </c:pt>
                <c:pt idx="3185">
                  <c:v>-18.0962</c:v>
                </c:pt>
                <c:pt idx="3186">
                  <c:v>-24.315799999999999</c:v>
                </c:pt>
                <c:pt idx="3187">
                  <c:v>-24.507000000000001</c:v>
                </c:pt>
                <c:pt idx="3188">
                  <c:v>-21.398199999999999</c:v>
                </c:pt>
                <c:pt idx="3189">
                  <c:v>-16.425000000000001</c:v>
                </c:pt>
                <c:pt idx="3190">
                  <c:v>-19.058199999999999</c:v>
                </c:pt>
                <c:pt idx="3191">
                  <c:v>-16.979700000000001</c:v>
                </c:pt>
                <c:pt idx="3192">
                  <c:v>-18.410299999999999</c:v>
                </c:pt>
                <c:pt idx="3193">
                  <c:v>-3.7862</c:v>
                </c:pt>
                <c:pt idx="3194">
                  <c:v>-17.1067</c:v>
                </c:pt>
                <c:pt idx="3195">
                  <c:v>-18.502299999999998</c:v>
                </c:pt>
                <c:pt idx="3196">
                  <c:v>-20.885000000000002</c:v>
                </c:pt>
                <c:pt idx="3197">
                  <c:v>-19.036000000000001</c:v>
                </c:pt>
                <c:pt idx="3198">
                  <c:v>-18.637</c:v>
                </c:pt>
                <c:pt idx="3199">
                  <c:v>-25.301500000000001</c:v>
                </c:pt>
                <c:pt idx="3200">
                  <c:v>-19.020800000000001</c:v>
                </c:pt>
                <c:pt idx="3201">
                  <c:v>-18.796500000000002</c:v>
                </c:pt>
                <c:pt idx="3202">
                  <c:v>-18.747</c:v>
                </c:pt>
                <c:pt idx="3203">
                  <c:v>-19.148299999999999</c:v>
                </c:pt>
                <c:pt idx="3204">
                  <c:v>-18.6633</c:v>
                </c:pt>
                <c:pt idx="3205">
                  <c:v>-7.5792000000000002</c:v>
                </c:pt>
                <c:pt idx="3206">
                  <c:v>-17.478000000000002</c:v>
                </c:pt>
                <c:pt idx="3207">
                  <c:v>-21.648199999999999</c:v>
                </c:pt>
                <c:pt idx="3208">
                  <c:v>-2.9521999999999999</c:v>
                </c:pt>
                <c:pt idx="3209">
                  <c:v>-2.6907000000000001</c:v>
                </c:pt>
                <c:pt idx="3210">
                  <c:v>-17.2562</c:v>
                </c:pt>
                <c:pt idx="3211">
                  <c:v>-17.844999999999999</c:v>
                </c:pt>
                <c:pt idx="3212">
                  <c:v>-17.903199999999998</c:v>
                </c:pt>
                <c:pt idx="3213">
                  <c:v>-19.362300000000001</c:v>
                </c:pt>
                <c:pt idx="3214">
                  <c:v>-12.7943</c:v>
                </c:pt>
                <c:pt idx="3215">
                  <c:v>-26.061199999999999</c:v>
                </c:pt>
                <c:pt idx="3216">
                  <c:v>-21.658000000000001</c:v>
                </c:pt>
                <c:pt idx="3217">
                  <c:v>-20.336200000000002</c:v>
                </c:pt>
                <c:pt idx="3218">
                  <c:v>-17.8827</c:v>
                </c:pt>
                <c:pt idx="3219">
                  <c:v>-18.391500000000001</c:v>
                </c:pt>
                <c:pt idx="3220">
                  <c:v>-24.4833</c:v>
                </c:pt>
                <c:pt idx="3221">
                  <c:v>-18.387699999999999</c:v>
                </c:pt>
                <c:pt idx="3222">
                  <c:v>-17.009499999999999</c:v>
                </c:pt>
                <c:pt idx="3223">
                  <c:v>-4.4924999999999997</c:v>
                </c:pt>
                <c:pt idx="3224">
                  <c:v>-4.6163999999999996</c:v>
                </c:pt>
                <c:pt idx="3225">
                  <c:v>-5.4427000000000003</c:v>
                </c:pt>
                <c:pt idx="3226">
                  <c:v>-20.674299999999999</c:v>
                </c:pt>
                <c:pt idx="3227">
                  <c:v>-17.374500000000001</c:v>
                </c:pt>
                <c:pt idx="3228">
                  <c:v>-18.716699999999999</c:v>
                </c:pt>
                <c:pt idx="3229">
                  <c:v>-17.826000000000001</c:v>
                </c:pt>
                <c:pt idx="3230">
                  <c:v>-13.1313</c:v>
                </c:pt>
                <c:pt idx="3231">
                  <c:v>-17.5763</c:v>
                </c:pt>
                <c:pt idx="3232">
                  <c:v>-3.2936999999999999</c:v>
                </c:pt>
                <c:pt idx="3233">
                  <c:v>-3.6758000000000002</c:v>
                </c:pt>
                <c:pt idx="3234">
                  <c:v>-17.4558</c:v>
                </c:pt>
                <c:pt idx="3235">
                  <c:v>-25.717700000000001</c:v>
                </c:pt>
                <c:pt idx="3236">
                  <c:v>-19.382000000000001</c:v>
                </c:pt>
                <c:pt idx="3237">
                  <c:v>-19.367000000000001</c:v>
                </c:pt>
                <c:pt idx="3238">
                  <c:v>-17.623699999999999</c:v>
                </c:pt>
                <c:pt idx="3239">
                  <c:v>-14.6608</c:v>
                </c:pt>
                <c:pt idx="3240">
                  <c:v>-6.1318999999999999</c:v>
                </c:pt>
                <c:pt idx="3241">
                  <c:v>-10.855600000000001</c:v>
                </c:pt>
                <c:pt idx="3242">
                  <c:v>-4.4649999999999999</c:v>
                </c:pt>
                <c:pt idx="3243">
                  <c:v>-4.2819000000000003</c:v>
                </c:pt>
                <c:pt idx="3244">
                  <c:v>-5.0827</c:v>
                </c:pt>
                <c:pt idx="3245">
                  <c:v>-12.2028</c:v>
                </c:pt>
                <c:pt idx="3246">
                  <c:v>-7.8090999999999999</c:v>
                </c:pt>
                <c:pt idx="3247">
                  <c:v>-22.616199999999999</c:v>
                </c:pt>
                <c:pt idx="3248">
                  <c:v>-5.5998000000000001</c:v>
                </c:pt>
                <c:pt idx="3249">
                  <c:v>-7.2530999999999999</c:v>
                </c:pt>
                <c:pt idx="3250">
                  <c:v>-12.396599999999999</c:v>
                </c:pt>
                <c:pt idx="3251">
                  <c:v>-5.4169</c:v>
                </c:pt>
                <c:pt idx="3252">
                  <c:v>-5.3144</c:v>
                </c:pt>
                <c:pt idx="3253">
                  <c:v>-15.117800000000001</c:v>
                </c:pt>
                <c:pt idx="3254">
                  <c:v>-10.6968</c:v>
                </c:pt>
                <c:pt idx="3255">
                  <c:v>-4.5050999999999997</c:v>
                </c:pt>
                <c:pt idx="3256">
                  <c:v>-17.799299999999999</c:v>
                </c:pt>
                <c:pt idx="3257">
                  <c:v>-10.371700000000001</c:v>
                </c:pt>
                <c:pt idx="3258">
                  <c:v>-17.017299999999999</c:v>
                </c:pt>
                <c:pt idx="3259">
                  <c:v>-15.608599999999999</c:v>
                </c:pt>
                <c:pt idx="3260">
                  <c:v>-16.8857</c:v>
                </c:pt>
                <c:pt idx="3261">
                  <c:v>-7.1582999999999997</c:v>
                </c:pt>
                <c:pt idx="3262">
                  <c:v>-16.464500000000001</c:v>
                </c:pt>
                <c:pt idx="3263">
                  <c:v>-12.468299999999999</c:v>
                </c:pt>
                <c:pt idx="3264">
                  <c:v>-16.532299999999999</c:v>
                </c:pt>
                <c:pt idx="3265">
                  <c:v>-14.7956</c:v>
                </c:pt>
                <c:pt idx="3266">
                  <c:v>-16.318999999999999</c:v>
                </c:pt>
                <c:pt idx="3267">
                  <c:v>-20.876000000000001</c:v>
                </c:pt>
                <c:pt idx="3268">
                  <c:v>-20.588000000000001</c:v>
                </c:pt>
                <c:pt idx="3269">
                  <c:v>-19.893000000000001</c:v>
                </c:pt>
                <c:pt idx="3270">
                  <c:v>-22.332999999999998</c:v>
                </c:pt>
                <c:pt idx="3271">
                  <c:v>-19.183</c:v>
                </c:pt>
                <c:pt idx="3272">
                  <c:v>-18.068999999999999</c:v>
                </c:pt>
                <c:pt idx="3273">
                  <c:v>-21.507000000000001</c:v>
                </c:pt>
                <c:pt idx="3274">
                  <c:v>-24.585999999999999</c:v>
                </c:pt>
                <c:pt idx="3275">
                  <c:v>-23.852</c:v>
                </c:pt>
                <c:pt idx="3276">
                  <c:v>-10.173</c:v>
                </c:pt>
                <c:pt idx="3277">
                  <c:v>-5.1340000000000003</c:v>
                </c:pt>
                <c:pt idx="3278">
                  <c:v>-25.201000000000001</c:v>
                </c:pt>
                <c:pt idx="3279">
                  <c:v>-23.861999999999998</c:v>
                </c:pt>
                <c:pt idx="3280">
                  <c:v>-21.978000000000002</c:v>
                </c:pt>
                <c:pt idx="3281">
                  <c:v>-3.08</c:v>
                </c:pt>
                <c:pt idx="3282">
                  <c:v>-19.231000000000002</c:v>
                </c:pt>
                <c:pt idx="3283">
                  <c:v>-22.936</c:v>
                </c:pt>
                <c:pt idx="3284">
                  <c:v>-3.464</c:v>
                </c:pt>
                <c:pt idx="3285">
                  <c:v>-3.649</c:v>
                </c:pt>
                <c:pt idx="3286">
                  <c:v>-20.045000000000002</c:v>
                </c:pt>
                <c:pt idx="3287">
                  <c:v>-4.3079999999999998</c:v>
                </c:pt>
                <c:pt idx="3288">
                  <c:v>-4.3986999999999998</c:v>
                </c:pt>
                <c:pt idx="3289">
                  <c:v>-3.6059999999999999</c:v>
                </c:pt>
                <c:pt idx="3290">
                  <c:v>-10.883100000000001</c:v>
                </c:pt>
                <c:pt idx="3291">
                  <c:v>-13.811999999999999</c:v>
                </c:pt>
                <c:pt idx="3292">
                  <c:v>-10.657</c:v>
                </c:pt>
                <c:pt idx="3293">
                  <c:v>-3.9798</c:v>
                </c:pt>
                <c:pt idx="3294">
                  <c:v>-22.385999999999999</c:v>
                </c:pt>
                <c:pt idx="3295">
                  <c:v>-5.5167000000000002</c:v>
                </c:pt>
                <c:pt idx="3296">
                  <c:v>-5.3708</c:v>
                </c:pt>
                <c:pt idx="3297">
                  <c:v>-5.4573</c:v>
                </c:pt>
                <c:pt idx="3298">
                  <c:v>-5.5640999999999998</c:v>
                </c:pt>
                <c:pt idx="3299">
                  <c:v>-5.3771000000000004</c:v>
                </c:pt>
                <c:pt idx="3300">
                  <c:v>-4.867</c:v>
                </c:pt>
                <c:pt idx="3301">
                  <c:v>-12.6005</c:v>
                </c:pt>
                <c:pt idx="3302">
                  <c:v>-22.628799999999998</c:v>
                </c:pt>
                <c:pt idx="3303">
                  <c:v>-19.007000000000001</c:v>
                </c:pt>
                <c:pt idx="3304">
                  <c:v>-20.638999999999999</c:v>
                </c:pt>
                <c:pt idx="3305">
                  <c:v>-12.579800000000001</c:v>
                </c:pt>
                <c:pt idx="3306">
                  <c:v>-12.933706280000001</c:v>
                </c:pt>
                <c:pt idx="3307">
                  <c:v>-5.4100999999999999</c:v>
                </c:pt>
                <c:pt idx="3308">
                  <c:v>-12.647833329999999</c:v>
                </c:pt>
                <c:pt idx="3309">
                  <c:v>-12.7943</c:v>
                </c:pt>
                <c:pt idx="3310">
                  <c:v>-12.794333330000001</c:v>
                </c:pt>
                <c:pt idx="3311">
                  <c:v>-12.4665</c:v>
                </c:pt>
                <c:pt idx="3312">
                  <c:v>-22.2074</c:v>
                </c:pt>
                <c:pt idx="3313">
                  <c:v>-16.436900000000001</c:v>
                </c:pt>
                <c:pt idx="3314">
                  <c:v>-12.7545</c:v>
                </c:pt>
                <c:pt idx="3315">
                  <c:v>-25.8048</c:v>
                </c:pt>
                <c:pt idx="3316">
                  <c:v>-17.103000000000002</c:v>
                </c:pt>
                <c:pt idx="3317">
                  <c:v>-20.142299999999999</c:v>
                </c:pt>
                <c:pt idx="3318">
                  <c:v>-4.7354000000000003</c:v>
                </c:pt>
                <c:pt idx="3319">
                  <c:v>-17.960799999999999</c:v>
                </c:pt>
                <c:pt idx="3320">
                  <c:v>-12.270200000000001</c:v>
                </c:pt>
                <c:pt idx="3321">
                  <c:v>-8.2507999999999999</c:v>
                </c:pt>
                <c:pt idx="3322">
                  <c:v>-11.003299999999999</c:v>
                </c:pt>
                <c:pt idx="3323">
                  <c:v>-12.663166670000001</c:v>
                </c:pt>
                <c:pt idx="3324">
                  <c:v>-12.4445</c:v>
                </c:pt>
                <c:pt idx="3325">
                  <c:v>-12.0665</c:v>
                </c:pt>
                <c:pt idx="3326">
                  <c:v>-3.0684</c:v>
                </c:pt>
                <c:pt idx="3327">
                  <c:v>-12.641999999999999</c:v>
                </c:pt>
                <c:pt idx="3328">
                  <c:v>-4.7047999999999996</c:v>
                </c:pt>
                <c:pt idx="3329">
                  <c:v>-16.881900000000002</c:v>
                </c:pt>
                <c:pt idx="3330">
                  <c:v>-12.83133333</c:v>
                </c:pt>
                <c:pt idx="3331">
                  <c:v>-18.007200000000001</c:v>
                </c:pt>
                <c:pt idx="3332">
                  <c:v>-18.00716667</c:v>
                </c:pt>
                <c:pt idx="3333">
                  <c:v>-5.4215</c:v>
                </c:pt>
                <c:pt idx="3334">
                  <c:v>-5.5102000000000002</c:v>
                </c:pt>
                <c:pt idx="3335">
                  <c:v>-11.924300000000001</c:v>
                </c:pt>
                <c:pt idx="3336">
                  <c:v>-5.6501999999999999</c:v>
                </c:pt>
                <c:pt idx="3337">
                  <c:v>-11.93566667</c:v>
                </c:pt>
                <c:pt idx="3338">
                  <c:v>-3.7342</c:v>
                </c:pt>
                <c:pt idx="3339">
                  <c:v>-20.228729250000001</c:v>
                </c:pt>
                <c:pt idx="3340">
                  <c:v>-23.616299999999999</c:v>
                </c:pt>
                <c:pt idx="3341">
                  <c:v>-18.342969889999999</c:v>
                </c:pt>
                <c:pt idx="3342">
                  <c:v>-7.6974999999999998</c:v>
                </c:pt>
                <c:pt idx="3343">
                  <c:v>-6.6802000000000001</c:v>
                </c:pt>
                <c:pt idx="3344">
                  <c:v>-16.793399999999998</c:v>
                </c:pt>
                <c:pt idx="3345">
                  <c:v>-16.71</c:v>
                </c:pt>
                <c:pt idx="3346">
                  <c:v>-16.719799999999999</c:v>
                </c:pt>
                <c:pt idx="3347">
                  <c:v>-16.999099999999999</c:v>
                </c:pt>
                <c:pt idx="3348">
                  <c:v>-10.6572</c:v>
                </c:pt>
                <c:pt idx="3349">
                  <c:v>-22.5456</c:v>
                </c:pt>
                <c:pt idx="3350">
                  <c:v>-12.5405</c:v>
                </c:pt>
                <c:pt idx="3351">
                  <c:v>-16.839099999999998</c:v>
                </c:pt>
                <c:pt idx="3352">
                  <c:v>-19.309999999999999</c:v>
                </c:pt>
                <c:pt idx="3353">
                  <c:v>-15.691411970000001</c:v>
                </c:pt>
                <c:pt idx="3354">
                  <c:v>-12.7112</c:v>
                </c:pt>
                <c:pt idx="3355">
                  <c:v>-12.66</c:v>
                </c:pt>
                <c:pt idx="3356">
                  <c:v>-12.801299999999999</c:v>
                </c:pt>
                <c:pt idx="3357">
                  <c:v>-12.732799999999999</c:v>
                </c:pt>
                <c:pt idx="3358">
                  <c:v>-12.126300000000001</c:v>
                </c:pt>
                <c:pt idx="3359">
                  <c:v>-12.780799999999999</c:v>
                </c:pt>
                <c:pt idx="3360">
                  <c:v>-12.81</c:v>
                </c:pt>
                <c:pt idx="3361">
                  <c:v>-12.780799999999999</c:v>
                </c:pt>
                <c:pt idx="3362">
                  <c:v>-12.7545</c:v>
                </c:pt>
                <c:pt idx="3363">
                  <c:v>-12.785299999999999</c:v>
                </c:pt>
                <c:pt idx="3364">
                  <c:v>-12.769500000000001</c:v>
                </c:pt>
                <c:pt idx="3365">
                  <c:v>-12.7685</c:v>
                </c:pt>
                <c:pt idx="3366">
                  <c:v>-12.750999999999999</c:v>
                </c:pt>
                <c:pt idx="3367">
                  <c:v>-12.780799999999999</c:v>
                </c:pt>
                <c:pt idx="3368">
                  <c:v>-12.780799999999999</c:v>
                </c:pt>
                <c:pt idx="3369">
                  <c:v>-12.7738</c:v>
                </c:pt>
                <c:pt idx="3370">
                  <c:v>-12.755800000000001</c:v>
                </c:pt>
                <c:pt idx="3371">
                  <c:v>-12.753500000000001</c:v>
                </c:pt>
                <c:pt idx="3372">
                  <c:v>-12.858499999999999</c:v>
                </c:pt>
                <c:pt idx="3373">
                  <c:v>-12.780799999999999</c:v>
                </c:pt>
                <c:pt idx="3374">
                  <c:v>-12.8612</c:v>
                </c:pt>
                <c:pt idx="3375">
                  <c:v>-12.808</c:v>
                </c:pt>
                <c:pt idx="3376">
                  <c:v>-12.8035</c:v>
                </c:pt>
                <c:pt idx="3377">
                  <c:v>-12.780799999999999</c:v>
                </c:pt>
                <c:pt idx="3378">
                  <c:v>-12.780799999999999</c:v>
                </c:pt>
                <c:pt idx="3379">
                  <c:v>-12.780799999999999</c:v>
                </c:pt>
                <c:pt idx="3380">
                  <c:v>-12.780799999999999</c:v>
                </c:pt>
                <c:pt idx="3381">
                  <c:v>-12.780799999999999</c:v>
                </c:pt>
                <c:pt idx="3382">
                  <c:v>-12.780799999999999</c:v>
                </c:pt>
                <c:pt idx="3383">
                  <c:v>-12.780799999999999</c:v>
                </c:pt>
                <c:pt idx="3384">
                  <c:v>-12.693300000000001</c:v>
                </c:pt>
                <c:pt idx="3385">
                  <c:v>-12.754799999999999</c:v>
                </c:pt>
                <c:pt idx="3386">
                  <c:v>-12.780799999999999</c:v>
                </c:pt>
                <c:pt idx="3387">
                  <c:v>-12.776300000000001</c:v>
                </c:pt>
                <c:pt idx="3388">
                  <c:v>-12.801299999999999</c:v>
                </c:pt>
                <c:pt idx="3389">
                  <c:v>-12.7645</c:v>
                </c:pt>
                <c:pt idx="3390">
                  <c:v>-12.8155</c:v>
                </c:pt>
                <c:pt idx="3391">
                  <c:v>-12.8027</c:v>
                </c:pt>
                <c:pt idx="3392">
                  <c:v>-12.7667</c:v>
                </c:pt>
                <c:pt idx="3393">
                  <c:v>-12.7623</c:v>
                </c:pt>
                <c:pt idx="3394">
                  <c:v>-12.767799999999999</c:v>
                </c:pt>
                <c:pt idx="3395">
                  <c:v>-12.8375</c:v>
                </c:pt>
                <c:pt idx="3396">
                  <c:v>-12.8497</c:v>
                </c:pt>
                <c:pt idx="3397">
                  <c:v>-12.82367</c:v>
                </c:pt>
                <c:pt idx="3398">
                  <c:v>-12.776</c:v>
                </c:pt>
                <c:pt idx="3399">
                  <c:v>-12.8385</c:v>
                </c:pt>
                <c:pt idx="3400">
                  <c:v>-12.780799999999999</c:v>
                </c:pt>
                <c:pt idx="3401">
                  <c:v>-12.767300000000001</c:v>
                </c:pt>
                <c:pt idx="3402">
                  <c:v>-12.8087</c:v>
                </c:pt>
                <c:pt idx="3403">
                  <c:v>-12.817299999999999</c:v>
                </c:pt>
                <c:pt idx="3404">
                  <c:v>-12.8035</c:v>
                </c:pt>
                <c:pt idx="3405">
                  <c:v>-12.8498</c:v>
                </c:pt>
                <c:pt idx="3406">
                  <c:v>-12.8187</c:v>
                </c:pt>
                <c:pt idx="3407">
                  <c:v>-12.810700000000001</c:v>
                </c:pt>
                <c:pt idx="3408">
                  <c:v>-12.824</c:v>
                </c:pt>
                <c:pt idx="3409">
                  <c:v>-12.8118</c:v>
                </c:pt>
                <c:pt idx="3410">
                  <c:v>-12.800800000000001</c:v>
                </c:pt>
                <c:pt idx="3411">
                  <c:v>-23.880400000000002</c:v>
                </c:pt>
                <c:pt idx="3412">
                  <c:v>-12.798999999999999</c:v>
                </c:pt>
                <c:pt idx="3413">
                  <c:v>-12.824999999999999</c:v>
                </c:pt>
                <c:pt idx="3414">
                  <c:v>-12.84</c:v>
                </c:pt>
                <c:pt idx="3415">
                  <c:v>-12.7995</c:v>
                </c:pt>
                <c:pt idx="3416">
                  <c:v>-12.7957</c:v>
                </c:pt>
                <c:pt idx="3417">
                  <c:v>-12.796799999999999</c:v>
                </c:pt>
                <c:pt idx="3418">
                  <c:v>-12.8117</c:v>
                </c:pt>
                <c:pt idx="3419">
                  <c:v>-12.8078</c:v>
                </c:pt>
                <c:pt idx="3420">
                  <c:v>-12.798299999999999</c:v>
                </c:pt>
                <c:pt idx="3421">
                  <c:v>-12.780799999999999</c:v>
                </c:pt>
                <c:pt idx="3422">
                  <c:v>-12.827</c:v>
                </c:pt>
                <c:pt idx="3423">
                  <c:v>-12.8188</c:v>
                </c:pt>
                <c:pt idx="3424">
                  <c:v>-12.832700000000001</c:v>
                </c:pt>
                <c:pt idx="3425">
                  <c:v>-12.793799999999999</c:v>
                </c:pt>
                <c:pt idx="3426">
                  <c:v>-12.8188</c:v>
                </c:pt>
                <c:pt idx="3427">
                  <c:v>-12.817</c:v>
                </c:pt>
                <c:pt idx="3428">
                  <c:v>-12.8172</c:v>
                </c:pt>
                <c:pt idx="3429">
                  <c:v>-12.838200000000001</c:v>
                </c:pt>
                <c:pt idx="3430">
                  <c:v>-12.8035</c:v>
                </c:pt>
                <c:pt idx="3431">
                  <c:v>-12.818</c:v>
                </c:pt>
                <c:pt idx="3432">
                  <c:v>-12.808299999999999</c:v>
                </c:pt>
                <c:pt idx="3433">
                  <c:v>-12.798</c:v>
                </c:pt>
                <c:pt idx="3434">
                  <c:v>-12.814</c:v>
                </c:pt>
                <c:pt idx="3435">
                  <c:v>-12.8195</c:v>
                </c:pt>
                <c:pt idx="3436">
                  <c:v>-12.8485</c:v>
                </c:pt>
                <c:pt idx="3437">
                  <c:v>-12.8307</c:v>
                </c:pt>
                <c:pt idx="3438">
                  <c:v>-12.8028</c:v>
                </c:pt>
                <c:pt idx="3439">
                  <c:v>-12.8293</c:v>
                </c:pt>
                <c:pt idx="3440">
                  <c:v>-12.8337</c:v>
                </c:pt>
                <c:pt idx="3441">
                  <c:v>-12.8375</c:v>
                </c:pt>
                <c:pt idx="3442">
                  <c:v>-12.843</c:v>
                </c:pt>
                <c:pt idx="3443">
                  <c:v>-12.847300000000001</c:v>
                </c:pt>
                <c:pt idx="3444">
                  <c:v>-12.8268</c:v>
                </c:pt>
                <c:pt idx="3445">
                  <c:v>-12.775700000000001</c:v>
                </c:pt>
                <c:pt idx="3446">
                  <c:v>-12.797800000000001</c:v>
                </c:pt>
                <c:pt idx="3447">
                  <c:v>-12.8032</c:v>
                </c:pt>
                <c:pt idx="3448">
                  <c:v>-12.8055</c:v>
                </c:pt>
                <c:pt idx="3449">
                  <c:v>-12.852</c:v>
                </c:pt>
                <c:pt idx="3450">
                  <c:v>-12.8302</c:v>
                </c:pt>
                <c:pt idx="3451">
                  <c:v>-12.813000000000001</c:v>
                </c:pt>
                <c:pt idx="3452">
                  <c:v>-12.8185</c:v>
                </c:pt>
                <c:pt idx="3453">
                  <c:v>-12.780799999999999</c:v>
                </c:pt>
                <c:pt idx="3454">
                  <c:v>-12.8188</c:v>
                </c:pt>
                <c:pt idx="3455">
                  <c:v>-12.818199999999999</c:v>
                </c:pt>
                <c:pt idx="3456">
                  <c:v>-12.8088</c:v>
                </c:pt>
                <c:pt idx="3457">
                  <c:v>-12.785500000000001</c:v>
                </c:pt>
                <c:pt idx="3458">
                  <c:v>-12.8262</c:v>
                </c:pt>
                <c:pt idx="3459">
                  <c:v>-12.821</c:v>
                </c:pt>
                <c:pt idx="3460">
                  <c:v>-12.818199999999999</c:v>
                </c:pt>
                <c:pt idx="3461">
                  <c:v>-12.808199999999999</c:v>
                </c:pt>
                <c:pt idx="3462">
                  <c:v>-12.8127</c:v>
                </c:pt>
                <c:pt idx="3463">
                  <c:v>-12.834300000000001</c:v>
                </c:pt>
                <c:pt idx="3464">
                  <c:v>-12.833500000000001</c:v>
                </c:pt>
                <c:pt idx="3465">
                  <c:v>-12.831799999999999</c:v>
                </c:pt>
                <c:pt idx="3466">
                  <c:v>-12.8185</c:v>
                </c:pt>
                <c:pt idx="3467">
                  <c:v>-12.834199999999999</c:v>
                </c:pt>
                <c:pt idx="3468">
                  <c:v>-12.8462</c:v>
                </c:pt>
                <c:pt idx="3469">
                  <c:v>-12.8367</c:v>
                </c:pt>
                <c:pt idx="3470">
                  <c:v>-12.7775</c:v>
                </c:pt>
                <c:pt idx="3471">
                  <c:v>-12.805</c:v>
                </c:pt>
                <c:pt idx="3472">
                  <c:v>-12.788</c:v>
                </c:pt>
                <c:pt idx="3473">
                  <c:v>-12.829000000000001</c:v>
                </c:pt>
                <c:pt idx="3474">
                  <c:v>-12.853999999999999</c:v>
                </c:pt>
                <c:pt idx="3475">
                  <c:v>-11.890700000000001</c:v>
                </c:pt>
                <c:pt idx="3476">
                  <c:v>-12.837199999999999</c:v>
                </c:pt>
                <c:pt idx="3477">
                  <c:v>-12.8413</c:v>
                </c:pt>
                <c:pt idx="3478">
                  <c:v>-12.774800000000001</c:v>
                </c:pt>
                <c:pt idx="3479">
                  <c:v>-12.8142</c:v>
                </c:pt>
                <c:pt idx="3480">
                  <c:v>-12.842499999999999</c:v>
                </c:pt>
                <c:pt idx="3481">
                  <c:v>-12.817500000000001</c:v>
                </c:pt>
                <c:pt idx="3482">
                  <c:v>-12.856</c:v>
                </c:pt>
                <c:pt idx="3483">
                  <c:v>-12.804</c:v>
                </c:pt>
                <c:pt idx="3484">
                  <c:v>-12.796799999999999</c:v>
                </c:pt>
                <c:pt idx="3485">
                  <c:v>-12.8485</c:v>
                </c:pt>
                <c:pt idx="3486">
                  <c:v>-12.8582</c:v>
                </c:pt>
                <c:pt idx="3487">
                  <c:v>-12.8232</c:v>
                </c:pt>
                <c:pt idx="3488">
                  <c:v>-12.813000000000001</c:v>
                </c:pt>
                <c:pt idx="3489">
                  <c:v>-12.817299999999999</c:v>
                </c:pt>
                <c:pt idx="3490">
                  <c:v>-12.8078</c:v>
                </c:pt>
                <c:pt idx="3491">
                  <c:v>-12.7362</c:v>
                </c:pt>
                <c:pt idx="3492">
                  <c:v>-12.8218</c:v>
                </c:pt>
                <c:pt idx="3493">
                  <c:v>-12.780799999999999</c:v>
                </c:pt>
                <c:pt idx="3494">
                  <c:v>-12.8117</c:v>
                </c:pt>
                <c:pt idx="3495">
                  <c:v>-12.861499999999999</c:v>
                </c:pt>
                <c:pt idx="3496">
                  <c:v>-12.7593</c:v>
                </c:pt>
                <c:pt idx="3497">
                  <c:v>-12.888299999999999</c:v>
                </c:pt>
                <c:pt idx="3498">
                  <c:v>-12.904299999999999</c:v>
                </c:pt>
                <c:pt idx="3499">
                  <c:v>-14.532500000000001</c:v>
                </c:pt>
                <c:pt idx="3500">
                  <c:v>-12.8512</c:v>
                </c:pt>
                <c:pt idx="3501">
                  <c:v>-12.814</c:v>
                </c:pt>
                <c:pt idx="3502">
                  <c:v>-12.811299999999999</c:v>
                </c:pt>
                <c:pt idx="3503">
                  <c:v>-12.9023</c:v>
                </c:pt>
                <c:pt idx="3504">
                  <c:v>-12.9078</c:v>
                </c:pt>
                <c:pt idx="3505">
                  <c:v>-12.811299999999999</c:v>
                </c:pt>
                <c:pt idx="3506">
                  <c:v>-12.8888</c:v>
                </c:pt>
                <c:pt idx="3507">
                  <c:v>-12.9153</c:v>
                </c:pt>
                <c:pt idx="3508">
                  <c:v>-12.920199999999999</c:v>
                </c:pt>
                <c:pt idx="3509">
                  <c:v>-12.881</c:v>
                </c:pt>
                <c:pt idx="3510">
                  <c:v>-12.8773</c:v>
                </c:pt>
                <c:pt idx="3511">
                  <c:v>-12.786799999999999</c:v>
                </c:pt>
                <c:pt idx="3512">
                  <c:v>-12.894500000000001</c:v>
                </c:pt>
                <c:pt idx="3513">
                  <c:v>-12.8428</c:v>
                </c:pt>
                <c:pt idx="3514">
                  <c:v>-12.8012</c:v>
                </c:pt>
                <c:pt idx="3515">
                  <c:v>-12.8955</c:v>
                </c:pt>
                <c:pt idx="3516">
                  <c:v>-12.7997</c:v>
                </c:pt>
                <c:pt idx="3517">
                  <c:v>-12.8567</c:v>
                </c:pt>
                <c:pt idx="3518">
                  <c:v>-12.773</c:v>
                </c:pt>
                <c:pt idx="3519">
                  <c:v>-12.814299999999999</c:v>
                </c:pt>
                <c:pt idx="3520">
                  <c:v>-12.8195</c:v>
                </c:pt>
                <c:pt idx="3521">
                  <c:v>-12.916499999999999</c:v>
                </c:pt>
                <c:pt idx="3522">
                  <c:v>-12.8392</c:v>
                </c:pt>
                <c:pt idx="3523">
                  <c:v>-11.796799999999999</c:v>
                </c:pt>
                <c:pt idx="3524">
                  <c:v>-12.848800000000001</c:v>
                </c:pt>
                <c:pt idx="3525">
                  <c:v>-12.924200000000001</c:v>
                </c:pt>
                <c:pt idx="3526">
                  <c:v>-12.8592</c:v>
                </c:pt>
                <c:pt idx="3527">
                  <c:v>-13.052</c:v>
                </c:pt>
                <c:pt idx="3528">
                  <c:v>-12.8392</c:v>
                </c:pt>
                <c:pt idx="3529">
                  <c:v>-12.853199999999999</c:v>
                </c:pt>
                <c:pt idx="3530">
                  <c:v>-12.795500000000001</c:v>
                </c:pt>
                <c:pt idx="3531">
                  <c:v>-12.8245</c:v>
                </c:pt>
                <c:pt idx="3532">
                  <c:v>-12.872199999999999</c:v>
                </c:pt>
                <c:pt idx="3533">
                  <c:v>-12.827199999999999</c:v>
                </c:pt>
                <c:pt idx="3534">
                  <c:v>-12.8103</c:v>
                </c:pt>
                <c:pt idx="3535">
                  <c:v>-12.795999999999999</c:v>
                </c:pt>
                <c:pt idx="3536">
                  <c:v>-12.7713</c:v>
                </c:pt>
                <c:pt idx="3537">
                  <c:v>-12.776999999999999</c:v>
                </c:pt>
                <c:pt idx="3538">
                  <c:v>-12.859500000000001</c:v>
                </c:pt>
                <c:pt idx="3539">
                  <c:v>-12.8653</c:v>
                </c:pt>
                <c:pt idx="3540">
                  <c:v>-12.861499999999999</c:v>
                </c:pt>
                <c:pt idx="3541">
                  <c:v>-12.7812</c:v>
                </c:pt>
                <c:pt idx="3542">
                  <c:v>-12.7988</c:v>
                </c:pt>
                <c:pt idx="3543">
                  <c:v>-12.829800000000001</c:v>
                </c:pt>
                <c:pt idx="3544">
                  <c:v>-12.847300000000001</c:v>
                </c:pt>
                <c:pt idx="3545">
                  <c:v>-12.8278</c:v>
                </c:pt>
                <c:pt idx="3546">
                  <c:v>-12.827199999999999</c:v>
                </c:pt>
                <c:pt idx="3547">
                  <c:v>-12.8367</c:v>
                </c:pt>
                <c:pt idx="3548">
                  <c:v>-12.813700000000001</c:v>
                </c:pt>
                <c:pt idx="3549">
                  <c:v>-12.836</c:v>
                </c:pt>
                <c:pt idx="3550">
                  <c:v>-12.8072</c:v>
                </c:pt>
                <c:pt idx="3551">
                  <c:v>-12.856999999999999</c:v>
                </c:pt>
                <c:pt idx="3552">
                  <c:v>-12.8262</c:v>
                </c:pt>
                <c:pt idx="3553">
                  <c:v>-12.8223</c:v>
                </c:pt>
                <c:pt idx="3554">
                  <c:v>-12.8315</c:v>
                </c:pt>
                <c:pt idx="3555">
                  <c:v>-12.8218</c:v>
                </c:pt>
                <c:pt idx="3556">
                  <c:v>-12.8437</c:v>
                </c:pt>
                <c:pt idx="3557">
                  <c:v>-12.8028</c:v>
                </c:pt>
                <c:pt idx="3558">
                  <c:v>-12.831799999999999</c:v>
                </c:pt>
                <c:pt idx="3559">
                  <c:v>-12.8035</c:v>
                </c:pt>
                <c:pt idx="3560">
                  <c:v>-12.8432</c:v>
                </c:pt>
                <c:pt idx="3561">
                  <c:v>-12.8992</c:v>
                </c:pt>
                <c:pt idx="3562">
                  <c:v>-12.8528</c:v>
                </c:pt>
                <c:pt idx="3563">
                  <c:v>-12.8393</c:v>
                </c:pt>
                <c:pt idx="3564">
                  <c:v>-12.799799999999999</c:v>
                </c:pt>
                <c:pt idx="3565">
                  <c:v>-12.841799999999999</c:v>
                </c:pt>
                <c:pt idx="3566">
                  <c:v>-12.8033</c:v>
                </c:pt>
                <c:pt idx="3567">
                  <c:v>-12.834199999999999</c:v>
                </c:pt>
                <c:pt idx="3568">
                  <c:v>-12.8687</c:v>
                </c:pt>
                <c:pt idx="3569">
                  <c:v>-12.826700000000001</c:v>
                </c:pt>
                <c:pt idx="3570">
                  <c:v>-12.900700000000001</c:v>
                </c:pt>
                <c:pt idx="3571">
                  <c:v>-12.8202</c:v>
                </c:pt>
                <c:pt idx="3572">
                  <c:v>-12.731</c:v>
                </c:pt>
                <c:pt idx="3573">
                  <c:v>-12.825200000000001</c:v>
                </c:pt>
                <c:pt idx="3574">
                  <c:v>-12.8262</c:v>
                </c:pt>
                <c:pt idx="3575">
                  <c:v>-12.84883333</c:v>
                </c:pt>
                <c:pt idx="3576">
                  <c:v>-12.66</c:v>
                </c:pt>
                <c:pt idx="3577">
                  <c:v>-12.66</c:v>
                </c:pt>
                <c:pt idx="3578">
                  <c:v>-12.8362</c:v>
                </c:pt>
                <c:pt idx="3579">
                  <c:v>-12.7745</c:v>
                </c:pt>
                <c:pt idx="3580">
                  <c:v>-12.906499999999999</c:v>
                </c:pt>
                <c:pt idx="3581">
                  <c:v>-12.836499999999999</c:v>
                </c:pt>
                <c:pt idx="3582">
                  <c:v>-11.185</c:v>
                </c:pt>
                <c:pt idx="3583">
                  <c:v>-12.8103</c:v>
                </c:pt>
                <c:pt idx="3584">
                  <c:v>-12.805300000000001</c:v>
                </c:pt>
                <c:pt idx="3585">
                  <c:v>-12.845499999999999</c:v>
                </c:pt>
                <c:pt idx="3586">
                  <c:v>-12.821</c:v>
                </c:pt>
                <c:pt idx="3587">
                  <c:v>-12.8443</c:v>
                </c:pt>
                <c:pt idx="3588">
                  <c:v>-22.123999999999999</c:v>
                </c:pt>
                <c:pt idx="3589">
                  <c:v>-12.807700000000001</c:v>
                </c:pt>
                <c:pt idx="3590">
                  <c:v>-12.8627</c:v>
                </c:pt>
                <c:pt idx="3591">
                  <c:v>-12.8337</c:v>
                </c:pt>
                <c:pt idx="3592">
                  <c:v>-12.8988</c:v>
                </c:pt>
                <c:pt idx="3593">
                  <c:v>-12.780799999999999</c:v>
                </c:pt>
                <c:pt idx="3594">
                  <c:v>-11.714700000000001</c:v>
                </c:pt>
                <c:pt idx="3595">
                  <c:v>-12.809699999999999</c:v>
                </c:pt>
                <c:pt idx="3596">
                  <c:v>-12.8878</c:v>
                </c:pt>
                <c:pt idx="3597">
                  <c:v>-15.708299999999999</c:v>
                </c:pt>
                <c:pt idx="3598">
                  <c:v>-14.687799999999999</c:v>
                </c:pt>
                <c:pt idx="3599">
                  <c:v>-15.6662</c:v>
                </c:pt>
                <c:pt idx="3600">
                  <c:v>-12.860200000000001</c:v>
                </c:pt>
                <c:pt idx="3601">
                  <c:v>-12.7997</c:v>
                </c:pt>
                <c:pt idx="3602">
                  <c:v>-12.780799999999999</c:v>
                </c:pt>
                <c:pt idx="3603">
                  <c:v>-12.795</c:v>
                </c:pt>
                <c:pt idx="3604">
                  <c:v>-12.744</c:v>
                </c:pt>
                <c:pt idx="3605">
                  <c:v>-12.780799999999999</c:v>
                </c:pt>
                <c:pt idx="3606">
                  <c:v>-2.9203000000000001</c:v>
                </c:pt>
                <c:pt idx="3607">
                  <c:v>-12.73383333</c:v>
                </c:pt>
                <c:pt idx="3608">
                  <c:v>-12.7652</c:v>
                </c:pt>
                <c:pt idx="3609">
                  <c:v>-3.8978000000000002</c:v>
                </c:pt>
                <c:pt idx="3610">
                  <c:v>-12.808</c:v>
                </c:pt>
                <c:pt idx="3611">
                  <c:v>-12.792</c:v>
                </c:pt>
                <c:pt idx="3612">
                  <c:v>-12.794499999999999</c:v>
                </c:pt>
                <c:pt idx="3613">
                  <c:v>-12.7987</c:v>
                </c:pt>
                <c:pt idx="3614">
                  <c:v>-12.780799999999999</c:v>
                </c:pt>
                <c:pt idx="3615">
                  <c:v>-12.834199999999999</c:v>
                </c:pt>
                <c:pt idx="3616">
                  <c:v>-12.8217</c:v>
                </c:pt>
                <c:pt idx="3617">
                  <c:v>-10.7247</c:v>
                </c:pt>
                <c:pt idx="3618">
                  <c:v>-10.6005</c:v>
                </c:pt>
                <c:pt idx="3619">
                  <c:v>-12.754666670000001</c:v>
                </c:pt>
                <c:pt idx="3620">
                  <c:v>-12.817666669999999</c:v>
                </c:pt>
                <c:pt idx="3621">
                  <c:v>-18.066299999999998</c:v>
                </c:pt>
                <c:pt idx="3622">
                  <c:v>-12.780799999999999</c:v>
                </c:pt>
                <c:pt idx="3623">
                  <c:v>-12.788500000000001</c:v>
                </c:pt>
                <c:pt idx="3624">
                  <c:v>-12.784000000000001</c:v>
                </c:pt>
                <c:pt idx="3625">
                  <c:v>-12.7172</c:v>
                </c:pt>
                <c:pt idx="3626">
                  <c:v>-12.7483</c:v>
                </c:pt>
                <c:pt idx="3627">
                  <c:v>-12.759499999999999</c:v>
                </c:pt>
                <c:pt idx="3628">
                  <c:v>-12.785</c:v>
                </c:pt>
                <c:pt idx="3629">
                  <c:v>-12.7988</c:v>
                </c:pt>
                <c:pt idx="3630">
                  <c:v>-12.833</c:v>
                </c:pt>
                <c:pt idx="3631">
                  <c:v>-12.8315</c:v>
                </c:pt>
                <c:pt idx="3632">
                  <c:v>-12.8035</c:v>
                </c:pt>
                <c:pt idx="3633">
                  <c:v>-12.8058</c:v>
                </c:pt>
                <c:pt idx="3634">
                  <c:v>-12.7957</c:v>
                </c:pt>
                <c:pt idx="3635">
                  <c:v>-12.8172</c:v>
                </c:pt>
                <c:pt idx="3636">
                  <c:v>-12.780799999999999</c:v>
                </c:pt>
                <c:pt idx="3637">
                  <c:v>-12.791700000000001</c:v>
                </c:pt>
                <c:pt idx="3638">
                  <c:v>-12.7628</c:v>
                </c:pt>
                <c:pt idx="3639">
                  <c:v>-12.791</c:v>
                </c:pt>
                <c:pt idx="3640">
                  <c:v>-12.774699999999999</c:v>
                </c:pt>
                <c:pt idx="3641">
                  <c:v>-12.7835</c:v>
                </c:pt>
                <c:pt idx="3642">
                  <c:v>-12.8278</c:v>
                </c:pt>
                <c:pt idx="3643">
                  <c:v>-12.780799999999999</c:v>
                </c:pt>
                <c:pt idx="3644">
                  <c:v>-12.8025</c:v>
                </c:pt>
                <c:pt idx="3645">
                  <c:v>-12.805999999999999</c:v>
                </c:pt>
                <c:pt idx="3646">
                  <c:v>-12.780799999999999</c:v>
                </c:pt>
                <c:pt idx="3647">
                  <c:v>-12.797499999999999</c:v>
                </c:pt>
                <c:pt idx="3648">
                  <c:v>-12.787000000000001</c:v>
                </c:pt>
                <c:pt idx="3649">
                  <c:v>-12.78466667</c:v>
                </c:pt>
                <c:pt idx="3650">
                  <c:v>-12.8497</c:v>
                </c:pt>
                <c:pt idx="3651">
                  <c:v>-12.817</c:v>
                </c:pt>
                <c:pt idx="3652">
                  <c:v>-12.845000000000001</c:v>
                </c:pt>
                <c:pt idx="3653">
                  <c:v>-12.840299999999999</c:v>
                </c:pt>
                <c:pt idx="3654">
                  <c:v>-12.800800000000001</c:v>
                </c:pt>
                <c:pt idx="3655">
                  <c:v>-12.786300000000001</c:v>
                </c:pt>
                <c:pt idx="3656">
                  <c:v>-12.8157</c:v>
                </c:pt>
                <c:pt idx="3657">
                  <c:v>-12.7547</c:v>
                </c:pt>
                <c:pt idx="3658">
                  <c:v>-12.7547</c:v>
                </c:pt>
                <c:pt idx="3659">
                  <c:v>-12.8133</c:v>
                </c:pt>
                <c:pt idx="3660">
                  <c:v>-12.7723</c:v>
                </c:pt>
                <c:pt idx="3661">
                  <c:v>-12.800800000000001</c:v>
                </c:pt>
                <c:pt idx="3662">
                  <c:v>-12.813000000000001</c:v>
                </c:pt>
                <c:pt idx="3663">
                  <c:v>-12.7842</c:v>
                </c:pt>
                <c:pt idx="3664">
                  <c:v>-12.7948</c:v>
                </c:pt>
                <c:pt idx="3665">
                  <c:v>-12.840999999999999</c:v>
                </c:pt>
                <c:pt idx="3666">
                  <c:v>-12.7865</c:v>
                </c:pt>
                <c:pt idx="3667">
                  <c:v>-12.7788</c:v>
                </c:pt>
                <c:pt idx="3668">
                  <c:v>-12.8043</c:v>
                </c:pt>
                <c:pt idx="3669">
                  <c:v>-12.786300000000001</c:v>
                </c:pt>
                <c:pt idx="3670">
                  <c:v>-12.7965</c:v>
                </c:pt>
                <c:pt idx="3671">
                  <c:v>-11.7354</c:v>
                </c:pt>
                <c:pt idx="3672">
                  <c:v>-12.7997</c:v>
                </c:pt>
                <c:pt idx="3673">
                  <c:v>-12.815200000000001</c:v>
                </c:pt>
                <c:pt idx="3674">
                  <c:v>-12.795500000000001</c:v>
                </c:pt>
                <c:pt idx="3675">
                  <c:v>-12.762</c:v>
                </c:pt>
                <c:pt idx="3676">
                  <c:v>-12.766</c:v>
                </c:pt>
                <c:pt idx="3677">
                  <c:v>-12.826700000000001</c:v>
                </c:pt>
                <c:pt idx="3678">
                  <c:v>-12.7995</c:v>
                </c:pt>
                <c:pt idx="3679">
                  <c:v>-12.833500000000001</c:v>
                </c:pt>
                <c:pt idx="3680">
                  <c:v>-12.800800000000001</c:v>
                </c:pt>
                <c:pt idx="3681">
                  <c:v>-12.818</c:v>
                </c:pt>
                <c:pt idx="3682">
                  <c:v>-12.7577</c:v>
                </c:pt>
                <c:pt idx="3683">
                  <c:v>-12.7773</c:v>
                </c:pt>
                <c:pt idx="3684">
                  <c:v>-12.7895</c:v>
                </c:pt>
                <c:pt idx="3685">
                  <c:v>-12.827</c:v>
                </c:pt>
                <c:pt idx="3686">
                  <c:v>-12.795999999999999</c:v>
                </c:pt>
                <c:pt idx="3687">
                  <c:v>-12.816000000000001</c:v>
                </c:pt>
                <c:pt idx="3688">
                  <c:v>-12.813700000000001</c:v>
                </c:pt>
                <c:pt idx="3689">
                  <c:v>-12.837</c:v>
                </c:pt>
                <c:pt idx="3690">
                  <c:v>-12.956</c:v>
                </c:pt>
                <c:pt idx="3691">
                  <c:v>-12.8017</c:v>
                </c:pt>
                <c:pt idx="3692">
                  <c:v>-12.810499999999999</c:v>
                </c:pt>
                <c:pt idx="3693">
                  <c:v>-12.7822</c:v>
                </c:pt>
                <c:pt idx="3694">
                  <c:v>-12.7668</c:v>
                </c:pt>
                <c:pt idx="3695">
                  <c:v>-12.806699999999999</c:v>
                </c:pt>
                <c:pt idx="3696">
                  <c:v>-12.794499999999999</c:v>
                </c:pt>
                <c:pt idx="3697">
                  <c:v>-12.813800000000001</c:v>
                </c:pt>
                <c:pt idx="3698">
                  <c:v>-12.8093</c:v>
                </c:pt>
                <c:pt idx="3699">
                  <c:v>-12.8017</c:v>
                </c:pt>
                <c:pt idx="3700">
                  <c:v>-12.7948</c:v>
                </c:pt>
                <c:pt idx="3701">
                  <c:v>-12.8033</c:v>
                </c:pt>
                <c:pt idx="3702">
                  <c:v>-12.789300000000001</c:v>
                </c:pt>
                <c:pt idx="3703">
                  <c:v>-12.8408</c:v>
                </c:pt>
                <c:pt idx="3704">
                  <c:v>-12.774800000000001</c:v>
                </c:pt>
                <c:pt idx="3705">
                  <c:v>-12.7805</c:v>
                </c:pt>
                <c:pt idx="3706">
                  <c:v>-12.805999999999999</c:v>
                </c:pt>
                <c:pt idx="3707">
                  <c:v>-12.7897</c:v>
                </c:pt>
                <c:pt idx="3708">
                  <c:v>-12.7783</c:v>
                </c:pt>
                <c:pt idx="3709">
                  <c:v>-12.7813</c:v>
                </c:pt>
                <c:pt idx="3710">
                  <c:v>-12.7797</c:v>
                </c:pt>
                <c:pt idx="3711">
                  <c:v>-12.791499999999999</c:v>
                </c:pt>
                <c:pt idx="3712">
                  <c:v>-12.7987</c:v>
                </c:pt>
                <c:pt idx="3713">
                  <c:v>-12.811500000000001</c:v>
                </c:pt>
                <c:pt idx="3714">
                  <c:v>-12.8103</c:v>
                </c:pt>
                <c:pt idx="3715">
                  <c:v>-12.7898</c:v>
                </c:pt>
                <c:pt idx="3716">
                  <c:v>-12.8028</c:v>
                </c:pt>
                <c:pt idx="3717">
                  <c:v>-12.7972</c:v>
                </c:pt>
                <c:pt idx="3718">
                  <c:v>-12.8027</c:v>
                </c:pt>
                <c:pt idx="3719">
                  <c:v>-12.8047</c:v>
                </c:pt>
                <c:pt idx="3720">
                  <c:v>-12.7685</c:v>
                </c:pt>
                <c:pt idx="3721">
                  <c:v>-12.7927</c:v>
                </c:pt>
                <c:pt idx="3722">
                  <c:v>-12.83</c:v>
                </c:pt>
                <c:pt idx="3723">
                  <c:v>-12.7957</c:v>
                </c:pt>
                <c:pt idx="3724">
                  <c:v>-12.805300000000001</c:v>
                </c:pt>
                <c:pt idx="3725">
                  <c:v>-12.791499999999999</c:v>
                </c:pt>
                <c:pt idx="3726">
                  <c:v>-12.824299999999999</c:v>
                </c:pt>
                <c:pt idx="3727">
                  <c:v>-12.769299999999999</c:v>
                </c:pt>
                <c:pt idx="3728">
                  <c:v>-12.805300000000001</c:v>
                </c:pt>
                <c:pt idx="3729">
                  <c:v>-12.786799999999999</c:v>
                </c:pt>
                <c:pt idx="3730">
                  <c:v>-12.7903</c:v>
                </c:pt>
                <c:pt idx="3731">
                  <c:v>-12.789199999999999</c:v>
                </c:pt>
                <c:pt idx="3732">
                  <c:v>-12.8095</c:v>
                </c:pt>
                <c:pt idx="3733">
                  <c:v>-12.783300000000001</c:v>
                </c:pt>
                <c:pt idx="3734">
                  <c:v>-12.8187</c:v>
                </c:pt>
                <c:pt idx="3735">
                  <c:v>-12.810499999999999</c:v>
                </c:pt>
                <c:pt idx="3736">
                  <c:v>-12.790699999999999</c:v>
                </c:pt>
                <c:pt idx="3737">
                  <c:v>-12.736000000000001</c:v>
                </c:pt>
                <c:pt idx="3738">
                  <c:v>-12.7745</c:v>
                </c:pt>
                <c:pt idx="3739">
                  <c:v>-12.8277</c:v>
                </c:pt>
                <c:pt idx="3740">
                  <c:v>-12.800700000000001</c:v>
                </c:pt>
                <c:pt idx="3741">
                  <c:v>-12.7547</c:v>
                </c:pt>
                <c:pt idx="3742">
                  <c:v>-12.8127</c:v>
                </c:pt>
                <c:pt idx="3743">
                  <c:v>-12.818</c:v>
                </c:pt>
                <c:pt idx="3744">
                  <c:v>-12.787000000000001</c:v>
                </c:pt>
                <c:pt idx="3745">
                  <c:v>-12.793799999999999</c:v>
                </c:pt>
                <c:pt idx="3746">
                  <c:v>-12.7738</c:v>
                </c:pt>
                <c:pt idx="3747">
                  <c:v>-12.847</c:v>
                </c:pt>
                <c:pt idx="3748">
                  <c:v>-12.7547</c:v>
                </c:pt>
                <c:pt idx="3749">
                  <c:v>-12.795</c:v>
                </c:pt>
                <c:pt idx="3750">
                  <c:v>-12.8178</c:v>
                </c:pt>
                <c:pt idx="3751">
                  <c:v>-12.827</c:v>
                </c:pt>
                <c:pt idx="3752">
                  <c:v>-12.791499999999999</c:v>
                </c:pt>
                <c:pt idx="3753">
                  <c:v>-12.7902</c:v>
                </c:pt>
                <c:pt idx="3754">
                  <c:v>-12.7973</c:v>
                </c:pt>
                <c:pt idx="3755">
                  <c:v>-12.8185</c:v>
                </c:pt>
                <c:pt idx="3756">
                  <c:v>-12.816000000000001</c:v>
                </c:pt>
                <c:pt idx="3757">
                  <c:v>-12.7597</c:v>
                </c:pt>
                <c:pt idx="3758">
                  <c:v>-12.801299999999999</c:v>
                </c:pt>
                <c:pt idx="3759">
                  <c:v>-12.7912</c:v>
                </c:pt>
                <c:pt idx="3760">
                  <c:v>-12.785299999999999</c:v>
                </c:pt>
                <c:pt idx="3761">
                  <c:v>-12.8062</c:v>
                </c:pt>
                <c:pt idx="3762">
                  <c:v>-12.8132</c:v>
                </c:pt>
                <c:pt idx="3763">
                  <c:v>-12.777200000000001</c:v>
                </c:pt>
                <c:pt idx="3764">
                  <c:v>-12.800700000000001</c:v>
                </c:pt>
                <c:pt idx="3765">
                  <c:v>-12.7593</c:v>
                </c:pt>
                <c:pt idx="3766">
                  <c:v>-12.9382</c:v>
                </c:pt>
                <c:pt idx="3767">
                  <c:v>-12.7758</c:v>
                </c:pt>
                <c:pt idx="3768">
                  <c:v>-12.7843</c:v>
                </c:pt>
                <c:pt idx="3769">
                  <c:v>-12.819699999999999</c:v>
                </c:pt>
                <c:pt idx="3770">
                  <c:v>-12.8278</c:v>
                </c:pt>
                <c:pt idx="3771">
                  <c:v>-12.799200000000001</c:v>
                </c:pt>
                <c:pt idx="3772">
                  <c:v>-12.796799999999999</c:v>
                </c:pt>
                <c:pt idx="3773">
                  <c:v>-12.7547</c:v>
                </c:pt>
                <c:pt idx="3774">
                  <c:v>-12.773199999999999</c:v>
                </c:pt>
                <c:pt idx="3775">
                  <c:v>-12.795999999999999</c:v>
                </c:pt>
                <c:pt idx="3776">
                  <c:v>-12.7285</c:v>
                </c:pt>
                <c:pt idx="3777">
                  <c:v>-12.8028</c:v>
                </c:pt>
                <c:pt idx="3778">
                  <c:v>-12.801500000000001</c:v>
                </c:pt>
                <c:pt idx="3779">
                  <c:v>-12.8073</c:v>
                </c:pt>
                <c:pt idx="3780">
                  <c:v>-12.757</c:v>
                </c:pt>
                <c:pt idx="3781">
                  <c:v>-12.811</c:v>
                </c:pt>
                <c:pt idx="3782">
                  <c:v>-14.0144</c:v>
                </c:pt>
                <c:pt idx="3783">
                  <c:v>-12.7578</c:v>
                </c:pt>
                <c:pt idx="3784">
                  <c:v>-12.8003</c:v>
                </c:pt>
                <c:pt idx="3785">
                  <c:v>-12.8035</c:v>
                </c:pt>
                <c:pt idx="3786">
                  <c:v>-12.7133</c:v>
                </c:pt>
                <c:pt idx="3787">
                  <c:v>-12.8093</c:v>
                </c:pt>
                <c:pt idx="3788">
                  <c:v>-12.8032</c:v>
                </c:pt>
                <c:pt idx="3789">
                  <c:v>-12.7547</c:v>
                </c:pt>
                <c:pt idx="3790">
                  <c:v>-12.7713</c:v>
                </c:pt>
                <c:pt idx="3791">
                  <c:v>-12.7547</c:v>
                </c:pt>
                <c:pt idx="3792">
                  <c:v>-12.8147</c:v>
                </c:pt>
                <c:pt idx="3793">
                  <c:v>-12.7547</c:v>
                </c:pt>
                <c:pt idx="3794">
                  <c:v>-12.7547</c:v>
                </c:pt>
                <c:pt idx="3795">
                  <c:v>-12.821199999999999</c:v>
                </c:pt>
                <c:pt idx="3796">
                  <c:v>-12.712300000000001</c:v>
                </c:pt>
                <c:pt idx="3797">
                  <c:v>-12.7615</c:v>
                </c:pt>
                <c:pt idx="3798">
                  <c:v>-12.782299999999999</c:v>
                </c:pt>
                <c:pt idx="3799">
                  <c:v>-12.7547</c:v>
                </c:pt>
                <c:pt idx="3800">
                  <c:v>-12.835800000000001</c:v>
                </c:pt>
                <c:pt idx="3801">
                  <c:v>-12.7608</c:v>
                </c:pt>
                <c:pt idx="3802">
                  <c:v>-12.7547</c:v>
                </c:pt>
                <c:pt idx="3803">
                  <c:v>-12.7232</c:v>
                </c:pt>
                <c:pt idx="3804">
                  <c:v>-12.743</c:v>
                </c:pt>
                <c:pt idx="3805">
                  <c:v>-12.7425</c:v>
                </c:pt>
                <c:pt idx="3806">
                  <c:v>-12.8223</c:v>
                </c:pt>
                <c:pt idx="3807">
                  <c:v>-12.789199999999999</c:v>
                </c:pt>
                <c:pt idx="3808">
                  <c:v>-12.7773</c:v>
                </c:pt>
                <c:pt idx="3809">
                  <c:v>-12.779199999999999</c:v>
                </c:pt>
                <c:pt idx="3810">
                  <c:v>-12.7967</c:v>
                </c:pt>
                <c:pt idx="3811">
                  <c:v>-12.7547</c:v>
                </c:pt>
                <c:pt idx="3812">
                  <c:v>-12.8157</c:v>
                </c:pt>
                <c:pt idx="3813">
                  <c:v>-12.779299999999999</c:v>
                </c:pt>
                <c:pt idx="3814">
                  <c:v>-12.742699999999999</c:v>
                </c:pt>
                <c:pt idx="3815">
                  <c:v>-12.784800000000001</c:v>
                </c:pt>
                <c:pt idx="3816">
                  <c:v>-12.7547</c:v>
                </c:pt>
                <c:pt idx="3817">
                  <c:v>-12.795199999999999</c:v>
                </c:pt>
                <c:pt idx="3818">
                  <c:v>-12.7547</c:v>
                </c:pt>
                <c:pt idx="3819">
                  <c:v>-12.8123</c:v>
                </c:pt>
                <c:pt idx="3820">
                  <c:v>-12.820499999999999</c:v>
                </c:pt>
                <c:pt idx="3821">
                  <c:v>-12.7547</c:v>
                </c:pt>
                <c:pt idx="3822">
                  <c:v>-12.768700000000001</c:v>
                </c:pt>
                <c:pt idx="3823">
                  <c:v>-12.7547</c:v>
                </c:pt>
                <c:pt idx="3824">
                  <c:v>-12.756500000000001</c:v>
                </c:pt>
                <c:pt idx="3825">
                  <c:v>-12.756500000000001</c:v>
                </c:pt>
                <c:pt idx="3826">
                  <c:v>-12.76</c:v>
                </c:pt>
                <c:pt idx="3827">
                  <c:v>-12.7547</c:v>
                </c:pt>
                <c:pt idx="3828">
                  <c:v>-12.6853</c:v>
                </c:pt>
                <c:pt idx="3829">
                  <c:v>-12.702</c:v>
                </c:pt>
                <c:pt idx="3830">
                  <c:v>-12.782299999999999</c:v>
                </c:pt>
                <c:pt idx="3831">
                  <c:v>-12.7547</c:v>
                </c:pt>
                <c:pt idx="3832">
                  <c:v>-12.731999999999999</c:v>
                </c:pt>
                <c:pt idx="3833">
                  <c:v>-12.7547</c:v>
                </c:pt>
                <c:pt idx="3834">
                  <c:v>-12.757999999999999</c:v>
                </c:pt>
                <c:pt idx="3835">
                  <c:v>-12.83</c:v>
                </c:pt>
                <c:pt idx="3836">
                  <c:v>-12.826700000000001</c:v>
                </c:pt>
                <c:pt idx="3837">
                  <c:v>-12.7547</c:v>
                </c:pt>
                <c:pt idx="3838">
                  <c:v>-12.735300000000001</c:v>
                </c:pt>
                <c:pt idx="3839">
                  <c:v>-12.806699999999999</c:v>
                </c:pt>
                <c:pt idx="3840">
                  <c:v>-12.816000000000001</c:v>
                </c:pt>
                <c:pt idx="3841">
                  <c:v>-12.783799999999999</c:v>
                </c:pt>
                <c:pt idx="3842">
                  <c:v>-12.7928</c:v>
                </c:pt>
                <c:pt idx="3843">
                  <c:v>-12.7547</c:v>
                </c:pt>
                <c:pt idx="3844">
                  <c:v>-12.721</c:v>
                </c:pt>
                <c:pt idx="3845">
                  <c:v>-12.7887</c:v>
                </c:pt>
                <c:pt idx="3846">
                  <c:v>-12.769</c:v>
                </c:pt>
                <c:pt idx="3847">
                  <c:v>-12.691700000000001</c:v>
                </c:pt>
                <c:pt idx="3848">
                  <c:v>-12.798999999999999</c:v>
                </c:pt>
                <c:pt idx="3849">
                  <c:v>-12.767300000000001</c:v>
                </c:pt>
                <c:pt idx="3850">
                  <c:v>-12.7547</c:v>
                </c:pt>
                <c:pt idx="3851">
                  <c:v>-12.731</c:v>
                </c:pt>
                <c:pt idx="3852">
                  <c:v>-12.772</c:v>
                </c:pt>
                <c:pt idx="3853">
                  <c:v>-12.7547</c:v>
                </c:pt>
                <c:pt idx="3854">
                  <c:v>-12.7547</c:v>
                </c:pt>
                <c:pt idx="3855">
                  <c:v>-12.713200000000001</c:v>
                </c:pt>
                <c:pt idx="3856">
                  <c:v>-12.7468</c:v>
                </c:pt>
                <c:pt idx="3857">
                  <c:v>-12.783799999999999</c:v>
                </c:pt>
                <c:pt idx="3858">
                  <c:v>-12.643800000000001</c:v>
                </c:pt>
                <c:pt idx="3859">
                  <c:v>-12.842000000000001</c:v>
                </c:pt>
                <c:pt idx="3860">
                  <c:v>-12.633699999999999</c:v>
                </c:pt>
                <c:pt idx="3861">
                  <c:v>-12.609</c:v>
                </c:pt>
                <c:pt idx="3862">
                  <c:v>-12.799799999999999</c:v>
                </c:pt>
                <c:pt idx="3863">
                  <c:v>-12.8048</c:v>
                </c:pt>
                <c:pt idx="3864">
                  <c:v>-12.625500000000001</c:v>
                </c:pt>
                <c:pt idx="3865">
                  <c:v>-12.7898</c:v>
                </c:pt>
                <c:pt idx="3866">
                  <c:v>-12.716699999999999</c:v>
                </c:pt>
                <c:pt idx="3867">
                  <c:v>-12.7155</c:v>
                </c:pt>
                <c:pt idx="3868">
                  <c:v>-12.7837</c:v>
                </c:pt>
                <c:pt idx="3869">
                  <c:v>-12.7925</c:v>
                </c:pt>
                <c:pt idx="3870">
                  <c:v>-12.7658</c:v>
                </c:pt>
                <c:pt idx="3871">
                  <c:v>-12.7965</c:v>
                </c:pt>
                <c:pt idx="3872">
                  <c:v>-12.7547</c:v>
                </c:pt>
                <c:pt idx="3873">
                  <c:v>-12.769500000000001</c:v>
                </c:pt>
                <c:pt idx="3874">
                  <c:v>-12.7308</c:v>
                </c:pt>
                <c:pt idx="3875">
                  <c:v>-12.7918</c:v>
                </c:pt>
                <c:pt idx="3876">
                  <c:v>-12.829000000000001</c:v>
                </c:pt>
                <c:pt idx="3877">
                  <c:v>-12.7867</c:v>
                </c:pt>
                <c:pt idx="3878">
                  <c:v>-12.827299999999999</c:v>
                </c:pt>
                <c:pt idx="3879">
                  <c:v>-12.7242</c:v>
                </c:pt>
                <c:pt idx="3880">
                  <c:v>-12.757999999999999</c:v>
                </c:pt>
                <c:pt idx="3881">
                  <c:v>-12.7547</c:v>
                </c:pt>
                <c:pt idx="3882">
                  <c:v>-12.7293</c:v>
                </c:pt>
                <c:pt idx="3883">
                  <c:v>-12.765499999999999</c:v>
                </c:pt>
                <c:pt idx="3884">
                  <c:v>-12.7622</c:v>
                </c:pt>
                <c:pt idx="3885">
                  <c:v>-12.768700000000001</c:v>
                </c:pt>
                <c:pt idx="3886">
                  <c:v>-12.8005</c:v>
                </c:pt>
                <c:pt idx="3887">
                  <c:v>-12.7685</c:v>
                </c:pt>
                <c:pt idx="3888">
                  <c:v>-12.7782</c:v>
                </c:pt>
                <c:pt idx="3889">
                  <c:v>-12.734500000000001</c:v>
                </c:pt>
                <c:pt idx="3890">
                  <c:v>-12.717000000000001</c:v>
                </c:pt>
                <c:pt idx="3891">
                  <c:v>-12.7547</c:v>
                </c:pt>
                <c:pt idx="3892">
                  <c:v>-12.7547</c:v>
                </c:pt>
                <c:pt idx="3893">
                  <c:v>-12.786199999999999</c:v>
                </c:pt>
                <c:pt idx="3894">
                  <c:v>-12.7585</c:v>
                </c:pt>
                <c:pt idx="3895">
                  <c:v>-12.8133</c:v>
                </c:pt>
                <c:pt idx="3896">
                  <c:v>-12.7547</c:v>
                </c:pt>
                <c:pt idx="3897">
                  <c:v>-12.7363</c:v>
                </c:pt>
                <c:pt idx="3898">
                  <c:v>-12.7768</c:v>
                </c:pt>
                <c:pt idx="3899">
                  <c:v>-12.767799999999999</c:v>
                </c:pt>
                <c:pt idx="3900">
                  <c:v>-12.7683</c:v>
                </c:pt>
                <c:pt idx="3901">
                  <c:v>-12.787800000000001</c:v>
                </c:pt>
                <c:pt idx="3902">
                  <c:v>-12.822800000000001</c:v>
                </c:pt>
                <c:pt idx="3903">
                  <c:v>-12.8195</c:v>
                </c:pt>
                <c:pt idx="3904">
                  <c:v>-12.854200000000001</c:v>
                </c:pt>
                <c:pt idx="3905">
                  <c:v>-12.9297</c:v>
                </c:pt>
                <c:pt idx="3906">
                  <c:v>-12.763999999999999</c:v>
                </c:pt>
                <c:pt idx="3907">
                  <c:v>-12.7547</c:v>
                </c:pt>
                <c:pt idx="3908">
                  <c:v>-12.7682</c:v>
                </c:pt>
                <c:pt idx="3909">
                  <c:v>-12.798999999999999</c:v>
                </c:pt>
                <c:pt idx="3910">
                  <c:v>-12.79</c:v>
                </c:pt>
                <c:pt idx="3911">
                  <c:v>-12.7547</c:v>
                </c:pt>
                <c:pt idx="3912">
                  <c:v>-12.7852</c:v>
                </c:pt>
                <c:pt idx="3913">
                  <c:v>-12.7547</c:v>
                </c:pt>
                <c:pt idx="3914">
                  <c:v>-12.7157</c:v>
                </c:pt>
                <c:pt idx="3915">
                  <c:v>-12.7547</c:v>
                </c:pt>
                <c:pt idx="3916">
                  <c:v>-12.8355</c:v>
                </c:pt>
                <c:pt idx="3917">
                  <c:v>-12.8048</c:v>
                </c:pt>
                <c:pt idx="3918">
                  <c:v>-12.7317</c:v>
                </c:pt>
                <c:pt idx="3919">
                  <c:v>-12.9208</c:v>
                </c:pt>
                <c:pt idx="3920">
                  <c:v>-12.7333</c:v>
                </c:pt>
                <c:pt idx="3921">
                  <c:v>-12.741</c:v>
                </c:pt>
                <c:pt idx="3922">
                  <c:v>-12.7667</c:v>
                </c:pt>
                <c:pt idx="3923">
                  <c:v>-12.8218</c:v>
                </c:pt>
                <c:pt idx="3924">
                  <c:v>-12.7967</c:v>
                </c:pt>
                <c:pt idx="3925">
                  <c:v>-12.7547</c:v>
                </c:pt>
                <c:pt idx="3926">
                  <c:v>-12.808299999999999</c:v>
                </c:pt>
                <c:pt idx="3927">
                  <c:v>-12.785</c:v>
                </c:pt>
                <c:pt idx="3928">
                  <c:v>-12.7852</c:v>
                </c:pt>
                <c:pt idx="3929">
                  <c:v>-12.7547</c:v>
                </c:pt>
                <c:pt idx="3930">
                  <c:v>-12.7547</c:v>
                </c:pt>
                <c:pt idx="3931">
                  <c:v>-12.719200000000001</c:v>
                </c:pt>
                <c:pt idx="3932">
                  <c:v>-12.787800000000001</c:v>
                </c:pt>
                <c:pt idx="3933">
                  <c:v>-12.790699999999999</c:v>
                </c:pt>
                <c:pt idx="3934">
                  <c:v>-12.8073</c:v>
                </c:pt>
                <c:pt idx="3935">
                  <c:v>-12.7173</c:v>
                </c:pt>
                <c:pt idx="3936">
                  <c:v>-12.8073</c:v>
                </c:pt>
                <c:pt idx="3937">
                  <c:v>-12.791</c:v>
                </c:pt>
                <c:pt idx="3938">
                  <c:v>-12.8393</c:v>
                </c:pt>
                <c:pt idx="3939">
                  <c:v>-12.7547</c:v>
                </c:pt>
                <c:pt idx="3940">
                  <c:v>-12.825200000000001</c:v>
                </c:pt>
                <c:pt idx="3941">
                  <c:v>-12.7547</c:v>
                </c:pt>
                <c:pt idx="3942">
                  <c:v>-12.765499999999999</c:v>
                </c:pt>
                <c:pt idx="3943">
                  <c:v>-12.7235</c:v>
                </c:pt>
                <c:pt idx="3944">
                  <c:v>-12.791700000000001</c:v>
                </c:pt>
                <c:pt idx="3945">
                  <c:v>-12.7255</c:v>
                </c:pt>
                <c:pt idx="3946">
                  <c:v>-12.790800000000001</c:v>
                </c:pt>
                <c:pt idx="3947">
                  <c:v>-12.7547</c:v>
                </c:pt>
                <c:pt idx="3948">
                  <c:v>-12.799200000000001</c:v>
                </c:pt>
                <c:pt idx="3949">
                  <c:v>-12.813499999999999</c:v>
                </c:pt>
                <c:pt idx="3950">
                  <c:v>-12.777699999999999</c:v>
                </c:pt>
                <c:pt idx="3951">
                  <c:v>-12.7547</c:v>
                </c:pt>
                <c:pt idx="3952">
                  <c:v>-12.7872</c:v>
                </c:pt>
                <c:pt idx="3953">
                  <c:v>-12.7433</c:v>
                </c:pt>
                <c:pt idx="3954">
                  <c:v>-12.777799999999999</c:v>
                </c:pt>
                <c:pt idx="3955">
                  <c:v>-12.745699999999999</c:v>
                </c:pt>
                <c:pt idx="3956">
                  <c:v>-12.7293</c:v>
                </c:pt>
                <c:pt idx="3957">
                  <c:v>-12.8293</c:v>
                </c:pt>
                <c:pt idx="3958">
                  <c:v>-12.7547</c:v>
                </c:pt>
                <c:pt idx="3959">
                  <c:v>-12.846500000000001</c:v>
                </c:pt>
                <c:pt idx="3960">
                  <c:v>-12.8475</c:v>
                </c:pt>
                <c:pt idx="3961">
                  <c:v>-12.7547</c:v>
                </c:pt>
                <c:pt idx="3962">
                  <c:v>-12.697699999999999</c:v>
                </c:pt>
                <c:pt idx="3963">
                  <c:v>-12.8132</c:v>
                </c:pt>
                <c:pt idx="3964">
                  <c:v>-12.7547</c:v>
                </c:pt>
                <c:pt idx="3965">
                  <c:v>-12.776199999999999</c:v>
                </c:pt>
                <c:pt idx="3966">
                  <c:v>-12.6557</c:v>
                </c:pt>
                <c:pt idx="3967">
                  <c:v>-12.795500000000001</c:v>
                </c:pt>
                <c:pt idx="3968">
                  <c:v>-12.7547</c:v>
                </c:pt>
                <c:pt idx="3969">
                  <c:v>-12.795999999999999</c:v>
                </c:pt>
                <c:pt idx="3970">
                  <c:v>-12.835000000000001</c:v>
                </c:pt>
                <c:pt idx="3971">
                  <c:v>-12.768000000000001</c:v>
                </c:pt>
                <c:pt idx="3972">
                  <c:v>-12.7547</c:v>
                </c:pt>
                <c:pt idx="3973">
                  <c:v>-12.7547</c:v>
                </c:pt>
                <c:pt idx="3974">
                  <c:v>-12.7813</c:v>
                </c:pt>
                <c:pt idx="3975">
                  <c:v>-12.791499999999999</c:v>
                </c:pt>
                <c:pt idx="3976">
                  <c:v>-12.6142</c:v>
                </c:pt>
                <c:pt idx="3977">
                  <c:v>-12.770300000000001</c:v>
                </c:pt>
                <c:pt idx="3978">
                  <c:v>-12.787000000000001</c:v>
                </c:pt>
                <c:pt idx="3979">
                  <c:v>-12.764699999999999</c:v>
                </c:pt>
                <c:pt idx="3980">
                  <c:v>-12.748799999999999</c:v>
                </c:pt>
                <c:pt idx="3981">
                  <c:v>-12.7818</c:v>
                </c:pt>
                <c:pt idx="3982">
                  <c:v>-12.7013</c:v>
                </c:pt>
                <c:pt idx="3983">
                  <c:v>-12.7685</c:v>
                </c:pt>
                <c:pt idx="3984">
                  <c:v>-12.828200000000001</c:v>
                </c:pt>
                <c:pt idx="3985">
                  <c:v>-12.7547</c:v>
                </c:pt>
                <c:pt idx="3986">
                  <c:v>-12.7225</c:v>
                </c:pt>
                <c:pt idx="3987">
                  <c:v>-12.7963</c:v>
                </c:pt>
                <c:pt idx="3988">
                  <c:v>-12.765499999999999</c:v>
                </c:pt>
                <c:pt idx="3989">
                  <c:v>-12.8203</c:v>
                </c:pt>
                <c:pt idx="3990">
                  <c:v>-12.766500000000001</c:v>
                </c:pt>
                <c:pt idx="3991">
                  <c:v>-12.7547</c:v>
                </c:pt>
                <c:pt idx="3992">
                  <c:v>-12.7987</c:v>
                </c:pt>
                <c:pt idx="3993">
                  <c:v>-12.7547</c:v>
                </c:pt>
                <c:pt idx="3994">
                  <c:v>-12.802199999999999</c:v>
                </c:pt>
                <c:pt idx="3995">
                  <c:v>-12.7363</c:v>
                </c:pt>
                <c:pt idx="3996">
                  <c:v>-12.8042</c:v>
                </c:pt>
                <c:pt idx="3997">
                  <c:v>-12.7547</c:v>
                </c:pt>
                <c:pt idx="3998">
                  <c:v>-12.819699999999999</c:v>
                </c:pt>
                <c:pt idx="3999">
                  <c:v>-12.8178</c:v>
                </c:pt>
                <c:pt idx="4000">
                  <c:v>-12.83</c:v>
                </c:pt>
                <c:pt idx="4001">
                  <c:v>-12.843999999999999</c:v>
                </c:pt>
                <c:pt idx="4002">
                  <c:v>-12.754</c:v>
                </c:pt>
                <c:pt idx="4003">
                  <c:v>-12.747299999999999</c:v>
                </c:pt>
                <c:pt idx="4004">
                  <c:v>-12.7317</c:v>
                </c:pt>
                <c:pt idx="4005">
                  <c:v>-12.7247</c:v>
                </c:pt>
                <c:pt idx="4006">
                  <c:v>-12.7332</c:v>
                </c:pt>
                <c:pt idx="4007">
                  <c:v>-12.7263</c:v>
                </c:pt>
                <c:pt idx="4008">
                  <c:v>-12.8203</c:v>
                </c:pt>
                <c:pt idx="4009">
                  <c:v>-12.792999999999999</c:v>
                </c:pt>
                <c:pt idx="4010">
                  <c:v>-12.7547</c:v>
                </c:pt>
                <c:pt idx="4011">
                  <c:v>-12.7765</c:v>
                </c:pt>
                <c:pt idx="4012">
                  <c:v>-12.776300000000001</c:v>
                </c:pt>
                <c:pt idx="4013">
                  <c:v>-12.802</c:v>
                </c:pt>
                <c:pt idx="4014">
                  <c:v>-12.7898</c:v>
                </c:pt>
                <c:pt idx="4015">
                  <c:v>-12.7598</c:v>
                </c:pt>
                <c:pt idx="4016">
                  <c:v>-12.760300000000001</c:v>
                </c:pt>
                <c:pt idx="4017">
                  <c:v>-12.7348</c:v>
                </c:pt>
                <c:pt idx="4018">
                  <c:v>-12.7583</c:v>
                </c:pt>
                <c:pt idx="4019">
                  <c:v>-12.776999999999999</c:v>
                </c:pt>
                <c:pt idx="4020">
                  <c:v>-12.7385</c:v>
                </c:pt>
                <c:pt idx="4021">
                  <c:v>-12.708299999999999</c:v>
                </c:pt>
                <c:pt idx="4022">
                  <c:v>-12.7502</c:v>
                </c:pt>
                <c:pt idx="4023">
                  <c:v>-12.7385</c:v>
                </c:pt>
                <c:pt idx="4024">
                  <c:v>-12.795500000000001</c:v>
                </c:pt>
                <c:pt idx="4025">
                  <c:v>-12.7218</c:v>
                </c:pt>
                <c:pt idx="4026">
                  <c:v>-12.7803</c:v>
                </c:pt>
                <c:pt idx="4027">
                  <c:v>-12.7547</c:v>
                </c:pt>
                <c:pt idx="4028">
                  <c:v>-12.8088</c:v>
                </c:pt>
                <c:pt idx="4029">
                  <c:v>-12.798999999999999</c:v>
                </c:pt>
                <c:pt idx="4030">
                  <c:v>-12.784000000000001</c:v>
                </c:pt>
                <c:pt idx="4031">
                  <c:v>-12.7415</c:v>
                </c:pt>
                <c:pt idx="4032">
                  <c:v>-12.824999999999999</c:v>
                </c:pt>
                <c:pt idx="4033">
                  <c:v>-12.7547</c:v>
                </c:pt>
                <c:pt idx="4034">
                  <c:v>-12.7753</c:v>
                </c:pt>
                <c:pt idx="4035">
                  <c:v>-12.7172</c:v>
                </c:pt>
                <c:pt idx="4036">
                  <c:v>-12.8248</c:v>
                </c:pt>
                <c:pt idx="4037">
                  <c:v>-12.814500000000001</c:v>
                </c:pt>
                <c:pt idx="4038">
                  <c:v>-12.8208</c:v>
                </c:pt>
                <c:pt idx="4039">
                  <c:v>-12.6995</c:v>
                </c:pt>
                <c:pt idx="4040">
                  <c:v>-12.7547</c:v>
                </c:pt>
                <c:pt idx="4041">
                  <c:v>-12.763</c:v>
                </c:pt>
                <c:pt idx="4042">
                  <c:v>-12.7547</c:v>
                </c:pt>
                <c:pt idx="4043">
                  <c:v>-12.7547</c:v>
                </c:pt>
                <c:pt idx="4044">
                  <c:v>-12.7643</c:v>
                </c:pt>
                <c:pt idx="4045">
                  <c:v>-12.7547</c:v>
                </c:pt>
                <c:pt idx="4046">
                  <c:v>-12.717499999999999</c:v>
                </c:pt>
                <c:pt idx="4047">
                  <c:v>-12.7547</c:v>
                </c:pt>
                <c:pt idx="4048">
                  <c:v>-12.7768</c:v>
                </c:pt>
                <c:pt idx="4049">
                  <c:v>-12.773</c:v>
                </c:pt>
                <c:pt idx="4050">
                  <c:v>-12.7547</c:v>
                </c:pt>
                <c:pt idx="4051">
                  <c:v>-12.7547</c:v>
                </c:pt>
                <c:pt idx="4052">
                  <c:v>-12.7547</c:v>
                </c:pt>
                <c:pt idx="4053">
                  <c:v>-12.765700000000001</c:v>
                </c:pt>
                <c:pt idx="4054">
                  <c:v>-12.7547</c:v>
                </c:pt>
                <c:pt idx="4055">
                  <c:v>-12.791</c:v>
                </c:pt>
                <c:pt idx="4056">
                  <c:v>-12.7095</c:v>
                </c:pt>
                <c:pt idx="4057">
                  <c:v>-12.79</c:v>
                </c:pt>
                <c:pt idx="4058">
                  <c:v>-12.6897</c:v>
                </c:pt>
                <c:pt idx="4059">
                  <c:v>-12.736499999999999</c:v>
                </c:pt>
                <c:pt idx="4060">
                  <c:v>-12.7547</c:v>
                </c:pt>
                <c:pt idx="4061">
                  <c:v>-12.774800000000001</c:v>
                </c:pt>
                <c:pt idx="4062">
                  <c:v>-12.7547</c:v>
                </c:pt>
                <c:pt idx="4063">
                  <c:v>-12.750299999999999</c:v>
                </c:pt>
                <c:pt idx="4064">
                  <c:v>-12.77</c:v>
                </c:pt>
                <c:pt idx="4065">
                  <c:v>-12.7547</c:v>
                </c:pt>
                <c:pt idx="4066">
                  <c:v>-12.7598</c:v>
                </c:pt>
                <c:pt idx="4067">
                  <c:v>-12.741199999999999</c:v>
                </c:pt>
                <c:pt idx="4068">
                  <c:v>-12.776199999999999</c:v>
                </c:pt>
                <c:pt idx="4069">
                  <c:v>-12.8047</c:v>
                </c:pt>
                <c:pt idx="4070">
                  <c:v>-12.777200000000001</c:v>
                </c:pt>
                <c:pt idx="4071">
                  <c:v>-12.741</c:v>
                </c:pt>
                <c:pt idx="4072">
                  <c:v>-12.7003</c:v>
                </c:pt>
                <c:pt idx="4073">
                  <c:v>-12.8215</c:v>
                </c:pt>
                <c:pt idx="4074">
                  <c:v>-12.665699999999999</c:v>
                </c:pt>
                <c:pt idx="4075">
                  <c:v>-12.7547</c:v>
                </c:pt>
                <c:pt idx="4076">
                  <c:v>-12.8002</c:v>
                </c:pt>
                <c:pt idx="4077">
                  <c:v>-12.7773</c:v>
                </c:pt>
                <c:pt idx="4078">
                  <c:v>-12.801</c:v>
                </c:pt>
                <c:pt idx="4079">
                  <c:v>-12.7248</c:v>
                </c:pt>
                <c:pt idx="4080">
                  <c:v>-12.7997</c:v>
                </c:pt>
                <c:pt idx="4081">
                  <c:v>-12.8095</c:v>
                </c:pt>
                <c:pt idx="4082">
                  <c:v>-12.7547</c:v>
                </c:pt>
                <c:pt idx="4083">
                  <c:v>-12.7547</c:v>
                </c:pt>
                <c:pt idx="4084">
                  <c:v>-12.722</c:v>
                </c:pt>
                <c:pt idx="4085">
                  <c:v>-12.7547</c:v>
                </c:pt>
                <c:pt idx="4086">
                  <c:v>-12.799200000000001</c:v>
                </c:pt>
                <c:pt idx="4087">
                  <c:v>-12.830299999999999</c:v>
                </c:pt>
                <c:pt idx="4088">
                  <c:v>-12.7547</c:v>
                </c:pt>
                <c:pt idx="4089">
                  <c:v>-12.8057</c:v>
                </c:pt>
                <c:pt idx="4090">
                  <c:v>-12.725300000000001</c:v>
                </c:pt>
                <c:pt idx="4091">
                  <c:v>-12.783200000000001</c:v>
                </c:pt>
                <c:pt idx="4092">
                  <c:v>-12.7562</c:v>
                </c:pt>
                <c:pt idx="4093">
                  <c:v>-12.7087</c:v>
                </c:pt>
                <c:pt idx="4094">
                  <c:v>-12.7547</c:v>
                </c:pt>
                <c:pt idx="4095">
                  <c:v>-12.7547</c:v>
                </c:pt>
                <c:pt idx="4096">
                  <c:v>-12.775700000000001</c:v>
                </c:pt>
                <c:pt idx="4097">
                  <c:v>-12.7827</c:v>
                </c:pt>
                <c:pt idx="4098">
                  <c:v>-12.7547</c:v>
                </c:pt>
                <c:pt idx="4099">
                  <c:v>-12.7773</c:v>
                </c:pt>
                <c:pt idx="4100">
                  <c:v>-12.7605</c:v>
                </c:pt>
                <c:pt idx="4101">
                  <c:v>-12.820499999999999</c:v>
                </c:pt>
                <c:pt idx="4102">
                  <c:v>-12.6275</c:v>
                </c:pt>
                <c:pt idx="4103">
                  <c:v>-12.766</c:v>
                </c:pt>
                <c:pt idx="4104">
                  <c:v>-12.7547</c:v>
                </c:pt>
                <c:pt idx="4105">
                  <c:v>-12.68</c:v>
                </c:pt>
                <c:pt idx="4106">
                  <c:v>-12.7547</c:v>
                </c:pt>
                <c:pt idx="4107">
                  <c:v>-12.7492</c:v>
                </c:pt>
                <c:pt idx="4108">
                  <c:v>-12.764799999999999</c:v>
                </c:pt>
                <c:pt idx="4109">
                  <c:v>-12.766</c:v>
                </c:pt>
                <c:pt idx="4110">
                  <c:v>-12.7575</c:v>
                </c:pt>
                <c:pt idx="4111">
                  <c:v>-12.677</c:v>
                </c:pt>
                <c:pt idx="4112">
                  <c:v>-12.7585</c:v>
                </c:pt>
                <c:pt idx="4113">
                  <c:v>-12.7547</c:v>
                </c:pt>
                <c:pt idx="4114">
                  <c:v>-12.776300000000001</c:v>
                </c:pt>
                <c:pt idx="4115">
                  <c:v>-12.7547</c:v>
                </c:pt>
                <c:pt idx="4116">
                  <c:v>-12.707000000000001</c:v>
                </c:pt>
                <c:pt idx="4117">
                  <c:v>-12.819699999999999</c:v>
                </c:pt>
                <c:pt idx="4118">
                  <c:v>-12.7277</c:v>
                </c:pt>
                <c:pt idx="4119">
                  <c:v>-12.7547</c:v>
                </c:pt>
                <c:pt idx="4120">
                  <c:v>-12.7288</c:v>
                </c:pt>
                <c:pt idx="4121">
                  <c:v>-12.7872</c:v>
                </c:pt>
                <c:pt idx="4122">
                  <c:v>-12.6867</c:v>
                </c:pt>
                <c:pt idx="4123">
                  <c:v>-12.798</c:v>
                </c:pt>
                <c:pt idx="4124">
                  <c:v>-12.7547</c:v>
                </c:pt>
                <c:pt idx="4125">
                  <c:v>-12.791499999999999</c:v>
                </c:pt>
                <c:pt idx="4126">
                  <c:v>-12.7857</c:v>
                </c:pt>
                <c:pt idx="4127">
                  <c:v>-12.780200000000001</c:v>
                </c:pt>
                <c:pt idx="4128">
                  <c:v>-12.7377</c:v>
                </c:pt>
                <c:pt idx="4129">
                  <c:v>-12.694699999999999</c:v>
                </c:pt>
                <c:pt idx="4130">
                  <c:v>-12.800700000000001</c:v>
                </c:pt>
                <c:pt idx="4131">
                  <c:v>-12.7758</c:v>
                </c:pt>
                <c:pt idx="4132">
                  <c:v>-12.746499999999999</c:v>
                </c:pt>
                <c:pt idx="4133">
                  <c:v>-12.7547</c:v>
                </c:pt>
                <c:pt idx="4134">
                  <c:v>-12.7547</c:v>
                </c:pt>
                <c:pt idx="4135">
                  <c:v>-12.7547</c:v>
                </c:pt>
                <c:pt idx="4136">
                  <c:v>-12.720800000000001</c:v>
                </c:pt>
                <c:pt idx="4137">
                  <c:v>-12.7547</c:v>
                </c:pt>
                <c:pt idx="4138">
                  <c:v>-12.7408</c:v>
                </c:pt>
                <c:pt idx="4139">
                  <c:v>-12.7547</c:v>
                </c:pt>
                <c:pt idx="4140">
                  <c:v>-12.788500000000001</c:v>
                </c:pt>
                <c:pt idx="4141">
                  <c:v>-12.717700000000001</c:v>
                </c:pt>
                <c:pt idx="4142">
                  <c:v>-12.7392</c:v>
                </c:pt>
                <c:pt idx="4143">
                  <c:v>-12.714</c:v>
                </c:pt>
                <c:pt idx="4144">
                  <c:v>-12.6607</c:v>
                </c:pt>
                <c:pt idx="4145">
                  <c:v>-12.752700000000001</c:v>
                </c:pt>
                <c:pt idx="4146">
                  <c:v>-12.729699999999999</c:v>
                </c:pt>
                <c:pt idx="4147">
                  <c:v>-12.722200000000001</c:v>
                </c:pt>
                <c:pt idx="4148">
                  <c:v>-12.749000000000001</c:v>
                </c:pt>
                <c:pt idx="4149">
                  <c:v>-12.7547</c:v>
                </c:pt>
                <c:pt idx="4150">
                  <c:v>-12.7935</c:v>
                </c:pt>
                <c:pt idx="4151">
                  <c:v>-12.781700000000001</c:v>
                </c:pt>
                <c:pt idx="4152">
                  <c:v>-12.722200000000001</c:v>
                </c:pt>
                <c:pt idx="4153">
                  <c:v>-12.7498</c:v>
                </c:pt>
                <c:pt idx="4154">
                  <c:v>-12.7662</c:v>
                </c:pt>
                <c:pt idx="4155">
                  <c:v>-12.7607</c:v>
                </c:pt>
                <c:pt idx="4156">
                  <c:v>-12.7362</c:v>
                </c:pt>
                <c:pt idx="4157">
                  <c:v>-12.7525</c:v>
                </c:pt>
                <c:pt idx="4158">
                  <c:v>-12.7507</c:v>
                </c:pt>
                <c:pt idx="4159">
                  <c:v>-12.7897</c:v>
                </c:pt>
                <c:pt idx="4160">
                  <c:v>-12.7547</c:v>
                </c:pt>
                <c:pt idx="4161">
                  <c:v>-12.7195</c:v>
                </c:pt>
                <c:pt idx="4162">
                  <c:v>-12.766299999999999</c:v>
                </c:pt>
                <c:pt idx="4163">
                  <c:v>-12.814500000000001</c:v>
                </c:pt>
                <c:pt idx="4164">
                  <c:v>-12.7547</c:v>
                </c:pt>
                <c:pt idx="4165">
                  <c:v>-12.7498</c:v>
                </c:pt>
                <c:pt idx="4166">
                  <c:v>-12.823</c:v>
                </c:pt>
                <c:pt idx="4167">
                  <c:v>-12.7547</c:v>
                </c:pt>
                <c:pt idx="4168">
                  <c:v>-12.763</c:v>
                </c:pt>
                <c:pt idx="4169">
                  <c:v>-12.7547</c:v>
                </c:pt>
                <c:pt idx="4170">
                  <c:v>-12.791</c:v>
                </c:pt>
                <c:pt idx="4171">
                  <c:v>-12.7547</c:v>
                </c:pt>
                <c:pt idx="4172">
                  <c:v>-12.831300000000001</c:v>
                </c:pt>
                <c:pt idx="4173">
                  <c:v>-12.8752</c:v>
                </c:pt>
                <c:pt idx="4174">
                  <c:v>-12.746499999999999</c:v>
                </c:pt>
                <c:pt idx="4175">
                  <c:v>-12.7318</c:v>
                </c:pt>
                <c:pt idx="4176">
                  <c:v>-12.7547</c:v>
                </c:pt>
                <c:pt idx="4177">
                  <c:v>-12.773300000000001</c:v>
                </c:pt>
                <c:pt idx="4178">
                  <c:v>-12.7697</c:v>
                </c:pt>
                <c:pt idx="4179">
                  <c:v>-12.7783</c:v>
                </c:pt>
                <c:pt idx="4180">
                  <c:v>-12.7742</c:v>
                </c:pt>
                <c:pt idx="4181">
                  <c:v>-12.7547</c:v>
                </c:pt>
                <c:pt idx="4182">
                  <c:v>-12.817</c:v>
                </c:pt>
                <c:pt idx="4183">
                  <c:v>-12.7408</c:v>
                </c:pt>
                <c:pt idx="4184">
                  <c:v>-12.7715</c:v>
                </c:pt>
                <c:pt idx="4185">
                  <c:v>-12.799799999999999</c:v>
                </c:pt>
                <c:pt idx="4186">
                  <c:v>-12.6928</c:v>
                </c:pt>
                <c:pt idx="4187">
                  <c:v>-12.7317</c:v>
                </c:pt>
                <c:pt idx="4188">
                  <c:v>-12.7547</c:v>
                </c:pt>
                <c:pt idx="4189">
                  <c:v>-12.738300000000001</c:v>
                </c:pt>
                <c:pt idx="4190">
                  <c:v>-12.7562</c:v>
                </c:pt>
                <c:pt idx="4191">
                  <c:v>-12.8065</c:v>
                </c:pt>
                <c:pt idx="4192">
                  <c:v>-12.707700000000001</c:v>
                </c:pt>
                <c:pt idx="4193">
                  <c:v>-12.7468</c:v>
                </c:pt>
                <c:pt idx="4194">
                  <c:v>-12.7142</c:v>
                </c:pt>
                <c:pt idx="4195">
                  <c:v>-12.75</c:v>
                </c:pt>
                <c:pt idx="4196">
                  <c:v>-12.7547</c:v>
                </c:pt>
                <c:pt idx="4197">
                  <c:v>-12.7187</c:v>
                </c:pt>
                <c:pt idx="4198">
                  <c:v>-12.7255</c:v>
                </c:pt>
                <c:pt idx="4199">
                  <c:v>-12.823700000000001</c:v>
                </c:pt>
                <c:pt idx="4200">
                  <c:v>-12.707000000000001</c:v>
                </c:pt>
                <c:pt idx="4201">
                  <c:v>-12.7325</c:v>
                </c:pt>
                <c:pt idx="4202">
                  <c:v>-12.766299999999999</c:v>
                </c:pt>
                <c:pt idx="4203">
                  <c:v>-12.7515</c:v>
                </c:pt>
                <c:pt idx="4204">
                  <c:v>-12.7547</c:v>
                </c:pt>
                <c:pt idx="4205">
                  <c:v>-12.7547</c:v>
                </c:pt>
                <c:pt idx="4206">
                  <c:v>-12.863200000000001</c:v>
                </c:pt>
                <c:pt idx="4207">
                  <c:v>-12.7745</c:v>
                </c:pt>
                <c:pt idx="4208">
                  <c:v>-12.7547</c:v>
                </c:pt>
                <c:pt idx="4209">
                  <c:v>-12.8238</c:v>
                </c:pt>
                <c:pt idx="4210">
                  <c:v>-12.7547</c:v>
                </c:pt>
                <c:pt idx="4211">
                  <c:v>-12.7568</c:v>
                </c:pt>
                <c:pt idx="4212">
                  <c:v>-12.747199999999999</c:v>
                </c:pt>
                <c:pt idx="4213">
                  <c:v>-12.7805</c:v>
                </c:pt>
                <c:pt idx="4214">
                  <c:v>-12.73</c:v>
                </c:pt>
                <c:pt idx="4215">
                  <c:v>-12.707000000000001</c:v>
                </c:pt>
                <c:pt idx="4216">
                  <c:v>-12.773999999999999</c:v>
                </c:pt>
                <c:pt idx="4217">
                  <c:v>-12.811500000000001</c:v>
                </c:pt>
                <c:pt idx="4218">
                  <c:v>-12.8217</c:v>
                </c:pt>
                <c:pt idx="4219">
                  <c:v>-12.765000000000001</c:v>
                </c:pt>
                <c:pt idx="4220">
                  <c:v>-12.748799999999999</c:v>
                </c:pt>
                <c:pt idx="4221">
                  <c:v>-12.7547</c:v>
                </c:pt>
                <c:pt idx="4222">
                  <c:v>-12.714</c:v>
                </c:pt>
                <c:pt idx="4223">
                  <c:v>-12.809799999999999</c:v>
                </c:pt>
                <c:pt idx="4224">
                  <c:v>-12.7005</c:v>
                </c:pt>
                <c:pt idx="4225">
                  <c:v>-12.7097</c:v>
                </c:pt>
                <c:pt idx="4226">
                  <c:v>-12.7675</c:v>
                </c:pt>
                <c:pt idx="4227">
                  <c:v>-12.7517</c:v>
                </c:pt>
                <c:pt idx="4228">
                  <c:v>-12.7743</c:v>
                </c:pt>
                <c:pt idx="4229">
                  <c:v>-12.7547</c:v>
                </c:pt>
                <c:pt idx="4230">
                  <c:v>-12.7407</c:v>
                </c:pt>
                <c:pt idx="4231">
                  <c:v>-12.9842</c:v>
                </c:pt>
                <c:pt idx="4232">
                  <c:v>-12.7547</c:v>
                </c:pt>
                <c:pt idx="4233">
                  <c:v>-12.758800000000001</c:v>
                </c:pt>
                <c:pt idx="4234">
                  <c:v>-12.786199999999999</c:v>
                </c:pt>
                <c:pt idx="4235">
                  <c:v>-12.7295</c:v>
                </c:pt>
                <c:pt idx="4236">
                  <c:v>-12.7323</c:v>
                </c:pt>
                <c:pt idx="4237">
                  <c:v>-12.8378</c:v>
                </c:pt>
                <c:pt idx="4238">
                  <c:v>-12.770200000000001</c:v>
                </c:pt>
                <c:pt idx="4239">
                  <c:v>-12.700699999999999</c:v>
                </c:pt>
                <c:pt idx="4240">
                  <c:v>-12.905799999999999</c:v>
                </c:pt>
                <c:pt idx="4241">
                  <c:v>-12.8087</c:v>
                </c:pt>
                <c:pt idx="4242">
                  <c:v>-12.819000000000001</c:v>
                </c:pt>
                <c:pt idx="4243">
                  <c:v>-12.782999999999999</c:v>
                </c:pt>
                <c:pt idx="4244">
                  <c:v>-12.7913</c:v>
                </c:pt>
                <c:pt idx="4245">
                  <c:v>-12.752800000000001</c:v>
                </c:pt>
                <c:pt idx="4246">
                  <c:v>-12.783300000000001</c:v>
                </c:pt>
                <c:pt idx="4247">
                  <c:v>-12.821199999999999</c:v>
                </c:pt>
                <c:pt idx="4248">
                  <c:v>-12.800800000000001</c:v>
                </c:pt>
                <c:pt idx="4249">
                  <c:v>-12.777699999999999</c:v>
                </c:pt>
                <c:pt idx="4250">
                  <c:v>-12.7675</c:v>
                </c:pt>
                <c:pt idx="4251">
                  <c:v>-12.6683</c:v>
                </c:pt>
                <c:pt idx="4252">
                  <c:v>-12.651300000000001</c:v>
                </c:pt>
                <c:pt idx="4253">
                  <c:v>-12.7277</c:v>
                </c:pt>
                <c:pt idx="4254">
                  <c:v>-12.703200000000001</c:v>
                </c:pt>
                <c:pt idx="4255">
                  <c:v>-12.6538</c:v>
                </c:pt>
                <c:pt idx="4256">
                  <c:v>-12.749000000000001</c:v>
                </c:pt>
                <c:pt idx="4257">
                  <c:v>-12.7613</c:v>
                </c:pt>
                <c:pt idx="4258">
                  <c:v>-12.8147</c:v>
                </c:pt>
                <c:pt idx="4259">
                  <c:v>-12.7767</c:v>
                </c:pt>
                <c:pt idx="4260">
                  <c:v>-12.8263</c:v>
                </c:pt>
                <c:pt idx="4261">
                  <c:v>-12.764699999999999</c:v>
                </c:pt>
                <c:pt idx="4262">
                  <c:v>-12.722799999999999</c:v>
                </c:pt>
                <c:pt idx="4263">
                  <c:v>-12.7582</c:v>
                </c:pt>
                <c:pt idx="4264">
                  <c:v>-12.8422</c:v>
                </c:pt>
                <c:pt idx="4265">
                  <c:v>-12.7547</c:v>
                </c:pt>
                <c:pt idx="4266">
                  <c:v>-12.719200000000001</c:v>
                </c:pt>
                <c:pt idx="4267">
                  <c:v>-12.703200000000001</c:v>
                </c:pt>
                <c:pt idx="4268">
                  <c:v>-12.797700000000001</c:v>
                </c:pt>
                <c:pt idx="4269">
                  <c:v>-12.7898</c:v>
                </c:pt>
                <c:pt idx="4270">
                  <c:v>-12.730499999999999</c:v>
                </c:pt>
                <c:pt idx="4271">
                  <c:v>-12.6813</c:v>
                </c:pt>
                <c:pt idx="4272">
                  <c:v>-12.7547</c:v>
                </c:pt>
                <c:pt idx="4273">
                  <c:v>-12.8202</c:v>
                </c:pt>
                <c:pt idx="4274">
                  <c:v>-12.7195</c:v>
                </c:pt>
                <c:pt idx="4275">
                  <c:v>-12.7173</c:v>
                </c:pt>
                <c:pt idx="4276">
                  <c:v>-12.708299999999999</c:v>
                </c:pt>
                <c:pt idx="4277">
                  <c:v>-12.9</c:v>
                </c:pt>
                <c:pt idx="4278">
                  <c:v>-12.6997</c:v>
                </c:pt>
                <c:pt idx="4279">
                  <c:v>-12.642200000000001</c:v>
                </c:pt>
                <c:pt idx="4280">
                  <c:v>-12.8607</c:v>
                </c:pt>
                <c:pt idx="4281">
                  <c:v>-12.835800000000001</c:v>
                </c:pt>
                <c:pt idx="4282">
                  <c:v>-12.686999999999999</c:v>
                </c:pt>
                <c:pt idx="4283">
                  <c:v>-12.6477</c:v>
                </c:pt>
                <c:pt idx="4284">
                  <c:v>-12.7262</c:v>
                </c:pt>
                <c:pt idx="4285">
                  <c:v>-12.7547</c:v>
                </c:pt>
                <c:pt idx="4286">
                  <c:v>-12.7973</c:v>
                </c:pt>
                <c:pt idx="4287">
                  <c:v>-12.8337</c:v>
                </c:pt>
                <c:pt idx="4288">
                  <c:v>-12.8148</c:v>
                </c:pt>
                <c:pt idx="4289">
                  <c:v>-12.700799999999999</c:v>
                </c:pt>
                <c:pt idx="4290">
                  <c:v>-12.777799999999999</c:v>
                </c:pt>
                <c:pt idx="4291">
                  <c:v>-12.7547</c:v>
                </c:pt>
                <c:pt idx="4292">
                  <c:v>-12.8073</c:v>
                </c:pt>
                <c:pt idx="4293">
                  <c:v>-12.7302</c:v>
                </c:pt>
                <c:pt idx="4294">
                  <c:v>-12.781700000000001</c:v>
                </c:pt>
                <c:pt idx="4295">
                  <c:v>-12.799300000000001</c:v>
                </c:pt>
                <c:pt idx="4296">
                  <c:v>-12.7547</c:v>
                </c:pt>
                <c:pt idx="4297">
                  <c:v>-12.737299999999999</c:v>
                </c:pt>
                <c:pt idx="4298">
                  <c:v>-12.7683</c:v>
                </c:pt>
                <c:pt idx="4299">
                  <c:v>-12.745699999999999</c:v>
                </c:pt>
                <c:pt idx="4300">
                  <c:v>-12.765000000000001</c:v>
                </c:pt>
                <c:pt idx="4301">
                  <c:v>-12.819699999999999</c:v>
                </c:pt>
                <c:pt idx="4302">
                  <c:v>-12.795199999999999</c:v>
                </c:pt>
                <c:pt idx="4303">
                  <c:v>-12.793799999999999</c:v>
                </c:pt>
                <c:pt idx="4304">
                  <c:v>-12.735300000000001</c:v>
                </c:pt>
                <c:pt idx="4305">
                  <c:v>-12.790800000000001</c:v>
                </c:pt>
                <c:pt idx="4306">
                  <c:v>-12.766999999999999</c:v>
                </c:pt>
                <c:pt idx="4307">
                  <c:v>-12.773300000000001</c:v>
                </c:pt>
                <c:pt idx="4308">
                  <c:v>-12.724500000000001</c:v>
                </c:pt>
                <c:pt idx="4309">
                  <c:v>-12.7547</c:v>
                </c:pt>
                <c:pt idx="4310">
                  <c:v>-12.776300000000001</c:v>
                </c:pt>
                <c:pt idx="4311">
                  <c:v>-12.756500000000001</c:v>
                </c:pt>
                <c:pt idx="4312">
                  <c:v>-12.7697</c:v>
                </c:pt>
                <c:pt idx="4313">
                  <c:v>-12.7547</c:v>
                </c:pt>
                <c:pt idx="4314">
                  <c:v>-12.805300000000001</c:v>
                </c:pt>
                <c:pt idx="4315">
                  <c:v>-12.8033</c:v>
                </c:pt>
                <c:pt idx="4316">
                  <c:v>-12.7997</c:v>
                </c:pt>
                <c:pt idx="4317">
                  <c:v>-12.7338</c:v>
                </c:pt>
                <c:pt idx="4318">
                  <c:v>-12.7287</c:v>
                </c:pt>
                <c:pt idx="4319">
                  <c:v>-12.787699999999999</c:v>
                </c:pt>
                <c:pt idx="4320">
                  <c:v>-12.7547</c:v>
                </c:pt>
                <c:pt idx="4321">
                  <c:v>-12.7723</c:v>
                </c:pt>
                <c:pt idx="4322">
                  <c:v>-12.791499999999999</c:v>
                </c:pt>
                <c:pt idx="4323">
                  <c:v>-12.7822</c:v>
                </c:pt>
                <c:pt idx="4324">
                  <c:v>-12.751300000000001</c:v>
                </c:pt>
                <c:pt idx="4325">
                  <c:v>-12.7575</c:v>
                </c:pt>
                <c:pt idx="4326">
                  <c:v>-12.7547</c:v>
                </c:pt>
                <c:pt idx="4327">
                  <c:v>-12.7547</c:v>
                </c:pt>
                <c:pt idx="4328">
                  <c:v>-12.760199999999999</c:v>
                </c:pt>
                <c:pt idx="4329">
                  <c:v>-12.7578</c:v>
                </c:pt>
                <c:pt idx="4330">
                  <c:v>-12.7948</c:v>
                </c:pt>
                <c:pt idx="4331">
                  <c:v>-12.7898</c:v>
                </c:pt>
                <c:pt idx="4332">
                  <c:v>-12.788</c:v>
                </c:pt>
                <c:pt idx="4333">
                  <c:v>-12.826000000000001</c:v>
                </c:pt>
                <c:pt idx="4334">
                  <c:v>-12.786</c:v>
                </c:pt>
                <c:pt idx="4335">
                  <c:v>-12.730700000000001</c:v>
                </c:pt>
                <c:pt idx="4336">
                  <c:v>-12.757300000000001</c:v>
                </c:pt>
                <c:pt idx="4337">
                  <c:v>-12.765000000000001</c:v>
                </c:pt>
                <c:pt idx="4338">
                  <c:v>-12.668799999999999</c:v>
                </c:pt>
                <c:pt idx="4339">
                  <c:v>-12.8218</c:v>
                </c:pt>
                <c:pt idx="4340">
                  <c:v>-12.7963</c:v>
                </c:pt>
                <c:pt idx="4341">
                  <c:v>-12.6622</c:v>
                </c:pt>
                <c:pt idx="4342">
                  <c:v>-12.7547</c:v>
                </c:pt>
                <c:pt idx="4343">
                  <c:v>-12.6835</c:v>
                </c:pt>
                <c:pt idx="4344">
                  <c:v>-12.7752</c:v>
                </c:pt>
                <c:pt idx="4345">
                  <c:v>-12.8043</c:v>
                </c:pt>
                <c:pt idx="4346">
                  <c:v>-12.672800000000001</c:v>
                </c:pt>
                <c:pt idx="4347">
                  <c:v>-12.7293</c:v>
                </c:pt>
                <c:pt idx="4348">
                  <c:v>-12.7547</c:v>
                </c:pt>
                <c:pt idx="4349">
                  <c:v>-12.766500000000001</c:v>
                </c:pt>
                <c:pt idx="4350">
                  <c:v>-12.7547</c:v>
                </c:pt>
                <c:pt idx="4351">
                  <c:v>-12.7872</c:v>
                </c:pt>
                <c:pt idx="4352">
                  <c:v>-12.731</c:v>
                </c:pt>
                <c:pt idx="4353">
                  <c:v>-12.7775</c:v>
                </c:pt>
                <c:pt idx="4354">
                  <c:v>-12.785</c:v>
                </c:pt>
                <c:pt idx="4355">
                  <c:v>-12.7547</c:v>
                </c:pt>
                <c:pt idx="4356">
                  <c:v>-12.8012</c:v>
                </c:pt>
                <c:pt idx="4357">
                  <c:v>-12.7547</c:v>
                </c:pt>
                <c:pt idx="4358">
                  <c:v>-12.783799999999999</c:v>
                </c:pt>
                <c:pt idx="4359">
                  <c:v>-12.7645</c:v>
                </c:pt>
                <c:pt idx="4360">
                  <c:v>-12.843999999999999</c:v>
                </c:pt>
                <c:pt idx="4361">
                  <c:v>-12.825799999999999</c:v>
                </c:pt>
                <c:pt idx="4362">
                  <c:v>-12.7608</c:v>
                </c:pt>
                <c:pt idx="4363">
                  <c:v>-12.7547</c:v>
                </c:pt>
                <c:pt idx="4364">
                  <c:v>-12.7203</c:v>
                </c:pt>
                <c:pt idx="4365">
                  <c:v>-12.7918</c:v>
                </c:pt>
                <c:pt idx="4366">
                  <c:v>-12.777799999999999</c:v>
                </c:pt>
                <c:pt idx="4367">
                  <c:v>-12.7928</c:v>
                </c:pt>
                <c:pt idx="4368">
                  <c:v>-12.808</c:v>
                </c:pt>
                <c:pt idx="4369">
                  <c:v>-12.8247</c:v>
                </c:pt>
                <c:pt idx="4370">
                  <c:v>-12.777799999999999</c:v>
                </c:pt>
                <c:pt idx="4371">
                  <c:v>-12.805</c:v>
                </c:pt>
                <c:pt idx="4372">
                  <c:v>-12.7547</c:v>
                </c:pt>
                <c:pt idx="4373">
                  <c:v>-12.7067</c:v>
                </c:pt>
                <c:pt idx="4374">
                  <c:v>-12.7547</c:v>
                </c:pt>
                <c:pt idx="4375">
                  <c:v>-12.759</c:v>
                </c:pt>
                <c:pt idx="4376">
                  <c:v>-12.7737</c:v>
                </c:pt>
                <c:pt idx="4377">
                  <c:v>-12.7593</c:v>
                </c:pt>
                <c:pt idx="4378">
                  <c:v>-12.7547</c:v>
                </c:pt>
                <c:pt idx="4379">
                  <c:v>-12.7782</c:v>
                </c:pt>
                <c:pt idx="4380">
                  <c:v>-12.787800000000001</c:v>
                </c:pt>
                <c:pt idx="4381">
                  <c:v>-12.7797</c:v>
                </c:pt>
                <c:pt idx="4382">
                  <c:v>-12.7547</c:v>
                </c:pt>
                <c:pt idx="4383">
                  <c:v>-12.7547</c:v>
                </c:pt>
                <c:pt idx="4384">
                  <c:v>-12.7547</c:v>
                </c:pt>
                <c:pt idx="4385">
                  <c:v>-12.835800000000001</c:v>
                </c:pt>
                <c:pt idx="4386">
                  <c:v>-12.741300000000001</c:v>
                </c:pt>
                <c:pt idx="4387">
                  <c:v>-12.815300000000001</c:v>
                </c:pt>
                <c:pt idx="4388">
                  <c:v>-12.8032</c:v>
                </c:pt>
                <c:pt idx="4389">
                  <c:v>-12.800800000000001</c:v>
                </c:pt>
                <c:pt idx="4390">
                  <c:v>-12.7987</c:v>
                </c:pt>
                <c:pt idx="4391">
                  <c:v>-12.7547</c:v>
                </c:pt>
                <c:pt idx="4392">
                  <c:v>-12.797700000000001</c:v>
                </c:pt>
                <c:pt idx="4393">
                  <c:v>-12.771699999999999</c:v>
                </c:pt>
                <c:pt idx="4394">
                  <c:v>-12.7807</c:v>
                </c:pt>
                <c:pt idx="4395">
                  <c:v>-12.78</c:v>
                </c:pt>
                <c:pt idx="4396">
                  <c:v>-12.827500000000001</c:v>
                </c:pt>
                <c:pt idx="4397">
                  <c:v>-12.763</c:v>
                </c:pt>
                <c:pt idx="4398">
                  <c:v>-12.7662</c:v>
                </c:pt>
                <c:pt idx="4399">
                  <c:v>-12.792</c:v>
                </c:pt>
                <c:pt idx="4400">
                  <c:v>-12.787000000000001</c:v>
                </c:pt>
                <c:pt idx="4401">
                  <c:v>-12.797000000000001</c:v>
                </c:pt>
                <c:pt idx="4402">
                  <c:v>-12.7577</c:v>
                </c:pt>
                <c:pt idx="4403">
                  <c:v>-12.817299999999999</c:v>
                </c:pt>
                <c:pt idx="4404">
                  <c:v>-12.7178</c:v>
                </c:pt>
                <c:pt idx="4405">
                  <c:v>-12.717499999999999</c:v>
                </c:pt>
                <c:pt idx="4406">
                  <c:v>-12.7598</c:v>
                </c:pt>
                <c:pt idx="4407">
                  <c:v>-12.8238</c:v>
                </c:pt>
                <c:pt idx="4408">
                  <c:v>-12.7927</c:v>
                </c:pt>
                <c:pt idx="4409">
                  <c:v>-12.764699999999999</c:v>
                </c:pt>
                <c:pt idx="4410">
                  <c:v>-12.8078</c:v>
                </c:pt>
                <c:pt idx="4411">
                  <c:v>-12.7728</c:v>
                </c:pt>
                <c:pt idx="4412">
                  <c:v>-12.760300000000001</c:v>
                </c:pt>
                <c:pt idx="4413">
                  <c:v>-12.7903</c:v>
                </c:pt>
                <c:pt idx="4414">
                  <c:v>-12.789</c:v>
                </c:pt>
                <c:pt idx="4415">
                  <c:v>-12.764200000000001</c:v>
                </c:pt>
                <c:pt idx="4416">
                  <c:v>-12.7712</c:v>
                </c:pt>
                <c:pt idx="4417">
                  <c:v>-12.7743</c:v>
                </c:pt>
                <c:pt idx="4418">
                  <c:v>-12.778</c:v>
                </c:pt>
                <c:pt idx="4419">
                  <c:v>-12.748699999999999</c:v>
                </c:pt>
                <c:pt idx="4420">
                  <c:v>-12.7653</c:v>
                </c:pt>
                <c:pt idx="4421">
                  <c:v>-12.7738</c:v>
                </c:pt>
                <c:pt idx="4422">
                  <c:v>-12.7308</c:v>
                </c:pt>
                <c:pt idx="4423">
                  <c:v>-12.7317</c:v>
                </c:pt>
                <c:pt idx="4424">
                  <c:v>-12.7135</c:v>
                </c:pt>
                <c:pt idx="4425">
                  <c:v>-12.8028</c:v>
                </c:pt>
                <c:pt idx="4426">
                  <c:v>-12.720700000000001</c:v>
                </c:pt>
                <c:pt idx="4427">
                  <c:v>-12.7547</c:v>
                </c:pt>
                <c:pt idx="4428">
                  <c:v>-12.696</c:v>
                </c:pt>
                <c:pt idx="4429">
                  <c:v>-12.7403</c:v>
                </c:pt>
                <c:pt idx="4430">
                  <c:v>-12.760300000000001</c:v>
                </c:pt>
                <c:pt idx="4431">
                  <c:v>-12.769299999999999</c:v>
                </c:pt>
                <c:pt idx="4432">
                  <c:v>-12.8408</c:v>
                </c:pt>
                <c:pt idx="4433">
                  <c:v>-12.8322</c:v>
                </c:pt>
                <c:pt idx="4434">
                  <c:v>-12.6945</c:v>
                </c:pt>
                <c:pt idx="4435">
                  <c:v>-12.8043</c:v>
                </c:pt>
                <c:pt idx="4436">
                  <c:v>-12.801</c:v>
                </c:pt>
                <c:pt idx="4437">
                  <c:v>-12.7723</c:v>
                </c:pt>
                <c:pt idx="4438">
                  <c:v>-12.8188</c:v>
                </c:pt>
                <c:pt idx="4439">
                  <c:v>-12.767799999999999</c:v>
                </c:pt>
                <c:pt idx="4440">
                  <c:v>-12.766500000000001</c:v>
                </c:pt>
                <c:pt idx="4441">
                  <c:v>-12.811199999999999</c:v>
                </c:pt>
                <c:pt idx="4442">
                  <c:v>-12.8063</c:v>
                </c:pt>
                <c:pt idx="4443">
                  <c:v>-12.767200000000001</c:v>
                </c:pt>
                <c:pt idx="4444">
                  <c:v>-12.77</c:v>
                </c:pt>
                <c:pt idx="4445">
                  <c:v>-12.7547</c:v>
                </c:pt>
                <c:pt idx="4446">
                  <c:v>-12.777799999999999</c:v>
                </c:pt>
                <c:pt idx="4447">
                  <c:v>-12.744</c:v>
                </c:pt>
                <c:pt idx="4448">
                  <c:v>-12.7942</c:v>
                </c:pt>
                <c:pt idx="4449">
                  <c:v>-12.74</c:v>
                </c:pt>
                <c:pt idx="4450">
                  <c:v>-12.801500000000001</c:v>
                </c:pt>
                <c:pt idx="4451">
                  <c:v>-12.787800000000001</c:v>
                </c:pt>
                <c:pt idx="4452">
                  <c:v>-12.7547</c:v>
                </c:pt>
                <c:pt idx="4453">
                  <c:v>-12.7212</c:v>
                </c:pt>
                <c:pt idx="4454">
                  <c:v>-12.719799999999999</c:v>
                </c:pt>
                <c:pt idx="4455">
                  <c:v>-12.719799999999999</c:v>
                </c:pt>
                <c:pt idx="4456">
                  <c:v>-12.7547</c:v>
                </c:pt>
                <c:pt idx="4457">
                  <c:v>-12.7768</c:v>
                </c:pt>
                <c:pt idx="4458">
                  <c:v>-12.802199999999999</c:v>
                </c:pt>
                <c:pt idx="4459">
                  <c:v>-12.778700000000001</c:v>
                </c:pt>
                <c:pt idx="4460">
                  <c:v>-12.7842</c:v>
                </c:pt>
                <c:pt idx="4461">
                  <c:v>-12.788500000000001</c:v>
                </c:pt>
                <c:pt idx="4462">
                  <c:v>-12.91</c:v>
                </c:pt>
                <c:pt idx="4463">
                  <c:v>-12.831</c:v>
                </c:pt>
                <c:pt idx="4464">
                  <c:v>-12.7255</c:v>
                </c:pt>
                <c:pt idx="4465">
                  <c:v>-12.801</c:v>
                </c:pt>
                <c:pt idx="4466">
                  <c:v>-12.7532</c:v>
                </c:pt>
                <c:pt idx="4467">
                  <c:v>-12.814500000000001</c:v>
                </c:pt>
                <c:pt idx="4468">
                  <c:v>-12.779500000000001</c:v>
                </c:pt>
                <c:pt idx="4469">
                  <c:v>-12.799200000000001</c:v>
                </c:pt>
                <c:pt idx="4470">
                  <c:v>-12.782999999999999</c:v>
                </c:pt>
                <c:pt idx="4471">
                  <c:v>-12.779199999999999</c:v>
                </c:pt>
                <c:pt idx="4472">
                  <c:v>-12.778700000000001</c:v>
                </c:pt>
                <c:pt idx="4473">
                  <c:v>-12.696199999999999</c:v>
                </c:pt>
                <c:pt idx="4474">
                  <c:v>-12.6988</c:v>
                </c:pt>
                <c:pt idx="4475">
                  <c:v>-12.761200000000001</c:v>
                </c:pt>
                <c:pt idx="4476">
                  <c:v>-12.686199999999999</c:v>
                </c:pt>
                <c:pt idx="4477">
                  <c:v>-12.7402</c:v>
                </c:pt>
                <c:pt idx="4478">
                  <c:v>-12.798500000000001</c:v>
                </c:pt>
                <c:pt idx="4479">
                  <c:v>-12.738799999999999</c:v>
                </c:pt>
                <c:pt idx="4480">
                  <c:v>-12.686500000000001</c:v>
                </c:pt>
                <c:pt idx="4481">
                  <c:v>-12.7227</c:v>
                </c:pt>
                <c:pt idx="4482">
                  <c:v>-12.823700000000001</c:v>
                </c:pt>
                <c:pt idx="4483">
                  <c:v>-12.706300000000001</c:v>
                </c:pt>
                <c:pt idx="4484">
                  <c:v>-12.737</c:v>
                </c:pt>
                <c:pt idx="4485">
                  <c:v>-12.6813</c:v>
                </c:pt>
                <c:pt idx="4486">
                  <c:v>-12.7972</c:v>
                </c:pt>
                <c:pt idx="4487">
                  <c:v>-12.6717</c:v>
                </c:pt>
                <c:pt idx="4488">
                  <c:v>-12.8315</c:v>
                </c:pt>
                <c:pt idx="4489">
                  <c:v>-12.7692</c:v>
                </c:pt>
                <c:pt idx="4490">
                  <c:v>-12.723699999999999</c:v>
                </c:pt>
                <c:pt idx="4491">
                  <c:v>-12.8093</c:v>
                </c:pt>
                <c:pt idx="4492">
                  <c:v>-12.771800000000001</c:v>
                </c:pt>
                <c:pt idx="4493">
                  <c:v>-12.809699999999999</c:v>
                </c:pt>
                <c:pt idx="4494">
                  <c:v>-12.7547</c:v>
                </c:pt>
                <c:pt idx="4495">
                  <c:v>-12.779299999999999</c:v>
                </c:pt>
                <c:pt idx="4496">
                  <c:v>-12.7812</c:v>
                </c:pt>
                <c:pt idx="4497">
                  <c:v>-12.7728</c:v>
                </c:pt>
                <c:pt idx="4498">
                  <c:v>-12.7547</c:v>
                </c:pt>
                <c:pt idx="4499">
                  <c:v>-12.734999999999999</c:v>
                </c:pt>
                <c:pt idx="4500">
                  <c:v>-12.789</c:v>
                </c:pt>
                <c:pt idx="4501">
                  <c:v>-12.7613</c:v>
                </c:pt>
                <c:pt idx="4502">
                  <c:v>-12.7997</c:v>
                </c:pt>
                <c:pt idx="4503">
                  <c:v>-12.795</c:v>
                </c:pt>
                <c:pt idx="4504">
                  <c:v>-12.828799999999999</c:v>
                </c:pt>
                <c:pt idx="4505">
                  <c:v>-12.732200000000001</c:v>
                </c:pt>
                <c:pt idx="4506">
                  <c:v>-12.7028</c:v>
                </c:pt>
                <c:pt idx="4507">
                  <c:v>-12.7547</c:v>
                </c:pt>
                <c:pt idx="4508">
                  <c:v>-12.7502</c:v>
                </c:pt>
                <c:pt idx="4509">
                  <c:v>-12.746700000000001</c:v>
                </c:pt>
                <c:pt idx="4510">
                  <c:v>-12.7765</c:v>
                </c:pt>
                <c:pt idx="4511">
                  <c:v>-12.705500000000001</c:v>
                </c:pt>
                <c:pt idx="4512">
                  <c:v>-12.795199999999999</c:v>
                </c:pt>
                <c:pt idx="4513">
                  <c:v>-12.7347</c:v>
                </c:pt>
                <c:pt idx="4514">
                  <c:v>-12.7867</c:v>
                </c:pt>
                <c:pt idx="4515">
                  <c:v>-12.789300000000001</c:v>
                </c:pt>
                <c:pt idx="4516">
                  <c:v>-12.8208</c:v>
                </c:pt>
                <c:pt idx="4517">
                  <c:v>-12.7582</c:v>
                </c:pt>
                <c:pt idx="4518">
                  <c:v>-12.811299999999999</c:v>
                </c:pt>
                <c:pt idx="4519">
                  <c:v>-12.7698</c:v>
                </c:pt>
                <c:pt idx="4520">
                  <c:v>-12.7448</c:v>
                </c:pt>
                <c:pt idx="4521">
                  <c:v>-12.7585</c:v>
                </c:pt>
                <c:pt idx="4522">
                  <c:v>-12.817299999999999</c:v>
                </c:pt>
                <c:pt idx="4523">
                  <c:v>-12.784700000000001</c:v>
                </c:pt>
                <c:pt idx="4524">
                  <c:v>-12.7562</c:v>
                </c:pt>
                <c:pt idx="4525">
                  <c:v>-12.728999999999999</c:v>
                </c:pt>
                <c:pt idx="4526">
                  <c:v>-12.7547</c:v>
                </c:pt>
                <c:pt idx="4527">
                  <c:v>-12.7982</c:v>
                </c:pt>
                <c:pt idx="4528">
                  <c:v>-12.7898</c:v>
                </c:pt>
                <c:pt idx="4529">
                  <c:v>-12.773</c:v>
                </c:pt>
                <c:pt idx="4530">
                  <c:v>-12.770799999999999</c:v>
                </c:pt>
                <c:pt idx="4531">
                  <c:v>-12.7925</c:v>
                </c:pt>
                <c:pt idx="4532">
                  <c:v>-12.7798</c:v>
                </c:pt>
                <c:pt idx="4533">
                  <c:v>-12.789</c:v>
                </c:pt>
                <c:pt idx="4534">
                  <c:v>-12.7585</c:v>
                </c:pt>
                <c:pt idx="4535">
                  <c:v>-12.7803</c:v>
                </c:pt>
                <c:pt idx="4536">
                  <c:v>-12.773300000000001</c:v>
                </c:pt>
                <c:pt idx="4537">
                  <c:v>-12.8002</c:v>
                </c:pt>
                <c:pt idx="4538">
                  <c:v>-12.7818</c:v>
                </c:pt>
                <c:pt idx="4539">
                  <c:v>-12.7858</c:v>
                </c:pt>
                <c:pt idx="4540">
                  <c:v>-12.834</c:v>
                </c:pt>
                <c:pt idx="4541">
                  <c:v>-12.7547</c:v>
                </c:pt>
                <c:pt idx="4542">
                  <c:v>-12.7995</c:v>
                </c:pt>
                <c:pt idx="4543">
                  <c:v>-12.8012</c:v>
                </c:pt>
                <c:pt idx="4544">
                  <c:v>-12.760199999999999</c:v>
                </c:pt>
                <c:pt idx="4545">
                  <c:v>-12.7767</c:v>
                </c:pt>
                <c:pt idx="4546">
                  <c:v>-12.776199999999999</c:v>
                </c:pt>
                <c:pt idx="4547">
                  <c:v>-12.768700000000001</c:v>
                </c:pt>
                <c:pt idx="4548">
                  <c:v>-12.781700000000001</c:v>
                </c:pt>
                <c:pt idx="4549">
                  <c:v>-12.768800000000001</c:v>
                </c:pt>
                <c:pt idx="4550">
                  <c:v>-12.699199999999999</c:v>
                </c:pt>
                <c:pt idx="4551">
                  <c:v>-12.7957</c:v>
                </c:pt>
                <c:pt idx="4552">
                  <c:v>-12.795999999999999</c:v>
                </c:pt>
                <c:pt idx="4553">
                  <c:v>-12.7547</c:v>
                </c:pt>
                <c:pt idx="4554">
                  <c:v>-12.751200000000001</c:v>
                </c:pt>
                <c:pt idx="4555">
                  <c:v>-12.7547</c:v>
                </c:pt>
                <c:pt idx="4556">
                  <c:v>-12.827199999999999</c:v>
                </c:pt>
                <c:pt idx="4557">
                  <c:v>-12.775700000000001</c:v>
                </c:pt>
                <c:pt idx="4558">
                  <c:v>-12.7653</c:v>
                </c:pt>
                <c:pt idx="4559">
                  <c:v>-12.732699999999999</c:v>
                </c:pt>
                <c:pt idx="4560">
                  <c:v>-12.742699999999999</c:v>
                </c:pt>
                <c:pt idx="4561">
                  <c:v>-12.809699999999999</c:v>
                </c:pt>
                <c:pt idx="4562">
                  <c:v>-12.7742</c:v>
                </c:pt>
                <c:pt idx="4563">
                  <c:v>-12.793699999999999</c:v>
                </c:pt>
                <c:pt idx="4564">
                  <c:v>-12.7887</c:v>
                </c:pt>
                <c:pt idx="4565">
                  <c:v>-12.7872</c:v>
                </c:pt>
                <c:pt idx="4566">
                  <c:v>-12.769299999999999</c:v>
                </c:pt>
                <c:pt idx="4567">
                  <c:v>-12.774699999999999</c:v>
                </c:pt>
                <c:pt idx="4568">
                  <c:v>-12.8057</c:v>
                </c:pt>
                <c:pt idx="4569">
                  <c:v>-12.7547</c:v>
                </c:pt>
                <c:pt idx="4570">
                  <c:v>-12.773999999999999</c:v>
                </c:pt>
                <c:pt idx="4571">
                  <c:v>-12.7547</c:v>
                </c:pt>
                <c:pt idx="4572">
                  <c:v>-12.813000000000001</c:v>
                </c:pt>
                <c:pt idx="4573">
                  <c:v>-12.7828</c:v>
                </c:pt>
                <c:pt idx="4574">
                  <c:v>-12.796799999999999</c:v>
                </c:pt>
                <c:pt idx="4575">
                  <c:v>-12.7828</c:v>
                </c:pt>
                <c:pt idx="4576">
                  <c:v>-12.7683</c:v>
                </c:pt>
                <c:pt idx="4577">
                  <c:v>-12.7605</c:v>
                </c:pt>
                <c:pt idx="4578">
                  <c:v>-12.7263</c:v>
                </c:pt>
                <c:pt idx="4579">
                  <c:v>-12.8132</c:v>
                </c:pt>
                <c:pt idx="4580">
                  <c:v>-12.7515</c:v>
                </c:pt>
                <c:pt idx="4581">
                  <c:v>-12.7918</c:v>
                </c:pt>
                <c:pt idx="4582">
                  <c:v>-12.7882</c:v>
                </c:pt>
                <c:pt idx="4583">
                  <c:v>-12.7035</c:v>
                </c:pt>
                <c:pt idx="4584">
                  <c:v>-12.771800000000001</c:v>
                </c:pt>
                <c:pt idx="4585">
                  <c:v>-12.8062</c:v>
                </c:pt>
                <c:pt idx="4586">
                  <c:v>-12.7547</c:v>
                </c:pt>
                <c:pt idx="4587">
                  <c:v>-12.827199999999999</c:v>
                </c:pt>
                <c:pt idx="4588">
                  <c:v>-12.7827</c:v>
                </c:pt>
                <c:pt idx="4589">
                  <c:v>-12.7547</c:v>
                </c:pt>
                <c:pt idx="4590">
                  <c:v>-12.829000000000001</c:v>
                </c:pt>
                <c:pt idx="4591">
                  <c:v>-12.834</c:v>
                </c:pt>
                <c:pt idx="4592">
                  <c:v>-12.7547</c:v>
                </c:pt>
                <c:pt idx="4593">
                  <c:v>-12.747</c:v>
                </c:pt>
                <c:pt idx="4594">
                  <c:v>-12.816800000000001</c:v>
                </c:pt>
                <c:pt idx="4595">
                  <c:v>-12.7628</c:v>
                </c:pt>
                <c:pt idx="4596">
                  <c:v>-12.7547</c:v>
                </c:pt>
                <c:pt idx="4597">
                  <c:v>-12.7407</c:v>
                </c:pt>
                <c:pt idx="4598">
                  <c:v>-12.702999999999999</c:v>
                </c:pt>
                <c:pt idx="4599">
                  <c:v>-12.7547</c:v>
                </c:pt>
                <c:pt idx="4600">
                  <c:v>-12.760300000000001</c:v>
                </c:pt>
                <c:pt idx="4601">
                  <c:v>-12.824299999999999</c:v>
                </c:pt>
                <c:pt idx="4602">
                  <c:v>-12.781499999999999</c:v>
                </c:pt>
                <c:pt idx="4603">
                  <c:v>-12.7753</c:v>
                </c:pt>
                <c:pt idx="4604">
                  <c:v>-12.7547</c:v>
                </c:pt>
                <c:pt idx="4605">
                  <c:v>-12.7835</c:v>
                </c:pt>
                <c:pt idx="4606">
                  <c:v>-12.821300000000001</c:v>
                </c:pt>
                <c:pt idx="4607">
                  <c:v>-12.766299999999999</c:v>
                </c:pt>
                <c:pt idx="4608">
                  <c:v>-12.7547</c:v>
                </c:pt>
                <c:pt idx="4609">
                  <c:v>-12.7325</c:v>
                </c:pt>
                <c:pt idx="4610">
                  <c:v>-12.7822</c:v>
                </c:pt>
                <c:pt idx="4611">
                  <c:v>-12.747199999999999</c:v>
                </c:pt>
                <c:pt idx="4612">
                  <c:v>-12.7788</c:v>
                </c:pt>
                <c:pt idx="4613">
                  <c:v>-12.7875</c:v>
                </c:pt>
                <c:pt idx="4614">
                  <c:v>-12.789300000000001</c:v>
                </c:pt>
                <c:pt idx="4615">
                  <c:v>-12.813800000000001</c:v>
                </c:pt>
                <c:pt idx="4616">
                  <c:v>-12.786199999999999</c:v>
                </c:pt>
                <c:pt idx="4617">
                  <c:v>-12.784700000000001</c:v>
                </c:pt>
                <c:pt idx="4618">
                  <c:v>-12.795</c:v>
                </c:pt>
                <c:pt idx="4619">
                  <c:v>-12.7828</c:v>
                </c:pt>
                <c:pt idx="4620">
                  <c:v>-12.813000000000001</c:v>
                </c:pt>
                <c:pt idx="4621">
                  <c:v>-12.7773</c:v>
                </c:pt>
                <c:pt idx="4622">
                  <c:v>-12.8165</c:v>
                </c:pt>
                <c:pt idx="4623">
                  <c:v>-12.7828</c:v>
                </c:pt>
                <c:pt idx="4624">
                  <c:v>-12.825699999999999</c:v>
                </c:pt>
                <c:pt idx="4625">
                  <c:v>-12.7783</c:v>
                </c:pt>
                <c:pt idx="4626">
                  <c:v>-12.7447</c:v>
                </c:pt>
                <c:pt idx="4627">
                  <c:v>-12.771000000000001</c:v>
                </c:pt>
                <c:pt idx="4628">
                  <c:v>-12.756</c:v>
                </c:pt>
                <c:pt idx="4629">
                  <c:v>-12.7105</c:v>
                </c:pt>
                <c:pt idx="4630">
                  <c:v>-12.7492</c:v>
                </c:pt>
                <c:pt idx="4631">
                  <c:v>-12.7935</c:v>
                </c:pt>
                <c:pt idx="4632">
                  <c:v>-12.663</c:v>
                </c:pt>
                <c:pt idx="4633">
                  <c:v>-12.7972</c:v>
                </c:pt>
                <c:pt idx="4634">
                  <c:v>-12.792999999999999</c:v>
                </c:pt>
                <c:pt idx="4635">
                  <c:v>-12.8012</c:v>
                </c:pt>
                <c:pt idx="4636">
                  <c:v>-12.803800000000001</c:v>
                </c:pt>
                <c:pt idx="4637">
                  <c:v>-12.786300000000001</c:v>
                </c:pt>
                <c:pt idx="4638">
                  <c:v>-12.7607</c:v>
                </c:pt>
                <c:pt idx="4639">
                  <c:v>-12.767300000000001</c:v>
                </c:pt>
                <c:pt idx="4640">
                  <c:v>-12.825200000000001</c:v>
                </c:pt>
                <c:pt idx="4641">
                  <c:v>-12.7522</c:v>
                </c:pt>
                <c:pt idx="4642">
                  <c:v>-12.766299999999999</c:v>
                </c:pt>
                <c:pt idx="4643">
                  <c:v>-12.817299999999999</c:v>
                </c:pt>
                <c:pt idx="4644">
                  <c:v>-12.7768</c:v>
                </c:pt>
                <c:pt idx="4645">
                  <c:v>-12.760999999999999</c:v>
                </c:pt>
                <c:pt idx="4646">
                  <c:v>-12.827500000000001</c:v>
                </c:pt>
                <c:pt idx="4647">
                  <c:v>-12.764200000000001</c:v>
                </c:pt>
                <c:pt idx="4648">
                  <c:v>-12.7662</c:v>
                </c:pt>
                <c:pt idx="4649">
                  <c:v>-12.8017</c:v>
                </c:pt>
                <c:pt idx="4650">
                  <c:v>-12.7547</c:v>
                </c:pt>
                <c:pt idx="4651">
                  <c:v>-12.644299999999999</c:v>
                </c:pt>
                <c:pt idx="4652">
                  <c:v>-12.777699999999999</c:v>
                </c:pt>
                <c:pt idx="4653">
                  <c:v>-12.760199999999999</c:v>
                </c:pt>
                <c:pt idx="4654">
                  <c:v>-12.747</c:v>
                </c:pt>
                <c:pt idx="4655">
                  <c:v>-12.747299999999999</c:v>
                </c:pt>
                <c:pt idx="4656">
                  <c:v>-12.7547</c:v>
                </c:pt>
                <c:pt idx="4657">
                  <c:v>-12.8047</c:v>
                </c:pt>
                <c:pt idx="4658">
                  <c:v>-12.793699999999999</c:v>
                </c:pt>
                <c:pt idx="4659">
                  <c:v>-12.874499999999999</c:v>
                </c:pt>
                <c:pt idx="4660">
                  <c:v>-12.776300000000001</c:v>
                </c:pt>
                <c:pt idx="4661">
                  <c:v>-12.8195</c:v>
                </c:pt>
                <c:pt idx="4662">
                  <c:v>-12.7798</c:v>
                </c:pt>
                <c:pt idx="4663">
                  <c:v>-12.7822</c:v>
                </c:pt>
                <c:pt idx="4664">
                  <c:v>-12.7668</c:v>
                </c:pt>
                <c:pt idx="4665">
                  <c:v>-12.791499999999999</c:v>
                </c:pt>
                <c:pt idx="4666">
                  <c:v>-12.7683</c:v>
                </c:pt>
                <c:pt idx="4667">
                  <c:v>-12.7547</c:v>
                </c:pt>
                <c:pt idx="4668">
                  <c:v>-12.864699999999999</c:v>
                </c:pt>
                <c:pt idx="4669">
                  <c:v>-12.7715</c:v>
                </c:pt>
                <c:pt idx="4670">
                  <c:v>-12.738200000000001</c:v>
                </c:pt>
                <c:pt idx="4671">
                  <c:v>-12.7773</c:v>
                </c:pt>
                <c:pt idx="4672">
                  <c:v>-12.798500000000001</c:v>
                </c:pt>
                <c:pt idx="4673">
                  <c:v>-12.7547</c:v>
                </c:pt>
                <c:pt idx="4674">
                  <c:v>-12.7547</c:v>
                </c:pt>
                <c:pt idx="4675">
                  <c:v>-12.7995</c:v>
                </c:pt>
                <c:pt idx="4676">
                  <c:v>-12.756</c:v>
                </c:pt>
                <c:pt idx="4677">
                  <c:v>-12.7523</c:v>
                </c:pt>
                <c:pt idx="4678">
                  <c:v>-12.765499999999999</c:v>
                </c:pt>
                <c:pt idx="4679">
                  <c:v>-12.771699999999999</c:v>
                </c:pt>
                <c:pt idx="4680">
                  <c:v>-12.804500000000001</c:v>
                </c:pt>
                <c:pt idx="4681">
                  <c:v>-12.8375</c:v>
                </c:pt>
                <c:pt idx="4682">
                  <c:v>-12.7455</c:v>
                </c:pt>
                <c:pt idx="4683">
                  <c:v>-12.886200000000001</c:v>
                </c:pt>
                <c:pt idx="4684">
                  <c:v>-12.7547</c:v>
                </c:pt>
                <c:pt idx="4685">
                  <c:v>-12.835800000000001</c:v>
                </c:pt>
                <c:pt idx="4686">
                  <c:v>-12.849299999999999</c:v>
                </c:pt>
                <c:pt idx="4687">
                  <c:v>-12.8217</c:v>
                </c:pt>
                <c:pt idx="4688">
                  <c:v>-12.792</c:v>
                </c:pt>
                <c:pt idx="4689">
                  <c:v>-12.795999999999999</c:v>
                </c:pt>
                <c:pt idx="4690">
                  <c:v>-12.8192</c:v>
                </c:pt>
                <c:pt idx="4691">
                  <c:v>-12.757999999999999</c:v>
                </c:pt>
                <c:pt idx="4692">
                  <c:v>-12.779500000000001</c:v>
                </c:pt>
                <c:pt idx="4693">
                  <c:v>-12.8033</c:v>
                </c:pt>
                <c:pt idx="4694">
                  <c:v>-12.8218</c:v>
                </c:pt>
                <c:pt idx="4695">
                  <c:v>-12.759499999999999</c:v>
                </c:pt>
                <c:pt idx="4696">
                  <c:v>-12.766999999999999</c:v>
                </c:pt>
                <c:pt idx="4697">
                  <c:v>-12.8277</c:v>
                </c:pt>
                <c:pt idx="4698">
                  <c:v>-12.7767</c:v>
                </c:pt>
                <c:pt idx="4699">
                  <c:v>-12.7788</c:v>
                </c:pt>
                <c:pt idx="4700">
                  <c:v>-12.8088</c:v>
                </c:pt>
                <c:pt idx="4701">
                  <c:v>-12.7927</c:v>
                </c:pt>
                <c:pt idx="4702">
                  <c:v>-12.7547</c:v>
                </c:pt>
                <c:pt idx="4703">
                  <c:v>-12.798299999999999</c:v>
                </c:pt>
                <c:pt idx="4704">
                  <c:v>-12.819699999999999</c:v>
                </c:pt>
                <c:pt idx="4705">
                  <c:v>-12.7547</c:v>
                </c:pt>
                <c:pt idx="4706">
                  <c:v>-12.7805</c:v>
                </c:pt>
                <c:pt idx="4707">
                  <c:v>-12.7677</c:v>
                </c:pt>
                <c:pt idx="4708">
                  <c:v>-12.7547</c:v>
                </c:pt>
                <c:pt idx="4709">
                  <c:v>-12.8003</c:v>
                </c:pt>
                <c:pt idx="4710">
                  <c:v>-12.794499999999999</c:v>
                </c:pt>
                <c:pt idx="4711">
                  <c:v>-12.7547</c:v>
                </c:pt>
                <c:pt idx="4712">
                  <c:v>-12.742000000000001</c:v>
                </c:pt>
                <c:pt idx="4713">
                  <c:v>-12.7547</c:v>
                </c:pt>
                <c:pt idx="4714">
                  <c:v>-12.819699999999999</c:v>
                </c:pt>
                <c:pt idx="4715">
                  <c:v>-12.760300000000001</c:v>
                </c:pt>
                <c:pt idx="4716">
                  <c:v>-12.7578</c:v>
                </c:pt>
                <c:pt idx="4717">
                  <c:v>-12.794499999999999</c:v>
                </c:pt>
                <c:pt idx="4718">
                  <c:v>-12.772500000000001</c:v>
                </c:pt>
                <c:pt idx="4719">
                  <c:v>-12.797499999999999</c:v>
                </c:pt>
                <c:pt idx="4720">
                  <c:v>-12.827199999999999</c:v>
                </c:pt>
                <c:pt idx="4721">
                  <c:v>-12.7835</c:v>
                </c:pt>
                <c:pt idx="4722">
                  <c:v>-12.743</c:v>
                </c:pt>
                <c:pt idx="4723">
                  <c:v>-12.7582</c:v>
                </c:pt>
                <c:pt idx="4724">
                  <c:v>-12.7727</c:v>
                </c:pt>
                <c:pt idx="4725">
                  <c:v>-12.7788</c:v>
                </c:pt>
                <c:pt idx="4726">
                  <c:v>-12.760199999999999</c:v>
                </c:pt>
                <c:pt idx="4727">
                  <c:v>-12.8468</c:v>
                </c:pt>
                <c:pt idx="4728">
                  <c:v>-12.8017</c:v>
                </c:pt>
                <c:pt idx="4729">
                  <c:v>-12.7547</c:v>
                </c:pt>
                <c:pt idx="4730">
                  <c:v>-12.7547</c:v>
                </c:pt>
                <c:pt idx="4731">
                  <c:v>-12.890700000000001</c:v>
                </c:pt>
                <c:pt idx="4732">
                  <c:v>-12.7547</c:v>
                </c:pt>
                <c:pt idx="4733">
                  <c:v>-12.835800000000001</c:v>
                </c:pt>
                <c:pt idx="4734">
                  <c:v>-12.804500000000001</c:v>
                </c:pt>
                <c:pt idx="4735">
                  <c:v>-12.781000000000001</c:v>
                </c:pt>
                <c:pt idx="4736">
                  <c:v>-12.749000000000001</c:v>
                </c:pt>
                <c:pt idx="4737">
                  <c:v>-12.8202</c:v>
                </c:pt>
                <c:pt idx="4738">
                  <c:v>-12.7737</c:v>
                </c:pt>
                <c:pt idx="4739">
                  <c:v>-12.8218</c:v>
                </c:pt>
                <c:pt idx="4740">
                  <c:v>-12.7783</c:v>
                </c:pt>
                <c:pt idx="4741">
                  <c:v>-12.8675</c:v>
                </c:pt>
                <c:pt idx="4742">
                  <c:v>-12.8195</c:v>
                </c:pt>
                <c:pt idx="4743">
                  <c:v>-12.8187</c:v>
                </c:pt>
                <c:pt idx="4744">
                  <c:v>-12.8283</c:v>
                </c:pt>
                <c:pt idx="4745">
                  <c:v>-12.766500000000001</c:v>
                </c:pt>
                <c:pt idx="4746">
                  <c:v>-12.8733</c:v>
                </c:pt>
                <c:pt idx="4747">
                  <c:v>-12.829000000000001</c:v>
                </c:pt>
                <c:pt idx="4748">
                  <c:v>-12.8423</c:v>
                </c:pt>
                <c:pt idx="4749">
                  <c:v>-12.804500000000001</c:v>
                </c:pt>
                <c:pt idx="4750">
                  <c:v>-12.857799999999999</c:v>
                </c:pt>
                <c:pt idx="4751">
                  <c:v>-12.784000000000001</c:v>
                </c:pt>
                <c:pt idx="4752">
                  <c:v>-12.8307</c:v>
                </c:pt>
                <c:pt idx="4753">
                  <c:v>-12.7547</c:v>
                </c:pt>
                <c:pt idx="4754">
                  <c:v>-12.814500000000001</c:v>
                </c:pt>
                <c:pt idx="4755">
                  <c:v>-12.7752</c:v>
                </c:pt>
                <c:pt idx="4756">
                  <c:v>-12.815200000000001</c:v>
                </c:pt>
                <c:pt idx="4757">
                  <c:v>-12.7705</c:v>
                </c:pt>
                <c:pt idx="4758">
                  <c:v>-12.8177</c:v>
                </c:pt>
                <c:pt idx="4759">
                  <c:v>-12.7722</c:v>
                </c:pt>
                <c:pt idx="4760">
                  <c:v>-12.786199999999999</c:v>
                </c:pt>
                <c:pt idx="4761">
                  <c:v>-12.739000000000001</c:v>
                </c:pt>
                <c:pt idx="4762">
                  <c:v>-12.8202</c:v>
                </c:pt>
                <c:pt idx="4763">
                  <c:v>-12.796799999999999</c:v>
                </c:pt>
                <c:pt idx="4764">
                  <c:v>-12.801299999999999</c:v>
                </c:pt>
                <c:pt idx="4765">
                  <c:v>-12.7933</c:v>
                </c:pt>
                <c:pt idx="4766">
                  <c:v>-12.7743</c:v>
                </c:pt>
                <c:pt idx="4767">
                  <c:v>-12.7942</c:v>
                </c:pt>
                <c:pt idx="4768">
                  <c:v>-12.7547</c:v>
                </c:pt>
                <c:pt idx="4769">
                  <c:v>-12.7448</c:v>
                </c:pt>
                <c:pt idx="4770">
                  <c:v>-12.843500000000001</c:v>
                </c:pt>
                <c:pt idx="4771">
                  <c:v>-12.7738</c:v>
                </c:pt>
                <c:pt idx="4772">
                  <c:v>-12.823700000000001</c:v>
                </c:pt>
                <c:pt idx="4773">
                  <c:v>-12.7547</c:v>
                </c:pt>
                <c:pt idx="4774">
                  <c:v>-12.7943</c:v>
                </c:pt>
                <c:pt idx="4775">
                  <c:v>-12.8192</c:v>
                </c:pt>
                <c:pt idx="4776">
                  <c:v>-12.6943</c:v>
                </c:pt>
                <c:pt idx="4777">
                  <c:v>-12.811299999999999</c:v>
                </c:pt>
                <c:pt idx="4778">
                  <c:v>-12.7463</c:v>
                </c:pt>
                <c:pt idx="4779">
                  <c:v>-12.800800000000001</c:v>
                </c:pt>
                <c:pt idx="4780">
                  <c:v>-12.795</c:v>
                </c:pt>
                <c:pt idx="4781">
                  <c:v>-12.792299999999999</c:v>
                </c:pt>
                <c:pt idx="4782">
                  <c:v>-12.704499999999999</c:v>
                </c:pt>
                <c:pt idx="4783">
                  <c:v>-12.702500000000001</c:v>
                </c:pt>
                <c:pt idx="4784">
                  <c:v>-12.785500000000001</c:v>
                </c:pt>
                <c:pt idx="4785">
                  <c:v>-12.7547</c:v>
                </c:pt>
                <c:pt idx="4786">
                  <c:v>-12.7613</c:v>
                </c:pt>
                <c:pt idx="4787">
                  <c:v>-12.785</c:v>
                </c:pt>
                <c:pt idx="4788">
                  <c:v>-12.8278</c:v>
                </c:pt>
                <c:pt idx="4789">
                  <c:v>-12.790699999999999</c:v>
                </c:pt>
                <c:pt idx="4790">
                  <c:v>-12.767799999999999</c:v>
                </c:pt>
                <c:pt idx="4791">
                  <c:v>-12.6387</c:v>
                </c:pt>
                <c:pt idx="4792">
                  <c:v>-12.7737</c:v>
                </c:pt>
                <c:pt idx="4793">
                  <c:v>-12.8325</c:v>
                </c:pt>
                <c:pt idx="4794">
                  <c:v>-12.746499999999999</c:v>
                </c:pt>
                <c:pt idx="4795">
                  <c:v>-12.769</c:v>
                </c:pt>
                <c:pt idx="4796">
                  <c:v>-12.8042</c:v>
                </c:pt>
                <c:pt idx="4797">
                  <c:v>-12.782999999999999</c:v>
                </c:pt>
                <c:pt idx="4798">
                  <c:v>-12.7805</c:v>
                </c:pt>
                <c:pt idx="4799">
                  <c:v>-12.76</c:v>
                </c:pt>
                <c:pt idx="4800">
                  <c:v>-12.7675</c:v>
                </c:pt>
                <c:pt idx="4801">
                  <c:v>-12.7432</c:v>
                </c:pt>
                <c:pt idx="4802">
                  <c:v>-12.7722</c:v>
                </c:pt>
                <c:pt idx="4803">
                  <c:v>-12.829800000000001</c:v>
                </c:pt>
                <c:pt idx="4804">
                  <c:v>-12.7547</c:v>
                </c:pt>
                <c:pt idx="4805">
                  <c:v>-12.7742</c:v>
                </c:pt>
                <c:pt idx="4806">
                  <c:v>-12.843299999999999</c:v>
                </c:pt>
                <c:pt idx="4807">
                  <c:v>-12.786199999999999</c:v>
                </c:pt>
                <c:pt idx="4808">
                  <c:v>-12.8277</c:v>
                </c:pt>
                <c:pt idx="4809">
                  <c:v>-12.804</c:v>
                </c:pt>
                <c:pt idx="4810">
                  <c:v>-12.765000000000001</c:v>
                </c:pt>
                <c:pt idx="4811">
                  <c:v>-12.768700000000001</c:v>
                </c:pt>
                <c:pt idx="4812">
                  <c:v>-12.780799999999999</c:v>
                </c:pt>
                <c:pt idx="4813">
                  <c:v>-12.7615</c:v>
                </c:pt>
                <c:pt idx="4814">
                  <c:v>-12.842000000000001</c:v>
                </c:pt>
                <c:pt idx="4815">
                  <c:v>-12.770300000000001</c:v>
                </c:pt>
                <c:pt idx="4816">
                  <c:v>-12.797499999999999</c:v>
                </c:pt>
                <c:pt idx="4817">
                  <c:v>-12.765499999999999</c:v>
                </c:pt>
                <c:pt idx="4818">
                  <c:v>-12.8162</c:v>
                </c:pt>
                <c:pt idx="4819">
                  <c:v>-12.8315</c:v>
                </c:pt>
                <c:pt idx="4820">
                  <c:v>-12.7835</c:v>
                </c:pt>
                <c:pt idx="4821">
                  <c:v>-12.79</c:v>
                </c:pt>
                <c:pt idx="4822">
                  <c:v>-12.8437</c:v>
                </c:pt>
                <c:pt idx="4823">
                  <c:v>-12.7348</c:v>
                </c:pt>
                <c:pt idx="4824">
                  <c:v>-12.8217</c:v>
                </c:pt>
                <c:pt idx="4825">
                  <c:v>-12.7547</c:v>
                </c:pt>
                <c:pt idx="4826">
                  <c:v>-12.884499999999999</c:v>
                </c:pt>
                <c:pt idx="4827">
                  <c:v>-12.846299999999999</c:v>
                </c:pt>
                <c:pt idx="4828">
                  <c:v>-12.8005</c:v>
                </c:pt>
                <c:pt idx="4829">
                  <c:v>-12.8005</c:v>
                </c:pt>
                <c:pt idx="4830">
                  <c:v>-12.7418</c:v>
                </c:pt>
                <c:pt idx="4831">
                  <c:v>-12.7597</c:v>
                </c:pt>
                <c:pt idx="4832">
                  <c:v>-12.757</c:v>
                </c:pt>
                <c:pt idx="4833">
                  <c:v>-12.7508</c:v>
                </c:pt>
                <c:pt idx="4834">
                  <c:v>-12.7622</c:v>
                </c:pt>
                <c:pt idx="4835">
                  <c:v>-12.7155</c:v>
                </c:pt>
                <c:pt idx="4836">
                  <c:v>-12.768700000000001</c:v>
                </c:pt>
                <c:pt idx="4837">
                  <c:v>-12.850199999999999</c:v>
                </c:pt>
                <c:pt idx="4838">
                  <c:v>-12.6913</c:v>
                </c:pt>
                <c:pt idx="4839">
                  <c:v>-12.7667</c:v>
                </c:pt>
                <c:pt idx="4840">
                  <c:v>-12.825699999999999</c:v>
                </c:pt>
                <c:pt idx="4841">
                  <c:v>-12.7685</c:v>
                </c:pt>
                <c:pt idx="4842">
                  <c:v>-12.826700000000001</c:v>
                </c:pt>
                <c:pt idx="4843">
                  <c:v>-12.798999999999999</c:v>
                </c:pt>
                <c:pt idx="4844">
                  <c:v>-12.841799999999999</c:v>
                </c:pt>
                <c:pt idx="4845">
                  <c:v>-12.8063</c:v>
                </c:pt>
                <c:pt idx="4846">
                  <c:v>-12.7798</c:v>
                </c:pt>
                <c:pt idx="4847">
                  <c:v>-12.852499999999999</c:v>
                </c:pt>
                <c:pt idx="4848">
                  <c:v>-12.802199999999999</c:v>
                </c:pt>
                <c:pt idx="4849">
                  <c:v>-12.789199999999999</c:v>
                </c:pt>
                <c:pt idx="4850">
                  <c:v>-12.7713</c:v>
                </c:pt>
                <c:pt idx="4851">
                  <c:v>-12.834300000000001</c:v>
                </c:pt>
                <c:pt idx="4852">
                  <c:v>-12.7727</c:v>
                </c:pt>
                <c:pt idx="4853">
                  <c:v>-12.7707</c:v>
                </c:pt>
                <c:pt idx="4854">
                  <c:v>-12.778499999999999</c:v>
                </c:pt>
                <c:pt idx="4855">
                  <c:v>-12.7715</c:v>
                </c:pt>
                <c:pt idx="4856">
                  <c:v>-12.793200000000001</c:v>
                </c:pt>
                <c:pt idx="4857">
                  <c:v>-12.8187</c:v>
                </c:pt>
                <c:pt idx="4858">
                  <c:v>-12.830500000000001</c:v>
                </c:pt>
                <c:pt idx="4859">
                  <c:v>-12.7212</c:v>
                </c:pt>
                <c:pt idx="4860">
                  <c:v>-12.761699999999999</c:v>
                </c:pt>
                <c:pt idx="4861">
                  <c:v>-12.7562</c:v>
                </c:pt>
                <c:pt idx="4862">
                  <c:v>-12.768700000000001</c:v>
                </c:pt>
                <c:pt idx="4863">
                  <c:v>-12.8018</c:v>
                </c:pt>
                <c:pt idx="4864">
                  <c:v>-12.819699999999999</c:v>
                </c:pt>
                <c:pt idx="4865">
                  <c:v>-12.651</c:v>
                </c:pt>
                <c:pt idx="4866">
                  <c:v>-12.7683</c:v>
                </c:pt>
                <c:pt idx="4867">
                  <c:v>-12.862500000000001</c:v>
                </c:pt>
                <c:pt idx="4868">
                  <c:v>-12.795199999999999</c:v>
                </c:pt>
                <c:pt idx="4869">
                  <c:v>-12.7623</c:v>
                </c:pt>
                <c:pt idx="4870">
                  <c:v>-12.796799999999999</c:v>
                </c:pt>
                <c:pt idx="4871">
                  <c:v>-12.8322</c:v>
                </c:pt>
                <c:pt idx="4872">
                  <c:v>-12.8165</c:v>
                </c:pt>
                <c:pt idx="4873">
                  <c:v>-12.7803</c:v>
                </c:pt>
                <c:pt idx="4874">
                  <c:v>-12.7662</c:v>
                </c:pt>
                <c:pt idx="4875">
                  <c:v>-12.7547</c:v>
                </c:pt>
                <c:pt idx="4876">
                  <c:v>-12.7933</c:v>
                </c:pt>
                <c:pt idx="4877">
                  <c:v>-12.8567</c:v>
                </c:pt>
                <c:pt idx="4878">
                  <c:v>-12.7752</c:v>
                </c:pt>
                <c:pt idx="4879">
                  <c:v>-12.8512</c:v>
                </c:pt>
                <c:pt idx="4880">
                  <c:v>-12.770799999999999</c:v>
                </c:pt>
                <c:pt idx="4881">
                  <c:v>-12.750299999999999</c:v>
                </c:pt>
                <c:pt idx="4882">
                  <c:v>-12.7837</c:v>
                </c:pt>
                <c:pt idx="4883">
                  <c:v>-12.833</c:v>
                </c:pt>
                <c:pt idx="4884">
                  <c:v>-12.7995</c:v>
                </c:pt>
                <c:pt idx="4885">
                  <c:v>-12.7547</c:v>
                </c:pt>
                <c:pt idx="4886">
                  <c:v>-12.7753</c:v>
                </c:pt>
                <c:pt idx="4887">
                  <c:v>-12.7667</c:v>
                </c:pt>
                <c:pt idx="4888">
                  <c:v>-12.802</c:v>
                </c:pt>
                <c:pt idx="4889">
                  <c:v>-12.793200000000001</c:v>
                </c:pt>
                <c:pt idx="4890">
                  <c:v>-12.827500000000001</c:v>
                </c:pt>
                <c:pt idx="4891">
                  <c:v>-12.763500000000001</c:v>
                </c:pt>
                <c:pt idx="4892">
                  <c:v>-12.7765</c:v>
                </c:pt>
                <c:pt idx="4893">
                  <c:v>-12.843999999999999</c:v>
                </c:pt>
                <c:pt idx="4894">
                  <c:v>-12.7547</c:v>
                </c:pt>
                <c:pt idx="4895">
                  <c:v>-12.7875</c:v>
                </c:pt>
                <c:pt idx="4896">
                  <c:v>-12.757999999999999</c:v>
                </c:pt>
                <c:pt idx="4897">
                  <c:v>-12.773</c:v>
                </c:pt>
                <c:pt idx="4898">
                  <c:v>-12.797000000000001</c:v>
                </c:pt>
                <c:pt idx="4899">
                  <c:v>-12.7745</c:v>
                </c:pt>
                <c:pt idx="4900">
                  <c:v>-12.7843</c:v>
                </c:pt>
                <c:pt idx="4901">
                  <c:v>-12.7425</c:v>
                </c:pt>
                <c:pt idx="4902">
                  <c:v>-12.8048</c:v>
                </c:pt>
                <c:pt idx="4903">
                  <c:v>-12.7547</c:v>
                </c:pt>
                <c:pt idx="4904">
                  <c:v>-12.787800000000001</c:v>
                </c:pt>
                <c:pt idx="4905">
                  <c:v>-12.79</c:v>
                </c:pt>
                <c:pt idx="4906">
                  <c:v>-12.8055</c:v>
                </c:pt>
                <c:pt idx="4907">
                  <c:v>-12.86</c:v>
                </c:pt>
                <c:pt idx="4908">
                  <c:v>-12.783200000000001</c:v>
                </c:pt>
                <c:pt idx="4909">
                  <c:v>-12.7715</c:v>
                </c:pt>
                <c:pt idx="4910">
                  <c:v>-12.7865</c:v>
                </c:pt>
                <c:pt idx="4911">
                  <c:v>-12.777699999999999</c:v>
                </c:pt>
                <c:pt idx="4912">
                  <c:v>-12.772500000000001</c:v>
                </c:pt>
                <c:pt idx="4913">
                  <c:v>-12.782500000000001</c:v>
                </c:pt>
                <c:pt idx="4914">
                  <c:v>-12.7645</c:v>
                </c:pt>
                <c:pt idx="4915">
                  <c:v>-12.8155</c:v>
                </c:pt>
                <c:pt idx="4916">
                  <c:v>-12.815799999999999</c:v>
                </c:pt>
                <c:pt idx="4917">
                  <c:v>-12.761200000000001</c:v>
                </c:pt>
                <c:pt idx="4918">
                  <c:v>-12.8398</c:v>
                </c:pt>
                <c:pt idx="4919">
                  <c:v>-12.766500000000001</c:v>
                </c:pt>
                <c:pt idx="4920">
                  <c:v>-12.752000000000001</c:v>
                </c:pt>
                <c:pt idx="4921">
                  <c:v>-12.7547</c:v>
                </c:pt>
                <c:pt idx="4922">
                  <c:v>-12.809799999999999</c:v>
                </c:pt>
                <c:pt idx="4923">
                  <c:v>-12.7807</c:v>
                </c:pt>
                <c:pt idx="4924">
                  <c:v>-12.8085</c:v>
                </c:pt>
                <c:pt idx="4925">
                  <c:v>-12.7807</c:v>
                </c:pt>
                <c:pt idx="4926">
                  <c:v>-12.7582</c:v>
                </c:pt>
                <c:pt idx="4927">
                  <c:v>-12.831300000000001</c:v>
                </c:pt>
                <c:pt idx="4928">
                  <c:v>-12.7547</c:v>
                </c:pt>
                <c:pt idx="4929">
                  <c:v>-12.846500000000001</c:v>
                </c:pt>
                <c:pt idx="4930">
                  <c:v>-12.7818</c:v>
                </c:pt>
                <c:pt idx="4931">
                  <c:v>-12.823700000000001</c:v>
                </c:pt>
                <c:pt idx="4932">
                  <c:v>-12.793200000000001</c:v>
                </c:pt>
                <c:pt idx="4933">
                  <c:v>-12.795500000000001</c:v>
                </c:pt>
                <c:pt idx="4934">
                  <c:v>-12.802300000000001</c:v>
                </c:pt>
                <c:pt idx="4935">
                  <c:v>-12.786799999999999</c:v>
                </c:pt>
                <c:pt idx="4936">
                  <c:v>-12.791</c:v>
                </c:pt>
                <c:pt idx="4937">
                  <c:v>-12.7547</c:v>
                </c:pt>
                <c:pt idx="4938">
                  <c:v>-12.768700000000001</c:v>
                </c:pt>
                <c:pt idx="4939">
                  <c:v>-12.765700000000001</c:v>
                </c:pt>
                <c:pt idx="4940">
                  <c:v>-12.7683</c:v>
                </c:pt>
                <c:pt idx="4941">
                  <c:v>-12.810700000000001</c:v>
                </c:pt>
                <c:pt idx="4942">
                  <c:v>-12.834199999999999</c:v>
                </c:pt>
                <c:pt idx="4943">
                  <c:v>-12.8048</c:v>
                </c:pt>
                <c:pt idx="4944">
                  <c:v>-12.761799999999999</c:v>
                </c:pt>
                <c:pt idx="4945">
                  <c:v>-12.757</c:v>
                </c:pt>
                <c:pt idx="4946">
                  <c:v>-12.7902</c:v>
                </c:pt>
                <c:pt idx="4947">
                  <c:v>-12.790800000000001</c:v>
                </c:pt>
                <c:pt idx="4948">
                  <c:v>-12.778700000000001</c:v>
                </c:pt>
                <c:pt idx="4949">
                  <c:v>-12.7712</c:v>
                </c:pt>
                <c:pt idx="4950">
                  <c:v>-12.8325</c:v>
                </c:pt>
                <c:pt idx="4951">
                  <c:v>-12.792999999999999</c:v>
                </c:pt>
                <c:pt idx="4952">
                  <c:v>-12.787699999999999</c:v>
                </c:pt>
                <c:pt idx="4953">
                  <c:v>-12.7897</c:v>
                </c:pt>
                <c:pt idx="4954">
                  <c:v>-12.770300000000001</c:v>
                </c:pt>
                <c:pt idx="4955">
                  <c:v>-12.814299999999999</c:v>
                </c:pt>
                <c:pt idx="4956">
                  <c:v>-12.804</c:v>
                </c:pt>
                <c:pt idx="4957">
                  <c:v>-12.7623</c:v>
                </c:pt>
                <c:pt idx="4958">
                  <c:v>-12.804</c:v>
                </c:pt>
                <c:pt idx="4959">
                  <c:v>-12.849</c:v>
                </c:pt>
                <c:pt idx="4960">
                  <c:v>-12.8118</c:v>
                </c:pt>
                <c:pt idx="4961">
                  <c:v>-12.808</c:v>
                </c:pt>
                <c:pt idx="4962">
                  <c:v>-12.794499999999999</c:v>
                </c:pt>
                <c:pt idx="4963">
                  <c:v>-12.738200000000001</c:v>
                </c:pt>
                <c:pt idx="4964">
                  <c:v>-12.795999999999999</c:v>
                </c:pt>
                <c:pt idx="4965">
                  <c:v>-12.791700000000001</c:v>
                </c:pt>
                <c:pt idx="4966">
                  <c:v>-12.7597</c:v>
                </c:pt>
                <c:pt idx="4967">
                  <c:v>-12.803000000000001</c:v>
                </c:pt>
                <c:pt idx="4968">
                  <c:v>-12.818</c:v>
                </c:pt>
                <c:pt idx="4969">
                  <c:v>-12.8323</c:v>
                </c:pt>
                <c:pt idx="4970">
                  <c:v>-12.8248</c:v>
                </c:pt>
                <c:pt idx="4971">
                  <c:v>-12.857699999999999</c:v>
                </c:pt>
                <c:pt idx="4972">
                  <c:v>-12.803000000000001</c:v>
                </c:pt>
                <c:pt idx="4973">
                  <c:v>-12.836499999999999</c:v>
                </c:pt>
                <c:pt idx="4974">
                  <c:v>-12.841799999999999</c:v>
                </c:pt>
                <c:pt idx="4975">
                  <c:v>-12.7965</c:v>
                </c:pt>
                <c:pt idx="4976">
                  <c:v>-12.7547</c:v>
                </c:pt>
                <c:pt idx="4977">
                  <c:v>-12.767200000000001</c:v>
                </c:pt>
                <c:pt idx="4978">
                  <c:v>-12.8187</c:v>
                </c:pt>
                <c:pt idx="4979">
                  <c:v>-12.8245</c:v>
                </c:pt>
                <c:pt idx="4980">
                  <c:v>-12.8095</c:v>
                </c:pt>
                <c:pt idx="4981">
                  <c:v>-12.7897</c:v>
                </c:pt>
                <c:pt idx="4982">
                  <c:v>-12.8132</c:v>
                </c:pt>
                <c:pt idx="4983">
                  <c:v>-12.771699999999999</c:v>
                </c:pt>
                <c:pt idx="4984">
                  <c:v>-12.8088</c:v>
                </c:pt>
                <c:pt idx="4985">
                  <c:v>-12.8468</c:v>
                </c:pt>
                <c:pt idx="4986">
                  <c:v>-12.846299999999999</c:v>
                </c:pt>
                <c:pt idx="4987">
                  <c:v>-12.7653</c:v>
                </c:pt>
                <c:pt idx="4988">
                  <c:v>-12.793200000000001</c:v>
                </c:pt>
                <c:pt idx="4989">
                  <c:v>-12.782999999999999</c:v>
                </c:pt>
                <c:pt idx="4990">
                  <c:v>-12.811199999999999</c:v>
                </c:pt>
                <c:pt idx="4991">
                  <c:v>-12.8103</c:v>
                </c:pt>
                <c:pt idx="4992">
                  <c:v>-12.805</c:v>
                </c:pt>
                <c:pt idx="4993">
                  <c:v>-12.794700000000001</c:v>
                </c:pt>
                <c:pt idx="4994">
                  <c:v>-12.851000000000001</c:v>
                </c:pt>
                <c:pt idx="4995">
                  <c:v>-12.857699999999999</c:v>
                </c:pt>
                <c:pt idx="4996">
                  <c:v>-12.828799999999999</c:v>
                </c:pt>
                <c:pt idx="4997">
                  <c:v>-12.8322</c:v>
                </c:pt>
                <c:pt idx="4998">
                  <c:v>-12.7563</c:v>
                </c:pt>
                <c:pt idx="4999">
                  <c:v>-12.808</c:v>
                </c:pt>
                <c:pt idx="5000">
                  <c:v>-12.800700000000001</c:v>
                </c:pt>
                <c:pt idx="5001">
                  <c:v>-12.841699999999999</c:v>
                </c:pt>
                <c:pt idx="5002">
                  <c:v>-12.7858</c:v>
                </c:pt>
                <c:pt idx="5003">
                  <c:v>-12.8522</c:v>
                </c:pt>
                <c:pt idx="5004">
                  <c:v>-12.836499999999999</c:v>
                </c:pt>
                <c:pt idx="5005">
                  <c:v>-12.790699999999999</c:v>
                </c:pt>
                <c:pt idx="5006">
                  <c:v>-12.8378</c:v>
                </c:pt>
                <c:pt idx="5007">
                  <c:v>-12.7898</c:v>
                </c:pt>
                <c:pt idx="5008">
                  <c:v>-12.7897</c:v>
                </c:pt>
                <c:pt idx="5009">
                  <c:v>-12.691800000000001</c:v>
                </c:pt>
                <c:pt idx="5010">
                  <c:v>-12.6867</c:v>
                </c:pt>
                <c:pt idx="5011">
                  <c:v>-12.8043</c:v>
                </c:pt>
                <c:pt idx="5012">
                  <c:v>-12.8172</c:v>
                </c:pt>
                <c:pt idx="5013">
                  <c:v>-12.766</c:v>
                </c:pt>
                <c:pt idx="5014">
                  <c:v>-12.8347</c:v>
                </c:pt>
                <c:pt idx="5015">
                  <c:v>-12.8505</c:v>
                </c:pt>
                <c:pt idx="5016">
                  <c:v>-12.7745</c:v>
                </c:pt>
                <c:pt idx="5017">
                  <c:v>-12.8087</c:v>
                </c:pt>
                <c:pt idx="5018">
                  <c:v>-12.818199999999999</c:v>
                </c:pt>
                <c:pt idx="5019">
                  <c:v>-12.7547</c:v>
                </c:pt>
                <c:pt idx="5020">
                  <c:v>-12.762</c:v>
                </c:pt>
                <c:pt idx="5021">
                  <c:v>-12.811199999999999</c:v>
                </c:pt>
                <c:pt idx="5022">
                  <c:v>-12.835800000000001</c:v>
                </c:pt>
                <c:pt idx="5023">
                  <c:v>-12.766500000000001</c:v>
                </c:pt>
                <c:pt idx="5024">
                  <c:v>-12.815200000000001</c:v>
                </c:pt>
                <c:pt idx="5025">
                  <c:v>-12.807499999999999</c:v>
                </c:pt>
                <c:pt idx="5026">
                  <c:v>-12.8018</c:v>
                </c:pt>
                <c:pt idx="5027">
                  <c:v>-12.8432</c:v>
                </c:pt>
                <c:pt idx="5028">
                  <c:v>-12.817299999999999</c:v>
                </c:pt>
                <c:pt idx="5029">
                  <c:v>-12.798</c:v>
                </c:pt>
                <c:pt idx="5030">
                  <c:v>-12.848699999999999</c:v>
                </c:pt>
                <c:pt idx="5031">
                  <c:v>-12.8255</c:v>
                </c:pt>
                <c:pt idx="5032">
                  <c:v>-12.8362</c:v>
                </c:pt>
                <c:pt idx="5033">
                  <c:v>-12.8287</c:v>
                </c:pt>
                <c:pt idx="5034">
                  <c:v>-12.823499999999999</c:v>
                </c:pt>
                <c:pt idx="5035">
                  <c:v>-12.784700000000001</c:v>
                </c:pt>
                <c:pt idx="5036">
                  <c:v>-12.8398</c:v>
                </c:pt>
                <c:pt idx="5037">
                  <c:v>-12.857799999999999</c:v>
                </c:pt>
                <c:pt idx="5038">
                  <c:v>-12.796200000000001</c:v>
                </c:pt>
                <c:pt idx="5039">
                  <c:v>-12.766299999999999</c:v>
                </c:pt>
                <c:pt idx="5040">
                  <c:v>-12.770300000000001</c:v>
                </c:pt>
                <c:pt idx="5041">
                  <c:v>-12.7735</c:v>
                </c:pt>
                <c:pt idx="5042">
                  <c:v>-12.729699999999999</c:v>
                </c:pt>
                <c:pt idx="5043">
                  <c:v>-12.7547</c:v>
                </c:pt>
                <c:pt idx="5044">
                  <c:v>-12.832000000000001</c:v>
                </c:pt>
                <c:pt idx="5045">
                  <c:v>-12.802</c:v>
                </c:pt>
                <c:pt idx="5046">
                  <c:v>-12.823</c:v>
                </c:pt>
                <c:pt idx="5047">
                  <c:v>-12.7882</c:v>
                </c:pt>
                <c:pt idx="5048">
                  <c:v>-12.7827</c:v>
                </c:pt>
                <c:pt idx="5049">
                  <c:v>-12.774800000000001</c:v>
                </c:pt>
                <c:pt idx="5050">
                  <c:v>-12.792299999999999</c:v>
                </c:pt>
                <c:pt idx="5051">
                  <c:v>-12.8713</c:v>
                </c:pt>
                <c:pt idx="5052">
                  <c:v>-12.7837</c:v>
                </c:pt>
                <c:pt idx="5053">
                  <c:v>-12.797499999999999</c:v>
                </c:pt>
                <c:pt idx="5054">
                  <c:v>-12.826700000000001</c:v>
                </c:pt>
                <c:pt idx="5055">
                  <c:v>-12.816000000000001</c:v>
                </c:pt>
                <c:pt idx="5056">
                  <c:v>-12.8025</c:v>
                </c:pt>
                <c:pt idx="5057">
                  <c:v>-12.8192</c:v>
                </c:pt>
                <c:pt idx="5058">
                  <c:v>-12.7897</c:v>
                </c:pt>
                <c:pt idx="5059">
                  <c:v>-12.7715</c:v>
                </c:pt>
                <c:pt idx="5060">
                  <c:v>-12.798999999999999</c:v>
                </c:pt>
                <c:pt idx="5061">
                  <c:v>-12.772</c:v>
                </c:pt>
                <c:pt idx="5062">
                  <c:v>-12.771800000000001</c:v>
                </c:pt>
                <c:pt idx="5063">
                  <c:v>-12.784800000000001</c:v>
                </c:pt>
                <c:pt idx="5064">
                  <c:v>-14.4752264</c:v>
                </c:pt>
                <c:pt idx="5065">
                  <c:v>-12.7507</c:v>
                </c:pt>
                <c:pt idx="5066">
                  <c:v>-12.208299999999999</c:v>
                </c:pt>
                <c:pt idx="5067">
                  <c:v>-12.7593</c:v>
                </c:pt>
                <c:pt idx="5068">
                  <c:v>-13.734999999999999</c:v>
                </c:pt>
                <c:pt idx="5069">
                  <c:v>-12.7783</c:v>
                </c:pt>
                <c:pt idx="5070">
                  <c:v>-12.7887</c:v>
                </c:pt>
                <c:pt idx="5071">
                  <c:v>-12.783300000000001</c:v>
                </c:pt>
                <c:pt idx="5072">
                  <c:v>-13.62</c:v>
                </c:pt>
                <c:pt idx="5073">
                  <c:v>-13.69</c:v>
                </c:pt>
                <c:pt idx="5074">
                  <c:v>-12.8192</c:v>
                </c:pt>
                <c:pt idx="5075">
                  <c:v>-12.749700000000001</c:v>
                </c:pt>
                <c:pt idx="5076">
                  <c:v>-12.7508</c:v>
                </c:pt>
                <c:pt idx="5077">
                  <c:v>-12.759499999999999</c:v>
                </c:pt>
                <c:pt idx="5078">
                  <c:v>-12.7608</c:v>
                </c:pt>
                <c:pt idx="5079">
                  <c:v>-10.688700000000001</c:v>
                </c:pt>
                <c:pt idx="5080">
                  <c:v>-12.811999999999999</c:v>
                </c:pt>
                <c:pt idx="5081">
                  <c:v>-12.818199999999999</c:v>
                </c:pt>
                <c:pt idx="5082">
                  <c:v>-12.7638</c:v>
                </c:pt>
                <c:pt idx="5083">
                  <c:v>-12.7357</c:v>
                </c:pt>
                <c:pt idx="5084">
                  <c:v>-12.7927</c:v>
                </c:pt>
                <c:pt idx="5085">
                  <c:v>-12.766999999999999</c:v>
                </c:pt>
                <c:pt idx="5086">
                  <c:v>-12.788500000000001</c:v>
                </c:pt>
                <c:pt idx="5087">
                  <c:v>-12.7728</c:v>
                </c:pt>
                <c:pt idx="5088">
                  <c:v>-12.796200000000001</c:v>
                </c:pt>
                <c:pt idx="5089">
                  <c:v>-12.741300000000001</c:v>
                </c:pt>
                <c:pt idx="5090">
                  <c:v>-12.808199999999999</c:v>
                </c:pt>
                <c:pt idx="5091">
                  <c:v>-12.79</c:v>
                </c:pt>
                <c:pt idx="5092">
                  <c:v>-12.761799999999999</c:v>
                </c:pt>
                <c:pt idx="5093">
                  <c:v>-12.8188</c:v>
                </c:pt>
                <c:pt idx="5094">
                  <c:v>-12.8033</c:v>
                </c:pt>
                <c:pt idx="5095">
                  <c:v>-12.7743</c:v>
                </c:pt>
                <c:pt idx="5096">
                  <c:v>-12.7468</c:v>
                </c:pt>
                <c:pt idx="5097">
                  <c:v>-12.786799999999999</c:v>
                </c:pt>
                <c:pt idx="5098">
                  <c:v>-12.7727</c:v>
                </c:pt>
                <c:pt idx="5099">
                  <c:v>-12.762700000000001</c:v>
                </c:pt>
                <c:pt idx="5100">
                  <c:v>-12.765499999999999</c:v>
                </c:pt>
                <c:pt idx="5101">
                  <c:v>-5.4027000000000003</c:v>
                </c:pt>
                <c:pt idx="5102">
                  <c:v>-12.787000000000001</c:v>
                </c:pt>
                <c:pt idx="5103">
                  <c:v>-12.802</c:v>
                </c:pt>
                <c:pt idx="5104">
                  <c:v>-12.766500000000001</c:v>
                </c:pt>
                <c:pt idx="5105">
                  <c:v>-5.5045999999999999</c:v>
                </c:pt>
                <c:pt idx="5106">
                  <c:v>-12.7462</c:v>
                </c:pt>
                <c:pt idx="5107">
                  <c:v>-12.8065</c:v>
                </c:pt>
                <c:pt idx="5108">
                  <c:v>-12.784700000000001</c:v>
                </c:pt>
                <c:pt idx="5109">
                  <c:v>-12.765499999999999</c:v>
                </c:pt>
                <c:pt idx="5110">
                  <c:v>-12.786199999999999</c:v>
                </c:pt>
                <c:pt idx="5111">
                  <c:v>-12.764699999999999</c:v>
                </c:pt>
                <c:pt idx="5112">
                  <c:v>-12.749499999999999</c:v>
                </c:pt>
                <c:pt idx="5113">
                  <c:v>-12.772500000000001</c:v>
                </c:pt>
                <c:pt idx="5114">
                  <c:v>-12.7553</c:v>
                </c:pt>
                <c:pt idx="5115">
                  <c:v>-12.7942</c:v>
                </c:pt>
                <c:pt idx="5116">
                  <c:v>-12.797499999999999</c:v>
                </c:pt>
                <c:pt idx="5117">
                  <c:v>-12.7738</c:v>
                </c:pt>
                <c:pt idx="5118">
                  <c:v>-12.7943</c:v>
                </c:pt>
                <c:pt idx="5119">
                  <c:v>-12.802</c:v>
                </c:pt>
                <c:pt idx="5120">
                  <c:v>-12.817500000000001</c:v>
                </c:pt>
                <c:pt idx="5121">
                  <c:v>-12.8195</c:v>
                </c:pt>
                <c:pt idx="5122">
                  <c:v>-12.747299999999999</c:v>
                </c:pt>
                <c:pt idx="5123">
                  <c:v>-12.7707</c:v>
                </c:pt>
                <c:pt idx="5124">
                  <c:v>-12.812799999999999</c:v>
                </c:pt>
                <c:pt idx="5125">
                  <c:v>-12.827</c:v>
                </c:pt>
                <c:pt idx="5126">
                  <c:v>-12.834199999999999</c:v>
                </c:pt>
                <c:pt idx="5127">
                  <c:v>-12.8208</c:v>
                </c:pt>
                <c:pt idx="5128">
                  <c:v>-12.815799999999999</c:v>
                </c:pt>
                <c:pt idx="5129">
                  <c:v>-12.814299999999999</c:v>
                </c:pt>
                <c:pt idx="5130">
                  <c:v>-12.840999999999999</c:v>
                </c:pt>
                <c:pt idx="5131">
                  <c:v>-12.8233</c:v>
                </c:pt>
                <c:pt idx="5132">
                  <c:v>-12.832700000000001</c:v>
                </c:pt>
                <c:pt idx="5133">
                  <c:v>-12.7668</c:v>
                </c:pt>
                <c:pt idx="5134">
                  <c:v>-12.793699999999999</c:v>
                </c:pt>
                <c:pt idx="5135">
                  <c:v>-12.79</c:v>
                </c:pt>
                <c:pt idx="5136">
                  <c:v>-12.77</c:v>
                </c:pt>
                <c:pt idx="5137">
                  <c:v>-12.2675</c:v>
                </c:pt>
                <c:pt idx="5138">
                  <c:v>-12.2073</c:v>
                </c:pt>
                <c:pt idx="5139">
                  <c:v>-12.8378</c:v>
                </c:pt>
                <c:pt idx="5140">
                  <c:v>-13.6648</c:v>
                </c:pt>
                <c:pt idx="5141">
                  <c:v>-13.6417</c:v>
                </c:pt>
                <c:pt idx="5142">
                  <c:v>-12.8467</c:v>
                </c:pt>
                <c:pt idx="5143">
                  <c:v>-12.7287</c:v>
                </c:pt>
                <c:pt idx="5144">
                  <c:v>-12.8065</c:v>
                </c:pt>
                <c:pt idx="5145">
                  <c:v>-12.809799999999999</c:v>
                </c:pt>
                <c:pt idx="5146">
                  <c:v>-12.841200000000001</c:v>
                </c:pt>
                <c:pt idx="5147">
                  <c:v>-12.8002</c:v>
                </c:pt>
                <c:pt idx="5148">
                  <c:v>-12.797499999999999</c:v>
                </c:pt>
                <c:pt idx="5149">
                  <c:v>-12.789</c:v>
                </c:pt>
                <c:pt idx="5150">
                  <c:v>-12.797499999999999</c:v>
                </c:pt>
                <c:pt idx="5151">
                  <c:v>-12.813000000000001</c:v>
                </c:pt>
                <c:pt idx="5152">
                  <c:v>-12.7547</c:v>
                </c:pt>
                <c:pt idx="5153">
                  <c:v>-12.7415</c:v>
                </c:pt>
                <c:pt idx="5154">
                  <c:v>-12.746700000000001</c:v>
                </c:pt>
                <c:pt idx="5155">
                  <c:v>-12.8032</c:v>
                </c:pt>
                <c:pt idx="5156">
                  <c:v>-12.782299999999999</c:v>
                </c:pt>
                <c:pt idx="5157">
                  <c:v>-12.782500000000001</c:v>
                </c:pt>
                <c:pt idx="5158">
                  <c:v>-12.784700000000001</c:v>
                </c:pt>
                <c:pt idx="5159">
                  <c:v>-12.768700000000001</c:v>
                </c:pt>
                <c:pt idx="5160">
                  <c:v>-12.813700000000001</c:v>
                </c:pt>
                <c:pt idx="5161">
                  <c:v>-12.799300000000001</c:v>
                </c:pt>
                <c:pt idx="5162">
                  <c:v>-12.7867</c:v>
                </c:pt>
                <c:pt idx="5163">
                  <c:v>-12.784800000000001</c:v>
                </c:pt>
                <c:pt idx="5164">
                  <c:v>-12.765700000000001</c:v>
                </c:pt>
                <c:pt idx="5165">
                  <c:v>-12.792</c:v>
                </c:pt>
                <c:pt idx="5166">
                  <c:v>-12.773</c:v>
                </c:pt>
                <c:pt idx="5167">
                  <c:v>-12.8407</c:v>
                </c:pt>
                <c:pt idx="5168">
                  <c:v>-12.806800000000001</c:v>
                </c:pt>
                <c:pt idx="5169">
                  <c:v>-12.759499999999999</c:v>
                </c:pt>
                <c:pt idx="5170">
                  <c:v>-12.756500000000001</c:v>
                </c:pt>
                <c:pt idx="5171">
                  <c:v>-12.7545</c:v>
                </c:pt>
                <c:pt idx="5172">
                  <c:v>-12.770200000000001</c:v>
                </c:pt>
                <c:pt idx="5173">
                  <c:v>-12.7837</c:v>
                </c:pt>
                <c:pt idx="5174">
                  <c:v>-12.784000000000001</c:v>
                </c:pt>
                <c:pt idx="5175">
                  <c:v>-12.754300000000001</c:v>
                </c:pt>
                <c:pt idx="5176">
                  <c:v>-12.791499999999999</c:v>
                </c:pt>
                <c:pt idx="5177">
                  <c:v>-12.7875</c:v>
                </c:pt>
                <c:pt idx="5178">
                  <c:v>-12.7545</c:v>
                </c:pt>
                <c:pt idx="5179">
                  <c:v>-12.7872</c:v>
                </c:pt>
                <c:pt idx="5180">
                  <c:v>-12.763500000000001</c:v>
                </c:pt>
                <c:pt idx="5181">
                  <c:v>-12.763999999999999</c:v>
                </c:pt>
                <c:pt idx="5182">
                  <c:v>-12.797499999999999</c:v>
                </c:pt>
                <c:pt idx="5183">
                  <c:v>-12.807700000000001</c:v>
                </c:pt>
                <c:pt idx="5184">
                  <c:v>-12.805199999999999</c:v>
                </c:pt>
                <c:pt idx="5185">
                  <c:v>-12.797499999999999</c:v>
                </c:pt>
                <c:pt idx="5186">
                  <c:v>-12.751799999999999</c:v>
                </c:pt>
                <c:pt idx="5187">
                  <c:v>-12.779500000000001</c:v>
                </c:pt>
                <c:pt idx="5188">
                  <c:v>-12.8598</c:v>
                </c:pt>
                <c:pt idx="5189">
                  <c:v>-12.855700000000001</c:v>
                </c:pt>
                <c:pt idx="5190">
                  <c:v>-12.842000000000001</c:v>
                </c:pt>
                <c:pt idx="5191">
                  <c:v>-12.8528</c:v>
                </c:pt>
                <c:pt idx="5192">
                  <c:v>-12.845800000000001</c:v>
                </c:pt>
                <c:pt idx="5193">
                  <c:v>-12.7905</c:v>
                </c:pt>
                <c:pt idx="5194">
                  <c:v>-12.8645</c:v>
                </c:pt>
                <c:pt idx="5195">
                  <c:v>-12.875500000000001</c:v>
                </c:pt>
                <c:pt idx="5196">
                  <c:v>-12.7737</c:v>
                </c:pt>
                <c:pt idx="5197">
                  <c:v>-12.764699999999999</c:v>
                </c:pt>
                <c:pt idx="5198">
                  <c:v>-12.7835</c:v>
                </c:pt>
                <c:pt idx="5199">
                  <c:v>-12.7288</c:v>
                </c:pt>
                <c:pt idx="5200">
                  <c:v>-12.757199999999999</c:v>
                </c:pt>
                <c:pt idx="5201">
                  <c:v>-12.741199999999999</c:v>
                </c:pt>
                <c:pt idx="5202">
                  <c:v>-12.7905</c:v>
                </c:pt>
                <c:pt idx="5203">
                  <c:v>-12.754200000000001</c:v>
                </c:pt>
                <c:pt idx="5204">
                  <c:v>-12.797499999999999</c:v>
                </c:pt>
                <c:pt idx="5205">
                  <c:v>-12.756500000000001</c:v>
                </c:pt>
                <c:pt idx="5206">
                  <c:v>-12.3758</c:v>
                </c:pt>
                <c:pt idx="5207">
                  <c:v>-12.797499999999999</c:v>
                </c:pt>
                <c:pt idx="5208">
                  <c:v>-12.7677</c:v>
                </c:pt>
                <c:pt idx="5209">
                  <c:v>-12.782500000000001</c:v>
                </c:pt>
                <c:pt idx="5210">
                  <c:v>-12.7563</c:v>
                </c:pt>
                <c:pt idx="5211">
                  <c:v>-12.7547</c:v>
                </c:pt>
                <c:pt idx="5212">
                  <c:v>-12.7605</c:v>
                </c:pt>
                <c:pt idx="5213">
                  <c:v>-12.8345</c:v>
                </c:pt>
                <c:pt idx="5214">
                  <c:v>-12.797499999999999</c:v>
                </c:pt>
                <c:pt idx="5215">
                  <c:v>-12.760199999999999</c:v>
                </c:pt>
                <c:pt idx="5216">
                  <c:v>-12.7773</c:v>
                </c:pt>
                <c:pt idx="5217">
                  <c:v>-4.2194000000000003</c:v>
                </c:pt>
                <c:pt idx="5218">
                  <c:v>-12.3232</c:v>
                </c:pt>
                <c:pt idx="5219">
                  <c:v>-12.763199999999999</c:v>
                </c:pt>
                <c:pt idx="5220">
                  <c:v>-12.7935</c:v>
                </c:pt>
                <c:pt idx="5221">
                  <c:v>-19.36</c:v>
                </c:pt>
                <c:pt idx="5222">
                  <c:v>-12.797499999999999</c:v>
                </c:pt>
                <c:pt idx="5223">
                  <c:v>-12.8178</c:v>
                </c:pt>
                <c:pt idx="5224">
                  <c:v>-12.9618</c:v>
                </c:pt>
                <c:pt idx="5225">
                  <c:v>-12.8157</c:v>
                </c:pt>
                <c:pt idx="5226">
                  <c:v>-12.813499999999999</c:v>
                </c:pt>
                <c:pt idx="5227">
                  <c:v>-12.828200000000001</c:v>
                </c:pt>
                <c:pt idx="5228">
                  <c:v>-12.782999999999999</c:v>
                </c:pt>
                <c:pt idx="5229">
                  <c:v>-12.797499999999999</c:v>
                </c:pt>
                <c:pt idx="5230">
                  <c:v>-16.844000000000001</c:v>
                </c:pt>
                <c:pt idx="5231">
                  <c:v>-12.797499999999999</c:v>
                </c:pt>
                <c:pt idx="5232">
                  <c:v>-12.832800000000001</c:v>
                </c:pt>
                <c:pt idx="5233">
                  <c:v>-12.786300000000001</c:v>
                </c:pt>
                <c:pt idx="5234">
                  <c:v>-12.797499999999999</c:v>
                </c:pt>
                <c:pt idx="5235">
                  <c:v>-12.814500000000001</c:v>
                </c:pt>
                <c:pt idx="5236">
                  <c:v>-12.7662</c:v>
                </c:pt>
                <c:pt idx="5237">
                  <c:v>-11.018166669999999</c:v>
                </c:pt>
                <c:pt idx="5238">
                  <c:v>-12.849500000000001</c:v>
                </c:pt>
                <c:pt idx="5239">
                  <c:v>-12.809799999999999</c:v>
                </c:pt>
                <c:pt idx="5240">
                  <c:v>-12.6988</c:v>
                </c:pt>
                <c:pt idx="5241">
                  <c:v>-12.7515</c:v>
                </c:pt>
                <c:pt idx="5242">
                  <c:v>-16.484346389999999</c:v>
                </c:pt>
                <c:pt idx="5243">
                  <c:v>-12.809699999999999</c:v>
                </c:pt>
                <c:pt idx="5244">
                  <c:v>-12.7905</c:v>
                </c:pt>
                <c:pt idx="5245">
                  <c:v>-12.797499999999999</c:v>
                </c:pt>
                <c:pt idx="5246">
                  <c:v>-12.751300000000001</c:v>
                </c:pt>
                <c:pt idx="5247">
                  <c:v>-12.778499999999999</c:v>
                </c:pt>
                <c:pt idx="5248">
                  <c:v>-12.7857</c:v>
                </c:pt>
                <c:pt idx="5249">
                  <c:v>-12.808299999999999</c:v>
                </c:pt>
                <c:pt idx="5250">
                  <c:v>-12.7598</c:v>
                </c:pt>
                <c:pt idx="5251">
                  <c:v>-12.7372</c:v>
                </c:pt>
                <c:pt idx="5252">
                  <c:v>-12.8407</c:v>
                </c:pt>
                <c:pt idx="5253">
                  <c:v>-12.797499999999999</c:v>
                </c:pt>
                <c:pt idx="5254">
                  <c:v>-18.003749849999998</c:v>
                </c:pt>
                <c:pt idx="5255">
                  <c:v>-11.8497</c:v>
                </c:pt>
                <c:pt idx="5256">
                  <c:v>-12.801500000000001</c:v>
                </c:pt>
                <c:pt idx="5257">
                  <c:v>-12.8262</c:v>
                </c:pt>
                <c:pt idx="5258">
                  <c:v>-12.788</c:v>
                </c:pt>
                <c:pt idx="5259">
                  <c:v>-12.734500000000001</c:v>
                </c:pt>
                <c:pt idx="5260">
                  <c:v>-12.786199999999999</c:v>
                </c:pt>
                <c:pt idx="5261">
                  <c:v>-12.797499999999999</c:v>
                </c:pt>
                <c:pt idx="5262">
                  <c:v>-12.772500000000001</c:v>
                </c:pt>
                <c:pt idx="5263">
                  <c:v>-12.784800000000001</c:v>
                </c:pt>
                <c:pt idx="5264">
                  <c:v>-12.743</c:v>
                </c:pt>
                <c:pt idx="5265">
                  <c:v>-12.8178</c:v>
                </c:pt>
                <c:pt idx="5266">
                  <c:v>-12.797499999999999</c:v>
                </c:pt>
                <c:pt idx="5267">
                  <c:v>-12.193809999999999</c:v>
                </c:pt>
                <c:pt idx="5268">
                  <c:v>-12.797499999999999</c:v>
                </c:pt>
                <c:pt idx="5269">
                  <c:v>-12.803800000000001</c:v>
                </c:pt>
                <c:pt idx="5270">
                  <c:v>-12.724</c:v>
                </c:pt>
                <c:pt idx="5271">
                  <c:v>-12.774800000000001</c:v>
                </c:pt>
                <c:pt idx="5272">
                  <c:v>-12.7875</c:v>
                </c:pt>
                <c:pt idx="5273">
                  <c:v>-12.797499999999999</c:v>
                </c:pt>
                <c:pt idx="5274">
                  <c:v>-12.797499999999999</c:v>
                </c:pt>
                <c:pt idx="5275">
                  <c:v>-12.2775</c:v>
                </c:pt>
                <c:pt idx="5276">
                  <c:v>-12.791700000000001</c:v>
                </c:pt>
                <c:pt idx="5277">
                  <c:v>-12.797499999999999</c:v>
                </c:pt>
                <c:pt idx="5278">
                  <c:v>-17.816700000000001</c:v>
                </c:pt>
                <c:pt idx="5279">
                  <c:v>-12.795999999999999</c:v>
                </c:pt>
                <c:pt idx="5280">
                  <c:v>-12.3157</c:v>
                </c:pt>
                <c:pt idx="5281">
                  <c:v>-12.7743</c:v>
                </c:pt>
                <c:pt idx="5282">
                  <c:v>-12.774699999999999</c:v>
                </c:pt>
                <c:pt idx="5283">
                  <c:v>-12.8238</c:v>
                </c:pt>
                <c:pt idx="5284">
                  <c:v>-12.7852</c:v>
                </c:pt>
                <c:pt idx="5285">
                  <c:v>-12.7897</c:v>
                </c:pt>
                <c:pt idx="5286">
                  <c:v>-9.6151999999999997</c:v>
                </c:pt>
                <c:pt idx="5287">
                  <c:v>-19.03383333</c:v>
                </c:pt>
                <c:pt idx="5288">
                  <c:v>-12.805999999999999</c:v>
                </c:pt>
                <c:pt idx="5289">
                  <c:v>-12.7723</c:v>
                </c:pt>
                <c:pt idx="5290">
                  <c:v>-12.8405</c:v>
                </c:pt>
                <c:pt idx="5291">
                  <c:v>-12.782500000000001</c:v>
                </c:pt>
                <c:pt idx="5292">
                  <c:v>-12.792299999999999</c:v>
                </c:pt>
                <c:pt idx="5293">
                  <c:v>-16.963799999999999</c:v>
                </c:pt>
                <c:pt idx="5294">
                  <c:v>-16.8477</c:v>
                </c:pt>
                <c:pt idx="5295">
                  <c:v>-12.803000000000001</c:v>
                </c:pt>
                <c:pt idx="5296">
                  <c:v>-12.8292</c:v>
                </c:pt>
                <c:pt idx="5297">
                  <c:v>-12.799799999999999</c:v>
                </c:pt>
                <c:pt idx="5298">
                  <c:v>-12.8233</c:v>
                </c:pt>
                <c:pt idx="5299">
                  <c:v>-12.802199999999999</c:v>
                </c:pt>
                <c:pt idx="5300">
                  <c:v>-12.7903</c:v>
                </c:pt>
                <c:pt idx="5301">
                  <c:v>-12.196229929999999</c:v>
                </c:pt>
                <c:pt idx="5302">
                  <c:v>-12.797499999999999</c:v>
                </c:pt>
                <c:pt idx="5303">
                  <c:v>-12.8428</c:v>
                </c:pt>
                <c:pt idx="5304">
                  <c:v>-12.8208</c:v>
                </c:pt>
                <c:pt idx="5305">
                  <c:v>-12.8072</c:v>
                </c:pt>
                <c:pt idx="5306">
                  <c:v>-12.003</c:v>
                </c:pt>
                <c:pt idx="5307">
                  <c:v>-17.414999999999999</c:v>
                </c:pt>
                <c:pt idx="5308">
                  <c:v>-12.940300000000001</c:v>
                </c:pt>
                <c:pt idx="5309">
                  <c:v>-12.857200000000001</c:v>
                </c:pt>
                <c:pt idx="5310">
                  <c:v>-13.82666667</c:v>
                </c:pt>
                <c:pt idx="5311">
                  <c:v>-12.848699999999999</c:v>
                </c:pt>
                <c:pt idx="5312">
                  <c:v>-12.831200000000001</c:v>
                </c:pt>
                <c:pt idx="5313">
                  <c:v>-17.299499999999998</c:v>
                </c:pt>
                <c:pt idx="5314">
                  <c:v>-12.797499999999999</c:v>
                </c:pt>
                <c:pt idx="5315">
                  <c:v>-8.3923000000000005</c:v>
                </c:pt>
                <c:pt idx="5316">
                  <c:v>-12.8505</c:v>
                </c:pt>
                <c:pt idx="5317">
                  <c:v>-12.783200000000001</c:v>
                </c:pt>
                <c:pt idx="5318">
                  <c:v>-12.8262</c:v>
                </c:pt>
                <c:pt idx="5319">
                  <c:v>-17.348166670000001</c:v>
                </c:pt>
                <c:pt idx="5320">
                  <c:v>-13.963333329999999</c:v>
                </c:pt>
                <c:pt idx="5321">
                  <c:v>-12.3283</c:v>
                </c:pt>
                <c:pt idx="5322">
                  <c:v>-4.8695000000000004</c:v>
                </c:pt>
                <c:pt idx="5323">
                  <c:v>-14.73433333</c:v>
                </c:pt>
                <c:pt idx="5324">
                  <c:v>-12.333</c:v>
                </c:pt>
                <c:pt idx="5325">
                  <c:v>-12.785299999999999</c:v>
                </c:pt>
                <c:pt idx="5326">
                  <c:v>-12.918699999999999</c:v>
                </c:pt>
                <c:pt idx="5327">
                  <c:v>-12.44783333</c:v>
                </c:pt>
                <c:pt idx="5328">
                  <c:v>-12.8445</c:v>
                </c:pt>
                <c:pt idx="5329">
                  <c:v>-12.314</c:v>
                </c:pt>
                <c:pt idx="5330">
                  <c:v>-11.259499999999999</c:v>
                </c:pt>
                <c:pt idx="5331">
                  <c:v>-13.14</c:v>
                </c:pt>
                <c:pt idx="5332">
                  <c:v>-7.5926999999999998</c:v>
                </c:pt>
                <c:pt idx="5333">
                  <c:v>-12.222200000000001</c:v>
                </c:pt>
                <c:pt idx="5334">
                  <c:v>-12.8398</c:v>
                </c:pt>
                <c:pt idx="5335">
                  <c:v>-12.778700000000001</c:v>
                </c:pt>
                <c:pt idx="5336">
                  <c:v>-8.4352</c:v>
                </c:pt>
                <c:pt idx="5337">
                  <c:v>-20.2316</c:v>
                </c:pt>
                <c:pt idx="5338">
                  <c:v>-12.7768</c:v>
                </c:pt>
                <c:pt idx="5339">
                  <c:v>-16.211166670000001</c:v>
                </c:pt>
                <c:pt idx="5340">
                  <c:v>-12.820499999999999</c:v>
                </c:pt>
                <c:pt idx="5341">
                  <c:v>-12.737500000000001</c:v>
                </c:pt>
                <c:pt idx="5342">
                  <c:v>-12.8065</c:v>
                </c:pt>
                <c:pt idx="5343">
                  <c:v>-8.8036666669999999</c:v>
                </c:pt>
                <c:pt idx="5344">
                  <c:v>-12.7818</c:v>
                </c:pt>
                <c:pt idx="5345">
                  <c:v>-12.762700000000001</c:v>
                </c:pt>
                <c:pt idx="5346">
                  <c:v>-12.00583333</c:v>
                </c:pt>
                <c:pt idx="5347">
                  <c:v>-11.9895</c:v>
                </c:pt>
                <c:pt idx="5348">
                  <c:v>-12.09316667</c:v>
                </c:pt>
                <c:pt idx="5349">
                  <c:v>-20.302399999999999</c:v>
                </c:pt>
                <c:pt idx="5350">
                  <c:v>-11.9823</c:v>
                </c:pt>
                <c:pt idx="5351">
                  <c:v>-12.774699999999999</c:v>
                </c:pt>
                <c:pt idx="5352">
                  <c:v>-4.6319999999999997</c:v>
                </c:pt>
                <c:pt idx="5353">
                  <c:v>-4.4210000000000003</c:v>
                </c:pt>
                <c:pt idx="5354">
                  <c:v>-12.191700000000001</c:v>
                </c:pt>
                <c:pt idx="5355">
                  <c:v>-12.79</c:v>
                </c:pt>
                <c:pt idx="5356">
                  <c:v>-12.79</c:v>
                </c:pt>
                <c:pt idx="5357">
                  <c:v>-11.2395</c:v>
                </c:pt>
                <c:pt idx="5358">
                  <c:v>-12.8</c:v>
                </c:pt>
                <c:pt idx="5359">
                  <c:v>-10.813166669999999</c:v>
                </c:pt>
                <c:pt idx="5360">
                  <c:v>-19.309610370000001</c:v>
                </c:pt>
                <c:pt idx="5361">
                  <c:v>-9.8486666669999998</c:v>
                </c:pt>
                <c:pt idx="5362">
                  <c:v>-12.083666669999999</c:v>
                </c:pt>
                <c:pt idx="5363">
                  <c:v>-12.82266667</c:v>
                </c:pt>
                <c:pt idx="5364">
                  <c:v>-12.80616667</c:v>
                </c:pt>
                <c:pt idx="5365">
                  <c:v>-12.836166670000001</c:v>
                </c:pt>
                <c:pt idx="5366">
                  <c:v>-14.424666670000001</c:v>
                </c:pt>
                <c:pt idx="5367">
                  <c:v>-12.8712</c:v>
                </c:pt>
                <c:pt idx="5368">
                  <c:v>-12.826166669999999</c:v>
                </c:pt>
                <c:pt idx="5369">
                  <c:v>-10.16583333</c:v>
                </c:pt>
                <c:pt idx="5370">
                  <c:v>-12.787333329999999</c:v>
                </c:pt>
                <c:pt idx="5371">
                  <c:v>-12.3575</c:v>
                </c:pt>
                <c:pt idx="5372">
                  <c:v>-13.971</c:v>
                </c:pt>
                <c:pt idx="5373">
                  <c:v>-12.826499999999999</c:v>
                </c:pt>
                <c:pt idx="5374">
                  <c:v>-7.3330000000000002</c:v>
                </c:pt>
                <c:pt idx="5375">
                  <c:v>-7.2190000000000003</c:v>
                </c:pt>
                <c:pt idx="5376">
                  <c:v>-7.391</c:v>
                </c:pt>
                <c:pt idx="5377">
                  <c:v>-12.760666670000001</c:v>
                </c:pt>
                <c:pt idx="5378">
                  <c:v>-10.875999999999999</c:v>
                </c:pt>
                <c:pt idx="5379">
                  <c:v>-14.8215</c:v>
                </c:pt>
                <c:pt idx="5380">
                  <c:v>-12.83266667</c:v>
                </c:pt>
                <c:pt idx="5381">
                  <c:v>-12.823499999999999</c:v>
                </c:pt>
                <c:pt idx="5382">
                  <c:v>-12.279666669999999</c:v>
                </c:pt>
                <c:pt idx="5383">
                  <c:v>-16.687000000000001</c:v>
                </c:pt>
                <c:pt idx="5384">
                  <c:v>-12.82716667</c:v>
                </c:pt>
                <c:pt idx="5385">
                  <c:v>-11.47833333</c:v>
                </c:pt>
                <c:pt idx="5386">
                  <c:v>-12.841333329999999</c:v>
                </c:pt>
                <c:pt idx="5387">
                  <c:v>-12.80233333</c:v>
                </c:pt>
                <c:pt idx="5388">
                  <c:v>-12.657833330000001</c:v>
                </c:pt>
                <c:pt idx="5389">
                  <c:v>-12.861499999999999</c:v>
                </c:pt>
                <c:pt idx="5390">
                  <c:v>-11.397166670000001</c:v>
                </c:pt>
                <c:pt idx="5391">
                  <c:v>-11.930999999999999</c:v>
                </c:pt>
                <c:pt idx="5392">
                  <c:v>-14.6005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4A-4E09-AEA8-0AC911DD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295912"/>
        <c:axId val="988288696"/>
      </c:scatterChart>
      <c:valAx>
        <c:axId val="988295912"/>
        <c:scaling>
          <c:orientation val="minMax"/>
          <c:max val="52"/>
          <c:min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8288696"/>
        <c:crosses val="max"/>
        <c:crossBetween val="midCat"/>
        <c:majorUnit val="1"/>
      </c:valAx>
      <c:valAx>
        <c:axId val="988288696"/>
        <c:scaling>
          <c:orientation val="minMax"/>
          <c:max val="-3"/>
          <c:min val="-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lon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82959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95249</xdr:colOff>
      <xdr:row>1</xdr:row>
      <xdr:rowOff>76200</xdr:rowOff>
    </xdr:from>
    <xdr:to>
      <xdr:col>30</xdr:col>
      <xdr:colOff>228599</xdr:colOff>
      <xdr:row>22</xdr:row>
      <xdr:rowOff>114300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128587</xdr:colOff>
      <xdr:row>24</xdr:row>
      <xdr:rowOff>152406</xdr:rowOff>
    </xdr:from>
    <xdr:to>
      <xdr:col>29</xdr:col>
      <xdr:colOff>571500</xdr:colOff>
      <xdr:row>53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0.40381</cdr:x>
      <cdr:y>0.25472</cdr:y>
    </cdr:from>
    <cdr:to>
      <cdr:x>0.95148</cdr:x>
      <cdr:y>0.5566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5C50B016-07C5-4AF0-AE3A-D23F2B487FE8}"/>
            </a:ext>
          </a:extLst>
        </cdr:cNvPr>
        <cdr:cNvCxnSpPr/>
      </cdr:nvCxnSpPr>
      <cdr:spPr>
        <a:xfrm xmlns:a="http://schemas.openxmlformats.org/drawingml/2006/main" flipH="1">
          <a:off x="2219326" y="1028712"/>
          <a:ext cx="3009938" cy="121918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c.ac.uk/iscbulletin/agenci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674"/>
  <sheetViews>
    <sheetView tabSelected="1" workbookViewId="0">
      <pane ySplit="1" topLeftCell="A182" activePane="bottomLeft" state="frozen"/>
      <selection pane="bottomLeft" activeCell="H5635" sqref="H5635"/>
    </sheetView>
  </sheetViews>
  <sheetFormatPr baseColWidth="10" defaultRowHeight="14.4" x14ac:dyDescent="0.3"/>
  <cols>
    <col min="1" max="1" width="15" customWidth="1"/>
    <col min="2" max="2" width="20.5546875" style="34" customWidth="1"/>
    <col min="3" max="3" width="9.6640625" style="2" customWidth="1"/>
    <col min="4" max="4" width="9.88671875" style="2" customWidth="1"/>
    <col min="5" max="5" width="7.33203125" style="60" customWidth="1"/>
    <col min="6" max="6" width="7.44140625" style="3" customWidth="1"/>
    <col min="7" max="7" width="24.5546875" style="1" customWidth="1"/>
    <col min="8" max="8" width="29.88671875" style="1" customWidth="1"/>
    <col min="9" max="9" width="7.33203125" style="1" customWidth="1"/>
    <col min="10" max="10" width="7.33203125" style="25" customWidth="1"/>
    <col min="11" max="11" width="8.88671875" style="25" customWidth="1"/>
    <col min="12" max="16" width="7.33203125" style="25" customWidth="1"/>
    <col min="17" max="17" width="7.33203125" style="1" customWidth="1"/>
    <col min="18" max="18" width="7.33203125" style="37" customWidth="1"/>
    <col min="19" max="19" width="7.33203125" style="1" customWidth="1"/>
    <col min="20" max="20" width="13.44140625" style="1" customWidth="1"/>
    <col min="21" max="21" width="14.44140625" style="4" customWidth="1"/>
    <col min="22" max="22" width="12.5546875" style="4" customWidth="1"/>
    <col min="23" max="23" width="7.6640625" style="1" customWidth="1"/>
    <col min="24" max="24" width="40.5546875" customWidth="1"/>
    <col min="25" max="25" width="15.33203125" customWidth="1"/>
    <col min="28" max="28" width="19.44140625" customWidth="1"/>
  </cols>
  <sheetData>
    <row r="1" spans="1:30" x14ac:dyDescent="0.3">
      <c r="A1" s="62" t="s">
        <v>2127</v>
      </c>
      <c r="B1" s="64" t="s">
        <v>0</v>
      </c>
      <c r="C1" s="65" t="s">
        <v>1</v>
      </c>
      <c r="D1" s="65" t="s">
        <v>2</v>
      </c>
      <c r="E1" s="66" t="s">
        <v>5437</v>
      </c>
      <c r="F1" s="67" t="s">
        <v>5439</v>
      </c>
      <c r="G1" s="57" t="s">
        <v>3</v>
      </c>
      <c r="H1" s="57" t="s">
        <v>4</v>
      </c>
      <c r="I1" s="57" t="s">
        <v>5</v>
      </c>
      <c r="J1" s="68" t="s">
        <v>6</v>
      </c>
      <c r="K1" s="68" t="s">
        <v>7</v>
      </c>
      <c r="L1" s="68" t="s">
        <v>8</v>
      </c>
      <c r="M1" s="68" t="s">
        <v>9</v>
      </c>
      <c r="N1" s="68" t="s">
        <v>10</v>
      </c>
      <c r="O1" s="68" t="s">
        <v>11</v>
      </c>
      <c r="P1" s="68" t="s">
        <v>12</v>
      </c>
      <c r="Q1" s="57" t="s">
        <v>13</v>
      </c>
      <c r="R1" s="58" t="s">
        <v>14</v>
      </c>
      <c r="S1" s="57" t="s">
        <v>15</v>
      </c>
      <c r="T1" s="57" t="s">
        <v>16</v>
      </c>
      <c r="U1" s="59" t="s">
        <v>17</v>
      </c>
      <c r="V1" s="59" t="s">
        <v>18</v>
      </c>
      <c r="W1" s="57" t="s">
        <v>19</v>
      </c>
      <c r="X1" s="5"/>
      <c r="Y1" s="6">
        <v>-12.755699999999999</v>
      </c>
      <c r="Z1">
        <v>45.230699999999999</v>
      </c>
      <c r="AA1" t="s">
        <v>20</v>
      </c>
      <c r="AC1" s="7"/>
      <c r="AD1" s="7"/>
    </row>
    <row r="2" spans="1:30" x14ac:dyDescent="0.3">
      <c r="A2" t="s">
        <v>2530</v>
      </c>
      <c r="B2" s="34">
        <v>441.49722222222221</v>
      </c>
      <c r="C2" s="2">
        <v>35</v>
      </c>
      <c r="D2" s="2">
        <v>-7</v>
      </c>
      <c r="E2" s="3"/>
      <c r="G2" s="1" t="s">
        <v>21</v>
      </c>
      <c r="H2" s="1" t="s">
        <v>22</v>
      </c>
      <c r="I2" s="1">
        <v>6.8</v>
      </c>
      <c r="N2" s="25">
        <v>6.8</v>
      </c>
      <c r="O2" s="25" t="s">
        <v>23</v>
      </c>
      <c r="T2" s="1">
        <f t="shared" ref="T2:T65" si="0">1900+B2/365.25</f>
        <v>1901.2087535173778</v>
      </c>
      <c r="U2" s="4">
        <f>V2</f>
        <v>1.9952623149688803E+19</v>
      </c>
      <c r="V2" s="4">
        <f t="shared" ref="V2:V65" si="1">10^(1.5*I2+9.1)</f>
        <v>1.9952623149688803E+19</v>
      </c>
      <c r="W2" s="1">
        <f t="shared" ref="W2:W65" si="2">SQRT( (ABS(D2-$Y$1)*111.11)^2+(111.11*COS(RADIANS(D2))*ABS(C2-$Z$1))^2+E2*E2)</f>
        <v>1296.900618068084</v>
      </c>
    </row>
    <row r="3" spans="1:30" x14ac:dyDescent="0.3">
      <c r="A3" t="s">
        <v>2531</v>
      </c>
      <c r="B3" s="34">
        <v>5607.5714583333329</v>
      </c>
      <c r="C3" s="2">
        <v>38.524999999999999</v>
      </c>
      <c r="D3" s="2">
        <v>-22.81</v>
      </c>
      <c r="E3" s="3">
        <v>10</v>
      </c>
      <c r="G3" s="1" t="s">
        <v>5461</v>
      </c>
      <c r="H3" s="8" t="s">
        <v>24</v>
      </c>
      <c r="I3" s="1">
        <v>6.42</v>
      </c>
      <c r="J3" s="25">
        <v>6.42</v>
      </c>
      <c r="K3" s="25" t="s">
        <v>5461</v>
      </c>
      <c r="N3" s="25">
        <v>6.8</v>
      </c>
      <c r="O3" s="25" t="s">
        <v>25</v>
      </c>
      <c r="T3" s="1">
        <f t="shared" si="0"/>
        <v>1915.3526939310975</v>
      </c>
      <c r="U3" s="4">
        <f t="shared" ref="U3:U66" si="3">U2+V3</f>
        <v>2.5322941113391325E+19</v>
      </c>
      <c r="V3" s="4">
        <f t="shared" si="1"/>
        <v>5.3703179637025208E+18</v>
      </c>
      <c r="W3" s="1">
        <f t="shared" si="2"/>
        <v>1311.4055025711968</v>
      </c>
    </row>
    <row r="4" spans="1:30" x14ac:dyDescent="0.3">
      <c r="A4" t="s">
        <v>2532</v>
      </c>
      <c r="B4" s="34">
        <v>6810.255098611111</v>
      </c>
      <c r="C4" s="2">
        <v>43.281999999999996</v>
      </c>
      <c r="D4" s="2">
        <v>-11.597</v>
      </c>
      <c r="E4" s="3">
        <v>10</v>
      </c>
      <c r="G4" s="1" t="s">
        <v>5462</v>
      </c>
      <c r="H4" s="1" t="s">
        <v>26</v>
      </c>
      <c r="I4" s="1">
        <v>6.2</v>
      </c>
      <c r="J4" s="25">
        <v>6.2</v>
      </c>
      <c r="K4" s="1" t="s">
        <v>5462</v>
      </c>
      <c r="T4" s="1">
        <f t="shared" si="0"/>
        <v>1918.6454622823028</v>
      </c>
      <c r="U4" s="4">
        <f t="shared" si="3"/>
        <v>2.7834827544900911E+19</v>
      </c>
      <c r="V4" s="4">
        <f t="shared" si="1"/>
        <v>2.5118864315095849E+18</v>
      </c>
      <c r="W4" s="1">
        <f t="shared" si="2"/>
        <v>248.31672715577591</v>
      </c>
    </row>
    <row r="5" spans="1:30" x14ac:dyDescent="0.3">
      <c r="A5" t="s">
        <v>2128</v>
      </c>
      <c r="B5" s="34">
        <v>7061.2122569444446</v>
      </c>
      <c r="C5" s="2">
        <v>35</v>
      </c>
      <c r="D5" s="2">
        <v>-9</v>
      </c>
      <c r="E5" s="3"/>
      <c r="G5" s="1" t="s">
        <v>27</v>
      </c>
      <c r="H5" s="1" t="s">
        <v>22</v>
      </c>
      <c r="I5" s="1">
        <v>6.5</v>
      </c>
      <c r="N5" s="25">
        <v>6.5</v>
      </c>
      <c r="O5" s="25" t="s">
        <v>28</v>
      </c>
      <c r="T5" s="1">
        <f t="shared" si="0"/>
        <v>1919.3325455357822</v>
      </c>
      <c r="U5" s="4">
        <f t="shared" si="3"/>
        <v>3.4914285388742324E+19</v>
      </c>
      <c r="V5" s="4">
        <f t="shared" si="1"/>
        <v>7.0794578438414121E+18</v>
      </c>
      <c r="W5" s="1">
        <f t="shared" si="2"/>
        <v>1197.7797955050057</v>
      </c>
    </row>
    <row r="6" spans="1:30" x14ac:dyDescent="0.3">
      <c r="A6" t="s">
        <v>2316</v>
      </c>
      <c r="B6" s="34">
        <v>7125.5608300925924</v>
      </c>
      <c r="C6" s="2">
        <v>41.331000000000003</v>
      </c>
      <c r="D6" s="2">
        <v>-25.091999999999999</v>
      </c>
      <c r="E6" s="3">
        <v>10</v>
      </c>
      <c r="G6" s="1" t="s">
        <v>5462</v>
      </c>
      <c r="H6" s="8" t="s">
        <v>24</v>
      </c>
      <c r="I6" s="1">
        <v>6.15</v>
      </c>
      <c r="J6" s="25">
        <v>6.15</v>
      </c>
      <c r="K6" s="1" t="s">
        <v>5462</v>
      </c>
      <c r="T6" s="1">
        <f t="shared" si="0"/>
        <v>1919.5087223274268</v>
      </c>
      <c r="U6" s="4">
        <f t="shared" si="3"/>
        <v>3.7027774428578988E+19</v>
      </c>
      <c r="V6" s="4">
        <f t="shared" si="1"/>
        <v>2.1134890398366674E+18</v>
      </c>
      <c r="W6" s="1">
        <f t="shared" si="2"/>
        <v>1425.7848224373467</v>
      </c>
    </row>
    <row r="7" spans="1:30" x14ac:dyDescent="0.3">
      <c r="A7" t="s">
        <v>2533</v>
      </c>
      <c r="B7" s="34">
        <v>7234.2373263888885</v>
      </c>
      <c r="C7" s="2">
        <v>38</v>
      </c>
      <c r="D7" s="2">
        <v>-26</v>
      </c>
      <c r="E7" s="3"/>
      <c r="G7" s="1" t="s">
        <v>29</v>
      </c>
      <c r="H7" s="8" t="s">
        <v>24</v>
      </c>
      <c r="T7" s="1">
        <f t="shared" si="0"/>
        <v>1919.8062623583542</v>
      </c>
      <c r="U7" s="4">
        <f t="shared" si="3"/>
        <v>3.702777442983791E+19</v>
      </c>
      <c r="V7" s="4">
        <f t="shared" si="1"/>
        <v>1258925411.7941697</v>
      </c>
      <c r="W7" s="1">
        <f t="shared" si="2"/>
        <v>1639.1919199726801</v>
      </c>
    </row>
    <row r="8" spans="1:30" x14ac:dyDescent="0.3">
      <c r="A8" t="s">
        <v>2315</v>
      </c>
      <c r="B8" s="34">
        <v>13165.456944444444</v>
      </c>
      <c r="C8" s="2">
        <f>44+57/60</f>
        <v>44.95</v>
      </c>
      <c r="D8" s="2">
        <f>-(12+45/60)</f>
        <v>-12.75</v>
      </c>
      <c r="E8" s="3"/>
      <c r="G8" s="1" t="s">
        <v>5458</v>
      </c>
      <c r="H8" s="8" t="s">
        <v>31</v>
      </c>
      <c r="T8" s="1">
        <f t="shared" si="0"/>
        <v>1936.0450566583011</v>
      </c>
      <c r="U8" s="4">
        <f t="shared" si="3"/>
        <v>3.7027774431096832E+19</v>
      </c>
      <c r="V8" s="4">
        <f t="shared" si="1"/>
        <v>1258925411.7941697</v>
      </c>
      <c r="W8" s="1">
        <f t="shared" si="2"/>
        <v>30.426131203093856</v>
      </c>
    </row>
    <row r="9" spans="1:30" x14ac:dyDescent="0.3">
      <c r="A9" t="s">
        <v>2534</v>
      </c>
      <c r="B9" s="34">
        <v>14082.382427083334</v>
      </c>
      <c r="C9" s="2">
        <v>41.219000000000001</v>
      </c>
      <c r="D9" s="2">
        <v>-3.0230000000000001</v>
      </c>
      <c r="E9" s="3">
        <v>15</v>
      </c>
      <c r="G9" s="1" t="s">
        <v>5461</v>
      </c>
      <c r="H9" s="1" t="s">
        <v>30</v>
      </c>
      <c r="I9" s="1">
        <v>5.96</v>
      </c>
      <c r="J9" s="25">
        <v>5.96</v>
      </c>
      <c r="K9" s="25" t="s">
        <v>5461</v>
      </c>
      <c r="N9" s="25">
        <v>6</v>
      </c>
      <c r="O9" s="25" t="s">
        <v>25</v>
      </c>
      <c r="T9" s="1">
        <f t="shared" si="0"/>
        <v>1938.5554618126853</v>
      </c>
      <c r="U9" s="4">
        <f t="shared" si="3"/>
        <v>3.8124252627240026E+19</v>
      </c>
      <c r="V9" s="4">
        <f t="shared" si="1"/>
        <v>1.0964781961431908E+18</v>
      </c>
      <c r="W9" s="1">
        <f t="shared" si="2"/>
        <v>1169.5226220175027</v>
      </c>
    </row>
    <row r="10" spans="1:30" x14ac:dyDescent="0.3">
      <c r="A10" t="s">
        <v>2535</v>
      </c>
      <c r="B10" s="34">
        <v>14176.625925925926</v>
      </c>
      <c r="C10" s="2">
        <v>41.399000000000001</v>
      </c>
      <c r="D10" s="2">
        <v>-17.3</v>
      </c>
      <c r="E10" s="3">
        <v>15</v>
      </c>
      <c r="G10" s="1" t="s">
        <v>5461</v>
      </c>
      <c r="H10" s="1" t="s">
        <v>33</v>
      </c>
      <c r="I10" s="1">
        <v>6.1</v>
      </c>
      <c r="J10" s="25">
        <v>6.1</v>
      </c>
      <c r="K10" s="25" t="s">
        <v>5461</v>
      </c>
      <c r="N10" s="25">
        <v>6</v>
      </c>
      <c r="O10" s="25" t="s">
        <v>25</v>
      </c>
      <c r="T10" s="1">
        <f t="shared" si="0"/>
        <v>1938.8134864501737</v>
      </c>
      <c r="U10" s="4">
        <f t="shared" si="3"/>
        <v>3.9902532037278958E+19</v>
      </c>
      <c r="V10" s="4">
        <f t="shared" si="1"/>
        <v>1.7782794100389286E+18</v>
      </c>
      <c r="W10" s="1">
        <f t="shared" si="2"/>
        <v>648.37672350439971</v>
      </c>
    </row>
    <row r="11" spans="1:30" x14ac:dyDescent="0.3">
      <c r="A11" t="s">
        <v>2536</v>
      </c>
      <c r="B11" s="34">
        <v>15623.657106481482</v>
      </c>
      <c r="C11" s="2">
        <v>35</v>
      </c>
      <c r="D11" s="2">
        <v>-11</v>
      </c>
      <c r="E11" s="3">
        <v>60</v>
      </c>
      <c r="G11" s="1" t="s">
        <v>32</v>
      </c>
      <c r="H11" s="1" t="s">
        <v>22</v>
      </c>
      <c r="I11" s="1">
        <v>6.8</v>
      </c>
      <c r="N11" s="25">
        <v>6.8</v>
      </c>
      <c r="O11" s="25" t="s">
        <v>25</v>
      </c>
      <c r="T11" s="1">
        <f t="shared" si="0"/>
        <v>1942.7752419068624</v>
      </c>
      <c r="U11" s="4">
        <f t="shared" si="3"/>
        <v>5.9855155186967757E+19</v>
      </c>
      <c r="V11" s="4">
        <f t="shared" si="1"/>
        <v>1.9952623149688803E+19</v>
      </c>
      <c r="W11" s="1">
        <f t="shared" si="2"/>
        <v>1134.3595264956709</v>
      </c>
    </row>
    <row r="12" spans="1:30" x14ac:dyDescent="0.3">
      <c r="A12" t="s">
        <v>2537</v>
      </c>
      <c r="B12" s="34">
        <v>15794.218124999999</v>
      </c>
      <c r="C12" s="2">
        <v>43.997999999999998</v>
      </c>
      <c r="D12" s="2">
        <v>-18.879000000000001</v>
      </c>
      <c r="E12" s="3">
        <v>15</v>
      </c>
      <c r="G12" s="1" t="s">
        <v>5461</v>
      </c>
      <c r="H12" s="1" t="s">
        <v>34</v>
      </c>
      <c r="I12" s="1">
        <v>6.05</v>
      </c>
      <c r="J12" s="25">
        <v>6.05</v>
      </c>
      <c r="K12" s="25" t="s">
        <v>5461</v>
      </c>
      <c r="N12" s="25">
        <v>6</v>
      </c>
      <c r="O12" s="25" t="s">
        <v>25</v>
      </c>
      <c r="T12" s="1">
        <f t="shared" si="0"/>
        <v>1943.2422125256674</v>
      </c>
      <c r="U12" s="4">
        <f t="shared" si="3"/>
        <v>6.1351390843062182E+19</v>
      </c>
      <c r="V12" s="4">
        <f t="shared" si="1"/>
        <v>1.4962356560944287E+18</v>
      </c>
      <c r="W12" s="1">
        <f t="shared" si="2"/>
        <v>692.75533574325107</v>
      </c>
    </row>
    <row r="13" spans="1:30" x14ac:dyDescent="0.3">
      <c r="A13" t="s">
        <v>2538</v>
      </c>
      <c r="B13" s="34">
        <v>18393.985712962964</v>
      </c>
      <c r="C13" s="2">
        <v>42.262900000000002</v>
      </c>
      <c r="D13" s="2">
        <v>-16.517600000000002</v>
      </c>
      <c r="E13" s="3">
        <v>15</v>
      </c>
      <c r="F13" s="3">
        <v>289</v>
      </c>
      <c r="G13" s="1" t="s">
        <v>35</v>
      </c>
      <c r="H13" s="1" t="s">
        <v>33</v>
      </c>
      <c r="I13" s="1">
        <v>6.2</v>
      </c>
      <c r="J13" s="25">
        <v>6.2</v>
      </c>
      <c r="K13" s="25" t="s">
        <v>5461</v>
      </c>
      <c r="N13" s="25">
        <v>6.1</v>
      </c>
      <c r="O13" s="25" t="s">
        <v>35</v>
      </c>
      <c r="P13" s="25">
        <v>6.5</v>
      </c>
      <c r="Q13" s="1" t="s">
        <v>25</v>
      </c>
      <c r="T13" s="1">
        <f t="shared" si="0"/>
        <v>1950.3599882627323</v>
      </c>
      <c r="U13" s="4">
        <f t="shared" si="3"/>
        <v>6.3863277274571768E+19</v>
      </c>
      <c r="V13" s="4">
        <f t="shared" si="1"/>
        <v>2.5118864315095849E+18</v>
      </c>
      <c r="W13" s="1">
        <f t="shared" si="2"/>
        <v>524.29320537668366</v>
      </c>
    </row>
    <row r="14" spans="1:30" x14ac:dyDescent="0.3">
      <c r="A14" t="s">
        <v>2539</v>
      </c>
      <c r="B14" s="34">
        <v>18520.906307870369</v>
      </c>
      <c r="C14" s="2">
        <v>35</v>
      </c>
      <c r="D14" s="2">
        <v>-26</v>
      </c>
      <c r="E14" s="3"/>
      <c r="G14" s="1" t="s">
        <v>36</v>
      </c>
      <c r="H14" s="1" t="s">
        <v>37</v>
      </c>
      <c r="T14" s="1">
        <f t="shared" si="0"/>
        <v>1950.7074779134027</v>
      </c>
      <c r="U14" s="4">
        <f t="shared" si="3"/>
        <v>6.386327727583069E+19</v>
      </c>
      <c r="V14" s="4">
        <f t="shared" si="1"/>
        <v>1258925411.7941697</v>
      </c>
      <c r="W14" s="1">
        <f t="shared" si="2"/>
        <v>1791.4739182162364</v>
      </c>
    </row>
    <row r="15" spans="1:30" x14ac:dyDescent="0.3">
      <c r="A15" t="s">
        <v>2540</v>
      </c>
      <c r="B15" s="34">
        <v>18650.511197800926</v>
      </c>
      <c r="C15" s="2">
        <v>41.5762</v>
      </c>
      <c r="D15" s="2">
        <v>-17.155100000000001</v>
      </c>
      <c r="E15" s="3">
        <v>15</v>
      </c>
      <c r="F15" s="3">
        <v>125</v>
      </c>
      <c r="G15" s="1" t="s">
        <v>35</v>
      </c>
      <c r="H15" s="1" t="s">
        <v>33</v>
      </c>
      <c r="I15" s="1">
        <v>6.11</v>
      </c>
      <c r="J15" s="25">
        <v>6.11</v>
      </c>
      <c r="K15" s="25" t="s">
        <v>5461</v>
      </c>
      <c r="N15" s="25">
        <v>6</v>
      </c>
      <c r="O15" s="25" t="s">
        <v>35</v>
      </c>
      <c r="T15" s="1">
        <f t="shared" si="0"/>
        <v>1951.0623167633153</v>
      </c>
      <c r="U15" s="4">
        <f t="shared" si="3"/>
        <v>6.5704049277299655E+19</v>
      </c>
      <c r="V15" s="4">
        <f t="shared" si="1"/>
        <v>1.8407720014689615E+18</v>
      </c>
      <c r="W15" s="1">
        <f t="shared" si="2"/>
        <v>624.26009357577857</v>
      </c>
    </row>
    <row r="16" spans="1:30" x14ac:dyDescent="0.3">
      <c r="A16" t="s">
        <v>2541</v>
      </c>
      <c r="B16" s="34">
        <v>18933.465713541667</v>
      </c>
      <c r="C16" s="2">
        <v>35.686199999999999</v>
      </c>
      <c r="D16" s="2">
        <v>-3.8653</v>
      </c>
      <c r="E16" s="3">
        <v>15</v>
      </c>
      <c r="F16" s="3">
        <v>90</v>
      </c>
      <c r="G16" s="1" t="s">
        <v>35</v>
      </c>
      <c r="H16" s="1" t="s">
        <v>22</v>
      </c>
      <c r="I16" s="1">
        <v>5.9</v>
      </c>
      <c r="J16" s="25">
        <v>5.9</v>
      </c>
      <c r="K16" s="25" t="s">
        <v>5461</v>
      </c>
      <c r="N16" s="25">
        <v>5.7</v>
      </c>
      <c r="O16" s="25" t="s">
        <v>35</v>
      </c>
      <c r="T16" s="1">
        <f t="shared" si="0"/>
        <v>1951.8370040069588</v>
      </c>
      <c r="U16" s="4">
        <f t="shared" si="3"/>
        <v>6.6595300215433413E+19</v>
      </c>
      <c r="V16" s="4">
        <f t="shared" si="1"/>
        <v>8.9125093813375731E+17</v>
      </c>
      <c r="W16" s="1">
        <f t="shared" si="2"/>
        <v>1447.5929500035825</v>
      </c>
    </row>
    <row r="17" spans="1:23" x14ac:dyDescent="0.3">
      <c r="A17" t="s">
        <v>2542</v>
      </c>
      <c r="B17" s="34">
        <v>19050.460925925927</v>
      </c>
      <c r="C17" s="2">
        <v>35.6</v>
      </c>
      <c r="D17" s="2">
        <v>-17.2</v>
      </c>
      <c r="E17" s="3"/>
      <c r="G17" s="1" t="s">
        <v>29</v>
      </c>
      <c r="H17" s="1" t="s">
        <v>37</v>
      </c>
      <c r="T17" s="1">
        <f t="shared" si="0"/>
        <v>1952.1573194412756</v>
      </c>
      <c r="U17" s="4">
        <f t="shared" si="3"/>
        <v>6.6595300216692335E+19</v>
      </c>
      <c r="V17" s="4">
        <f t="shared" si="1"/>
        <v>1258925411.7941697</v>
      </c>
      <c r="W17" s="1">
        <f t="shared" si="2"/>
        <v>1135.2364315181205</v>
      </c>
    </row>
    <row r="18" spans="1:23" x14ac:dyDescent="0.3">
      <c r="A18" t="s">
        <v>2543</v>
      </c>
      <c r="B18" s="34">
        <v>19113.13014976852</v>
      </c>
      <c r="C18" s="2">
        <v>44.235599999999998</v>
      </c>
      <c r="D18" s="2">
        <v>-14.7127</v>
      </c>
      <c r="E18" s="3">
        <v>15</v>
      </c>
      <c r="F18" s="3">
        <v>111</v>
      </c>
      <c r="G18" s="1" t="s">
        <v>35</v>
      </c>
      <c r="H18" s="1" t="s">
        <v>38</v>
      </c>
      <c r="I18" s="1">
        <v>5.98</v>
      </c>
      <c r="J18" s="25">
        <v>5.98</v>
      </c>
      <c r="K18" s="25" t="s">
        <v>5461</v>
      </c>
      <c r="N18" s="25">
        <v>5.8</v>
      </c>
      <c r="O18" s="25" t="s">
        <v>35</v>
      </c>
      <c r="T18" s="1">
        <f t="shared" si="0"/>
        <v>1952.3288984251021</v>
      </c>
      <c r="U18" s="4">
        <f t="shared" si="3"/>
        <v>6.777019777163187E+19</v>
      </c>
      <c r="V18" s="4">
        <f t="shared" si="1"/>
        <v>1.1748975549395354E+18</v>
      </c>
      <c r="W18" s="1">
        <f t="shared" si="2"/>
        <v>242.78048580875281</v>
      </c>
    </row>
    <row r="19" spans="1:23" x14ac:dyDescent="0.3">
      <c r="A19" t="s">
        <v>2317</v>
      </c>
      <c r="B19" s="34">
        <v>19379.697916666668</v>
      </c>
      <c r="C19" s="2">
        <v>43.33</v>
      </c>
      <c r="D19" s="2">
        <v>-11.76</v>
      </c>
      <c r="E19" s="3">
        <v>3</v>
      </c>
      <c r="G19" s="1" t="s">
        <v>39</v>
      </c>
      <c r="H19" s="1" t="s">
        <v>26</v>
      </c>
      <c r="T19" s="1">
        <f t="shared" si="0"/>
        <v>1953.0587211955283</v>
      </c>
      <c r="U19" s="4">
        <f t="shared" si="3"/>
        <v>6.7770197772890792E+19</v>
      </c>
      <c r="V19" s="4">
        <f t="shared" si="1"/>
        <v>1258925411.7941697</v>
      </c>
      <c r="W19" s="1">
        <f t="shared" si="2"/>
        <v>234.51158808475211</v>
      </c>
    </row>
    <row r="20" spans="1:23" x14ac:dyDescent="0.3">
      <c r="A20" t="s">
        <v>2544</v>
      </c>
      <c r="B20" s="34">
        <v>19741.735852893518</v>
      </c>
      <c r="C20" s="2">
        <v>35.718400000000003</v>
      </c>
      <c r="D20" s="2">
        <v>-16.9969</v>
      </c>
      <c r="E20" s="3">
        <v>15</v>
      </c>
      <c r="F20" s="3">
        <v>61</v>
      </c>
      <c r="G20" s="1" t="s">
        <v>35</v>
      </c>
      <c r="H20" s="9" t="s">
        <v>40</v>
      </c>
      <c r="I20" s="1">
        <v>5.9</v>
      </c>
      <c r="J20" s="25">
        <v>5.9</v>
      </c>
      <c r="K20" s="25" t="s">
        <v>5461</v>
      </c>
      <c r="N20" s="25">
        <v>5.7</v>
      </c>
      <c r="O20" s="25" t="s">
        <v>35</v>
      </c>
      <c r="T20" s="1">
        <f t="shared" si="0"/>
        <v>1954.0499270441985</v>
      </c>
      <c r="U20" s="4">
        <f t="shared" si="3"/>
        <v>6.866144871102455E+19</v>
      </c>
      <c r="V20" s="4">
        <f t="shared" si="1"/>
        <v>8.9125093813375731E+17</v>
      </c>
      <c r="W20" s="1">
        <f t="shared" si="2"/>
        <v>1115.3026877379687</v>
      </c>
    </row>
    <row r="21" spans="1:23" x14ac:dyDescent="0.3">
      <c r="A21" t="s">
        <v>2545</v>
      </c>
      <c r="B21" s="34">
        <v>19894.13587962963</v>
      </c>
      <c r="C21" s="2">
        <v>42</v>
      </c>
      <c r="D21" s="2">
        <v>-15.5</v>
      </c>
      <c r="E21" s="3"/>
      <c r="G21" s="1" t="s">
        <v>41</v>
      </c>
      <c r="H21" s="1" t="s">
        <v>33</v>
      </c>
      <c r="T21" s="1">
        <f t="shared" si="0"/>
        <v>1954.467175577357</v>
      </c>
      <c r="U21" s="4">
        <f t="shared" si="3"/>
        <v>6.8661448712283472E+19</v>
      </c>
      <c r="V21" s="4">
        <f t="shared" si="1"/>
        <v>1258925411.7941697</v>
      </c>
      <c r="W21" s="1">
        <f t="shared" si="2"/>
        <v>461.11590230034824</v>
      </c>
    </row>
    <row r="22" spans="1:23" x14ac:dyDescent="0.3">
      <c r="A22" t="s">
        <v>2546</v>
      </c>
      <c r="B22" s="34">
        <v>20043.20241898148</v>
      </c>
      <c r="C22" s="2">
        <v>40.75</v>
      </c>
      <c r="D22" s="2">
        <v>-11</v>
      </c>
      <c r="E22" s="3"/>
      <c r="G22" s="1" t="s">
        <v>36</v>
      </c>
      <c r="H22" s="1" t="s">
        <v>33</v>
      </c>
      <c r="T22" s="1">
        <f t="shared" si="0"/>
        <v>1954.8752975194566</v>
      </c>
      <c r="U22" s="4">
        <f t="shared" si="3"/>
        <v>6.8661448713542394E+19</v>
      </c>
      <c r="V22" s="4">
        <f t="shared" si="1"/>
        <v>1258925411.7941697</v>
      </c>
      <c r="W22" s="1">
        <f t="shared" si="2"/>
        <v>526.19943487493572</v>
      </c>
    </row>
    <row r="23" spans="1:23" x14ac:dyDescent="0.3">
      <c r="A23" t="s">
        <v>2547</v>
      </c>
      <c r="B23" s="34">
        <v>20149.923896990742</v>
      </c>
      <c r="C23" s="2">
        <v>41.52</v>
      </c>
      <c r="D23" s="2">
        <v>-15.14</v>
      </c>
      <c r="E23" s="3"/>
      <c r="F23" s="3">
        <v>9</v>
      </c>
      <c r="G23" s="1" t="s">
        <v>42</v>
      </c>
      <c r="H23" s="1" t="s">
        <v>33</v>
      </c>
      <c r="I23" s="1">
        <v>5.6</v>
      </c>
      <c r="P23" s="25">
        <v>5.6</v>
      </c>
      <c r="Q23" s="1" t="s">
        <v>43</v>
      </c>
      <c r="T23" s="1">
        <f t="shared" si="0"/>
        <v>1955.1674850020281</v>
      </c>
      <c r="U23" s="4">
        <f t="shared" si="3"/>
        <v>6.8977676479559229E+19</v>
      </c>
      <c r="V23" s="4">
        <f t="shared" si="1"/>
        <v>3.1622776601683898E+17</v>
      </c>
      <c r="W23" s="1">
        <f t="shared" si="2"/>
        <v>478.09484767844742</v>
      </c>
    </row>
    <row r="24" spans="1:23" x14ac:dyDescent="0.3">
      <c r="A24" t="s">
        <v>2548</v>
      </c>
      <c r="B24" s="34">
        <v>20334.433371527779</v>
      </c>
      <c r="C24" s="2">
        <v>41.81</v>
      </c>
      <c r="D24" s="2">
        <v>-17.3</v>
      </c>
      <c r="E24" s="3"/>
      <c r="F24" s="3">
        <v>10</v>
      </c>
      <c r="G24" s="1" t="s">
        <v>42</v>
      </c>
      <c r="H24" s="1" t="s">
        <v>33</v>
      </c>
      <c r="T24" s="1">
        <f t="shared" si="0"/>
        <v>1955.6726444121225</v>
      </c>
      <c r="U24" s="4">
        <f t="shared" si="3"/>
        <v>6.8977676480818151E+19</v>
      </c>
      <c r="V24" s="4">
        <f t="shared" si="1"/>
        <v>1258925411.7941697</v>
      </c>
      <c r="W24" s="1">
        <f t="shared" si="2"/>
        <v>621.79020018621611</v>
      </c>
    </row>
    <row r="25" spans="1:23" x14ac:dyDescent="0.3">
      <c r="A25" t="s">
        <v>2549</v>
      </c>
      <c r="B25" s="34">
        <v>20402.915850694444</v>
      </c>
      <c r="C25" s="2">
        <v>48.55</v>
      </c>
      <c r="D25" s="2">
        <v>-17.18</v>
      </c>
      <c r="E25" s="3"/>
      <c r="F25" s="3">
        <v>19</v>
      </c>
      <c r="G25" s="1" t="s">
        <v>42</v>
      </c>
      <c r="H25" s="1" t="s">
        <v>34</v>
      </c>
      <c r="T25" s="1">
        <f t="shared" si="0"/>
        <v>1955.8601392216137</v>
      </c>
      <c r="U25" s="4">
        <f t="shared" si="3"/>
        <v>6.8977676482077073E+19</v>
      </c>
      <c r="V25" s="4">
        <f t="shared" si="1"/>
        <v>1258925411.7941697</v>
      </c>
      <c r="W25" s="1">
        <f t="shared" si="2"/>
        <v>604.81947087380831</v>
      </c>
    </row>
    <row r="26" spans="1:23" x14ac:dyDescent="0.3">
      <c r="A26" t="s">
        <v>2550</v>
      </c>
      <c r="B26" s="34">
        <v>20549.889752314815</v>
      </c>
      <c r="C26" s="2">
        <v>35.44</v>
      </c>
      <c r="D26" s="2">
        <v>-4.9800000000000004</v>
      </c>
      <c r="E26" s="3"/>
      <c r="F26" s="3">
        <v>6</v>
      </c>
      <c r="G26" s="1" t="s">
        <v>42</v>
      </c>
      <c r="H26" s="1" t="s">
        <v>22</v>
      </c>
      <c r="I26" s="1">
        <v>4.99</v>
      </c>
      <c r="P26" s="25" t="s">
        <v>45</v>
      </c>
      <c r="Q26" s="1" t="s">
        <v>43</v>
      </c>
      <c r="T26" s="1">
        <f t="shared" si="0"/>
        <v>1956.262531833853</v>
      </c>
      <c r="U26" s="4">
        <f t="shared" si="3"/>
        <v>6.901613566028161E+19</v>
      </c>
      <c r="V26" s="4">
        <f t="shared" si="1"/>
        <v>3.8459178204535552E+16</v>
      </c>
      <c r="W26" s="1">
        <f t="shared" si="2"/>
        <v>1385.9696262883867</v>
      </c>
    </row>
    <row r="27" spans="1:23" x14ac:dyDescent="0.3">
      <c r="A27" t="s">
        <v>2129</v>
      </c>
      <c r="B27" s="34">
        <v>20823.074456018519</v>
      </c>
      <c r="C27" s="2">
        <v>38</v>
      </c>
      <c r="D27" s="2">
        <v>-5</v>
      </c>
      <c r="E27" s="3"/>
      <c r="G27" s="1" t="s">
        <v>27</v>
      </c>
      <c r="H27" s="1" t="s">
        <v>22</v>
      </c>
      <c r="P27" s="25">
        <v>5</v>
      </c>
      <c r="Q27" s="1" t="s">
        <v>27</v>
      </c>
      <c r="T27" s="1">
        <f t="shared" si="0"/>
        <v>1957.0104707899206</v>
      </c>
      <c r="U27" s="4">
        <f t="shared" si="3"/>
        <v>6.9016135661540532E+19</v>
      </c>
      <c r="V27" s="4">
        <f t="shared" si="1"/>
        <v>1258925411.7941697</v>
      </c>
      <c r="W27" s="1">
        <f t="shared" si="2"/>
        <v>1176.0706493885086</v>
      </c>
    </row>
    <row r="28" spans="1:23" x14ac:dyDescent="0.3">
      <c r="A28" t="s">
        <v>2551</v>
      </c>
      <c r="B28" s="34">
        <v>21461.718994212963</v>
      </c>
      <c r="C28" s="2">
        <v>41.2</v>
      </c>
      <c r="D28" s="2">
        <v>-14.93</v>
      </c>
      <c r="E28" s="3"/>
      <c r="F28" s="3">
        <v>7</v>
      </c>
      <c r="G28" s="1" t="s">
        <v>42</v>
      </c>
      <c r="H28" s="1" t="s">
        <v>33</v>
      </c>
      <c r="T28" s="1">
        <f t="shared" si="0"/>
        <v>1958.7589842415139</v>
      </c>
      <c r="U28" s="4">
        <f t="shared" si="3"/>
        <v>6.9016135662799454E+19</v>
      </c>
      <c r="V28" s="4">
        <f t="shared" si="1"/>
        <v>1258925411.7941697</v>
      </c>
      <c r="W28" s="1">
        <f t="shared" si="2"/>
        <v>495.60184785982892</v>
      </c>
    </row>
    <row r="29" spans="1:23" x14ac:dyDescent="0.3">
      <c r="A29" t="s">
        <v>2320</v>
      </c>
      <c r="B29" s="34">
        <v>21644.630082175925</v>
      </c>
      <c r="C29" s="2">
        <v>51.75</v>
      </c>
      <c r="D29" s="2">
        <v>-6.3</v>
      </c>
      <c r="E29" s="3"/>
      <c r="F29" s="3">
        <v>10</v>
      </c>
      <c r="G29" s="1" t="s">
        <v>42</v>
      </c>
      <c r="H29" s="1" t="s">
        <v>46</v>
      </c>
      <c r="T29" s="1">
        <f t="shared" si="0"/>
        <v>1959.2597675076686</v>
      </c>
      <c r="U29" s="4">
        <f t="shared" si="3"/>
        <v>6.9016135664058376E+19</v>
      </c>
      <c r="V29" s="4">
        <f t="shared" si="1"/>
        <v>1258925411.7941697</v>
      </c>
      <c r="W29" s="1">
        <f t="shared" si="2"/>
        <v>1016.3106695826372</v>
      </c>
    </row>
    <row r="30" spans="1:23" x14ac:dyDescent="0.3">
      <c r="A30" t="s">
        <v>2132</v>
      </c>
      <c r="B30" s="34">
        <v>21647.496916666667</v>
      </c>
      <c r="C30" s="2">
        <v>38</v>
      </c>
      <c r="D30" s="2">
        <v>-3.5</v>
      </c>
      <c r="E30" s="3"/>
      <c r="G30" s="1" t="s">
        <v>27</v>
      </c>
      <c r="H30" s="1" t="s">
        <v>22</v>
      </c>
      <c r="P30" s="25">
        <v>5.2</v>
      </c>
      <c r="Q30" s="1" t="s">
        <v>27</v>
      </c>
      <c r="T30" s="1">
        <f t="shared" si="0"/>
        <v>1959.2676164727357</v>
      </c>
      <c r="U30" s="4">
        <f t="shared" si="3"/>
        <v>6.9016135665317298E+19</v>
      </c>
      <c r="V30" s="4">
        <f t="shared" si="1"/>
        <v>1258925411.7941697</v>
      </c>
      <c r="W30" s="1">
        <f t="shared" si="2"/>
        <v>1304.093247300739</v>
      </c>
    </row>
    <row r="31" spans="1:23" x14ac:dyDescent="0.3">
      <c r="A31" t="s">
        <v>2552</v>
      </c>
      <c r="B31" s="34">
        <v>21786.05976851852</v>
      </c>
      <c r="C31" s="2">
        <v>35.14</v>
      </c>
      <c r="D31" s="2">
        <v>-4.2</v>
      </c>
      <c r="E31" s="3"/>
      <c r="G31" s="1" t="s">
        <v>29</v>
      </c>
      <c r="H31" s="1" t="s">
        <v>22</v>
      </c>
      <c r="I31" s="1">
        <v>4.99</v>
      </c>
      <c r="P31" s="25">
        <v>6.1</v>
      </c>
      <c r="Q31" s="1" t="s">
        <v>43</v>
      </c>
      <c r="T31" s="1">
        <f t="shared" si="0"/>
        <v>1959.6469808857455</v>
      </c>
      <c r="U31" s="4">
        <f t="shared" si="3"/>
        <v>6.9054594843521835E+19</v>
      </c>
      <c r="V31" s="4">
        <f t="shared" si="1"/>
        <v>3.8459178204535552E+16</v>
      </c>
      <c r="W31" s="1">
        <f t="shared" si="2"/>
        <v>1467.6452207139373</v>
      </c>
    </row>
    <row r="32" spans="1:23" x14ac:dyDescent="0.3">
      <c r="A32" t="s">
        <v>2553</v>
      </c>
      <c r="B32" s="34">
        <v>21848.52176388889</v>
      </c>
      <c r="C32" s="2">
        <v>35.64</v>
      </c>
      <c r="D32" s="2">
        <v>-4.83</v>
      </c>
      <c r="E32" s="3"/>
      <c r="F32" s="3">
        <v>4</v>
      </c>
      <c r="G32" s="1" t="s">
        <v>42</v>
      </c>
      <c r="H32" s="1" t="s">
        <v>22</v>
      </c>
      <c r="I32" s="1">
        <v>4.99</v>
      </c>
      <c r="P32" s="25">
        <v>5.2</v>
      </c>
      <c r="Q32" s="1" t="s">
        <v>43</v>
      </c>
      <c r="T32" s="1">
        <f t="shared" si="0"/>
        <v>1959.817992508936</v>
      </c>
      <c r="U32" s="4">
        <f t="shared" si="3"/>
        <v>6.9093054021726372E+19</v>
      </c>
      <c r="V32" s="4">
        <f t="shared" si="1"/>
        <v>3.8459178204535552E+16</v>
      </c>
      <c r="W32" s="1">
        <f t="shared" si="2"/>
        <v>1379.4929040026125</v>
      </c>
    </row>
    <row r="33" spans="1:23" x14ac:dyDescent="0.3">
      <c r="A33" t="s">
        <v>2133</v>
      </c>
      <c r="B33" s="34">
        <v>22100.312673611112</v>
      </c>
      <c r="C33" s="2">
        <v>36.799999999999997</v>
      </c>
      <c r="D33" s="2">
        <v>-8.3000000000000007</v>
      </c>
      <c r="E33" s="3"/>
      <c r="G33" s="1" t="s">
        <v>27</v>
      </c>
      <c r="H33" s="1" t="s">
        <v>22</v>
      </c>
      <c r="I33" s="1">
        <f>P33</f>
        <v>5</v>
      </c>
      <c r="P33" s="25">
        <v>5</v>
      </c>
      <c r="Q33" s="1" t="s">
        <v>27</v>
      </c>
      <c r="T33" s="1">
        <f t="shared" si="0"/>
        <v>1960.5073584493118</v>
      </c>
      <c r="U33" s="4">
        <f t="shared" si="3"/>
        <v>6.9132864738781725E+19</v>
      </c>
      <c r="V33" s="4">
        <f t="shared" si="1"/>
        <v>3.981071705534992E+16</v>
      </c>
      <c r="W33" s="1">
        <f t="shared" si="2"/>
        <v>1050.8493274251414</v>
      </c>
    </row>
    <row r="34" spans="1:23" x14ac:dyDescent="0.3">
      <c r="A34" t="s">
        <v>2554</v>
      </c>
      <c r="B34" s="34">
        <v>22112.209826388887</v>
      </c>
      <c r="C34" s="2">
        <v>45.42</v>
      </c>
      <c r="D34" s="2">
        <v>-12.24</v>
      </c>
      <c r="E34" s="3">
        <v>37</v>
      </c>
      <c r="F34" s="3">
        <v>142</v>
      </c>
      <c r="G34" s="1" t="s">
        <v>29</v>
      </c>
      <c r="H34" s="1" t="s">
        <v>47</v>
      </c>
      <c r="I34" s="1">
        <v>5.5</v>
      </c>
      <c r="L34" s="25">
        <v>5.5</v>
      </c>
      <c r="M34" s="25" t="s">
        <v>48</v>
      </c>
      <c r="T34" s="1">
        <f t="shared" si="0"/>
        <v>1960.5399310784089</v>
      </c>
      <c r="U34" s="4">
        <f t="shared" si="3"/>
        <v>6.9356736852638556E+19</v>
      </c>
      <c r="V34" s="4">
        <f t="shared" si="1"/>
        <v>2.2387211385683504E+17</v>
      </c>
      <c r="W34" s="1">
        <f t="shared" si="2"/>
        <v>71.237155937937658</v>
      </c>
    </row>
    <row r="35" spans="1:23" x14ac:dyDescent="0.3">
      <c r="A35" t="s">
        <v>2555</v>
      </c>
      <c r="B35" s="34">
        <v>22119.813378472223</v>
      </c>
      <c r="C35" s="2">
        <v>36.71</v>
      </c>
      <c r="D35" s="2">
        <v>-24.84</v>
      </c>
      <c r="E35" s="3"/>
      <c r="F35" s="3">
        <v>4</v>
      </c>
      <c r="G35" s="1" t="s">
        <v>42</v>
      </c>
      <c r="H35" s="8" t="s">
        <v>24</v>
      </c>
      <c r="T35" s="1">
        <f t="shared" si="0"/>
        <v>1960.5607484694654</v>
      </c>
      <c r="U35" s="4">
        <f t="shared" si="3"/>
        <v>6.9356736853897478E+19</v>
      </c>
      <c r="V35" s="4">
        <f t="shared" si="1"/>
        <v>1258925411.7941697</v>
      </c>
      <c r="W35" s="1">
        <f t="shared" si="2"/>
        <v>1594.0330057037652</v>
      </c>
    </row>
    <row r="36" spans="1:23" x14ac:dyDescent="0.3">
      <c r="A36" t="s">
        <v>2134</v>
      </c>
      <c r="B36" s="34">
        <v>22495.555104166666</v>
      </c>
      <c r="C36" s="2">
        <v>37.4</v>
      </c>
      <c r="D36" s="2">
        <v>-7.3</v>
      </c>
      <c r="E36" s="3"/>
      <c r="G36" s="1" t="s">
        <v>27</v>
      </c>
      <c r="H36" s="8" t="s">
        <v>22</v>
      </c>
      <c r="I36" s="1">
        <f>P36</f>
        <v>5.2</v>
      </c>
      <c r="P36" s="25">
        <v>5.2</v>
      </c>
      <c r="Q36" s="1" t="s">
        <v>27</v>
      </c>
      <c r="T36" s="1">
        <f t="shared" si="0"/>
        <v>1961.5894732489162</v>
      </c>
      <c r="U36" s="4">
        <f t="shared" si="3"/>
        <v>6.9436169677369909E+19</v>
      </c>
      <c r="V36" s="4">
        <f t="shared" si="1"/>
        <v>7.9432823472428304E+16</v>
      </c>
      <c r="W36" s="1">
        <f t="shared" si="2"/>
        <v>1054.6352039504216</v>
      </c>
    </row>
    <row r="37" spans="1:23" x14ac:dyDescent="0.3">
      <c r="A37" t="s">
        <v>2131</v>
      </c>
      <c r="B37" s="34">
        <v>22635.501597222221</v>
      </c>
      <c r="C37" s="2">
        <v>37</v>
      </c>
      <c r="D37" s="2">
        <v>-9</v>
      </c>
      <c r="E37" s="3"/>
      <c r="G37" s="1" t="s">
        <v>27</v>
      </c>
      <c r="H37" s="8" t="s">
        <v>22</v>
      </c>
      <c r="I37" s="1">
        <f>P37</f>
        <v>5.3</v>
      </c>
      <c r="P37" s="25">
        <v>5.3</v>
      </c>
      <c r="Q37" s="1" t="s">
        <v>27</v>
      </c>
      <c r="T37" s="1">
        <f t="shared" si="0"/>
        <v>1961.9726258650849</v>
      </c>
      <c r="U37" s="4">
        <f t="shared" si="3"/>
        <v>6.9548371522800108E+19</v>
      </c>
      <c r="V37" s="4">
        <f t="shared" si="1"/>
        <v>1.122018454301964E+17</v>
      </c>
      <c r="W37" s="1">
        <f t="shared" si="2"/>
        <v>994.98915641019244</v>
      </c>
    </row>
    <row r="38" spans="1:23" x14ac:dyDescent="0.3">
      <c r="A38" t="s">
        <v>2318</v>
      </c>
      <c r="B38" s="34">
        <v>22713.07965162037</v>
      </c>
      <c r="C38" s="2">
        <v>39.200000000000003</v>
      </c>
      <c r="D38" s="2">
        <v>-22.3</v>
      </c>
      <c r="E38" s="3"/>
      <c r="G38" s="1" t="s">
        <v>42</v>
      </c>
      <c r="H38" s="8" t="s">
        <v>24</v>
      </c>
      <c r="T38" s="1">
        <f t="shared" si="0"/>
        <v>1962.1850230023829</v>
      </c>
      <c r="U38" s="4">
        <f t="shared" si="3"/>
        <v>6.954837152405903E+19</v>
      </c>
      <c r="V38" s="4">
        <f t="shared" si="1"/>
        <v>1258925411.7941697</v>
      </c>
      <c r="W38" s="1">
        <f t="shared" si="2"/>
        <v>1228.3877257447052</v>
      </c>
    </row>
    <row r="39" spans="1:23" x14ac:dyDescent="0.3">
      <c r="A39" t="s">
        <v>2556</v>
      </c>
      <c r="B39" s="34">
        <v>22791.135659722222</v>
      </c>
      <c r="C39" s="2">
        <v>35</v>
      </c>
      <c r="D39" s="2">
        <v>-19</v>
      </c>
      <c r="E39" s="3"/>
      <c r="G39" s="1" t="s">
        <v>49</v>
      </c>
      <c r="H39" s="1" t="s">
        <v>37</v>
      </c>
      <c r="T39" s="1">
        <f t="shared" si="0"/>
        <v>1962.398728705605</v>
      </c>
      <c r="U39" s="4">
        <f t="shared" si="3"/>
        <v>6.9548371525317951E+19</v>
      </c>
      <c r="V39" s="4">
        <f t="shared" si="1"/>
        <v>1258925411.7941697</v>
      </c>
      <c r="W39" s="1">
        <f t="shared" si="2"/>
        <v>1279.2826447485704</v>
      </c>
    </row>
    <row r="40" spans="1:23" x14ac:dyDescent="0.3">
      <c r="A40" t="s">
        <v>2135</v>
      </c>
      <c r="B40" s="34">
        <v>22914.200420138888</v>
      </c>
      <c r="C40" s="2">
        <v>35.1</v>
      </c>
      <c r="D40" s="2">
        <v>-7.5</v>
      </c>
      <c r="E40" s="3">
        <v>33</v>
      </c>
      <c r="G40" s="1" t="s">
        <v>27</v>
      </c>
      <c r="H40" s="1" t="s">
        <v>22</v>
      </c>
      <c r="I40" s="1">
        <f>P40</f>
        <v>5.5</v>
      </c>
      <c r="P40" s="25">
        <v>5.5</v>
      </c>
      <c r="Q40" s="1" t="s">
        <v>28</v>
      </c>
      <c r="T40" s="1">
        <f t="shared" si="0"/>
        <v>1962.7356616567799</v>
      </c>
      <c r="U40" s="4">
        <f t="shared" si="3"/>
        <v>6.9772243639174783E+19</v>
      </c>
      <c r="V40" s="4">
        <f t="shared" si="1"/>
        <v>2.2387211385683504E+17</v>
      </c>
      <c r="W40" s="1">
        <f t="shared" si="2"/>
        <v>1259.9753536086052</v>
      </c>
    </row>
    <row r="41" spans="1:23" x14ac:dyDescent="0.3">
      <c r="A41" t="s">
        <v>2136</v>
      </c>
      <c r="B41" s="34">
        <v>22945.481944444444</v>
      </c>
      <c r="C41" s="2">
        <v>39.299999999999997</v>
      </c>
      <c r="D41" s="2">
        <v>-5.2</v>
      </c>
      <c r="E41" s="3"/>
      <c r="G41" s="1" t="s">
        <v>27</v>
      </c>
      <c r="H41" s="1" t="s">
        <v>22</v>
      </c>
      <c r="I41" s="1">
        <f>P41</f>
        <v>5</v>
      </c>
      <c r="P41" s="25">
        <v>5</v>
      </c>
      <c r="Q41" s="1" t="s">
        <v>27</v>
      </c>
      <c r="T41" s="1">
        <f t="shared" si="0"/>
        <v>1962.8213058027227</v>
      </c>
      <c r="U41" s="4">
        <f t="shared" si="3"/>
        <v>6.9812054356230136E+19</v>
      </c>
      <c r="V41" s="4">
        <f t="shared" si="1"/>
        <v>3.981071705534992E+16</v>
      </c>
      <c r="W41" s="1">
        <f t="shared" si="2"/>
        <v>1065.5726075549662</v>
      </c>
    </row>
    <row r="42" spans="1:23" x14ac:dyDescent="0.3">
      <c r="A42" t="s">
        <v>2557</v>
      </c>
      <c r="B42" s="34">
        <v>22997.646041666667</v>
      </c>
      <c r="C42" s="2">
        <v>35</v>
      </c>
      <c r="D42" s="2">
        <v>-16.5</v>
      </c>
      <c r="E42" s="3"/>
      <c r="G42" s="1" t="s">
        <v>49</v>
      </c>
      <c r="H42" s="9" t="s">
        <v>40</v>
      </c>
      <c r="T42" s="1">
        <f t="shared" si="0"/>
        <v>1962.9641233173625</v>
      </c>
      <c r="U42" s="4">
        <f t="shared" si="3"/>
        <v>6.9812054357489058E+19</v>
      </c>
      <c r="V42" s="4">
        <f t="shared" si="1"/>
        <v>1258925411.7941697</v>
      </c>
      <c r="W42" s="1">
        <f t="shared" si="2"/>
        <v>1166.6235353426155</v>
      </c>
    </row>
    <row r="43" spans="1:23" x14ac:dyDescent="0.3">
      <c r="A43" t="s">
        <v>2130</v>
      </c>
      <c r="B43" s="34">
        <v>23138.470667824073</v>
      </c>
      <c r="C43" s="2">
        <v>35.200000000000003</v>
      </c>
      <c r="D43" s="2">
        <v>-5</v>
      </c>
      <c r="E43" s="3"/>
      <c r="G43" s="1" t="s">
        <v>27</v>
      </c>
      <c r="H43" s="1" t="s">
        <v>22</v>
      </c>
      <c r="I43" s="1">
        <f>P43</f>
        <v>5.2</v>
      </c>
      <c r="P43" s="25">
        <v>5.2</v>
      </c>
      <c r="Q43" s="1" t="s">
        <v>27</v>
      </c>
      <c r="T43" s="1">
        <f t="shared" si="0"/>
        <v>1963.3496801309352</v>
      </c>
      <c r="U43" s="4">
        <f t="shared" si="3"/>
        <v>6.9891487180961489E+19</v>
      </c>
      <c r="V43" s="4">
        <f t="shared" si="1"/>
        <v>7.9432823472428304E+16</v>
      </c>
      <c r="W43" s="1">
        <f t="shared" si="2"/>
        <v>1405.4494533369063</v>
      </c>
    </row>
    <row r="44" spans="1:23" x14ac:dyDescent="0.3">
      <c r="A44" t="s">
        <v>2558</v>
      </c>
      <c r="B44" s="34">
        <v>23218.651967592592</v>
      </c>
      <c r="C44" s="2">
        <v>35.299999999999997</v>
      </c>
      <c r="D44" s="2">
        <v>-16.3</v>
      </c>
      <c r="E44" s="3"/>
      <c r="G44" s="1" t="s">
        <v>49</v>
      </c>
      <c r="H44" s="9" t="s">
        <v>40</v>
      </c>
      <c r="T44" s="1">
        <f t="shared" si="0"/>
        <v>1963.5692045656197</v>
      </c>
      <c r="U44" s="4">
        <f t="shared" si="3"/>
        <v>6.9891487182220411E+19</v>
      </c>
      <c r="V44" s="4">
        <f t="shared" si="1"/>
        <v>1258925411.7941697</v>
      </c>
      <c r="W44" s="1">
        <f t="shared" si="2"/>
        <v>1129.8979456452321</v>
      </c>
    </row>
    <row r="45" spans="1:23" x14ac:dyDescent="0.3">
      <c r="A45" t="s">
        <v>2559</v>
      </c>
      <c r="B45" s="34">
        <v>23434.105842592591</v>
      </c>
      <c r="C45" s="2">
        <v>40</v>
      </c>
      <c r="D45" s="2">
        <v>-7.5</v>
      </c>
      <c r="E45" s="3">
        <v>29</v>
      </c>
      <c r="F45" s="3">
        <v>58</v>
      </c>
      <c r="G45" s="1" t="s">
        <v>35</v>
      </c>
      <c r="H45" s="1" t="s">
        <v>22</v>
      </c>
      <c r="I45" s="1">
        <f>0.85*L45+1.03</f>
        <v>5.3650000000000002</v>
      </c>
      <c r="L45" s="25">
        <v>5.0999999999999996</v>
      </c>
      <c r="M45" s="25" t="s">
        <v>35</v>
      </c>
      <c r="P45" s="25">
        <v>5.4</v>
      </c>
      <c r="Q45" s="1" t="s">
        <v>27</v>
      </c>
      <c r="T45" s="1">
        <f t="shared" si="0"/>
        <v>1964.1590851268791</v>
      </c>
      <c r="U45" s="4">
        <f t="shared" si="3"/>
        <v>7.0031930150578209E+19</v>
      </c>
      <c r="V45" s="4">
        <f t="shared" si="1"/>
        <v>1.404429683577957E+17</v>
      </c>
      <c r="W45" s="1">
        <f t="shared" si="2"/>
        <v>820.89605640538343</v>
      </c>
    </row>
    <row r="46" spans="1:23" x14ac:dyDescent="0.3">
      <c r="A46" t="s">
        <v>2137</v>
      </c>
      <c r="B46" s="34">
        <v>23463.210717592592</v>
      </c>
      <c r="C46" s="2">
        <v>37.6</v>
      </c>
      <c r="D46" s="2">
        <v>-7.3</v>
      </c>
      <c r="E46" s="3"/>
      <c r="G46" s="1" t="s">
        <v>27</v>
      </c>
      <c r="H46" s="1" t="s">
        <v>22</v>
      </c>
      <c r="I46" s="1">
        <f>P46</f>
        <v>5.0999999999999996</v>
      </c>
      <c r="P46" s="25">
        <v>5.0999999999999996</v>
      </c>
      <c r="Q46" s="1" t="s">
        <v>27</v>
      </c>
      <c r="T46" s="1">
        <f t="shared" si="0"/>
        <v>1964.2387699318072</v>
      </c>
      <c r="U46" s="4">
        <f t="shared" si="3"/>
        <v>7.0088164283097244E+19</v>
      </c>
      <c r="V46" s="4">
        <f t="shared" si="1"/>
        <v>5.6234132519035104E+16</v>
      </c>
      <c r="W46" s="1">
        <f t="shared" si="2"/>
        <v>1036.6755714531159</v>
      </c>
    </row>
    <row r="47" spans="1:23" x14ac:dyDescent="0.3">
      <c r="A47" t="s">
        <v>2560</v>
      </c>
      <c r="B47" s="34">
        <v>23487.755023148147</v>
      </c>
      <c r="C47" s="2">
        <v>35</v>
      </c>
      <c r="D47" s="2">
        <v>-18.3</v>
      </c>
      <c r="E47" s="3">
        <v>0</v>
      </c>
      <c r="G47" s="1" t="s">
        <v>49</v>
      </c>
      <c r="H47" s="1" t="s">
        <v>37</v>
      </c>
      <c r="T47" s="1">
        <f t="shared" si="0"/>
        <v>1964.3059685780922</v>
      </c>
      <c r="U47" s="4">
        <f t="shared" si="3"/>
        <v>7.0088164284356166E+19</v>
      </c>
      <c r="V47" s="4">
        <f t="shared" si="1"/>
        <v>1258925411.7941697</v>
      </c>
      <c r="W47" s="1">
        <f t="shared" si="2"/>
        <v>1242.6808418492167</v>
      </c>
    </row>
    <row r="48" spans="1:23" x14ac:dyDescent="0.3">
      <c r="A48" t="s">
        <v>2561</v>
      </c>
      <c r="B48" s="34">
        <v>23504.239952546297</v>
      </c>
      <c r="C48" s="2">
        <v>35.06</v>
      </c>
      <c r="D48" s="2">
        <v>-3.88</v>
      </c>
      <c r="E48" s="3">
        <v>49</v>
      </c>
      <c r="F48" s="3">
        <v>182</v>
      </c>
      <c r="G48" s="1" t="s">
        <v>35</v>
      </c>
      <c r="H48" s="1" t="s">
        <v>22</v>
      </c>
      <c r="I48" s="1">
        <v>6.5</v>
      </c>
      <c r="J48" s="25">
        <v>6.5</v>
      </c>
      <c r="K48" s="25" t="s">
        <v>5461</v>
      </c>
      <c r="L48" s="25">
        <v>6.3</v>
      </c>
      <c r="M48" s="25" t="s">
        <v>35</v>
      </c>
      <c r="P48" s="25">
        <v>6.5</v>
      </c>
      <c r="Q48" s="1" t="s">
        <v>50</v>
      </c>
      <c r="T48" s="1">
        <f t="shared" si="0"/>
        <v>1964.3511018550207</v>
      </c>
      <c r="U48" s="4">
        <f t="shared" si="3"/>
        <v>7.7167622128197583E+19</v>
      </c>
      <c r="V48" s="4">
        <f t="shared" si="1"/>
        <v>7.0794578438414121E+18</v>
      </c>
      <c r="W48" s="1">
        <f t="shared" si="2"/>
        <v>1498.7170926623708</v>
      </c>
    </row>
    <row r="49" spans="1:23" x14ac:dyDescent="0.3">
      <c r="A49" t="s">
        <v>2138</v>
      </c>
      <c r="B49" s="34">
        <v>23595.116203703703</v>
      </c>
      <c r="C49" s="2">
        <v>36</v>
      </c>
      <c r="D49" s="2">
        <v>-8</v>
      </c>
      <c r="E49" s="3"/>
      <c r="G49" s="1" t="s">
        <v>27</v>
      </c>
      <c r="H49" s="1" t="s">
        <v>22</v>
      </c>
      <c r="I49" s="1">
        <f>P49</f>
        <v>5.2</v>
      </c>
      <c r="P49" s="25">
        <v>5.2</v>
      </c>
      <c r="Q49" s="1" t="s">
        <v>36</v>
      </c>
      <c r="T49" s="1">
        <f t="shared" si="0"/>
        <v>1964.5999074707836</v>
      </c>
      <c r="U49" s="4">
        <f t="shared" si="3"/>
        <v>7.7247054951670006E+19</v>
      </c>
      <c r="V49" s="4">
        <f t="shared" si="1"/>
        <v>7.9432823472428304E+16</v>
      </c>
      <c r="W49" s="1">
        <f t="shared" si="2"/>
        <v>1144.8759543463977</v>
      </c>
    </row>
    <row r="50" spans="1:23" x14ac:dyDescent="0.3">
      <c r="A50" t="s">
        <v>2562</v>
      </c>
      <c r="B50" s="34">
        <v>23723.532986111109</v>
      </c>
      <c r="C50" s="2">
        <v>35.200000000000003</v>
      </c>
      <c r="D50" s="2">
        <v>-16.7</v>
      </c>
      <c r="E50" s="3">
        <v>0</v>
      </c>
      <c r="F50" s="3">
        <v>3</v>
      </c>
      <c r="G50" s="1" t="s">
        <v>35</v>
      </c>
      <c r="H50" s="9" t="s">
        <v>40</v>
      </c>
      <c r="T50" s="1">
        <f t="shared" si="0"/>
        <v>1964.9514934595786</v>
      </c>
      <c r="U50" s="4">
        <f t="shared" si="3"/>
        <v>7.7247054952928936E+19</v>
      </c>
      <c r="V50" s="4">
        <f t="shared" si="1"/>
        <v>1258925411.7941697</v>
      </c>
      <c r="W50" s="1">
        <f t="shared" si="2"/>
        <v>1153.9620494631017</v>
      </c>
    </row>
    <row r="51" spans="1:23" x14ac:dyDescent="0.3">
      <c r="A51" t="s">
        <v>2563</v>
      </c>
      <c r="B51" s="34">
        <v>23724.831053240741</v>
      </c>
      <c r="C51" s="2">
        <v>35</v>
      </c>
      <c r="D51" s="2">
        <v>-18</v>
      </c>
      <c r="E51" s="3">
        <v>0</v>
      </c>
      <c r="G51" s="1" t="s">
        <v>49</v>
      </c>
      <c r="H51" s="1" t="s">
        <v>37</v>
      </c>
      <c r="I51" s="1">
        <v>4.5</v>
      </c>
      <c r="P51" s="25">
        <v>4.5</v>
      </c>
      <c r="Q51" s="1" t="s">
        <v>49</v>
      </c>
      <c r="T51" s="1">
        <f t="shared" si="0"/>
        <v>1964.9550473736913</v>
      </c>
      <c r="U51" s="4">
        <f t="shared" si="3"/>
        <v>7.7254134410772775E+19</v>
      </c>
      <c r="V51" s="4">
        <f t="shared" si="1"/>
        <v>7079457843841414</v>
      </c>
      <c r="W51" s="1">
        <f t="shared" si="2"/>
        <v>1228.1303220344819</v>
      </c>
    </row>
    <row r="52" spans="1:23" x14ac:dyDescent="0.3">
      <c r="A52" t="s">
        <v>2564</v>
      </c>
      <c r="B52" s="34">
        <v>23874.368687499998</v>
      </c>
      <c r="C52" s="2">
        <v>35</v>
      </c>
      <c r="D52" s="2">
        <v>-4.83</v>
      </c>
      <c r="E52" s="3">
        <v>12</v>
      </c>
      <c r="F52" s="3">
        <v>15</v>
      </c>
      <c r="G52" s="1" t="s">
        <v>35</v>
      </c>
      <c r="H52" s="1" t="s">
        <v>22</v>
      </c>
      <c r="I52" s="1">
        <f>0.85*L52+1.03</f>
        <v>4.7700000000000005</v>
      </c>
      <c r="L52" s="25">
        <v>4.4000000000000004</v>
      </c>
      <c r="M52" s="25" t="s">
        <v>35</v>
      </c>
      <c r="T52" s="1">
        <f t="shared" si="0"/>
        <v>1965.364459103354</v>
      </c>
      <c r="U52" s="4">
        <f t="shared" si="3"/>
        <v>7.7272123119924068E+19</v>
      </c>
      <c r="V52" s="4">
        <f t="shared" si="1"/>
        <v>1.7988709151288024E+16</v>
      </c>
      <c r="W52" s="1">
        <f t="shared" si="2"/>
        <v>1434.7978150793708</v>
      </c>
    </row>
    <row r="53" spans="1:23" x14ac:dyDescent="0.3">
      <c r="A53" t="s">
        <v>2565</v>
      </c>
      <c r="B53" s="34">
        <v>23880.04463773148</v>
      </c>
      <c r="C53" s="2">
        <v>49.852699999999999</v>
      </c>
      <c r="D53" s="2">
        <v>-17.642499999999998</v>
      </c>
      <c r="E53" s="3">
        <v>30.7</v>
      </c>
      <c r="F53" s="3">
        <v>100</v>
      </c>
      <c r="G53" s="1" t="s">
        <v>35</v>
      </c>
      <c r="H53" s="1" t="s">
        <v>34</v>
      </c>
      <c r="I53" s="1">
        <v>5.4</v>
      </c>
      <c r="J53" s="25">
        <v>5.4</v>
      </c>
      <c r="K53" s="25" t="s">
        <v>51</v>
      </c>
      <c r="L53" s="25">
        <v>5.4</v>
      </c>
      <c r="M53" s="25" t="s">
        <v>35</v>
      </c>
      <c r="T53" s="1">
        <f t="shared" si="0"/>
        <v>1965.3799990081629</v>
      </c>
      <c r="U53" s="4">
        <f t="shared" si="3"/>
        <v>7.7430612439170187E+19</v>
      </c>
      <c r="V53" s="4">
        <f t="shared" si="1"/>
        <v>1.5848931924611347E+17</v>
      </c>
      <c r="W53" s="1">
        <f t="shared" si="2"/>
        <v>731.62152276338566</v>
      </c>
    </row>
    <row r="54" spans="1:23" x14ac:dyDescent="0.3">
      <c r="A54" t="s">
        <v>2566</v>
      </c>
      <c r="B54" s="34">
        <v>23914.466704861112</v>
      </c>
      <c r="C54" s="2">
        <v>35.1</v>
      </c>
      <c r="D54" s="2">
        <v>-4.0999999999999996</v>
      </c>
      <c r="E54" s="3">
        <v>24</v>
      </c>
      <c r="F54" s="3">
        <v>25</v>
      </c>
      <c r="G54" s="1" t="s">
        <v>35</v>
      </c>
      <c r="H54" s="1" t="s">
        <v>22</v>
      </c>
      <c r="I54" s="1">
        <f>0.85*L54+1.03</f>
        <v>5.28</v>
      </c>
      <c r="L54" s="25">
        <v>5</v>
      </c>
      <c r="M54" s="25" t="s">
        <v>35</v>
      </c>
      <c r="T54" s="1">
        <f t="shared" si="0"/>
        <v>1965.4742414917484</v>
      </c>
      <c r="U54" s="4">
        <f t="shared" si="3"/>
        <v>7.7535325293975273E+19</v>
      </c>
      <c r="V54" s="4">
        <f t="shared" si="1"/>
        <v>1.0471285480509005E+17</v>
      </c>
      <c r="W54" s="1">
        <f t="shared" si="2"/>
        <v>1478.532397977669</v>
      </c>
    </row>
    <row r="55" spans="1:23" x14ac:dyDescent="0.3">
      <c r="A55" t="s">
        <v>2139</v>
      </c>
      <c r="B55" s="34">
        <v>23936.341921296298</v>
      </c>
      <c r="C55" s="2">
        <v>36</v>
      </c>
      <c r="D55" s="2">
        <v>-11.6</v>
      </c>
      <c r="E55" s="3"/>
      <c r="G55" s="1" t="s">
        <v>27</v>
      </c>
      <c r="H55" s="1" t="s">
        <v>22</v>
      </c>
      <c r="I55" s="1">
        <f>P55</f>
        <v>5.2</v>
      </c>
      <c r="P55" s="25">
        <v>5.2</v>
      </c>
      <c r="Q55" s="1" t="s">
        <v>27</v>
      </c>
      <c r="T55" s="1">
        <f t="shared" si="0"/>
        <v>1965.5341325702841</v>
      </c>
      <c r="U55" s="4">
        <f t="shared" si="3"/>
        <v>7.7614758117447696E+19</v>
      </c>
      <c r="V55" s="4">
        <f t="shared" si="1"/>
        <v>7.9432823472428304E+16</v>
      </c>
      <c r="W55" s="1">
        <f t="shared" si="2"/>
        <v>1012.8479167267983</v>
      </c>
    </row>
    <row r="56" spans="1:23" x14ac:dyDescent="0.3">
      <c r="A56" t="s">
        <v>2567</v>
      </c>
      <c r="B56" s="34">
        <v>23946.840616898149</v>
      </c>
      <c r="C56" s="2">
        <v>41</v>
      </c>
      <c r="D56" s="2">
        <v>-10.130000000000001</v>
      </c>
      <c r="E56" s="3">
        <v>33</v>
      </c>
      <c r="F56" s="3">
        <v>21</v>
      </c>
      <c r="G56" s="1" t="s">
        <v>35</v>
      </c>
      <c r="H56" s="1" t="s">
        <v>33</v>
      </c>
      <c r="I56" s="1">
        <f>0.85*L56+1.03</f>
        <v>4.09</v>
      </c>
      <c r="L56" s="25">
        <v>3.6</v>
      </c>
      <c r="M56" s="25" t="s">
        <v>35</v>
      </c>
      <c r="T56" s="1">
        <f t="shared" si="0"/>
        <v>1965.5628764323017</v>
      </c>
      <c r="U56" s="4">
        <f t="shared" si="3"/>
        <v>7.7616476025834848E+19</v>
      </c>
      <c r="V56" s="4">
        <f t="shared" si="1"/>
        <v>1717908387157594.5</v>
      </c>
      <c r="W56" s="1">
        <f t="shared" si="2"/>
        <v>548.02851247346609</v>
      </c>
    </row>
    <row r="57" spans="1:23" x14ac:dyDescent="0.3">
      <c r="A57" t="s">
        <v>2568</v>
      </c>
      <c r="B57" s="34">
        <v>24038.430381944443</v>
      </c>
      <c r="C57" s="2">
        <v>35.5</v>
      </c>
      <c r="D57" s="2">
        <v>-18.5</v>
      </c>
      <c r="E57" s="3">
        <v>0</v>
      </c>
      <c r="G57" s="1" t="s">
        <v>52</v>
      </c>
      <c r="H57" s="1" t="s">
        <v>37</v>
      </c>
      <c r="T57" s="1">
        <f t="shared" si="0"/>
        <v>1965.8136355426268</v>
      </c>
      <c r="U57" s="4">
        <f t="shared" si="3"/>
        <v>7.7616476027093778E+19</v>
      </c>
      <c r="V57" s="4">
        <f t="shared" si="1"/>
        <v>1258925411.7941697</v>
      </c>
      <c r="W57" s="1">
        <f t="shared" si="2"/>
        <v>1207.7317293350409</v>
      </c>
    </row>
    <row r="58" spans="1:23" x14ac:dyDescent="0.3">
      <c r="A58" t="s">
        <v>2140</v>
      </c>
      <c r="B58" s="34">
        <v>24072.359498842594</v>
      </c>
      <c r="C58" s="2">
        <v>36</v>
      </c>
      <c r="D58" s="2">
        <v>-5.3</v>
      </c>
      <c r="E58" s="3">
        <v>49</v>
      </c>
      <c r="G58" s="1" t="s">
        <v>27</v>
      </c>
      <c r="H58" s="1" t="s">
        <v>22</v>
      </c>
      <c r="I58" s="1">
        <f>P58</f>
        <v>5</v>
      </c>
      <c r="P58" s="25">
        <v>5</v>
      </c>
      <c r="Q58" s="1" t="s">
        <v>27</v>
      </c>
      <c r="T58" s="1">
        <f t="shared" si="0"/>
        <v>1965.906528402033</v>
      </c>
      <c r="U58" s="4">
        <f t="shared" si="3"/>
        <v>7.7656286744149131E+19</v>
      </c>
      <c r="V58" s="4">
        <f t="shared" si="1"/>
        <v>3.981071705534992E+16</v>
      </c>
      <c r="W58" s="1">
        <f t="shared" si="2"/>
        <v>1315.8950428274889</v>
      </c>
    </row>
    <row r="59" spans="1:23" x14ac:dyDescent="0.3">
      <c r="A59" t="s">
        <v>2569</v>
      </c>
      <c r="B59" s="34">
        <v>24077.316851851851</v>
      </c>
      <c r="C59" s="2">
        <v>35</v>
      </c>
      <c r="D59" s="2">
        <v>-22</v>
      </c>
      <c r="E59" s="3">
        <v>0</v>
      </c>
      <c r="G59" s="1" t="s">
        <v>44</v>
      </c>
      <c r="H59" s="1" t="s">
        <v>37</v>
      </c>
      <c r="I59" s="1">
        <v>4.0999999999999996</v>
      </c>
      <c r="P59" s="25">
        <v>4.0999999999999996</v>
      </c>
      <c r="Q59" s="1" t="s">
        <v>44</v>
      </c>
      <c r="T59" s="1">
        <f t="shared" si="0"/>
        <v>1965.9201008948717</v>
      </c>
      <c r="U59" s="4">
        <f t="shared" si="3"/>
        <v>7.7658065023559172E+19</v>
      </c>
      <c r="V59" s="4">
        <f t="shared" si="1"/>
        <v>1778279410038929</v>
      </c>
      <c r="W59" s="1">
        <f t="shared" si="2"/>
        <v>1471.6784508972366</v>
      </c>
    </row>
    <row r="60" spans="1:23" x14ac:dyDescent="0.3">
      <c r="A60" t="s">
        <v>2570</v>
      </c>
      <c r="B60" s="34">
        <v>24077.353032407409</v>
      </c>
      <c r="C60" s="2">
        <v>35</v>
      </c>
      <c r="D60" s="2">
        <v>-22</v>
      </c>
      <c r="E60" s="3">
        <v>0</v>
      </c>
      <c r="G60" s="1" t="s">
        <v>44</v>
      </c>
      <c r="H60" s="1" t="s">
        <v>37</v>
      </c>
      <c r="I60" s="1">
        <v>3.7</v>
      </c>
      <c r="P60" s="25">
        <v>3.7</v>
      </c>
      <c r="Q60" s="1" t="s">
        <v>44</v>
      </c>
      <c r="T60" s="1">
        <f t="shared" si="0"/>
        <v>1965.9201999518341</v>
      </c>
      <c r="U60" s="4">
        <f t="shared" si="3"/>
        <v>7.7658511707151319E+19</v>
      </c>
      <c r="V60" s="4">
        <f t="shared" si="1"/>
        <v>446683592150964.06</v>
      </c>
      <c r="W60" s="1">
        <f t="shared" si="2"/>
        <v>1471.6784508972366</v>
      </c>
    </row>
    <row r="61" spans="1:23" x14ac:dyDescent="0.3">
      <c r="A61" t="s">
        <v>2571</v>
      </c>
      <c r="B61" s="34">
        <v>24081.622175925924</v>
      </c>
      <c r="C61" s="2">
        <v>38</v>
      </c>
      <c r="D61" s="2">
        <v>-10</v>
      </c>
      <c r="E61" s="3">
        <v>0</v>
      </c>
      <c r="G61" s="1" t="s">
        <v>44</v>
      </c>
      <c r="H61" s="1" t="s">
        <v>22</v>
      </c>
      <c r="I61" s="1">
        <v>4.0999999999999996</v>
      </c>
      <c r="P61" s="25">
        <v>4.0999999999999996</v>
      </c>
      <c r="Q61" s="1" t="s">
        <v>44</v>
      </c>
      <c r="T61" s="1">
        <f t="shared" si="0"/>
        <v>1965.9318882297766</v>
      </c>
      <c r="U61" s="4">
        <f t="shared" si="3"/>
        <v>7.766028998656136E+19</v>
      </c>
      <c r="V61" s="4">
        <f t="shared" si="1"/>
        <v>1778279410038929</v>
      </c>
      <c r="W61" s="1">
        <f t="shared" si="2"/>
        <v>848.37690309688651</v>
      </c>
    </row>
    <row r="62" spans="1:23" x14ac:dyDescent="0.3">
      <c r="A62" t="s">
        <v>2572</v>
      </c>
      <c r="B62" s="34">
        <v>24108.551284722223</v>
      </c>
      <c r="C62" s="2">
        <v>35</v>
      </c>
      <c r="D62" s="2">
        <v>-5</v>
      </c>
      <c r="E62" s="3">
        <v>0</v>
      </c>
      <c r="G62" s="1" t="s">
        <v>44</v>
      </c>
      <c r="H62" s="1" t="s">
        <v>22</v>
      </c>
      <c r="I62" s="1">
        <v>3.9</v>
      </c>
      <c r="P62" s="25">
        <v>3.9</v>
      </c>
      <c r="Q62" s="1" t="s">
        <v>44</v>
      </c>
      <c r="T62" s="1">
        <f t="shared" si="0"/>
        <v>1966.0056161114915</v>
      </c>
      <c r="U62" s="4">
        <f t="shared" si="3"/>
        <v>7.7661181237499494E+19</v>
      </c>
      <c r="V62" s="4">
        <f t="shared" si="1"/>
        <v>891250938133744.88</v>
      </c>
      <c r="W62" s="1">
        <f t="shared" si="2"/>
        <v>1423.0022140123519</v>
      </c>
    </row>
    <row r="63" spans="1:23" x14ac:dyDescent="0.3">
      <c r="A63" t="s">
        <v>2573</v>
      </c>
      <c r="B63" s="34">
        <v>24117.958912037036</v>
      </c>
      <c r="C63" s="2">
        <v>37.4</v>
      </c>
      <c r="D63" s="2">
        <v>-24.2</v>
      </c>
      <c r="E63" s="3">
        <v>0</v>
      </c>
      <c r="G63" s="1" t="s">
        <v>44</v>
      </c>
      <c r="H63" s="8" t="s">
        <v>24</v>
      </c>
      <c r="I63" s="1">
        <v>3.5</v>
      </c>
      <c r="P63" s="25">
        <v>3.5</v>
      </c>
      <c r="Q63" s="1" t="s">
        <v>44</v>
      </c>
      <c r="T63" s="1">
        <f t="shared" si="0"/>
        <v>1966.0313727913403</v>
      </c>
      <c r="U63" s="4">
        <f t="shared" si="3"/>
        <v>7.7661405109613347E+19</v>
      </c>
      <c r="V63" s="4">
        <f t="shared" si="1"/>
        <v>223872113856835.09</v>
      </c>
      <c r="W63" s="1">
        <f t="shared" si="2"/>
        <v>1498.9058809165942</v>
      </c>
    </row>
    <row r="64" spans="1:23" x14ac:dyDescent="0.3">
      <c r="A64" t="s">
        <v>2574</v>
      </c>
      <c r="B64" s="34">
        <v>24124.315115740741</v>
      </c>
      <c r="C64" s="2">
        <v>40.5</v>
      </c>
      <c r="D64" s="2">
        <v>-13</v>
      </c>
      <c r="E64" s="3">
        <v>33</v>
      </c>
      <c r="F64" s="3">
        <v>13</v>
      </c>
      <c r="G64" s="1" t="s">
        <v>35</v>
      </c>
      <c r="H64" s="1" t="s">
        <v>33</v>
      </c>
      <c r="I64" s="1">
        <v>5</v>
      </c>
      <c r="P64" s="25">
        <v>5</v>
      </c>
      <c r="Q64" s="1" t="s">
        <v>44</v>
      </c>
      <c r="T64" s="1">
        <f t="shared" si="0"/>
        <v>1966.0487751286537</v>
      </c>
      <c r="U64" s="4">
        <f t="shared" si="3"/>
        <v>7.77012158266687E+19</v>
      </c>
      <c r="V64" s="4">
        <f t="shared" si="1"/>
        <v>3.981071705534992E+16</v>
      </c>
      <c r="W64" s="1">
        <f t="shared" si="2"/>
        <v>513.93564218498329</v>
      </c>
    </row>
    <row r="65" spans="1:23" x14ac:dyDescent="0.3">
      <c r="A65" t="s">
        <v>2575</v>
      </c>
      <c r="B65" s="34">
        <v>24125.554618055554</v>
      </c>
      <c r="C65" s="2">
        <v>40</v>
      </c>
      <c r="D65" s="2">
        <v>-14</v>
      </c>
      <c r="E65" s="3">
        <v>0</v>
      </c>
      <c r="G65" s="1" t="s">
        <v>44</v>
      </c>
      <c r="H65" s="1" t="s">
        <v>33</v>
      </c>
      <c r="I65" s="1">
        <v>4.2</v>
      </c>
      <c r="P65" s="25">
        <v>4.2</v>
      </c>
      <c r="Q65" s="1" t="s">
        <v>44</v>
      </c>
      <c r="T65" s="1">
        <f t="shared" si="0"/>
        <v>1966.0521687010419</v>
      </c>
      <c r="U65" s="4">
        <f t="shared" si="3"/>
        <v>7.7703727713100202E+19</v>
      </c>
      <c r="V65" s="4">
        <f t="shared" si="1"/>
        <v>2511886431509585.5</v>
      </c>
      <c r="W65" s="1">
        <f t="shared" si="2"/>
        <v>580.61981448994322</v>
      </c>
    </row>
    <row r="66" spans="1:23" x14ac:dyDescent="0.3">
      <c r="A66" t="s">
        <v>2576</v>
      </c>
      <c r="B66" s="34">
        <v>24125.710821759258</v>
      </c>
      <c r="C66" s="2">
        <v>40</v>
      </c>
      <c r="D66" s="2">
        <v>-14</v>
      </c>
      <c r="E66" s="3">
        <v>0</v>
      </c>
      <c r="G66" s="1" t="s">
        <v>44</v>
      </c>
      <c r="H66" s="1" t="s">
        <v>33</v>
      </c>
      <c r="I66" s="1">
        <v>4</v>
      </c>
      <c r="P66" s="25">
        <v>4</v>
      </c>
      <c r="Q66" s="1" t="s">
        <v>44</v>
      </c>
      <c r="T66" s="1">
        <f t="shared" ref="T66:T129" si="4">1900+B66/365.25</f>
        <v>1966.052596363475</v>
      </c>
      <c r="U66" s="4">
        <f t="shared" si="3"/>
        <v>7.7704986638511997E+19</v>
      </c>
      <c r="V66" s="4">
        <f t="shared" ref="V66:V129" si="5">10^(1.5*I66+9.1)</f>
        <v>1258925411794173.5</v>
      </c>
      <c r="W66" s="1">
        <f t="shared" ref="W66:W129" si="6">SQRT( (ABS(D66-$Y$1)*111.11)^2+(111.11*COS(RADIANS(D66))*ABS(C66-$Z$1))^2+E66*E66)</f>
        <v>580.61981448994322</v>
      </c>
    </row>
    <row r="67" spans="1:23" x14ac:dyDescent="0.3">
      <c r="A67" t="s">
        <v>2577</v>
      </c>
      <c r="B67" s="34">
        <v>24128.791354166668</v>
      </c>
      <c r="C67" s="2">
        <v>40</v>
      </c>
      <c r="D67" s="2">
        <v>-14</v>
      </c>
      <c r="E67" s="3">
        <v>0</v>
      </c>
      <c r="G67" s="1" t="s">
        <v>44</v>
      </c>
      <c r="H67" s="1" t="s">
        <v>33</v>
      </c>
      <c r="I67" s="1">
        <v>3.6</v>
      </c>
      <c r="P67" s="25">
        <v>3.6</v>
      </c>
      <c r="Q67" s="1" t="s">
        <v>44</v>
      </c>
      <c r="T67" s="1">
        <f t="shared" si="4"/>
        <v>1966.0610304015515</v>
      </c>
      <c r="U67" s="4">
        <f t="shared" ref="U67:U130" si="7">U66+V67</f>
        <v>7.7705302866278007E+19</v>
      </c>
      <c r="V67" s="4">
        <f t="shared" si="5"/>
        <v>316227766016839.06</v>
      </c>
      <c r="W67" s="1">
        <f t="shared" si="6"/>
        <v>580.61981448994322</v>
      </c>
    </row>
    <row r="68" spans="1:23" x14ac:dyDescent="0.3">
      <c r="A68" t="s">
        <v>2578</v>
      </c>
      <c r="B68" s="34">
        <v>24148.412978009259</v>
      </c>
      <c r="C68" s="2">
        <v>35.75</v>
      </c>
      <c r="D68" s="2">
        <v>-3.93</v>
      </c>
      <c r="E68" s="3">
        <v>0</v>
      </c>
      <c r="F68" s="3">
        <v>5</v>
      </c>
      <c r="G68" s="1" t="s">
        <v>35</v>
      </c>
      <c r="H68" s="1" t="s">
        <v>22</v>
      </c>
      <c r="I68" s="1">
        <v>4.3</v>
      </c>
      <c r="P68" s="25">
        <v>4.3</v>
      </c>
      <c r="Q68" s="1" t="s">
        <v>44</v>
      </c>
      <c r="T68" s="1">
        <f t="shared" si="4"/>
        <v>1966.1147514798338</v>
      </c>
      <c r="U68" s="4">
        <f t="shared" si="7"/>
        <v>7.7708851000170349E+19</v>
      </c>
      <c r="V68" s="4">
        <f t="shared" si="5"/>
        <v>3548133892335757</v>
      </c>
      <c r="W68" s="1">
        <f t="shared" si="6"/>
        <v>1437.3805276269804</v>
      </c>
    </row>
    <row r="69" spans="1:23" x14ac:dyDescent="0.3">
      <c r="A69" t="s">
        <v>2579</v>
      </c>
      <c r="B69" s="34">
        <v>24153.063020833335</v>
      </c>
      <c r="C69" s="2">
        <v>35</v>
      </c>
      <c r="D69" s="2">
        <v>-4</v>
      </c>
      <c r="E69" s="3">
        <v>0</v>
      </c>
      <c r="G69" s="1" t="s">
        <v>44</v>
      </c>
      <c r="H69" s="1" t="s">
        <v>53</v>
      </c>
      <c r="I69" s="1">
        <v>3.6</v>
      </c>
      <c r="P69" s="25">
        <v>3.6</v>
      </c>
      <c r="Q69" s="1" t="s">
        <v>44</v>
      </c>
      <c r="T69" s="1">
        <f t="shared" si="4"/>
        <v>1966.1274826032397</v>
      </c>
      <c r="U69" s="4">
        <f t="shared" si="7"/>
        <v>7.7709167227936358E+19</v>
      </c>
      <c r="V69" s="4">
        <f t="shared" si="5"/>
        <v>316227766016839.06</v>
      </c>
      <c r="W69" s="1">
        <f t="shared" si="6"/>
        <v>1494.0895137668078</v>
      </c>
    </row>
    <row r="70" spans="1:23" x14ac:dyDescent="0.3">
      <c r="A70" t="s">
        <v>2580</v>
      </c>
      <c r="B70" s="34">
        <v>24160.832337962962</v>
      </c>
      <c r="C70" s="2">
        <v>38</v>
      </c>
      <c r="D70" s="2">
        <v>-4</v>
      </c>
      <c r="E70" s="3">
        <v>0</v>
      </c>
      <c r="G70" s="1" t="s">
        <v>44</v>
      </c>
      <c r="H70" s="1" t="s">
        <v>22</v>
      </c>
      <c r="I70" s="1">
        <v>3.7</v>
      </c>
      <c r="P70" s="25">
        <v>3.7</v>
      </c>
      <c r="Q70" s="1" t="s">
        <v>44</v>
      </c>
      <c r="T70" s="1">
        <f t="shared" si="4"/>
        <v>1966.1487538342585</v>
      </c>
      <c r="U70" s="4">
        <f t="shared" si="7"/>
        <v>7.7709613911528505E+19</v>
      </c>
      <c r="V70" s="4">
        <f t="shared" si="5"/>
        <v>446683592150964.06</v>
      </c>
      <c r="W70" s="1">
        <f t="shared" si="6"/>
        <v>1260.4541792862274</v>
      </c>
    </row>
    <row r="71" spans="1:23" x14ac:dyDescent="0.3">
      <c r="A71" t="s">
        <v>2581</v>
      </c>
      <c r="B71" s="34">
        <v>24163.99189814815</v>
      </c>
      <c r="C71" s="2">
        <v>35.4</v>
      </c>
      <c r="D71" s="2">
        <v>-4.5</v>
      </c>
      <c r="E71" s="3">
        <v>0</v>
      </c>
      <c r="G71" s="1" t="s">
        <v>44</v>
      </c>
      <c r="H71" s="1" t="s">
        <v>22</v>
      </c>
      <c r="I71" s="1">
        <v>3.5</v>
      </c>
      <c r="P71" s="25">
        <v>3.5</v>
      </c>
      <c r="Q71" s="1" t="s">
        <v>44</v>
      </c>
      <c r="T71" s="1">
        <f t="shared" si="4"/>
        <v>1966.1574042385987</v>
      </c>
      <c r="U71" s="4">
        <f t="shared" si="7"/>
        <v>7.7709837783642358E+19</v>
      </c>
      <c r="V71" s="4">
        <f t="shared" si="5"/>
        <v>223872113856835.09</v>
      </c>
      <c r="W71" s="1">
        <f t="shared" si="6"/>
        <v>1423.7883960617107</v>
      </c>
    </row>
    <row r="72" spans="1:23" x14ac:dyDescent="0.3">
      <c r="A72" t="s">
        <v>2582</v>
      </c>
      <c r="B72" s="34">
        <v>24167.861979166668</v>
      </c>
      <c r="C72" s="2">
        <v>35</v>
      </c>
      <c r="D72" s="2">
        <v>-4</v>
      </c>
      <c r="E72" s="3">
        <v>0</v>
      </c>
      <c r="G72" s="1" t="s">
        <v>44</v>
      </c>
      <c r="H72" s="1" t="s">
        <v>53</v>
      </c>
      <c r="I72" s="1">
        <v>3.6</v>
      </c>
      <c r="P72" s="25">
        <v>3.6</v>
      </c>
      <c r="Q72" s="1" t="s">
        <v>44</v>
      </c>
      <c r="T72" s="1">
        <f t="shared" si="4"/>
        <v>1966.1679999429614</v>
      </c>
      <c r="U72" s="4">
        <f t="shared" si="7"/>
        <v>7.7710154011408368E+19</v>
      </c>
      <c r="V72" s="4">
        <f t="shared" si="5"/>
        <v>316227766016839.06</v>
      </c>
      <c r="W72" s="1">
        <f t="shared" si="6"/>
        <v>1494.0895137668078</v>
      </c>
    </row>
    <row r="73" spans="1:23" x14ac:dyDescent="0.3">
      <c r="A73" t="s">
        <v>2583</v>
      </c>
      <c r="B73" s="34">
        <v>24172.802233796298</v>
      </c>
      <c r="C73" s="2">
        <v>38</v>
      </c>
      <c r="D73" s="2">
        <v>-9</v>
      </c>
      <c r="E73" s="3">
        <v>0</v>
      </c>
      <c r="G73" s="1" t="s">
        <v>44</v>
      </c>
      <c r="H73" s="1" t="s">
        <v>22</v>
      </c>
      <c r="I73" s="1">
        <v>3.8</v>
      </c>
      <c r="P73" s="25">
        <v>3.8</v>
      </c>
      <c r="Q73" s="1" t="s">
        <v>44</v>
      </c>
      <c r="T73" s="1">
        <f t="shared" si="4"/>
        <v>1966.1815256229879</v>
      </c>
      <c r="U73" s="4">
        <f t="shared" si="7"/>
        <v>7.7710784968752841E+19</v>
      </c>
      <c r="V73" s="4">
        <f t="shared" si="5"/>
        <v>630957344480193.75</v>
      </c>
      <c r="W73" s="1">
        <f t="shared" si="6"/>
        <v>896.54719140632517</v>
      </c>
    </row>
    <row r="74" spans="1:23" x14ac:dyDescent="0.3">
      <c r="A74" t="s">
        <v>2584</v>
      </c>
      <c r="B74" s="34">
        <v>24177.017905092591</v>
      </c>
      <c r="C74" s="2">
        <v>41</v>
      </c>
      <c r="D74" s="2">
        <v>-11</v>
      </c>
      <c r="E74" s="3">
        <v>0</v>
      </c>
      <c r="G74" s="1" t="s">
        <v>44</v>
      </c>
      <c r="H74" s="1" t="s">
        <v>33</v>
      </c>
      <c r="I74" s="1">
        <v>3.2</v>
      </c>
      <c r="P74" s="25">
        <v>3.2</v>
      </c>
      <c r="Q74" s="1" t="s">
        <v>44</v>
      </c>
      <c r="T74" s="1">
        <f t="shared" si="4"/>
        <v>1966.1930675019646</v>
      </c>
      <c r="U74" s="4">
        <f t="shared" si="7"/>
        <v>7.7710864401576313E+19</v>
      </c>
      <c r="V74" s="4">
        <f t="shared" si="5"/>
        <v>79432823472428.328</v>
      </c>
      <c r="W74" s="1">
        <f t="shared" si="6"/>
        <v>500.9772765159006</v>
      </c>
    </row>
    <row r="75" spans="1:23" x14ac:dyDescent="0.3">
      <c r="A75" t="s">
        <v>2585</v>
      </c>
      <c r="B75" s="34">
        <v>24185.198657407407</v>
      </c>
      <c r="C75" s="2">
        <v>35.5</v>
      </c>
      <c r="D75" s="2">
        <v>-22.5</v>
      </c>
      <c r="E75" s="3">
        <v>0</v>
      </c>
      <c r="G75" s="1" t="s">
        <v>52</v>
      </c>
      <c r="H75" s="1" t="s">
        <v>37</v>
      </c>
      <c r="I75" s="1">
        <v>3.8</v>
      </c>
      <c r="P75" s="25">
        <v>3.8</v>
      </c>
      <c r="Q75" s="1" t="s">
        <v>44</v>
      </c>
      <c r="T75" s="1">
        <f t="shared" si="4"/>
        <v>1966.215465181129</v>
      </c>
      <c r="U75" s="4">
        <f t="shared" si="7"/>
        <v>7.7711495358920786E+19</v>
      </c>
      <c r="V75" s="4">
        <f t="shared" si="5"/>
        <v>630957344480193.75</v>
      </c>
      <c r="W75" s="1">
        <f t="shared" si="6"/>
        <v>1473.0830581576004</v>
      </c>
    </row>
    <row r="76" spans="1:23" x14ac:dyDescent="0.3">
      <c r="A76" t="s">
        <v>2586</v>
      </c>
      <c r="B76" s="34">
        <v>24187.638796296298</v>
      </c>
      <c r="C76" s="2">
        <v>35</v>
      </c>
      <c r="D76" s="2">
        <v>-4</v>
      </c>
      <c r="E76" s="3">
        <v>0</v>
      </c>
      <c r="G76" s="1" t="s">
        <v>44</v>
      </c>
      <c r="H76" s="1" t="s">
        <v>53</v>
      </c>
      <c r="I76" s="1">
        <v>4.4000000000000004</v>
      </c>
      <c r="P76" s="25">
        <v>4.4000000000000004</v>
      </c>
      <c r="Q76" s="1" t="s">
        <v>44</v>
      </c>
      <c r="T76" s="1">
        <f t="shared" si="4"/>
        <v>1966.2221459173068</v>
      </c>
      <c r="U76" s="4">
        <f t="shared" si="7"/>
        <v>7.7716507231257051E+19</v>
      </c>
      <c r="V76" s="4">
        <f t="shared" si="5"/>
        <v>5011872336272719</v>
      </c>
      <c r="W76" s="1">
        <f t="shared" si="6"/>
        <v>1494.0895137668078</v>
      </c>
    </row>
    <row r="77" spans="1:23" x14ac:dyDescent="0.3">
      <c r="A77" t="s">
        <v>2587</v>
      </c>
      <c r="B77" s="34">
        <v>24207.010902777776</v>
      </c>
      <c r="C77" s="2">
        <v>35.9</v>
      </c>
      <c r="D77" s="2">
        <v>-12.2</v>
      </c>
      <c r="E77" s="3">
        <v>0</v>
      </c>
      <c r="G77" s="1" t="s">
        <v>44</v>
      </c>
      <c r="H77" s="1" t="s">
        <v>37</v>
      </c>
      <c r="I77" s="1">
        <v>3.3</v>
      </c>
      <c r="P77" s="25">
        <v>3.3</v>
      </c>
      <c r="Q77" s="1" t="s">
        <v>44</v>
      </c>
      <c r="T77" s="1">
        <f t="shared" si="4"/>
        <v>1966.2751838542854</v>
      </c>
      <c r="U77" s="4">
        <f t="shared" si="7"/>
        <v>7.7716619433102475E+19</v>
      </c>
      <c r="V77" s="4">
        <f t="shared" si="5"/>
        <v>112201845430196.44</v>
      </c>
      <c r="W77" s="1">
        <f t="shared" si="6"/>
        <v>1015.1997154807511</v>
      </c>
    </row>
    <row r="78" spans="1:23" x14ac:dyDescent="0.3">
      <c r="A78" t="s">
        <v>2588</v>
      </c>
      <c r="B78" s="34">
        <v>24223.361377314814</v>
      </c>
      <c r="C78" s="2">
        <v>41.4</v>
      </c>
      <c r="D78" s="2">
        <v>-4.7</v>
      </c>
      <c r="E78" s="3">
        <v>0</v>
      </c>
      <c r="F78" s="3">
        <v>9</v>
      </c>
      <c r="G78" s="1" t="s">
        <v>35</v>
      </c>
      <c r="H78" s="1" t="s">
        <v>54</v>
      </c>
      <c r="I78" s="1">
        <f>0.85*L78+1.03</f>
        <v>4.43</v>
      </c>
      <c r="L78" s="25">
        <v>4</v>
      </c>
      <c r="M78" s="25" t="s">
        <v>35</v>
      </c>
      <c r="P78" s="25">
        <v>4.2</v>
      </c>
      <c r="Q78" s="1" t="s">
        <v>44</v>
      </c>
      <c r="T78" s="1">
        <f t="shared" si="4"/>
        <v>1966.3199490138668</v>
      </c>
      <c r="U78" s="4">
        <f t="shared" si="7"/>
        <v>7.7722178475675173E+19</v>
      </c>
      <c r="V78" s="4">
        <f t="shared" si="5"/>
        <v>5559042572704029</v>
      </c>
      <c r="W78" s="1">
        <f t="shared" si="6"/>
        <v>990.50089445031824</v>
      </c>
    </row>
    <row r="79" spans="1:23" x14ac:dyDescent="0.3">
      <c r="A79" t="s">
        <v>2589</v>
      </c>
      <c r="B79" s="34">
        <v>24245.199212962962</v>
      </c>
      <c r="C79" s="2">
        <v>37</v>
      </c>
      <c r="D79" s="2">
        <v>-8</v>
      </c>
      <c r="E79" s="3">
        <v>0</v>
      </c>
      <c r="G79" s="1" t="s">
        <v>44</v>
      </c>
      <c r="H79" s="1" t="s">
        <v>22</v>
      </c>
      <c r="I79" s="1">
        <v>3.7</v>
      </c>
      <c r="P79" s="25">
        <v>3.7</v>
      </c>
      <c r="Q79" s="1" t="s">
        <v>44</v>
      </c>
      <c r="T79" s="1">
        <f t="shared" si="4"/>
        <v>1966.3797377493852</v>
      </c>
      <c r="U79" s="4">
        <f t="shared" si="7"/>
        <v>7.772262515926732E+19</v>
      </c>
      <c r="V79" s="4">
        <f t="shared" si="5"/>
        <v>446683592150964.06</v>
      </c>
      <c r="W79" s="1">
        <f t="shared" si="6"/>
        <v>1048.4978790454968</v>
      </c>
    </row>
    <row r="80" spans="1:23" x14ac:dyDescent="0.3">
      <c r="A80" t="s">
        <v>2590</v>
      </c>
      <c r="B80" s="34">
        <v>24246.045451388887</v>
      </c>
      <c r="C80" s="2">
        <v>37</v>
      </c>
      <c r="D80" s="2">
        <v>-8</v>
      </c>
      <c r="E80" s="3">
        <v>0</v>
      </c>
      <c r="G80" s="1" t="s">
        <v>44</v>
      </c>
      <c r="H80" s="1" t="s">
        <v>22</v>
      </c>
      <c r="I80" s="1">
        <v>3.3</v>
      </c>
      <c r="P80" s="25">
        <v>3.3</v>
      </c>
      <c r="Q80" s="1" t="s">
        <v>44</v>
      </c>
      <c r="T80" s="1">
        <f t="shared" si="4"/>
        <v>1966.3820546239258</v>
      </c>
      <c r="U80" s="4">
        <f t="shared" si="7"/>
        <v>7.7722737361112744E+19</v>
      </c>
      <c r="V80" s="4">
        <f t="shared" si="5"/>
        <v>112201845430196.44</v>
      </c>
      <c r="W80" s="1">
        <f t="shared" si="6"/>
        <v>1048.4978790454968</v>
      </c>
    </row>
    <row r="81" spans="1:23" x14ac:dyDescent="0.3">
      <c r="A81" t="s">
        <v>2591</v>
      </c>
      <c r="B81" s="34">
        <v>24246.657916666667</v>
      </c>
      <c r="C81" s="2">
        <v>37</v>
      </c>
      <c r="D81" s="2">
        <v>-11</v>
      </c>
      <c r="E81" s="3">
        <v>0</v>
      </c>
      <c r="G81" s="1" t="s">
        <v>44</v>
      </c>
      <c r="H81" s="1" t="s">
        <v>22</v>
      </c>
      <c r="I81" s="1">
        <v>3.2</v>
      </c>
      <c r="P81" s="25">
        <v>3.2</v>
      </c>
      <c r="Q81" s="1" t="s">
        <v>44</v>
      </c>
      <c r="T81" s="1">
        <f t="shared" si="4"/>
        <v>1966.3837314624686</v>
      </c>
      <c r="U81" s="4">
        <f t="shared" si="7"/>
        <v>7.7722816793936216E+19</v>
      </c>
      <c r="V81" s="4">
        <f t="shared" si="5"/>
        <v>79432823472428.328</v>
      </c>
      <c r="W81" s="1">
        <f t="shared" si="6"/>
        <v>918.66176097607831</v>
      </c>
    </row>
    <row r="82" spans="1:23" x14ac:dyDescent="0.3">
      <c r="A82" t="s">
        <v>2592</v>
      </c>
      <c r="B82" s="34">
        <v>24257.273287037038</v>
      </c>
      <c r="C82" s="2">
        <v>35.700000000000003</v>
      </c>
      <c r="D82" s="2">
        <v>-6.4</v>
      </c>
      <c r="E82" s="3">
        <v>0</v>
      </c>
      <c r="F82" s="3">
        <v>5</v>
      </c>
      <c r="G82" s="1" t="s">
        <v>35</v>
      </c>
      <c r="H82" s="1" t="s">
        <v>22</v>
      </c>
      <c r="I82" s="1">
        <v>4.4000000000000004</v>
      </c>
      <c r="P82" s="25">
        <v>4.4000000000000004</v>
      </c>
      <c r="Q82" s="1" t="s">
        <v>44</v>
      </c>
      <c r="T82" s="1">
        <f t="shared" si="4"/>
        <v>1966.412794762593</v>
      </c>
      <c r="U82" s="4">
        <f t="shared" si="7"/>
        <v>7.7727828666272481E+19</v>
      </c>
      <c r="V82" s="4">
        <f t="shared" si="5"/>
        <v>5011872336272719</v>
      </c>
      <c r="W82" s="1">
        <f t="shared" si="6"/>
        <v>1267.3386043984397</v>
      </c>
    </row>
    <row r="83" spans="1:23" x14ac:dyDescent="0.3">
      <c r="A83" t="s">
        <v>2593</v>
      </c>
      <c r="B83" s="34">
        <v>24257.300405092592</v>
      </c>
      <c r="C83" s="2">
        <v>35.5</v>
      </c>
      <c r="D83" s="2">
        <v>-6.6</v>
      </c>
      <c r="E83" s="3">
        <v>33</v>
      </c>
      <c r="F83" s="3">
        <v>6</v>
      </c>
      <c r="G83" s="1" t="s">
        <v>35</v>
      </c>
      <c r="H83" s="1" t="s">
        <v>22</v>
      </c>
      <c r="I83" s="1">
        <f>0.85*L83+1.03</f>
        <v>3.835</v>
      </c>
      <c r="L83" s="25">
        <v>3.3</v>
      </c>
      <c r="M83" s="25" t="s">
        <v>56</v>
      </c>
      <c r="P83" s="25">
        <v>4.0999999999999996</v>
      </c>
      <c r="Q83" s="1" t="s">
        <v>44</v>
      </c>
      <c r="T83" s="1">
        <f t="shared" si="4"/>
        <v>1966.4128690077825</v>
      </c>
      <c r="U83" s="4">
        <f t="shared" si="7"/>
        <v>7.7728540699072479E+19</v>
      </c>
      <c r="V83" s="4">
        <f t="shared" si="5"/>
        <v>712032799999202.75</v>
      </c>
      <c r="W83" s="1">
        <f t="shared" si="6"/>
        <v>1273.7321778076675</v>
      </c>
    </row>
    <row r="84" spans="1:23" x14ac:dyDescent="0.3">
      <c r="A84" t="s">
        <v>2594</v>
      </c>
      <c r="B84" s="34">
        <v>24263.590520833332</v>
      </c>
      <c r="C84" s="2">
        <v>36.200000000000003</v>
      </c>
      <c r="D84" s="2">
        <v>-7.9</v>
      </c>
      <c r="E84" s="3">
        <v>0</v>
      </c>
      <c r="G84" s="1" t="s">
        <v>44</v>
      </c>
      <c r="H84" s="1" t="s">
        <v>22</v>
      </c>
      <c r="I84" s="1">
        <v>3.6</v>
      </c>
      <c r="P84" s="25">
        <v>3.6</v>
      </c>
      <c r="Q84" s="1" t="s">
        <v>44</v>
      </c>
      <c r="T84" s="1">
        <f t="shared" si="4"/>
        <v>1966.4300904061145</v>
      </c>
      <c r="U84" s="4">
        <f t="shared" si="7"/>
        <v>7.7728856926838489E+19</v>
      </c>
      <c r="V84" s="4">
        <f t="shared" si="5"/>
        <v>316227766016839.06</v>
      </c>
      <c r="W84" s="1">
        <f t="shared" si="6"/>
        <v>1130.8724095466996</v>
      </c>
    </row>
    <row r="85" spans="1:23" x14ac:dyDescent="0.3">
      <c r="A85" t="s">
        <v>2595</v>
      </c>
      <c r="B85" s="34">
        <v>24268.576828703703</v>
      </c>
      <c r="C85" s="2">
        <v>35.5</v>
      </c>
      <c r="D85" s="2">
        <v>-21</v>
      </c>
      <c r="E85" s="3">
        <v>0</v>
      </c>
      <c r="G85" s="1" t="s">
        <v>52</v>
      </c>
      <c r="H85" s="1" t="s">
        <v>37</v>
      </c>
      <c r="I85" s="1">
        <v>3.4</v>
      </c>
      <c r="P85" s="25">
        <v>3.4</v>
      </c>
      <c r="Q85" s="1" t="s">
        <v>44</v>
      </c>
      <c r="T85" s="1">
        <f t="shared" si="4"/>
        <v>1966.4437421730422</v>
      </c>
      <c r="U85" s="4">
        <f t="shared" si="7"/>
        <v>7.7729015416157733E+19</v>
      </c>
      <c r="V85" s="4">
        <f t="shared" si="5"/>
        <v>158489319246111.25</v>
      </c>
      <c r="W85" s="1">
        <f t="shared" si="6"/>
        <v>1363.0559052719186</v>
      </c>
    </row>
    <row r="86" spans="1:23" x14ac:dyDescent="0.3">
      <c r="A86" t="s">
        <v>2596</v>
      </c>
      <c r="B86" s="34">
        <v>24296.969756944443</v>
      </c>
      <c r="C86" s="2">
        <v>35.5</v>
      </c>
      <c r="D86" s="2">
        <v>-6.5</v>
      </c>
      <c r="E86" s="3">
        <v>0</v>
      </c>
      <c r="F86" s="3">
        <v>6</v>
      </c>
      <c r="G86" s="1" t="s">
        <v>35</v>
      </c>
      <c r="H86" s="1" t="s">
        <v>22</v>
      </c>
      <c r="I86" s="1">
        <v>4.4000000000000004</v>
      </c>
      <c r="P86" s="25">
        <v>4.4000000000000004</v>
      </c>
      <c r="Q86" s="1" t="s">
        <v>44</v>
      </c>
      <c r="T86" s="1">
        <f t="shared" si="4"/>
        <v>1966.5214777739752</v>
      </c>
      <c r="U86" s="4">
        <f t="shared" si="7"/>
        <v>7.7734027288493998E+19</v>
      </c>
      <c r="V86" s="4">
        <f t="shared" si="5"/>
        <v>5011872336272719</v>
      </c>
      <c r="W86" s="1">
        <f t="shared" si="6"/>
        <v>1279.4879769536785</v>
      </c>
    </row>
    <row r="87" spans="1:23" x14ac:dyDescent="0.3">
      <c r="A87" t="s">
        <v>2597</v>
      </c>
      <c r="B87" s="34">
        <v>24296.982210648148</v>
      </c>
      <c r="C87" s="2">
        <v>35.200000000000003</v>
      </c>
      <c r="D87" s="2">
        <v>-6.1</v>
      </c>
      <c r="E87" s="3">
        <v>0</v>
      </c>
      <c r="G87" s="1" t="s">
        <v>44</v>
      </c>
      <c r="H87" s="1" t="s">
        <v>22</v>
      </c>
      <c r="I87" s="1">
        <v>3.9</v>
      </c>
      <c r="P87" s="25">
        <v>3.9</v>
      </c>
      <c r="Q87" s="1" t="s">
        <v>44</v>
      </c>
      <c r="T87" s="1">
        <f t="shared" si="4"/>
        <v>1966.5215118703577</v>
      </c>
      <c r="U87" s="4">
        <f t="shared" si="7"/>
        <v>7.7734918539432133E+19</v>
      </c>
      <c r="V87" s="4">
        <f t="shared" si="5"/>
        <v>891250938133744.88</v>
      </c>
      <c r="W87" s="1">
        <f t="shared" si="6"/>
        <v>1332.2878317773748</v>
      </c>
    </row>
    <row r="88" spans="1:23" x14ac:dyDescent="0.3">
      <c r="A88" t="s">
        <v>2598</v>
      </c>
      <c r="B88" s="34">
        <v>24298.336412037039</v>
      </c>
      <c r="C88" s="2">
        <v>40.1</v>
      </c>
      <c r="D88" s="2">
        <v>-13.3</v>
      </c>
      <c r="E88" s="3">
        <v>0</v>
      </c>
      <c r="G88" s="1" t="s">
        <v>44</v>
      </c>
      <c r="H88" s="1" t="s">
        <v>33</v>
      </c>
      <c r="I88" s="1">
        <v>4</v>
      </c>
      <c r="P88" s="25">
        <v>4</v>
      </c>
      <c r="Q88" s="1" t="s">
        <v>44</v>
      </c>
      <c r="T88" s="1">
        <f t="shared" si="4"/>
        <v>1966.5252194716961</v>
      </c>
      <c r="U88" s="4">
        <f t="shared" si="7"/>
        <v>7.7736177464843928E+19</v>
      </c>
      <c r="V88" s="4">
        <f t="shared" si="5"/>
        <v>1258925411794173.5</v>
      </c>
      <c r="W88" s="1">
        <f t="shared" si="6"/>
        <v>558.06869503054088</v>
      </c>
    </row>
    <row r="89" spans="1:23" x14ac:dyDescent="0.3">
      <c r="A89" t="s">
        <v>2599</v>
      </c>
      <c r="B89" s="34">
        <v>24298.996239583332</v>
      </c>
      <c r="C89" s="2">
        <v>35.35</v>
      </c>
      <c r="D89" s="2">
        <v>-3.54</v>
      </c>
      <c r="E89" s="3">
        <v>0</v>
      </c>
      <c r="F89" s="3">
        <v>5</v>
      </c>
      <c r="G89" s="1" t="s">
        <v>35</v>
      </c>
      <c r="H89" s="1" t="s">
        <v>22</v>
      </c>
      <c r="I89" s="1">
        <v>3.7</v>
      </c>
      <c r="P89" s="25">
        <v>3.7</v>
      </c>
      <c r="Q89" s="1" t="s">
        <v>44</v>
      </c>
      <c r="T89" s="1">
        <f t="shared" si="4"/>
        <v>1966.5270259810632</v>
      </c>
      <c r="U89" s="4">
        <f t="shared" si="7"/>
        <v>7.7736624148436074E+19</v>
      </c>
      <c r="V89" s="4">
        <f t="shared" si="5"/>
        <v>446683592150964.06</v>
      </c>
      <c r="W89" s="1">
        <f t="shared" si="6"/>
        <v>1499.7181165438792</v>
      </c>
    </row>
    <row r="90" spans="1:23" x14ac:dyDescent="0.3">
      <c r="A90" t="s">
        <v>2600</v>
      </c>
      <c r="B90" s="34">
        <v>24299.647222222222</v>
      </c>
      <c r="C90" s="2">
        <v>36</v>
      </c>
      <c r="D90" s="2">
        <v>-4</v>
      </c>
      <c r="E90" s="3">
        <v>0</v>
      </c>
      <c r="G90" s="1" t="s">
        <v>44</v>
      </c>
      <c r="H90" s="1" t="s">
        <v>22</v>
      </c>
      <c r="I90" s="1">
        <v>4.0999999999999996</v>
      </c>
      <c r="P90" s="25">
        <v>4.0999999999999996</v>
      </c>
      <c r="Q90" s="1" t="s">
        <v>44</v>
      </c>
      <c r="T90" s="1">
        <f t="shared" si="4"/>
        <v>1966.5288082743934</v>
      </c>
      <c r="U90" s="4">
        <f t="shared" si="7"/>
        <v>7.7738402427846115E+19</v>
      </c>
      <c r="V90" s="4">
        <f t="shared" si="5"/>
        <v>1778279410038929</v>
      </c>
      <c r="W90" s="1">
        <f t="shared" si="6"/>
        <v>1411.8120189394488</v>
      </c>
    </row>
    <row r="91" spans="1:23" x14ac:dyDescent="0.3">
      <c r="A91" t="s">
        <v>2601</v>
      </c>
      <c r="B91" s="34">
        <v>24299.770138888889</v>
      </c>
      <c r="C91" s="2">
        <v>35.6</v>
      </c>
      <c r="D91" s="2">
        <v>-3.6</v>
      </c>
      <c r="E91" s="3">
        <v>0</v>
      </c>
      <c r="G91" s="1" t="s">
        <v>44</v>
      </c>
      <c r="H91" s="1" t="s">
        <v>22</v>
      </c>
      <c r="I91" s="1">
        <v>3.7</v>
      </c>
      <c r="P91" s="25">
        <v>3.7</v>
      </c>
      <c r="Q91" s="1" t="s">
        <v>44</v>
      </c>
      <c r="T91" s="1">
        <f t="shared" si="4"/>
        <v>1966.5291448018861</v>
      </c>
      <c r="U91" s="4">
        <f t="shared" si="7"/>
        <v>7.7738849111438262E+19</v>
      </c>
      <c r="V91" s="4">
        <f t="shared" si="5"/>
        <v>446683592150964.06</v>
      </c>
      <c r="W91" s="1">
        <f t="shared" si="6"/>
        <v>1474.9263155154613</v>
      </c>
    </row>
    <row r="92" spans="1:23" x14ac:dyDescent="0.3">
      <c r="A92" t="s">
        <v>2602</v>
      </c>
      <c r="B92" s="34">
        <v>24299.90763888889</v>
      </c>
      <c r="C92" s="2">
        <v>35.4</v>
      </c>
      <c r="D92" s="2">
        <v>-3.9</v>
      </c>
      <c r="E92" s="3">
        <v>0</v>
      </c>
      <c r="G92" s="1" t="s">
        <v>44</v>
      </c>
      <c r="H92" s="1" t="s">
        <v>22</v>
      </c>
      <c r="I92" s="1">
        <v>4</v>
      </c>
      <c r="P92" s="25">
        <v>4</v>
      </c>
      <c r="Q92" s="1" t="s">
        <v>44</v>
      </c>
      <c r="T92" s="1">
        <f t="shared" si="4"/>
        <v>1966.5295212563692</v>
      </c>
      <c r="U92" s="4">
        <f t="shared" si="7"/>
        <v>7.7740108036850057E+19</v>
      </c>
      <c r="V92" s="4">
        <f t="shared" si="5"/>
        <v>1258925411794173.5</v>
      </c>
      <c r="W92" s="1">
        <f t="shared" si="6"/>
        <v>1468.2462703914248</v>
      </c>
    </row>
    <row r="93" spans="1:23" x14ac:dyDescent="0.3">
      <c r="A93" t="s">
        <v>2603</v>
      </c>
      <c r="B93" s="34">
        <v>24301.021678240741</v>
      </c>
      <c r="C93" s="2">
        <v>38.5</v>
      </c>
      <c r="D93" s="2">
        <v>-9.6999999999999993</v>
      </c>
      <c r="E93" s="3">
        <v>0</v>
      </c>
      <c r="G93" s="1" t="s">
        <v>44</v>
      </c>
      <c r="H93" s="1" t="s">
        <v>22</v>
      </c>
      <c r="I93" s="1">
        <v>3.9</v>
      </c>
      <c r="P93" s="25">
        <v>3.9</v>
      </c>
      <c r="Q93" s="1" t="s">
        <v>44</v>
      </c>
      <c r="T93" s="1">
        <f t="shared" si="4"/>
        <v>1966.5325713298857</v>
      </c>
      <c r="U93" s="4">
        <f t="shared" si="7"/>
        <v>7.7740999287788192E+19</v>
      </c>
      <c r="V93" s="4">
        <f t="shared" si="5"/>
        <v>891250938133744.88</v>
      </c>
      <c r="W93" s="1">
        <f t="shared" si="6"/>
        <v>811.58650592374772</v>
      </c>
    </row>
    <row r="94" spans="1:23" x14ac:dyDescent="0.3">
      <c r="A94" t="s">
        <v>2604</v>
      </c>
      <c r="B94" s="34">
        <v>24301.694444444445</v>
      </c>
      <c r="C94" s="2">
        <v>43</v>
      </c>
      <c r="D94" s="2">
        <v>-16</v>
      </c>
      <c r="E94" s="3">
        <v>0</v>
      </c>
      <c r="G94" s="1" t="s">
        <v>44</v>
      </c>
      <c r="H94" s="1" t="s">
        <v>33</v>
      </c>
      <c r="I94" s="1">
        <v>3.3</v>
      </c>
      <c r="P94" s="25">
        <v>3.3</v>
      </c>
      <c r="Q94" s="1" t="s">
        <v>44</v>
      </c>
      <c r="T94" s="1">
        <f t="shared" si="4"/>
        <v>1966.5344132633661</v>
      </c>
      <c r="U94" s="4">
        <f t="shared" si="7"/>
        <v>7.7741111489633616E+19</v>
      </c>
      <c r="V94" s="4">
        <f t="shared" si="5"/>
        <v>112201845430196.44</v>
      </c>
      <c r="W94" s="1">
        <f t="shared" si="6"/>
        <v>432.09430365175189</v>
      </c>
    </row>
    <row r="95" spans="1:23" x14ac:dyDescent="0.3">
      <c r="A95" t="s">
        <v>2605</v>
      </c>
      <c r="B95" s="34">
        <v>24302.123541666668</v>
      </c>
      <c r="C95" s="2">
        <v>35</v>
      </c>
      <c r="D95" s="2">
        <v>-5</v>
      </c>
      <c r="E95" s="3">
        <v>0</v>
      </c>
      <c r="G95" s="1" t="s">
        <v>44</v>
      </c>
      <c r="H95" s="1" t="s">
        <v>22</v>
      </c>
      <c r="I95" s="1">
        <v>3.6</v>
      </c>
      <c r="P95" s="25">
        <v>3.6</v>
      </c>
      <c r="Q95" s="1" t="s">
        <v>44</v>
      </c>
      <c r="T95" s="1">
        <f t="shared" si="4"/>
        <v>1966.5355880675336</v>
      </c>
      <c r="U95" s="4">
        <f t="shared" si="7"/>
        <v>7.7741427717399626E+19</v>
      </c>
      <c r="V95" s="4">
        <f t="shared" si="5"/>
        <v>316227766016839.06</v>
      </c>
      <c r="W95" s="1">
        <f t="shared" si="6"/>
        <v>1423.0022140123519</v>
      </c>
    </row>
    <row r="96" spans="1:23" x14ac:dyDescent="0.3">
      <c r="A96" t="s">
        <v>2606</v>
      </c>
      <c r="B96" s="34">
        <v>24302.489884259259</v>
      </c>
      <c r="C96" s="2">
        <v>35</v>
      </c>
      <c r="D96" s="2">
        <v>-4</v>
      </c>
      <c r="E96" s="3">
        <v>0</v>
      </c>
      <c r="G96" s="1" t="s">
        <v>44</v>
      </c>
      <c r="H96" s="1" t="s">
        <v>53</v>
      </c>
      <c r="I96" s="1">
        <v>3.5</v>
      </c>
      <c r="P96" s="25">
        <v>3.5</v>
      </c>
      <c r="Q96" s="1" t="s">
        <v>44</v>
      </c>
      <c r="T96" s="1">
        <f t="shared" si="4"/>
        <v>1966.5365910588891</v>
      </c>
      <c r="U96" s="4">
        <f t="shared" si="7"/>
        <v>7.7741651589513478E+19</v>
      </c>
      <c r="V96" s="4">
        <f t="shared" si="5"/>
        <v>223872113856835.09</v>
      </c>
      <c r="W96" s="1">
        <f t="shared" si="6"/>
        <v>1494.0895137668078</v>
      </c>
    </row>
    <row r="97" spans="1:23" x14ac:dyDescent="0.3">
      <c r="A97" t="s">
        <v>2607</v>
      </c>
      <c r="B97" s="34">
        <v>24302.831249999999</v>
      </c>
      <c r="C97" s="2">
        <v>35</v>
      </c>
      <c r="D97" s="2">
        <v>-5</v>
      </c>
      <c r="E97" s="3">
        <v>0</v>
      </c>
      <c r="G97" s="1" t="s">
        <v>44</v>
      </c>
      <c r="H97" s="1" t="s">
        <v>22</v>
      </c>
      <c r="I97" s="1">
        <v>3.1</v>
      </c>
      <c r="P97" s="25">
        <v>3.1</v>
      </c>
      <c r="Q97" s="1" t="s">
        <v>44</v>
      </c>
      <c r="T97" s="1">
        <f t="shared" si="4"/>
        <v>1966.537525667351</v>
      </c>
      <c r="U97" s="4">
        <f t="shared" si="7"/>
        <v>7.7741707823645999E+19</v>
      </c>
      <c r="V97" s="4">
        <f t="shared" si="5"/>
        <v>56234132519035.117</v>
      </c>
      <c r="W97" s="1">
        <f t="shared" si="6"/>
        <v>1423.0022140123519</v>
      </c>
    </row>
    <row r="98" spans="1:23" x14ac:dyDescent="0.3">
      <c r="A98" t="s">
        <v>2608</v>
      </c>
      <c r="B98" s="34">
        <v>24303.887453703705</v>
      </c>
      <c r="C98" s="2">
        <v>35</v>
      </c>
      <c r="D98" s="2">
        <v>-4</v>
      </c>
      <c r="E98" s="3">
        <v>0</v>
      </c>
      <c r="G98" s="1" t="s">
        <v>44</v>
      </c>
      <c r="H98" s="1" t="s">
        <v>53</v>
      </c>
      <c r="I98" s="1">
        <v>3.7</v>
      </c>
      <c r="P98" s="25">
        <v>3.7</v>
      </c>
      <c r="Q98" s="1" t="s">
        <v>44</v>
      </c>
      <c r="T98" s="1">
        <f t="shared" si="4"/>
        <v>1966.5404173954926</v>
      </c>
      <c r="U98" s="4">
        <f t="shared" si="7"/>
        <v>7.7742154507238146E+19</v>
      </c>
      <c r="V98" s="4">
        <f t="shared" si="5"/>
        <v>446683592150964.06</v>
      </c>
      <c r="W98" s="1">
        <f t="shared" si="6"/>
        <v>1494.0895137668078</v>
      </c>
    </row>
    <row r="99" spans="1:23" x14ac:dyDescent="0.3">
      <c r="A99" t="s">
        <v>2609</v>
      </c>
      <c r="B99" s="34">
        <v>24303.926365740739</v>
      </c>
      <c r="C99" s="2">
        <v>36</v>
      </c>
      <c r="D99" s="2">
        <v>-4</v>
      </c>
      <c r="E99" s="3">
        <v>0</v>
      </c>
      <c r="G99" s="1" t="s">
        <v>44</v>
      </c>
      <c r="H99" s="1" t="s">
        <v>22</v>
      </c>
      <c r="I99" s="1">
        <v>3.7</v>
      </c>
      <c r="P99" s="25">
        <v>3.7</v>
      </c>
      <c r="Q99" s="1" t="s">
        <v>44</v>
      </c>
      <c r="T99" s="1">
        <f t="shared" si="4"/>
        <v>1966.5405239308438</v>
      </c>
      <c r="U99" s="4">
        <f t="shared" si="7"/>
        <v>7.7742601190830293E+19</v>
      </c>
      <c r="V99" s="4">
        <f t="shared" si="5"/>
        <v>446683592150964.06</v>
      </c>
      <c r="W99" s="1">
        <f t="shared" si="6"/>
        <v>1411.8120189394488</v>
      </c>
    </row>
    <row r="100" spans="1:23" x14ac:dyDescent="0.3">
      <c r="A100" t="s">
        <v>2610</v>
      </c>
      <c r="B100" s="34">
        <v>24308.935543981483</v>
      </c>
      <c r="C100" s="2">
        <v>40</v>
      </c>
      <c r="D100" s="2">
        <v>-8</v>
      </c>
      <c r="E100" s="3">
        <v>0</v>
      </c>
      <c r="G100" s="1" t="s">
        <v>44</v>
      </c>
      <c r="H100" s="1" t="s">
        <v>33</v>
      </c>
      <c r="I100" s="1">
        <v>3.9</v>
      </c>
      <c r="P100" s="25">
        <v>3.9</v>
      </c>
      <c r="Q100" s="1" t="s">
        <v>44</v>
      </c>
      <c r="T100" s="1">
        <f t="shared" si="4"/>
        <v>1966.5542383134332</v>
      </c>
      <c r="U100" s="4">
        <f t="shared" si="7"/>
        <v>7.7743492441768428E+19</v>
      </c>
      <c r="V100" s="4">
        <f t="shared" si="5"/>
        <v>891250938133744.88</v>
      </c>
      <c r="W100" s="1">
        <f t="shared" si="6"/>
        <v>781.30921888527678</v>
      </c>
    </row>
    <row r="101" spans="1:23" x14ac:dyDescent="0.3">
      <c r="A101" t="s">
        <v>2611</v>
      </c>
      <c r="B101" s="34">
        <v>24309.355474537038</v>
      </c>
      <c r="C101" s="2">
        <v>35.53</v>
      </c>
      <c r="D101" s="2">
        <v>-3.9</v>
      </c>
      <c r="E101" s="3">
        <v>33</v>
      </c>
      <c r="F101" s="3">
        <v>6</v>
      </c>
      <c r="G101" s="1" t="s">
        <v>35</v>
      </c>
      <c r="H101" s="1" t="s">
        <v>22</v>
      </c>
      <c r="I101" s="1">
        <f>0.85*L101+1.03</f>
        <v>4.09</v>
      </c>
      <c r="L101" s="25">
        <v>3.6</v>
      </c>
      <c r="M101" s="25" t="s">
        <v>56</v>
      </c>
      <c r="T101" s="1">
        <f t="shared" si="4"/>
        <v>1966.5553880206353</v>
      </c>
      <c r="U101" s="4">
        <f t="shared" si="7"/>
        <v>7.7745210350155579E+19</v>
      </c>
      <c r="V101" s="4">
        <f t="shared" si="5"/>
        <v>1717908387157594.5</v>
      </c>
      <c r="W101" s="1">
        <f t="shared" si="6"/>
        <v>1457.9557796741756</v>
      </c>
    </row>
    <row r="102" spans="1:23" x14ac:dyDescent="0.3">
      <c r="A102" t="s">
        <v>2612</v>
      </c>
      <c r="B102" s="34">
        <v>24309.536111111112</v>
      </c>
      <c r="C102" s="2">
        <v>36</v>
      </c>
      <c r="D102" s="2">
        <v>-10</v>
      </c>
      <c r="E102" s="3">
        <v>0</v>
      </c>
      <c r="G102" s="1" t="s">
        <v>44</v>
      </c>
      <c r="H102" s="1" t="s">
        <v>22</v>
      </c>
      <c r="I102" s="1">
        <v>3.3</v>
      </c>
      <c r="P102" s="25">
        <v>3.3</v>
      </c>
      <c r="Q102" s="1" t="s">
        <v>44</v>
      </c>
      <c r="T102" s="1">
        <f t="shared" si="4"/>
        <v>1966.5558825766218</v>
      </c>
      <c r="U102" s="4">
        <f t="shared" si="7"/>
        <v>7.7745322552001004E+19</v>
      </c>
      <c r="V102" s="4">
        <f t="shared" si="5"/>
        <v>112201845430196.44</v>
      </c>
      <c r="W102" s="1">
        <f t="shared" si="6"/>
        <v>1055.4305800650095</v>
      </c>
    </row>
    <row r="103" spans="1:23" x14ac:dyDescent="0.3">
      <c r="A103" t="s">
        <v>2613</v>
      </c>
      <c r="B103" s="34">
        <v>24311.847951388889</v>
      </c>
      <c r="C103" s="2">
        <v>36</v>
      </c>
      <c r="D103" s="2">
        <v>-4</v>
      </c>
      <c r="E103" s="3">
        <v>0</v>
      </c>
      <c r="G103" s="1" t="s">
        <v>44</v>
      </c>
      <c r="H103" s="1" t="s">
        <v>22</v>
      </c>
      <c r="I103" s="1">
        <v>3.6</v>
      </c>
      <c r="P103" s="25">
        <v>3.6</v>
      </c>
      <c r="Q103" s="1" t="s">
        <v>44</v>
      </c>
      <c r="T103" s="1">
        <f t="shared" si="4"/>
        <v>1966.562212050346</v>
      </c>
      <c r="U103" s="4">
        <f t="shared" si="7"/>
        <v>7.7745638779767013E+19</v>
      </c>
      <c r="V103" s="4">
        <f t="shared" si="5"/>
        <v>316227766016839.06</v>
      </c>
      <c r="W103" s="1">
        <f t="shared" si="6"/>
        <v>1411.8120189394488</v>
      </c>
    </row>
    <row r="104" spans="1:23" x14ac:dyDescent="0.3">
      <c r="A104" t="s">
        <v>2614</v>
      </c>
      <c r="B104" s="34">
        <v>24312.434108796297</v>
      </c>
      <c r="C104" s="2">
        <v>36</v>
      </c>
      <c r="D104" s="2">
        <v>-3</v>
      </c>
      <c r="E104" s="3">
        <v>0</v>
      </c>
      <c r="G104" s="1" t="s">
        <v>44</v>
      </c>
      <c r="H104" s="1" t="s">
        <v>22</v>
      </c>
      <c r="I104" s="1">
        <v>3.4</v>
      </c>
      <c r="P104" s="25">
        <v>3.4</v>
      </c>
      <c r="Q104" s="1" t="s">
        <v>44</v>
      </c>
      <c r="T104" s="1">
        <f t="shared" si="4"/>
        <v>1966.5638168618652</v>
      </c>
      <c r="U104" s="4">
        <f t="shared" si="7"/>
        <v>7.7745797269086257E+19</v>
      </c>
      <c r="V104" s="4">
        <f t="shared" si="5"/>
        <v>158489319246111.25</v>
      </c>
      <c r="W104" s="1">
        <f t="shared" si="6"/>
        <v>1491.3020198626616</v>
      </c>
    </row>
    <row r="105" spans="1:23" x14ac:dyDescent="0.3">
      <c r="A105" t="s">
        <v>2615</v>
      </c>
      <c r="B105" s="34">
        <v>24317.770162037035</v>
      </c>
      <c r="C105" s="2">
        <v>38.299999999999997</v>
      </c>
      <c r="D105" s="2">
        <v>-9.6999999999999993</v>
      </c>
      <c r="E105" s="3">
        <v>0</v>
      </c>
      <c r="G105" s="1" t="s">
        <v>44</v>
      </c>
      <c r="H105" s="1" t="s">
        <v>22</v>
      </c>
      <c r="I105" s="1">
        <v>3.5</v>
      </c>
      <c r="P105" s="25">
        <v>3.5</v>
      </c>
      <c r="Q105" s="1" t="s">
        <v>44</v>
      </c>
      <c r="T105" s="1">
        <f t="shared" si="4"/>
        <v>1966.5784261794306</v>
      </c>
      <c r="U105" s="4">
        <f t="shared" si="7"/>
        <v>7.774602114120011E+19</v>
      </c>
      <c r="V105" s="4">
        <f t="shared" si="5"/>
        <v>223872113856835.09</v>
      </c>
      <c r="W105" s="1">
        <f t="shared" si="6"/>
        <v>831.53247111723329</v>
      </c>
    </row>
    <row r="106" spans="1:23" x14ac:dyDescent="0.3">
      <c r="A106" t="s">
        <v>2616</v>
      </c>
      <c r="B106" s="34">
        <v>24319.022430555557</v>
      </c>
      <c r="C106" s="2">
        <v>38</v>
      </c>
      <c r="D106" s="2">
        <v>-9</v>
      </c>
      <c r="E106" s="3">
        <v>0</v>
      </c>
      <c r="G106" s="1" t="s">
        <v>44</v>
      </c>
      <c r="H106" s="1" t="s">
        <v>22</v>
      </c>
      <c r="I106" s="1">
        <v>3.2</v>
      </c>
      <c r="P106" s="25">
        <v>3.2</v>
      </c>
      <c r="Q106" s="1" t="s">
        <v>44</v>
      </c>
      <c r="T106" s="1">
        <f t="shared" si="4"/>
        <v>1966.5818547037798</v>
      </c>
      <c r="U106" s="4">
        <f t="shared" si="7"/>
        <v>7.7746100574023582E+19</v>
      </c>
      <c r="V106" s="4">
        <f t="shared" si="5"/>
        <v>79432823472428.328</v>
      </c>
      <c r="W106" s="1">
        <f t="shared" si="6"/>
        <v>896.54719140632517</v>
      </c>
    </row>
    <row r="107" spans="1:23" x14ac:dyDescent="0.3">
      <c r="A107" t="s">
        <v>2617</v>
      </c>
      <c r="B107" s="34">
        <v>24319.739201388889</v>
      </c>
      <c r="C107" s="2">
        <v>35.700000000000003</v>
      </c>
      <c r="D107" s="2">
        <v>-5.57</v>
      </c>
      <c r="E107" s="3">
        <v>0</v>
      </c>
      <c r="F107" s="3">
        <v>5</v>
      </c>
      <c r="G107" s="1" t="s">
        <v>35</v>
      </c>
      <c r="H107" s="1" t="s">
        <v>22</v>
      </c>
      <c r="I107" s="1">
        <v>4.3</v>
      </c>
      <c r="P107" s="25">
        <v>4.3</v>
      </c>
      <c r="Q107" s="1" t="s">
        <v>44</v>
      </c>
      <c r="T107" s="1">
        <f t="shared" si="4"/>
        <v>1966.58381711537</v>
      </c>
      <c r="U107" s="4">
        <f t="shared" si="7"/>
        <v>7.7749648707915923E+19</v>
      </c>
      <c r="V107" s="4">
        <f t="shared" si="5"/>
        <v>3548133892335757</v>
      </c>
      <c r="W107" s="1">
        <f t="shared" si="6"/>
        <v>1322.2219711073615</v>
      </c>
    </row>
    <row r="108" spans="1:23" x14ac:dyDescent="0.3">
      <c r="A108" t="s">
        <v>2618</v>
      </c>
      <c r="B108" s="34">
        <v>24328.399872685186</v>
      </c>
      <c r="C108" s="2">
        <v>37.9</v>
      </c>
      <c r="D108" s="2">
        <v>-7.6</v>
      </c>
      <c r="E108" s="3">
        <v>0</v>
      </c>
      <c r="G108" s="1" t="s">
        <v>44</v>
      </c>
      <c r="H108" s="1" t="s">
        <v>22</v>
      </c>
      <c r="I108" s="1">
        <v>3.8</v>
      </c>
      <c r="P108" s="25">
        <v>3.8</v>
      </c>
      <c r="Q108" s="1" t="s">
        <v>44</v>
      </c>
      <c r="T108" s="1">
        <f t="shared" si="4"/>
        <v>1966.6075287410956</v>
      </c>
      <c r="U108" s="4">
        <f t="shared" si="7"/>
        <v>7.7750279665260397E+19</v>
      </c>
      <c r="V108" s="4">
        <f t="shared" si="5"/>
        <v>630957344480193.75</v>
      </c>
      <c r="W108" s="1">
        <f t="shared" si="6"/>
        <v>989.94216837988517</v>
      </c>
    </row>
    <row r="109" spans="1:23" x14ac:dyDescent="0.3">
      <c r="A109" t="s">
        <v>2619</v>
      </c>
      <c r="B109" s="34">
        <v>24328.840196759258</v>
      </c>
      <c r="C109" s="2">
        <v>37.9</v>
      </c>
      <c r="D109" s="2">
        <v>-7.1</v>
      </c>
      <c r="E109" s="3">
        <v>0</v>
      </c>
      <c r="G109" s="1" t="s">
        <v>44</v>
      </c>
      <c r="H109" s="1" t="s">
        <v>22</v>
      </c>
      <c r="I109" s="1">
        <v>3.7</v>
      </c>
      <c r="P109" s="25">
        <v>3.7</v>
      </c>
      <c r="Q109" s="1" t="s">
        <v>44</v>
      </c>
      <c r="T109" s="1">
        <f t="shared" si="4"/>
        <v>1966.6087342827084</v>
      </c>
      <c r="U109" s="4">
        <f t="shared" si="7"/>
        <v>7.7750726348852543E+19</v>
      </c>
      <c r="V109" s="4">
        <f t="shared" si="5"/>
        <v>446683592150964.06</v>
      </c>
      <c r="W109" s="1">
        <f t="shared" si="6"/>
        <v>1023.8116642535941</v>
      </c>
    </row>
    <row r="110" spans="1:23" x14ac:dyDescent="0.3">
      <c r="A110" t="s">
        <v>2620</v>
      </c>
      <c r="B110" s="34">
        <v>24330.027777777777</v>
      </c>
      <c r="C110" s="2">
        <v>38</v>
      </c>
      <c r="D110" s="2">
        <v>-7</v>
      </c>
      <c r="E110" s="3">
        <v>0</v>
      </c>
      <c r="G110" s="1" t="s">
        <v>44</v>
      </c>
      <c r="H110" s="1" t="s">
        <v>22</v>
      </c>
      <c r="I110" s="1">
        <v>3.3</v>
      </c>
      <c r="P110" s="25">
        <v>3.3</v>
      </c>
      <c r="Q110" s="1" t="s">
        <v>44</v>
      </c>
      <c r="T110" s="1">
        <f t="shared" si="4"/>
        <v>1966.6119857023348</v>
      </c>
      <c r="U110" s="4">
        <f t="shared" si="7"/>
        <v>7.7750838550697968E+19</v>
      </c>
      <c r="V110" s="4">
        <f t="shared" si="5"/>
        <v>112201845430196.44</v>
      </c>
      <c r="W110" s="1">
        <f t="shared" si="6"/>
        <v>1022.1793329835563</v>
      </c>
    </row>
    <row r="111" spans="1:23" x14ac:dyDescent="0.3">
      <c r="A111" t="s">
        <v>2621</v>
      </c>
      <c r="B111" s="34">
        <v>24346.663796296296</v>
      </c>
      <c r="C111" s="2">
        <v>39</v>
      </c>
      <c r="D111" s="2">
        <v>-14</v>
      </c>
      <c r="E111" s="3">
        <v>0</v>
      </c>
      <c r="G111" s="1" t="s">
        <v>44</v>
      </c>
      <c r="H111" s="1" t="s">
        <v>33</v>
      </c>
      <c r="I111" s="1">
        <v>3.1</v>
      </c>
      <c r="P111" s="25">
        <v>3.1</v>
      </c>
      <c r="Q111" s="1" t="s">
        <v>44</v>
      </c>
      <c r="T111" s="1">
        <f t="shared" si="4"/>
        <v>1966.6575326387303</v>
      </c>
      <c r="U111" s="4">
        <f t="shared" si="7"/>
        <v>7.7750894784830489E+19</v>
      </c>
      <c r="V111" s="4">
        <f t="shared" si="5"/>
        <v>56234132519035.117</v>
      </c>
      <c r="W111" s="1">
        <f t="shared" si="6"/>
        <v>685.80907293903624</v>
      </c>
    </row>
    <row r="112" spans="1:23" x14ac:dyDescent="0.3">
      <c r="A112" t="s">
        <v>2622</v>
      </c>
      <c r="B112" s="34">
        <v>24358.437402777778</v>
      </c>
      <c r="C112" s="2">
        <v>37.700000000000003</v>
      </c>
      <c r="D112" s="2">
        <v>-7.87</v>
      </c>
      <c r="E112" s="3">
        <v>0</v>
      </c>
      <c r="F112" s="3">
        <v>5</v>
      </c>
      <c r="G112" s="1" t="s">
        <v>35</v>
      </c>
      <c r="H112" s="1" t="s">
        <v>22</v>
      </c>
      <c r="I112" s="1">
        <v>4.3</v>
      </c>
      <c r="P112" s="25">
        <v>4.3</v>
      </c>
      <c r="Q112" s="1" t="s">
        <v>44</v>
      </c>
      <c r="T112" s="1">
        <f t="shared" si="4"/>
        <v>1966.6897670165031</v>
      </c>
      <c r="U112" s="4">
        <f t="shared" si="7"/>
        <v>7.775444291872283E+19</v>
      </c>
      <c r="V112" s="4">
        <f t="shared" si="5"/>
        <v>3548133892335757</v>
      </c>
      <c r="W112" s="1">
        <f t="shared" si="6"/>
        <v>990.80121412480298</v>
      </c>
    </row>
    <row r="113" spans="1:23" x14ac:dyDescent="0.3">
      <c r="A113" t="s">
        <v>2623</v>
      </c>
      <c r="B113" s="34">
        <v>24358.456458333334</v>
      </c>
      <c r="C113" s="2">
        <v>37.9</v>
      </c>
      <c r="D113" s="2">
        <v>-7.4</v>
      </c>
      <c r="E113" s="3">
        <v>0</v>
      </c>
      <c r="G113" s="1" t="s">
        <v>44</v>
      </c>
      <c r="H113" s="1" t="s">
        <v>22</v>
      </c>
      <c r="I113" s="1">
        <v>3.4</v>
      </c>
      <c r="P113" s="25">
        <v>3.4</v>
      </c>
      <c r="Q113" s="1" t="s">
        <v>44</v>
      </c>
      <c r="T113" s="1">
        <f t="shared" si="4"/>
        <v>1966.689819187771</v>
      </c>
      <c r="U113" s="4">
        <f t="shared" si="7"/>
        <v>7.7754601408042074E+19</v>
      </c>
      <c r="V113" s="4">
        <f t="shared" si="5"/>
        <v>158489319246111.25</v>
      </c>
      <c r="W113" s="1">
        <f t="shared" si="6"/>
        <v>1003.2638877649975</v>
      </c>
    </row>
    <row r="114" spans="1:23" x14ac:dyDescent="0.3">
      <c r="A114" t="s">
        <v>2624</v>
      </c>
      <c r="B114" s="34">
        <v>24358.940462962964</v>
      </c>
      <c r="C114" s="2">
        <v>35.4</v>
      </c>
      <c r="D114" s="2">
        <v>-3.3</v>
      </c>
      <c r="E114" s="3">
        <v>0</v>
      </c>
      <c r="G114" s="1" t="s">
        <v>44</v>
      </c>
      <c r="H114" s="1" t="s">
        <v>22</v>
      </c>
      <c r="I114" s="1">
        <v>3.9</v>
      </c>
      <c r="P114" s="25">
        <v>3.9</v>
      </c>
      <c r="Q114" s="1" t="s">
        <v>44</v>
      </c>
      <c r="T114" s="1">
        <f t="shared" si="4"/>
        <v>1966.6911443202271</v>
      </c>
      <c r="U114" s="4">
        <f t="shared" si="7"/>
        <v>7.7755492658980209E+19</v>
      </c>
      <c r="V114" s="4">
        <f t="shared" si="5"/>
        <v>891250938133744.88</v>
      </c>
      <c r="W114" s="1">
        <f t="shared" si="6"/>
        <v>1514.249084799671</v>
      </c>
    </row>
    <row r="115" spans="1:23" x14ac:dyDescent="0.3">
      <c r="A115" t="s">
        <v>2625</v>
      </c>
      <c r="B115" s="34">
        <v>24360.229166666668</v>
      </c>
      <c r="C115" s="2">
        <v>35</v>
      </c>
      <c r="D115" s="2">
        <v>-8</v>
      </c>
      <c r="E115" s="3">
        <v>0</v>
      </c>
      <c r="G115" s="1" t="s">
        <v>44</v>
      </c>
      <c r="H115" s="1" t="s">
        <v>22</v>
      </c>
      <c r="I115" s="1">
        <v>3.2</v>
      </c>
      <c r="P115" s="25">
        <v>3.2</v>
      </c>
      <c r="Q115" s="1" t="s">
        <v>44</v>
      </c>
      <c r="T115" s="1">
        <f t="shared" si="4"/>
        <v>1966.6946725986768</v>
      </c>
      <c r="U115" s="4">
        <f t="shared" si="7"/>
        <v>7.7755572091803681E+19</v>
      </c>
      <c r="V115" s="4">
        <f t="shared" si="5"/>
        <v>79432823472428.328</v>
      </c>
      <c r="W115" s="1">
        <f t="shared" si="6"/>
        <v>1243.5219026682969</v>
      </c>
    </row>
    <row r="116" spans="1:23" x14ac:dyDescent="0.3">
      <c r="A116" t="s">
        <v>2626</v>
      </c>
      <c r="B116" s="34">
        <v>24360.452083333334</v>
      </c>
      <c r="C116" s="2">
        <v>36</v>
      </c>
      <c r="D116" s="2">
        <v>-8</v>
      </c>
      <c r="E116" s="3">
        <v>0</v>
      </c>
      <c r="G116" s="1" t="s">
        <v>44</v>
      </c>
      <c r="H116" s="1" t="s">
        <v>22</v>
      </c>
      <c r="I116" s="1">
        <v>3.6</v>
      </c>
      <c r="P116" s="25">
        <v>3.6</v>
      </c>
      <c r="Q116" s="1" t="s">
        <v>44</v>
      </c>
      <c r="T116" s="1">
        <f t="shared" si="4"/>
        <v>1966.6952829112479</v>
      </c>
      <c r="U116" s="4">
        <f t="shared" si="7"/>
        <v>7.7755888319569691E+19</v>
      </c>
      <c r="V116" s="4">
        <f t="shared" si="5"/>
        <v>316227766016839.06</v>
      </c>
      <c r="W116" s="1">
        <f t="shared" si="6"/>
        <v>1144.8759543463977</v>
      </c>
    </row>
    <row r="117" spans="1:23" x14ac:dyDescent="0.3">
      <c r="A117" t="s">
        <v>2627</v>
      </c>
      <c r="B117" s="34">
        <v>24382.841481481482</v>
      </c>
      <c r="C117" s="2">
        <v>35.799999999999997</v>
      </c>
      <c r="D117" s="2">
        <v>-5.3</v>
      </c>
      <c r="E117" s="3">
        <v>0</v>
      </c>
      <c r="G117" s="1" t="s">
        <v>44</v>
      </c>
      <c r="H117" s="1" t="s">
        <v>22</v>
      </c>
      <c r="I117" s="1">
        <v>3.8</v>
      </c>
      <c r="P117" s="25">
        <v>3.8</v>
      </c>
      <c r="Q117" s="1" t="s">
        <v>44</v>
      </c>
      <c r="T117" s="1">
        <f t="shared" si="4"/>
        <v>1966.7565817425914</v>
      </c>
      <c r="U117" s="4">
        <f t="shared" si="7"/>
        <v>7.7756519276914164E+19</v>
      </c>
      <c r="V117" s="4">
        <f t="shared" si="5"/>
        <v>630957344480193.75</v>
      </c>
      <c r="W117" s="1">
        <f t="shared" si="6"/>
        <v>1332.2395551967948</v>
      </c>
    </row>
    <row r="118" spans="1:23" x14ac:dyDescent="0.3">
      <c r="A118" t="s">
        <v>2628</v>
      </c>
      <c r="B118" s="34">
        <v>24388.503600347223</v>
      </c>
      <c r="C118" s="2">
        <v>41.779800000000002</v>
      </c>
      <c r="D118" s="2">
        <v>-9.9261999999999997</v>
      </c>
      <c r="E118" s="3">
        <v>0</v>
      </c>
      <c r="F118" s="3">
        <v>9</v>
      </c>
      <c r="G118" s="1" t="s">
        <v>35</v>
      </c>
      <c r="H118" s="1" t="s">
        <v>33</v>
      </c>
      <c r="I118" s="1">
        <v>4.7</v>
      </c>
      <c r="P118" s="25">
        <v>4.7</v>
      </c>
      <c r="Q118" s="1" t="s">
        <v>44</v>
      </c>
      <c r="T118" s="1">
        <f t="shared" si="4"/>
        <v>1966.7720837791846</v>
      </c>
      <c r="U118" s="4">
        <f t="shared" si="7"/>
        <v>7.7770644652360385E+19</v>
      </c>
      <c r="V118" s="4">
        <f t="shared" si="5"/>
        <v>1.4125375446227572E+16</v>
      </c>
      <c r="W118" s="1">
        <f t="shared" si="6"/>
        <v>491.41425996576487</v>
      </c>
    </row>
    <row r="119" spans="1:23" x14ac:dyDescent="0.3">
      <c r="A119" t="s">
        <v>2629</v>
      </c>
      <c r="B119" s="34">
        <v>24390.762013888889</v>
      </c>
      <c r="C119" s="2">
        <v>36.4</v>
      </c>
      <c r="D119" s="2">
        <v>-6.6</v>
      </c>
      <c r="E119" s="3">
        <v>0</v>
      </c>
      <c r="G119" s="1" t="s">
        <v>44</v>
      </c>
      <c r="H119" s="1" t="s">
        <v>22</v>
      </c>
      <c r="I119" s="1">
        <v>3.4</v>
      </c>
      <c r="P119" s="25">
        <v>3.4</v>
      </c>
      <c r="Q119" s="1" t="s">
        <v>44</v>
      </c>
      <c r="T119" s="1">
        <f t="shared" si="4"/>
        <v>1966.7782669784774</v>
      </c>
      <c r="U119" s="4">
        <f t="shared" si="7"/>
        <v>7.7770803141679628E+19</v>
      </c>
      <c r="V119" s="4">
        <f t="shared" si="5"/>
        <v>158489319246111.25</v>
      </c>
      <c r="W119" s="1">
        <f t="shared" si="6"/>
        <v>1190.7121681702729</v>
      </c>
    </row>
    <row r="120" spans="1:23" x14ac:dyDescent="0.3">
      <c r="A120" t="s">
        <v>2630</v>
      </c>
      <c r="B120" s="34">
        <v>24394.44263888889</v>
      </c>
      <c r="C120" s="2">
        <v>35</v>
      </c>
      <c r="D120" s="2">
        <v>-8</v>
      </c>
      <c r="E120" s="3">
        <v>0</v>
      </c>
      <c r="G120" s="1" t="s">
        <v>44</v>
      </c>
      <c r="H120" s="1" t="s">
        <v>22</v>
      </c>
      <c r="I120" s="1">
        <v>3.2</v>
      </c>
      <c r="P120" s="25">
        <v>3.2</v>
      </c>
      <c r="Q120" s="1" t="s">
        <v>44</v>
      </c>
      <c r="T120" s="1">
        <f t="shared" si="4"/>
        <v>1966.788343980531</v>
      </c>
      <c r="U120" s="4">
        <f t="shared" si="7"/>
        <v>7.77708825745031E+19</v>
      </c>
      <c r="V120" s="4">
        <f t="shared" si="5"/>
        <v>79432823472428.328</v>
      </c>
      <c r="W120" s="1">
        <f t="shared" si="6"/>
        <v>1243.5219026682969</v>
      </c>
    </row>
    <row r="121" spans="1:23" x14ac:dyDescent="0.3">
      <c r="A121" t="s">
        <v>2631</v>
      </c>
      <c r="B121" s="34">
        <v>24396.385219907406</v>
      </c>
      <c r="C121" s="2">
        <v>35.299999999999997</v>
      </c>
      <c r="D121" s="2">
        <v>-21.8</v>
      </c>
      <c r="E121" s="3">
        <v>0</v>
      </c>
      <c r="G121" s="1" t="s">
        <v>44</v>
      </c>
      <c r="H121" s="1" t="s">
        <v>37</v>
      </c>
      <c r="I121" s="1">
        <v>3.4</v>
      </c>
      <c r="P121" s="25">
        <v>3.4</v>
      </c>
      <c r="Q121" s="1" t="s">
        <v>44</v>
      </c>
      <c r="T121" s="1">
        <f t="shared" si="4"/>
        <v>1966.7936624775014</v>
      </c>
      <c r="U121" s="4">
        <f t="shared" si="7"/>
        <v>7.7771041063822344E+19</v>
      </c>
      <c r="V121" s="4">
        <f t="shared" si="5"/>
        <v>158489319246111.25</v>
      </c>
      <c r="W121" s="1">
        <f t="shared" si="6"/>
        <v>1435.0717635634587</v>
      </c>
    </row>
    <row r="122" spans="1:23" x14ac:dyDescent="0.3">
      <c r="A122" t="s">
        <v>2632</v>
      </c>
      <c r="B122" s="34">
        <v>24425.303738425926</v>
      </c>
      <c r="C122" s="2">
        <v>37</v>
      </c>
      <c r="D122" s="2">
        <v>-7</v>
      </c>
      <c r="E122" s="3">
        <v>0</v>
      </c>
      <c r="G122" s="1" t="s">
        <v>44</v>
      </c>
      <c r="H122" s="1" t="s">
        <v>22</v>
      </c>
      <c r="I122" s="1">
        <v>3.7</v>
      </c>
      <c r="P122" s="25">
        <v>3.7</v>
      </c>
      <c r="Q122" s="1" t="s">
        <v>44</v>
      </c>
      <c r="T122" s="1">
        <f t="shared" si="4"/>
        <v>1966.8728370661902</v>
      </c>
      <c r="U122" s="4">
        <f t="shared" si="7"/>
        <v>7.7771487747414491E+19</v>
      </c>
      <c r="V122" s="4">
        <f t="shared" si="5"/>
        <v>446683592150964.06</v>
      </c>
      <c r="W122" s="1">
        <f t="shared" si="6"/>
        <v>1110.3572900026088</v>
      </c>
    </row>
    <row r="123" spans="1:23" x14ac:dyDescent="0.3">
      <c r="A123" t="s">
        <v>2633</v>
      </c>
      <c r="B123" s="34">
        <v>24425.67410300926</v>
      </c>
      <c r="C123" s="2">
        <v>35.799999999999997</v>
      </c>
      <c r="D123" s="2">
        <v>-5.08</v>
      </c>
      <c r="E123" s="3">
        <v>0</v>
      </c>
      <c r="F123" s="3">
        <v>5</v>
      </c>
      <c r="G123" s="1" t="s">
        <v>35</v>
      </c>
      <c r="H123" s="1" t="s">
        <v>22</v>
      </c>
      <c r="I123" s="1">
        <v>4.2</v>
      </c>
      <c r="P123" s="25">
        <v>4.2</v>
      </c>
      <c r="Q123" s="1" t="s">
        <v>44</v>
      </c>
      <c r="T123" s="1">
        <f t="shared" si="4"/>
        <v>1966.873851069156</v>
      </c>
      <c r="U123" s="4">
        <f t="shared" si="7"/>
        <v>7.7773999633845993E+19</v>
      </c>
      <c r="V123" s="4">
        <f t="shared" si="5"/>
        <v>2511886431509585.5</v>
      </c>
      <c r="W123" s="1">
        <f t="shared" si="6"/>
        <v>1347.8570577915882</v>
      </c>
    </row>
    <row r="124" spans="1:23" x14ac:dyDescent="0.3">
      <c r="A124" t="s">
        <v>2634</v>
      </c>
      <c r="B124" s="34">
        <v>24430.981250000001</v>
      </c>
      <c r="C124" s="2">
        <v>36</v>
      </c>
      <c r="D124" s="2">
        <v>-10</v>
      </c>
      <c r="E124" s="3">
        <v>0</v>
      </c>
      <c r="G124" s="1" t="s">
        <v>44</v>
      </c>
      <c r="H124" s="1" t="s">
        <v>22</v>
      </c>
      <c r="I124" s="1">
        <v>3.4</v>
      </c>
      <c r="P124" s="25">
        <v>3.4</v>
      </c>
      <c r="Q124" s="1" t="s">
        <v>44</v>
      </c>
      <c r="T124" s="1">
        <f t="shared" si="4"/>
        <v>1966.888381245722</v>
      </c>
      <c r="U124" s="4">
        <f t="shared" si="7"/>
        <v>7.7774158123165237E+19</v>
      </c>
      <c r="V124" s="4">
        <f t="shared" si="5"/>
        <v>158489319246111.25</v>
      </c>
      <c r="W124" s="1">
        <f t="shared" si="6"/>
        <v>1055.4305800650095</v>
      </c>
    </row>
    <row r="125" spans="1:23" x14ac:dyDescent="0.3">
      <c r="A125" t="s">
        <v>2635</v>
      </c>
      <c r="B125" s="34">
        <v>24431.447557870371</v>
      </c>
      <c r="C125" s="2">
        <v>35.4</v>
      </c>
      <c r="D125" s="2">
        <v>-4.5</v>
      </c>
      <c r="E125" s="3">
        <v>0</v>
      </c>
      <c r="G125" s="1" t="s">
        <v>44</v>
      </c>
      <c r="H125" s="1" t="s">
        <v>22</v>
      </c>
      <c r="I125" s="1">
        <v>4</v>
      </c>
      <c r="P125" s="25">
        <v>4</v>
      </c>
      <c r="Q125" s="1" t="s">
        <v>44</v>
      </c>
      <c r="T125" s="1">
        <f t="shared" si="4"/>
        <v>1966.889657927092</v>
      </c>
      <c r="U125" s="4">
        <f t="shared" si="7"/>
        <v>7.7775417048577032E+19</v>
      </c>
      <c r="V125" s="4">
        <f t="shared" si="5"/>
        <v>1258925411794173.5</v>
      </c>
      <c r="W125" s="1">
        <f t="shared" si="6"/>
        <v>1423.7883960617107</v>
      </c>
    </row>
    <row r="126" spans="1:23" x14ac:dyDescent="0.3">
      <c r="A126" t="s">
        <v>2636</v>
      </c>
      <c r="B126" s="34">
        <v>24431.901435185184</v>
      </c>
      <c r="C126" s="2">
        <v>40.6</v>
      </c>
      <c r="D126" s="2">
        <v>-15.5</v>
      </c>
      <c r="E126" s="3">
        <v>0</v>
      </c>
      <c r="G126" s="1" t="s">
        <v>44</v>
      </c>
      <c r="H126" s="1" t="s">
        <v>33</v>
      </c>
      <c r="I126" s="1">
        <v>4</v>
      </c>
      <c r="P126" s="25">
        <v>4</v>
      </c>
      <c r="Q126" s="1" t="s">
        <v>44</v>
      </c>
      <c r="T126" s="1">
        <f t="shared" si="4"/>
        <v>1966.8909005754556</v>
      </c>
      <c r="U126" s="4">
        <f t="shared" si="7"/>
        <v>7.7776675973988827E+19</v>
      </c>
      <c r="V126" s="4">
        <f t="shared" si="5"/>
        <v>1258925411794173.5</v>
      </c>
      <c r="W126" s="1">
        <f t="shared" si="6"/>
        <v>582.06325244977074</v>
      </c>
    </row>
    <row r="127" spans="1:23" x14ac:dyDescent="0.3">
      <c r="A127" t="s">
        <v>2637</v>
      </c>
      <c r="B127" s="34">
        <v>24432.025590277779</v>
      </c>
      <c r="C127" s="2">
        <v>47.9</v>
      </c>
      <c r="D127" s="2">
        <v>-21.8</v>
      </c>
      <c r="E127" s="3">
        <v>0</v>
      </c>
      <c r="F127" s="3">
        <v>17</v>
      </c>
      <c r="G127" s="1" t="s">
        <v>35</v>
      </c>
      <c r="H127" s="1" t="s">
        <v>59</v>
      </c>
      <c r="I127" s="1">
        <f>0.85*L127+1.03</f>
        <v>4.3449999999999998</v>
      </c>
      <c r="L127" s="25">
        <v>3.9</v>
      </c>
      <c r="M127" s="25" t="s">
        <v>35</v>
      </c>
      <c r="P127" s="25">
        <v>4</v>
      </c>
      <c r="Q127" s="1" t="s">
        <v>44</v>
      </c>
      <c r="T127" s="1">
        <f t="shared" si="4"/>
        <v>1966.8912404935736</v>
      </c>
      <c r="U127" s="4">
        <f t="shared" si="7"/>
        <v>7.7780820739829203E+19</v>
      </c>
      <c r="V127" s="4">
        <f t="shared" si="5"/>
        <v>4144765840379391.5</v>
      </c>
      <c r="W127" s="1">
        <f t="shared" si="6"/>
        <v>1041.9598461387918</v>
      </c>
    </row>
    <row r="128" spans="1:23" x14ac:dyDescent="0.3">
      <c r="A128" t="s">
        <v>2638</v>
      </c>
      <c r="B128" s="34">
        <v>24436.034305555557</v>
      </c>
      <c r="C128" s="2">
        <v>41</v>
      </c>
      <c r="D128" s="2">
        <v>-15</v>
      </c>
      <c r="E128" s="3">
        <v>0</v>
      </c>
      <c r="G128" s="1" t="s">
        <v>44</v>
      </c>
      <c r="H128" s="1" t="s">
        <v>33</v>
      </c>
      <c r="I128" s="1">
        <v>3.5</v>
      </c>
      <c r="P128" s="25">
        <v>3.5</v>
      </c>
      <c r="Q128" s="1" t="s">
        <v>44</v>
      </c>
      <c r="T128" s="1">
        <f t="shared" si="4"/>
        <v>1966.9022157578522</v>
      </c>
      <c r="U128" s="4">
        <f t="shared" si="7"/>
        <v>7.7781044611943055E+19</v>
      </c>
      <c r="V128" s="4">
        <f t="shared" si="5"/>
        <v>223872113856835.09</v>
      </c>
      <c r="W128" s="1">
        <f t="shared" si="6"/>
        <v>518.02421996422856</v>
      </c>
    </row>
    <row r="129" spans="1:23" x14ac:dyDescent="0.3">
      <c r="A129" t="s">
        <v>2639</v>
      </c>
      <c r="B129" s="34">
        <v>24436.094733796297</v>
      </c>
      <c r="C129" s="2">
        <v>41</v>
      </c>
      <c r="D129" s="2">
        <v>-15</v>
      </c>
      <c r="E129" s="3">
        <v>0</v>
      </c>
      <c r="G129" s="1" t="s">
        <v>44</v>
      </c>
      <c r="H129" s="1" t="s">
        <v>33</v>
      </c>
      <c r="I129" s="1">
        <v>3.2</v>
      </c>
      <c r="P129" s="25">
        <v>3.2</v>
      </c>
      <c r="Q129" s="1" t="s">
        <v>44</v>
      </c>
      <c r="T129" s="1">
        <f t="shared" si="4"/>
        <v>1966.9023812013588</v>
      </c>
      <c r="U129" s="4">
        <f t="shared" si="7"/>
        <v>7.7781124044766527E+19</v>
      </c>
      <c r="V129" s="4">
        <f t="shared" si="5"/>
        <v>79432823472428.328</v>
      </c>
      <c r="W129" s="1">
        <f t="shared" si="6"/>
        <v>518.02421996422856</v>
      </c>
    </row>
    <row r="130" spans="1:23" x14ac:dyDescent="0.3">
      <c r="A130" t="s">
        <v>2640</v>
      </c>
      <c r="B130" s="34">
        <v>24441.404074074075</v>
      </c>
      <c r="C130" s="2">
        <v>38</v>
      </c>
      <c r="D130" s="2">
        <v>-7.6</v>
      </c>
      <c r="E130" s="3">
        <v>0</v>
      </c>
      <c r="G130" s="1" t="s">
        <v>44</v>
      </c>
      <c r="H130" s="1" t="s">
        <v>22</v>
      </c>
      <c r="I130" s="1">
        <v>3.9</v>
      </c>
      <c r="P130" s="25">
        <v>3.9</v>
      </c>
      <c r="Q130" s="1" t="s">
        <v>44</v>
      </c>
      <c r="T130" s="1">
        <f t="shared" ref="T130:T193" si="8">1900+B130/365.25</f>
        <v>1966.9169173828175</v>
      </c>
      <c r="U130" s="4">
        <f t="shared" si="7"/>
        <v>7.7782015295704662E+19</v>
      </c>
      <c r="V130" s="4">
        <f t="shared" ref="V130:V193" si="9">10^(1.5*I130+9.1)</f>
        <v>891250938133744.88</v>
      </c>
      <c r="W130" s="1">
        <f t="shared" ref="W130:W193" si="10">SQRT( (ABS(D130-$Y$1)*111.11)^2+(111.11*COS(RADIANS(D130))*ABS(C130-$Z$1))^2+E130*E130)</f>
        <v>980.9807657833494</v>
      </c>
    </row>
    <row r="131" spans="1:23" x14ac:dyDescent="0.3">
      <c r="A131" t="s">
        <v>2641</v>
      </c>
      <c r="B131" s="34">
        <v>24446.709016203702</v>
      </c>
      <c r="C131" s="2">
        <v>35</v>
      </c>
      <c r="D131" s="2">
        <v>-26</v>
      </c>
      <c r="E131" s="3">
        <v>0</v>
      </c>
      <c r="G131" s="1" t="s">
        <v>44</v>
      </c>
      <c r="H131" s="1" t="s">
        <v>37</v>
      </c>
      <c r="T131" s="1">
        <f t="shared" si="8"/>
        <v>1966.9314415228027</v>
      </c>
      <c r="U131" s="4">
        <f t="shared" ref="U131:U194" si="11">U130+V131</f>
        <v>7.7782015296963592E+19</v>
      </c>
      <c r="V131" s="4">
        <f t="shared" si="9"/>
        <v>1258925411.7941697</v>
      </c>
      <c r="W131" s="1">
        <f t="shared" si="10"/>
        <v>1791.4739182162364</v>
      </c>
    </row>
    <row r="132" spans="1:23" x14ac:dyDescent="0.3">
      <c r="A132" t="s">
        <v>2642</v>
      </c>
      <c r="B132" s="34">
        <v>24447.259143518517</v>
      </c>
      <c r="C132" s="2">
        <v>41</v>
      </c>
      <c r="D132" s="2">
        <v>-14</v>
      </c>
      <c r="E132" s="3">
        <v>0</v>
      </c>
      <c r="G132" s="1" t="s">
        <v>44</v>
      </c>
      <c r="H132" s="1" t="s">
        <v>33</v>
      </c>
      <c r="I132" s="1">
        <v>3.9</v>
      </c>
      <c r="P132" s="25">
        <v>3.9</v>
      </c>
      <c r="Q132" s="1" t="s">
        <v>44</v>
      </c>
      <c r="T132" s="1">
        <f t="shared" si="8"/>
        <v>1966.9329476893047</v>
      </c>
      <c r="U132" s="4">
        <f t="shared" si="11"/>
        <v>7.7782906547901727E+19</v>
      </c>
      <c r="V132" s="4">
        <f t="shared" si="9"/>
        <v>891250938133744.88</v>
      </c>
      <c r="W132" s="1">
        <f t="shared" si="10"/>
        <v>476.60303721930921</v>
      </c>
    </row>
    <row r="133" spans="1:23" x14ac:dyDescent="0.3">
      <c r="A133" t="s">
        <v>2643</v>
      </c>
      <c r="B133" s="34">
        <v>24450.295694444445</v>
      </c>
      <c r="C133" s="2">
        <v>38</v>
      </c>
      <c r="D133" s="2">
        <v>-24</v>
      </c>
      <c r="E133" s="3">
        <v>0</v>
      </c>
      <c r="G133" s="1" t="s">
        <v>44</v>
      </c>
      <c r="H133" s="8" t="s">
        <v>24</v>
      </c>
      <c r="T133" s="1">
        <f t="shared" si="8"/>
        <v>1966.9412613126474</v>
      </c>
      <c r="U133" s="4">
        <f t="shared" si="11"/>
        <v>7.7782906549160657E+19</v>
      </c>
      <c r="V133" s="4">
        <f t="shared" si="9"/>
        <v>1258925411.7941697</v>
      </c>
      <c r="W133" s="1">
        <f t="shared" si="10"/>
        <v>1448.986353508363</v>
      </c>
    </row>
    <row r="134" spans="1:23" x14ac:dyDescent="0.3">
      <c r="A134" t="s">
        <v>2644</v>
      </c>
      <c r="B134" s="34">
        <v>24451.864756944444</v>
      </c>
      <c r="C134" s="2">
        <v>36</v>
      </c>
      <c r="D134" s="2">
        <v>-5</v>
      </c>
      <c r="E134" s="3">
        <v>0</v>
      </c>
      <c r="G134" s="1" t="s">
        <v>44</v>
      </c>
      <c r="H134" s="1" t="s">
        <v>22</v>
      </c>
      <c r="I134" s="1">
        <v>3.9</v>
      </c>
      <c r="P134" s="25">
        <v>3.9</v>
      </c>
      <c r="Q134" s="1" t="s">
        <v>44</v>
      </c>
      <c r="T134" s="1">
        <f t="shared" si="8"/>
        <v>1966.945557171648</v>
      </c>
      <c r="U134" s="4">
        <f t="shared" si="11"/>
        <v>7.7783797800098791E+19</v>
      </c>
      <c r="V134" s="4">
        <f t="shared" si="9"/>
        <v>891250938133744.88</v>
      </c>
      <c r="W134" s="1">
        <f t="shared" si="10"/>
        <v>1336.6005195372975</v>
      </c>
    </row>
    <row r="135" spans="1:23" x14ac:dyDescent="0.3">
      <c r="A135" t="s">
        <v>2645</v>
      </c>
      <c r="B135" s="34">
        <v>24455.391736111113</v>
      </c>
      <c r="C135" s="2">
        <v>41.5</v>
      </c>
      <c r="D135" s="2">
        <v>-13.1</v>
      </c>
      <c r="E135" s="3">
        <v>0</v>
      </c>
      <c r="G135" s="1" t="s">
        <v>44</v>
      </c>
      <c r="H135" s="1" t="s">
        <v>33</v>
      </c>
      <c r="I135" s="1">
        <v>3.8</v>
      </c>
      <c r="P135" s="25">
        <v>3.8</v>
      </c>
      <c r="Q135" s="1" t="s">
        <v>44</v>
      </c>
      <c r="T135" s="1">
        <f t="shared" si="8"/>
        <v>1966.9552135143358</v>
      </c>
      <c r="U135" s="4">
        <f t="shared" si="11"/>
        <v>7.7784428757443265E+19</v>
      </c>
      <c r="V135" s="4">
        <f t="shared" si="9"/>
        <v>630957344480193.75</v>
      </c>
      <c r="W135" s="1">
        <f t="shared" si="10"/>
        <v>405.53901412066784</v>
      </c>
    </row>
    <row r="136" spans="1:23" x14ac:dyDescent="0.3">
      <c r="A136" t="s">
        <v>2646</v>
      </c>
      <c r="B136" s="34">
        <v>24460.615694444445</v>
      </c>
      <c r="C136" s="2">
        <v>36.5</v>
      </c>
      <c r="D136" s="2">
        <v>-22.4</v>
      </c>
      <c r="E136" s="3">
        <v>0</v>
      </c>
      <c r="G136" s="1" t="s">
        <v>44</v>
      </c>
      <c r="H136" s="8" t="s">
        <v>24</v>
      </c>
      <c r="T136" s="1">
        <f t="shared" si="8"/>
        <v>1966.9695159327705</v>
      </c>
      <c r="U136" s="4">
        <f t="shared" si="11"/>
        <v>7.7784428758702195E+19</v>
      </c>
      <c r="V136" s="4">
        <f t="shared" si="9"/>
        <v>1258925411.7941697</v>
      </c>
      <c r="W136" s="1">
        <f t="shared" si="10"/>
        <v>1397.3761944403975</v>
      </c>
    </row>
    <row r="137" spans="1:23" x14ac:dyDescent="0.3">
      <c r="A137" t="s">
        <v>2647</v>
      </c>
      <c r="B137" s="34">
        <v>24466.135416666668</v>
      </c>
      <c r="C137" s="2">
        <v>41</v>
      </c>
      <c r="D137" s="2">
        <v>-14</v>
      </c>
      <c r="E137" s="3">
        <v>0</v>
      </c>
      <c r="G137" s="1" t="s">
        <v>44</v>
      </c>
      <c r="H137" s="1" t="s">
        <v>33</v>
      </c>
      <c r="I137" s="1">
        <v>3.1</v>
      </c>
      <c r="P137" s="25">
        <v>3.1</v>
      </c>
      <c r="Q137" s="1" t="s">
        <v>44</v>
      </c>
      <c r="T137" s="1">
        <f t="shared" si="8"/>
        <v>1966.9846281086013</v>
      </c>
      <c r="U137" s="4">
        <f t="shared" si="11"/>
        <v>7.7784484992834716E+19</v>
      </c>
      <c r="V137" s="4">
        <f t="shared" si="9"/>
        <v>56234132519035.117</v>
      </c>
      <c r="W137" s="1">
        <f t="shared" si="10"/>
        <v>476.60303721930921</v>
      </c>
    </row>
    <row r="138" spans="1:23" x14ac:dyDescent="0.3">
      <c r="A138" t="s">
        <v>2648</v>
      </c>
      <c r="B138" s="34">
        <v>24472.770138888889</v>
      </c>
      <c r="C138" s="2">
        <v>36</v>
      </c>
      <c r="D138" s="2">
        <v>-6</v>
      </c>
      <c r="E138" s="3">
        <v>0</v>
      </c>
      <c r="G138" s="1" t="s">
        <v>44</v>
      </c>
      <c r="H138" s="1" t="s">
        <v>22</v>
      </c>
      <c r="I138" s="1">
        <v>3.7</v>
      </c>
      <c r="P138" s="25">
        <v>3.7</v>
      </c>
      <c r="Q138" s="1" t="s">
        <v>44</v>
      </c>
      <c r="T138" s="1">
        <f t="shared" si="8"/>
        <v>1967.0027929880598</v>
      </c>
      <c r="U138" s="4">
        <f t="shared" si="11"/>
        <v>7.7784931676426863E+19</v>
      </c>
      <c r="V138" s="4">
        <f t="shared" si="9"/>
        <v>446683592150964.06</v>
      </c>
      <c r="W138" s="1">
        <f t="shared" si="10"/>
        <v>1266.4314151909189</v>
      </c>
    </row>
    <row r="139" spans="1:23" x14ac:dyDescent="0.3">
      <c r="A139" t="s">
        <v>2649</v>
      </c>
      <c r="B139" s="34">
        <v>24484.348692129628</v>
      </c>
      <c r="C139" s="2">
        <v>36</v>
      </c>
      <c r="D139" s="2">
        <v>-5</v>
      </c>
      <c r="E139" s="3">
        <v>0</v>
      </c>
      <c r="G139" s="1" t="s">
        <v>44</v>
      </c>
      <c r="H139" s="1" t="s">
        <v>22</v>
      </c>
      <c r="I139" s="1">
        <v>4</v>
      </c>
      <c r="P139" s="25">
        <v>4</v>
      </c>
      <c r="Q139" s="1" t="s">
        <v>44</v>
      </c>
      <c r="T139" s="1">
        <f t="shared" si="8"/>
        <v>1967.0344933391639</v>
      </c>
      <c r="U139" s="4">
        <f t="shared" si="11"/>
        <v>7.7786190601838658E+19</v>
      </c>
      <c r="V139" s="4">
        <f t="shared" si="9"/>
        <v>1258925411794173.5</v>
      </c>
      <c r="W139" s="1">
        <f t="shared" si="10"/>
        <v>1336.6005195372975</v>
      </c>
    </row>
    <row r="140" spans="1:23" x14ac:dyDescent="0.3">
      <c r="A140" t="s">
        <v>2650</v>
      </c>
      <c r="B140" s="34">
        <v>24489.505127314816</v>
      </c>
      <c r="C140" s="2">
        <v>36</v>
      </c>
      <c r="D140" s="2">
        <v>-4</v>
      </c>
      <c r="E140" s="3">
        <v>0</v>
      </c>
      <c r="G140" s="1" t="s">
        <v>44</v>
      </c>
      <c r="H140" s="1" t="s">
        <v>22</v>
      </c>
      <c r="I140" s="1">
        <v>3.7</v>
      </c>
      <c r="P140" s="25">
        <v>3.7</v>
      </c>
      <c r="Q140" s="1" t="s">
        <v>44</v>
      </c>
      <c r="T140" s="1">
        <f t="shared" si="8"/>
        <v>1967.0486108892944</v>
      </c>
      <c r="U140" s="4">
        <f t="shared" si="11"/>
        <v>7.7786637285430804E+19</v>
      </c>
      <c r="V140" s="4">
        <f t="shared" si="9"/>
        <v>446683592150964.06</v>
      </c>
      <c r="W140" s="1">
        <f t="shared" si="10"/>
        <v>1411.8120189394488</v>
      </c>
    </row>
    <row r="141" spans="1:23" x14ac:dyDescent="0.3">
      <c r="A141" t="s">
        <v>2651</v>
      </c>
      <c r="B141" s="34">
        <v>24497.12502314815</v>
      </c>
      <c r="C141" s="2">
        <v>39.4</v>
      </c>
      <c r="D141" s="2">
        <v>-23.5</v>
      </c>
      <c r="E141" s="3">
        <v>0</v>
      </c>
      <c r="G141" s="1" t="s">
        <v>44</v>
      </c>
      <c r="H141" s="8" t="s">
        <v>24</v>
      </c>
      <c r="I141" s="1">
        <v>5</v>
      </c>
      <c r="P141" s="25">
        <v>5</v>
      </c>
      <c r="Q141" s="1" t="s">
        <v>44</v>
      </c>
      <c r="T141" s="1">
        <f t="shared" si="8"/>
        <v>1967.0694730270998</v>
      </c>
      <c r="U141" s="4">
        <f t="shared" si="11"/>
        <v>7.7826448002486157E+19</v>
      </c>
      <c r="V141" s="4">
        <f t="shared" si="9"/>
        <v>3.981071705534992E+16</v>
      </c>
      <c r="W141" s="1">
        <f t="shared" si="10"/>
        <v>1333.46575061111</v>
      </c>
    </row>
    <row r="142" spans="1:23" x14ac:dyDescent="0.3">
      <c r="A142" t="s">
        <v>2652</v>
      </c>
      <c r="B142" s="34">
        <v>24507.269907407408</v>
      </c>
      <c r="C142" s="2">
        <v>38.1</v>
      </c>
      <c r="D142" s="2">
        <v>-7.4</v>
      </c>
      <c r="E142" s="3">
        <v>0</v>
      </c>
      <c r="G142" s="1" t="s">
        <v>44</v>
      </c>
      <c r="H142" s="1" t="s">
        <v>22</v>
      </c>
      <c r="I142" s="1">
        <v>3.8</v>
      </c>
      <c r="P142" s="25">
        <v>3.8</v>
      </c>
      <c r="Q142" s="1" t="s">
        <v>44</v>
      </c>
      <c r="T142" s="1">
        <f t="shared" si="8"/>
        <v>1967.0972482064542</v>
      </c>
      <c r="U142" s="4">
        <f t="shared" si="11"/>
        <v>7.782707895983063E+19</v>
      </c>
      <c r="V142" s="4">
        <f t="shared" si="9"/>
        <v>630957344480193.75</v>
      </c>
      <c r="W142" s="1">
        <f t="shared" si="10"/>
        <v>985.60858944443726</v>
      </c>
    </row>
    <row r="143" spans="1:23" x14ac:dyDescent="0.3">
      <c r="A143" t="s">
        <v>2653</v>
      </c>
      <c r="B143" s="34">
        <v>24517.948738425926</v>
      </c>
      <c r="C143" s="2">
        <v>35.299999999999997</v>
      </c>
      <c r="D143" s="2">
        <v>-16.899999999999999</v>
      </c>
      <c r="E143" s="3">
        <v>0</v>
      </c>
      <c r="G143" s="1" t="s">
        <v>44</v>
      </c>
      <c r="H143" s="9" t="s">
        <v>40</v>
      </c>
      <c r="I143" s="1">
        <v>3.4</v>
      </c>
      <c r="P143" s="25">
        <v>3.4</v>
      </c>
      <c r="Q143" s="1" t="s">
        <v>44</v>
      </c>
      <c r="T143" s="1">
        <f t="shared" si="8"/>
        <v>1967.1264852523639</v>
      </c>
      <c r="U143" s="4">
        <f t="shared" si="11"/>
        <v>7.7827237449149874E+19</v>
      </c>
      <c r="V143" s="4">
        <f t="shared" si="9"/>
        <v>158489319246111.25</v>
      </c>
      <c r="W143" s="1">
        <f t="shared" si="10"/>
        <v>1151.7984925900523</v>
      </c>
    </row>
    <row r="144" spans="1:23" x14ac:dyDescent="0.3">
      <c r="A144" t="s">
        <v>2654</v>
      </c>
      <c r="B144" s="34">
        <v>24519.017581018517</v>
      </c>
      <c r="C144" s="2">
        <v>36</v>
      </c>
      <c r="D144" s="2">
        <v>-5</v>
      </c>
      <c r="E144" s="3">
        <v>0</v>
      </c>
      <c r="G144" s="1" t="s">
        <v>44</v>
      </c>
      <c r="H144" s="1" t="s">
        <v>22</v>
      </c>
      <c r="I144" s="1">
        <v>4.0999999999999996</v>
      </c>
      <c r="P144" s="25">
        <v>4.0999999999999996</v>
      </c>
      <c r="Q144" s="1" t="s">
        <v>44</v>
      </c>
      <c r="T144" s="1">
        <f t="shared" si="8"/>
        <v>1967.1294115838973</v>
      </c>
      <c r="U144" s="4">
        <f t="shared" si="11"/>
        <v>7.7829015728559915E+19</v>
      </c>
      <c r="V144" s="4">
        <f t="shared" si="9"/>
        <v>1778279410038929</v>
      </c>
      <c r="W144" s="1">
        <f t="shared" si="10"/>
        <v>1336.6005195372975</v>
      </c>
    </row>
    <row r="145" spans="1:23" x14ac:dyDescent="0.3">
      <c r="A145" t="s">
        <v>2655</v>
      </c>
      <c r="B145" s="34">
        <v>24519.461724537035</v>
      </c>
      <c r="C145" s="2">
        <v>35.799999999999997</v>
      </c>
      <c r="D145" s="2">
        <v>-16.8</v>
      </c>
      <c r="E145" s="3">
        <v>0</v>
      </c>
      <c r="G145" s="1" t="s">
        <v>44</v>
      </c>
      <c r="H145" s="9" t="s">
        <v>40</v>
      </c>
      <c r="I145" s="1">
        <v>3.1</v>
      </c>
      <c r="P145" s="25">
        <v>3.1</v>
      </c>
      <c r="Q145" s="1" t="s">
        <v>44</v>
      </c>
      <c r="T145" s="1">
        <f t="shared" si="8"/>
        <v>1967.1306275825791</v>
      </c>
      <c r="U145" s="4">
        <f t="shared" si="11"/>
        <v>7.7829071962692436E+19</v>
      </c>
      <c r="V145" s="4">
        <f t="shared" si="9"/>
        <v>56234132519035.117</v>
      </c>
      <c r="W145" s="1">
        <f t="shared" si="10"/>
        <v>1099.1729426622921</v>
      </c>
    </row>
    <row r="146" spans="1:23" x14ac:dyDescent="0.3">
      <c r="A146" t="s">
        <v>2656</v>
      </c>
      <c r="B146" s="34">
        <v>24528.997233796297</v>
      </c>
      <c r="C146" s="2">
        <v>35</v>
      </c>
      <c r="D146" s="2">
        <v>-5</v>
      </c>
      <c r="E146" s="3">
        <v>0</v>
      </c>
      <c r="G146" s="1" t="s">
        <v>44</v>
      </c>
      <c r="H146" s="1" t="s">
        <v>22</v>
      </c>
      <c r="I146" s="1">
        <v>3.9</v>
      </c>
      <c r="P146" s="25">
        <v>3.9</v>
      </c>
      <c r="Q146" s="1" t="s">
        <v>44</v>
      </c>
      <c r="T146" s="1">
        <f t="shared" si="8"/>
        <v>1967.1567343841102</v>
      </c>
      <c r="U146" s="4">
        <f t="shared" si="11"/>
        <v>7.782996321363057E+19</v>
      </c>
      <c r="V146" s="4">
        <f t="shared" si="9"/>
        <v>891250938133744.88</v>
      </c>
      <c r="W146" s="1">
        <f t="shared" si="10"/>
        <v>1423.0022140123519</v>
      </c>
    </row>
    <row r="147" spans="1:23" x14ac:dyDescent="0.3">
      <c r="A147" t="s">
        <v>2657</v>
      </c>
      <c r="B147" s="34">
        <v>24533.363553240742</v>
      </c>
      <c r="C147" s="2">
        <v>41</v>
      </c>
      <c r="D147" s="2">
        <v>-12</v>
      </c>
      <c r="E147" s="3">
        <v>0</v>
      </c>
      <c r="G147" s="1" t="s">
        <v>44</v>
      </c>
      <c r="H147" s="1" t="s">
        <v>33</v>
      </c>
      <c r="I147" s="1">
        <v>3.7</v>
      </c>
      <c r="P147" s="25">
        <v>3.7</v>
      </c>
      <c r="Q147" s="1" t="s">
        <v>44</v>
      </c>
      <c r="T147" s="1">
        <f t="shared" si="8"/>
        <v>1967.1686887152382</v>
      </c>
      <c r="U147" s="4">
        <f t="shared" si="11"/>
        <v>7.7830409897222717E+19</v>
      </c>
      <c r="V147" s="4">
        <f t="shared" si="9"/>
        <v>446683592150964.06</v>
      </c>
      <c r="W147" s="1">
        <f t="shared" si="10"/>
        <v>467.40462557155388</v>
      </c>
    </row>
    <row r="148" spans="1:23" x14ac:dyDescent="0.3">
      <c r="A148" t="s">
        <v>2658</v>
      </c>
      <c r="B148" s="34">
        <v>24540.829745370371</v>
      </c>
      <c r="C148" s="2">
        <v>35.200000000000003</v>
      </c>
      <c r="D148" s="2">
        <v>-17.2</v>
      </c>
      <c r="E148" s="3">
        <v>0</v>
      </c>
      <c r="G148" s="1" t="s">
        <v>44</v>
      </c>
      <c r="H148" s="1" t="s">
        <v>37</v>
      </c>
      <c r="I148" s="1">
        <v>3.2</v>
      </c>
      <c r="P148" s="25">
        <v>3.2</v>
      </c>
      <c r="Q148" s="1" t="s">
        <v>44</v>
      </c>
      <c r="T148" s="1">
        <f t="shared" si="8"/>
        <v>1967.1891300352372</v>
      </c>
      <c r="U148" s="4">
        <f t="shared" si="11"/>
        <v>7.783048933004619E+19</v>
      </c>
      <c r="V148" s="4">
        <f t="shared" si="9"/>
        <v>79432823472428.328</v>
      </c>
      <c r="W148" s="1">
        <f t="shared" si="10"/>
        <v>1173.6111621917516</v>
      </c>
    </row>
    <row r="149" spans="1:23" x14ac:dyDescent="0.3">
      <c r="A149" t="s">
        <v>2659</v>
      </c>
      <c r="B149" s="34">
        <v>24567.36513888889</v>
      </c>
      <c r="C149" s="2">
        <v>40.700000000000003</v>
      </c>
      <c r="D149" s="2">
        <v>-9.4</v>
      </c>
      <c r="E149" s="3">
        <v>0</v>
      </c>
      <c r="G149" s="1" t="s">
        <v>44</v>
      </c>
      <c r="H149" s="1" t="s">
        <v>33</v>
      </c>
      <c r="I149" s="1">
        <v>3.9</v>
      </c>
      <c r="P149" s="25">
        <v>3.9</v>
      </c>
      <c r="Q149" s="1" t="s">
        <v>44</v>
      </c>
      <c r="T149" s="1">
        <f t="shared" si="8"/>
        <v>1967.2617799832688</v>
      </c>
      <c r="U149" s="4">
        <f t="shared" si="11"/>
        <v>7.7831380580984324E+19</v>
      </c>
      <c r="V149" s="4">
        <f t="shared" si="9"/>
        <v>891250938133744.88</v>
      </c>
      <c r="W149" s="1">
        <f t="shared" si="10"/>
        <v>621.02830284747802</v>
      </c>
    </row>
    <row r="150" spans="1:23" x14ac:dyDescent="0.3">
      <c r="A150" t="s">
        <v>2660</v>
      </c>
      <c r="B150" s="34">
        <v>24573.891909722221</v>
      </c>
      <c r="C150" s="2">
        <v>42.1</v>
      </c>
      <c r="D150" s="2">
        <v>-11.7</v>
      </c>
      <c r="E150" s="3">
        <v>0</v>
      </c>
      <c r="G150" s="1" t="s">
        <v>44</v>
      </c>
      <c r="H150" s="1" t="s">
        <v>33</v>
      </c>
      <c r="I150" s="1">
        <v>4</v>
      </c>
      <c r="P150" s="25">
        <v>4</v>
      </c>
      <c r="Q150" s="1" t="s">
        <v>44</v>
      </c>
      <c r="T150" s="1">
        <f t="shared" si="8"/>
        <v>1967.2796493079322</v>
      </c>
      <c r="U150" s="4">
        <f t="shared" si="11"/>
        <v>7.7832639506396119E+19</v>
      </c>
      <c r="V150" s="4">
        <f t="shared" si="9"/>
        <v>1258925411794173.5</v>
      </c>
      <c r="W150" s="1">
        <f t="shared" si="10"/>
        <v>360.2557331192711</v>
      </c>
    </row>
    <row r="151" spans="1:23" x14ac:dyDescent="0.3">
      <c r="A151" t="s">
        <v>2661</v>
      </c>
      <c r="B151" s="34">
        <v>24578.293287037039</v>
      </c>
      <c r="C151" s="2">
        <v>36</v>
      </c>
      <c r="D151" s="2">
        <v>-3</v>
      </c>
      <c r="E151" s="3">
        <v>0</v>
      </c>
      <c r="G151" s="1" t="s">
        <v>44</v>
      </c>
      <c r="H151" s="1" t="s">
        <v>22</v>
      </c>
      <c r="I151" s="1">
        <v>3.8</v>
      </c>
      <c r="P151" s="25">
        <v>3.8</v>
      </c>
      <c r="Q151" s="1" t="s">
        <v>44</v>
      </c>
      <c r="T151" s="1">
        <f t="shared" si="8"/>
        <v>1967.291699622278</v>
      </c>
      <c r="U151" s="4">
        <f t="shared" si="11"/>
        <v>7.7833270463740592E+19</v>
      </c>
      <c r="V151" s="4">
        <f t="shared" si="9"/>
        <v>630957344480193.75</v>
      </c>
      <c r="W151" s="1">
        <f t="shared" si="10"/>
        <v>1491.3020198626616</v>
      </c>
    </row>
    <row r="152" spans="1:23" x14ac:dyDescent="0.3">
      <c r="A152" t="s">
        <v>2662</v>
      </c>
      <c r="B152" s="34">
        <v>24589.680138888889</v>
      </c>
      <c r="C152" s="2">
        <v>35</v>
      </c>
      <c r="D152" s="2">
        <v>-17.5</v>
      </c>
      <c r="E152" s="3">
        <v>0</v>
      </c>
      <c r="G152" s="1" t="s">
        <v>44</v>
      </c>
      <c r="H152" s="1" t="s">
        <v>37</v>
      </c>
      <c r="I152" s="1">
        <v>3.4</v>
      </c>
      <c r="P152" s="25">
        <v>3.4</v>
      </c>
      <c r="Q152" s="1" t="s">
        <v>44</v>
      </c>
      <c r="T152" s="1">
        <f t="shared" si="8"/>
        <v>1967.3228751235836</v>
      </c>
      <c r="U152" s="4">
        <f t="shared" si="11"/>
        <v>7.7833428953059836E+19</v>
      </c>
      <c r="V152" s="4">
        <f t="shared" si="9"/>
        <v>158489319246111.25</v>
      </c>
      <c r="W152" s="1">
        <f t="shared" si="10"/>
        <v>1205.4855287371561</v>
      </c>
    </row>
    <row r="153" spans="1:23" x14ac:dyDescent="0.3">
      <c r="A153" t="s">
        <v>2663</v>
      </c>
      <c r="B153" s="34">
        <v>24589.979548611111</v>
      </c>
      <c r="C153" s="2">
        <v>40.799999999999997</v>
      </c>
      <c r="D153" s="2">
        <v>-12.8</v>
      </c>
      <c r="E153" s="3">
        <v>33</v>
      </c>
      <c r="F153" s="3">
        <v>9</v>
      </c>
      <c r="G153" s="1" t="s">
        <v>35</v>
      </c>
      <c r="H153" s="1" t="s">
        <v>33</v>
      </c>
      <c r="I153" s="1">
        <v>4.5999999999999996</v>
      </c>
      <c r="P153" s="25">
        <v>4.5999999999999996</v>
      </c>
      <c r="Q153" s="1" t="s">
        <v>44</v>
      </c>
      <c r="T153" s="1">
        <f t="shared" si="8"/>
        <v>1967.3236948627273</v>
      </c>
      <c r="U153" s="4">
        <f t="shared" si="11"/>
        <v>7.7843428953059836E+19</v>
      </c>
      <c r="V153" s="4">
        <f t="shared" si="9"/>
        <v>1E+16</v>
      </c>
      <c r="W153" s="1">
        <f t="shared" si="10"/>
        <v>481.21929402456971</v>
      </c>
    </row>
    <row r="154" spans="1:23" x14ac:dyDescent="0.3">
      <c r="A154" t="s">
        <v>2664</v>
      </c>
      <c r="B154" s="34">
        <v>24590.012199074074</v>
      </c>
      <c r="C154" s="2">
        <v>40.700000000000003</v>
      </c>
      <c r="D154" s="2">
        <v>-12.8</v>
      </c>
      <c r="E154" s="3">
        <v>0</v>
      </c>
      <c r="G154" s="1" t="s">
        <v>44</v>
      </c>
      <c r="H154" s="1" t="s">
        <v>33</v>
      </c>
      <c r="I154" s="1">
        <v>3.1</v>
      </c>
      <c r="P154" s="25">
        <v>3.1</v>
      </c>
      <c r="Q154" s="1" t="s">
        <v>44</v>
      </c>
      <c r="T154" s="1">
        <f t="shared" si="8"/>
        <v>1967.3237842548228</v>
      </c>
      <c r="U154" s="4">
        <f t="shared" si="11"/>
        <v>7.7843485187192357E+19</v>
      </c>
      <c r="V154" s="4">
        <f t="shared" si="9"/>
        <v>56234132519035.117</v>
      </c>
      <c r="W154" s="1">
        <f t="shared" si="10"/>
        <v>490.92078742206883</v>
      </c>
    </row>
    <row r="155" spans="1:23" x14ac:dyDescent="0.3">
      <c r="A155" t="s">
        <v>2665</v>
      </c>
      <c r="B155" s="34">
        <v>24590.060219907409</v>
      </c>
      <c r="C155" s="2">
        <v>41.1</v>
      </c>
      <c r="D155" s="2">
        <v>-12.5</v>
      </c>
      <c r="E155" s="3">
        <v>0</v>
      </c>
      <c r="G155" s="1" t="s">
        <v>44</v>
      </c>
      <c r="H155" s="1" t="s">
        <v>33</v>
      </c>
      <c r="I155" s="1">
        <v>3.2</v>
      </c>
      <c r="P155" s="25">
        <v>3.2</v>
      </c>
      <c r="Q155" s="1" t="s">
        <v>44</v>
      </c>
      <c r="T155" s="1">
        <f t="shared" si="8"/>
        <v>1967.3239157286994</v>
      </c>
      <c r="U155" s="4">
        <f t="shared" si="11"/>
        <v>7.7843564620015829E+19</v>
      </c>
      <c r="V155" s="4">
        <f t="shared" si="9"/>
        <v>79432823472428.328</v>
      </c>
      <c r="W155" s="1">
        <f t="shared" si="10"/>
        <v>448.98263825693141</v>
      </c>
    </row>
    <row r="156" spans="1:23" x14ac:dyDescent="0.3">
      <c r="A156" t="s">
        <v>2666</v>
      </c>
      <c r="B156" s="34">
        <v>24602.466284722221</v>
      </c>
      <c r="C156" s="2">
        <v>37.299999999999997</v>
      </c>
      <c r="D156" s="2">
        <v>-11.4</v>
      </c>
      <c r="E156" s="3">
        <v>0</v>
      </c>
      <c r="G156" s="1" t="s">
        <v>44</v>
      </c>
      <c r="H156" s="1" t="s">
        <v>22</v>
      </c>
      <c r="I156" s="1">
        <v>3.6</v>
      </c>
      <c r="P156" s="25">
        <v>3.6</v>
      </c>
      <c r="Q156" s="1" t="s">
        <v>44</v>
      </c>
      <c r="T156" s="1">
        <f t="shared" si="8"/>
        <v>1967.3578816830177</v>
      </c>
      <c r="U156" s="4">
        <f t="shared" si="11"/>
        <v>7.7843880847781839E+19</v>
      </c>
      <c r="V156" s="4">
        <f t="shared" si="9"/>
        <v>316227766016839.06</v>
      </c>
      <c r="W156" s="1">
        <f t="shared" si="10"/>
        <v>876.83093621189857</v>
      </c>
    </row>
    <row r="157" spans="1:23" x14ac:dyDescent="0.3">
      <c r="A157" t="s">
        <v>2667</v>
      </c>
      <c r="B157" s="34">
        <v>24615.794259259259</v>
      </c>
      <c r="C157" s="2">
        <v>37</v>
      </c>
      <c r="D157" s="2">
        <v>-4.2</v>
      </c>
      <c r="E157" s="3">
        <v>0</v>
      </c>
      <c r="G157" s="1" t="s">
        <v>44</v>
      </c>
      <c r="H157" s="1" t="s">
        <v>22</v>
      </c>
      <c r="I157" s="1">
        <v>3.6</v>
      </c>
      <c r="P157" s="25">
        <v>3.6</v>
      </c>
      <c r="Q157" s="1" t="s">
        <v>44</v>
      </c>
      <c r="T157" s="1">
        <f t="shared" si="8"/>
        <v>1967.3943716885949</v>
      </c>
      <c r="U157" s="4">
        <f t="shared" si="11"/>
        <v>7.7844197075547849E+19</v>
      </c>
      <c r="V157" s="4">
        <f t="shared" si="9"/>
        <v>316227766016839.06</v>
      </c>
      <c r="W157" s="1">
        <f t="shared" si="10"/>
        <v>1317.3966263890011</v>
      </c>
    </row>
    <row r="158" spans="1:23" x14ac:dyDescent="0.3">
      <c r="A158" t="s">
        <v>2668</v>
      </c>
      <c r="B158" s="34">
        <v>24621.964421296296</v>
      </c>
      <c r="C158" s="2">
        <v>40.700000000000003</v>
      </c>
      <c r="D158" s="2">
        <v>-15</v>
      </c>
      <c r="E158" s="3">
        <v>0</v>
      </c>
      <c r="G158" s="1" t="s">
        <v>44</v>
      </c>
      <c r="H158" s="1" t="s">
        <v>33</v>
      </c>
      <c r="I158" s="1">
        <v>3.5</v>
      </c>
      <c r="P158" s="25">
        <v>3.5</v>
      </c>
      <c r="Q158" s="1" t="s">
        <v>44</v>
      </c>
      <c r="T158" s="1">
        <f t="shared" si="8"/>
        <v>1967.4112646715846</v>
      </c>
      <c r="U158" s="4">
        <f t="shared" si="11"/>
        <v>7.7844420947661701E+19</v>
      </c>
      <c r="V158" s="4">
        <f t="shared" si="9"/>
        <v>223872113856835.09</v>
      </c>
      <c r="W158" s="1">
        <f t="shared" si="10"/>
        <v>546.46537270936483</v>
      </c>
    </row>
    <row r="159" spans="1:23" x14ac:dyDescent="0.3">
      <c r="A159" t="s">
        <v>2669</v>
      </c>
      <c r="B159" s="34">
        <v>24644.050358796296</v>
      </c>
      <c r="C159" s="2">
        <v>41.6</v>
      </c>
      <c r="D159" s="2">
        <v>-12.2</v>
      </c>
      <c r="E159" s="3">
        <v>0</v>
      </c>
      <c r="G159" s="1" t="s">
        <v>44</v>
      </c>
      <c r="H159" s="1" t="s">
        <v>33</v>
      </c>
      <c r="I159" s="1">
        <v>3.4</v>
      </c>
      <c r="P159" s="25">
        <v>3.4</v>
      </c>
      <c r="Q159" s="1" t="s">
        <v>44</v>
      </c>
      <c r="T159" s="1">
        <f t="shared" si="8"/>
        <v>1967.4717326729535</v>
      </c>
      <c r="U159" s="4">
        <f t="shared" si="11"/>
        <v>7.7844579436980945E+19</v>
      </c>
      <c r="V159" s="4">
        <f t="shared" si="9"/>
        <v>158489319246111.25</v>
      </c>
      <c r="W159" s="1">
        <f t="shared" si="10"/>
        <v>399.10151760297543</v>
      </c>
    </row>
    <row r="160" spans="1:23" x14ac:dyDescent="0.3">
      <c r="A160" t="s">
        <v>2670</v>
      </c>
      <c r="B160" s="34">
        <v>24646.309699074074</v>
      </c>
      <c r="C160" s="2">
        <v>39.4</v>
      </c>
      <c r="D160" s="2">
        <v>-8.9</v>
      </c>
      <c r="E160" s="3">
        <v>0</v>
      </c>
      <c r="G160" s="1" t="s">
        <v>44</v>
      </c>
      <c r="H160" s="1" t="s">
        <v>33</v>
      </c>
      <c r="I160" s="1">
        <v>4.3</v>
      </c>
      <c r="P160" s="25">
        <v>4.3</v>
      </c>
      <c r="Q160" s="1" t="s">
        <v>44</v>
      </c>
      <c r="T160" s="1">
        <f t="shared" si="8"/>
        <v>1967.4779184095114</v>
      </c>
      <c r="U160" s="4">
        <f t="shared" si="11"/>
        <v>7.7848127570873287E+19</v>
      </c>
      <c r="V160" s="4">
        <f t="shared" si="9"/>
        <v>3548133892335757</v>
      </c>
      <c r="W160" s="1">
        <f t="shared" si="10"/>
        <v>770.19152641689845</v>
      </c>
    </row>
    <row r="161" spans="1:23" x14ac:dyDescent="0.3">
      <c r="A161" t="s">
        <v>2671</v>
      </c>
      <c r="B161" s="34">
        <v>24647.619386574075</v>
      </c>
      <c r="C161" s="2">
        <v>40</v>
      </c>
      <c r="D161" s="2">
        <v>-8.3000000000000007</v>
      </c>
      <c r="E161" s="3">
        <v>0</v>
      </c>
      <c r="G161" s="1" t="s">
        <v>44</v>
      </c>
      <c r="H161" s="1" t="s">
        <v>33</v>
      </c>
      <c r="I161" s="1">
        <v>4.8</v>
      </c>
      <c r="P161" s="25">
        <v>4.8</v>
      </c>
      <c r="Q161" s="1" t="s">
        <v>44</v>
      </c>
      <c r="T161" s="1">
        <f t="shared" si="8"/>
        <v>1967.4815041384643</v>
      </c>
      <c r="U161" s="4">
        <f t="shared" si="11"/>
        <v>7.7868080194022982E+19</v>
      </c>
      <c r="V161" s="4">
        <f t="shared" si="9"/>
        <v>1.9952623149688668E+16</v>
      </c>
      <c r="W161" s="1">
        <f t="shared" si="10"/>
        <v>758.83601817031513</v>
      </c>
    </row>
    <row r="162" spans="1:23" x14ac:dyDescent="0.3">
      <c r="A162" t="s">
        <v>2672</v>
      </c>
      <c r="B162" s="34">
        <v>24651.94324074074</v>
      </c>
      <c r="C162" s="2">
        <v>36.5</v>
      </c>
      <c r="D162" s="2">
        <v>-3.8</v>
      </c>
      <c r="E162" s="3">
        <v>0</v>
      </c>
      <c r="G162" s="1" t="s">
        <v>44</v>
      </c>
      <c r="H162" s="1" t="s">
        <v>22</v>
      </c>
      <c r="I162" s="1">
        <v>4.7</v>
      </c>
      <c r="P162" s="25">
        <v>4.7</v>
      </c>
      <c r="Q162" s="1" t="s">
        <v>44</v>
      </c>
      <c r="T162" s="1">
        <f t="shared" si="8"/>
        <v>1967.493342205998</v>
      </c>
      <c r="U162" s="4">
        <f t="shared" si="11"/>
        <v>7.7882205569469202E+19</v>
      </c>
      <c r="V162" s="4">
        <f t="shared" si="9"/>
        <v>1.4125375446227572E+16</v>
      </c>
      <c r="W162" s="1">
        <f t="shared" si="10"/>
        <v>1388.1854433601029</v>
      </c>
    </row>
    <row r="163" spans="1:23" x14ac:dyDescent="0.3">
      <c r="A163" t="s">
        <v>2673</v>
      </c>
      <c r="B163" s="34">
        <v>24653.743750000001</v>
      </c>
      <c r="C163" s="2">
        <v>41</v>
      </c>
      <c r="D163" s="2">
        <v>-14</v>
      </c>
      <c r="E163" s="3">
        <v>0</v>
      </c>
      <c r="G163" s="1" t="s">
        <v>44</v>
      </c>
      <c r="H163" s="1" t="s">
        <v>33</v>
      </c>
      <c r="I163" s="1">
        <v>3.2</v>
      </c>
      <c r="P163" s="25">
        <v>3.2</v>
      </c>
      <c r="Q163" s="1" t="s">
        <v>44</v>
      </c>
      <c r="T163" s="1">
        <f t="shared" si="8"/>
        <v>1967.4982717316907</v>
      </c>
      <c r="U163" s="4">
        <f t="shared" si="11"/>
        <v>7.7882285002292675E+19</v>
      </c>
      <c r="V163" s="4">
        <f t="shared" si="9"/>
        <v>79432823472428.328</v>
      </c>
      <c r="W163" s="1">
        <f t="shared" si="10"/>
        <v>476.60303721930921</v>
      </c>
    </row>
    <row r="164" spans="1:23" x14ac:dyDescent="0.3">
      <c r="A164" t="s">
        <v>2674</v>
      </c>
      <c r="B164" s="34">
        <v>24654.565763888888</v>
      </c>
      <c r="C164" s="2">
        <v>41</v>
      </c>
      <c r="D164" s="2">
        <v>-14</v>
      </c>
      <c r="E164" s="3">
        <v>0</v>
      </c>
      <c r="G164" s="1" t="s">
        <v>44</v>
      </c>
      <c r="H164" s="1" t="s">
        <v>33</v>
      </c>
      <c r="I164" s="1">
        <v>3.1</v>
      </c>
      <c r="P164" s="25">
        <v>3.1</v>
      </c>
      <c r="Q164" s="1" t="s">
        <v>44</v>
      </c>
      <c r="T164" s="1">
        <f t="shared" si="8"/>
        <v>1967.5005222830634</v>
      </c>
      <c r="U164" s="4">
        <f t="shared" si="11"/>
        <v>7.7882341236425196E+19</v>
      </c>
      <c r="V164" s="4">
        <f t="shared" si="9"/>
        <v>56234132519035.117</v>
      </c>
      <c r="W164" s="1">
        <f t="shared" si="10"/>
        <v>476.60303721930921</v>
      </c>
    </row>
    <row r="165" spans="1:23" x14ac:dyDescent="0.3">
      <c r="A165" t="s">
        <v>2675</v>
      </c>
      <c r="B165" s="34">
        <v>24657.191481481481</v>
      </c>
      <c r="C165" s="2">
        <v>37</v>
      </c>
      <c r="D165" s="2">
        <v>-3</v>
      </c>
      <c r="E165" s="3">
        <v>0</v>
      </c>
      <c r="G165" s="1" t="s">
        <v>44</v>
      </c>
      <c r="H165" s="1" t="s">
        <v>22</v>
      </c>
      <c r="I165" s="1">
        <v>4.3</v>
      </c>
      <c r="P165" s="25">
        <v>4.3</v>
      </c>
      <c r="Q165" s="1" t="s">
        <v>44</v>
      </c>
      <c r="T165" s="1">
        <f t="shared" si="8"/>
        <v>1967.5077111060409</v>
      </c>
      <c r="U165" s="4">
        <f t="shared" si="11"/>
        <v>7.7885889370317537E+19</v>
      </c>
      <c r="V165" s="4">
        <f t="shared" si="9"/>
        <v>3548133892335757</v>
      </c>
      <c r="W165" s="1">
        <f t="shared" si="10"/>
        <v>1417.3932551876894</v>
      </c>
    </row>
    <row r="166" spans="1:23" x14ac:dyDescent="0.3">
      <c r="A166" t="s">
        <v>2676</v>
      </c>
      <c r="B166" s="34">
        <v>24661.694432870372</v>
      </c>
      <c r="C166" s="2">
        <v>36</v>
      </c>
      <c r="D166" s="2">
        <v>-3</v>
      </c>
      <c r="E166" s="3">
        <v>0</v>
      </c>
      <c r="G166" s="1" t="s">
        <v>44</v>
      </c>
      <c r="H166" s="1" t="s">
        <v>22</v>
      </c>
      <c r="I166" s="1">
        <v>4.2</v>
      </c>
      <c r="P166" s="25">
        <v>4.2</v>
      </c>
      <c r="Q166" s="1" t="s">
        <v>44</v>
      </c>
      <c r="T166" s="1">
        <f t="shared" si="8"/>
        <v>1967.5200395150455</v>
      </c>
      <c r="U166" s="4">
        <f t="shared" si="11"/>
        <v>7.788840125674904E+19</v>
      </c>
      <c r="V166" s="4">
        <f t="shared" si="9"/>
        <v>2511886431509585.5</v>
      </c>
      <c r="W166" s="1">
        <f t="shared" si="10"/>
        <v>1491.3020198626616</v>
      </c>
    </row>
    <row r="167" spans="1:23" x14ac:dyDescent="0.3">
      <c r="A167" t="s">
        <v>2677</v>
      </c>
      <c r="B167" s="34">
        <v>24666.119872685184</v>
      </c>
      <c r="C167" s="2">
        <v>35.17</v>
      </c>
      <c r="D167" s="2">
        <v>-5.36</v>
      </c>
      <c r="E167" s="3">
        <v>33</v>
      </c>
      <c r="F167" s="3">
        <v>12</v>
      </c>
      <c r="G167" s="1" t="s">
        <v>35</v>
      </c>
      <c r="H167" s="1" t="s">
        <v>22</v>
      </c>
      <c r="I167" s="1">
        <f>0.85*L167+1.03</f>
        <v>4.7700000000000005</v>
      </c>
      <c r="L167" s="25">
        <v>4.4000000000000004</v>
      </c>
      <c r="M167" s="25" t="s">
        <v>35</v>
      </c>
      <c r="P167" s="25">
        <v>4.9000000000000004</v>
      </c>
      <c r="Q167" s="1" t="s">
        <v>44</v>
      </c>
      <c r="T167" s="1">
        <f t="shared" si="8"/>
        <v>1967.532155708926</v>
      </c>
      <c r="U167" s="4">
        <f t="shared" si="11"/>
        <v>7.7906389965900333E+19</v>
      </c>
      <c r="V167" s="4">
        <f t="shared" si="9"/>
        <v>1.7988709151288024E+16</v>
      </c>
      <c r="W167" s="1">
        <f t="shared" si="10"/>
        <v>1383.8394529717425</v>
      </c>
    </row>
    <row r="168" spans="1:23" x14ac:dyDescent="0.3">
      <c r="A168" t="s">
        <v>2678</v>
      </c>
      <c r="B168" s="34">
        <v>24683.233657407407</v>
      </c>
      <c r="C168" s="2">
        <v>41.5</v>
      </c>
      <c r="D168" s="2">
        <v>-11.1</v>
      </c>
      <c r="E168" s="3">
        <v>0</v>
      </c>
      <c r="G168" s="1" t="s">
        <v>44</v>
      </c>
      <c r="H168" s="1" t="s">
        <v>33</v>
      </c>
      <c r="I168" s="1">
        <v>3.7</v>
      </c>
      <c r="P168" s="25">
        <v>3.7</v>
      </c>
      <c r="Q168" s="1" t="s">
        <v>44</v>
      </c>
      <c r="T168" s="1">
        <f t="shared" si="8"/>
        <v>1967.5790106978984</v>
      </c>
      <c r="U168" s="4">
        <f t="shared" si="11"/>
        <v>7.790683664949248E+19</v>
      </c>
      <c r="V168" s="4">
        <f t="shared" si="9"/>
        <v>446683592150964.06</v>
      </c>
      <c r="W168" s="1">
        <f t="shared" si="10"/>
        <v>446.4298843012341</v>
      </c>
    </row>
    <row r="169" spans="1:23" x14ac:dyDescent="0.3">
      <c r="A169" t="s">
        <v>2679</v>
      </c>
      <c r="B169" s="34">
        <v>24692.143055555556</v>
      </c>
      <c r="C169" s="2">
        <v>37</v>
      </c>
      <c r="D169" s="2">
        <v>-7</v>
      </c>
      <c r="E169" s="3">
        <v>0</v>
      </c>
      <c r="G169" s="1" t="s">
        <v>44</v>
      </c>
      <c r="H169" s="1" t="s">
        <v>22</v>
      </c>
      <c r="I169" s="1">
        <v>3.7</v>
      </c>
      <c r="P169" s="25">
        <v>3.7</v>
      </c>
      <c r="Q169" s="1" t="s">
        <v>44</v>
      </c>
      <c r="T169" s="1">
        <f t="shared" si="8"/>
        <v>1967.6034033006313</v>
      </c>
      <c r="U169" s="4">
        <f t="shared" si="11"/>
        <v>7.7907283333084627E+19</v>
      </c>
      <c r="V169" s="4">
        <f t="shared" si="9"/>
        <v>446683592150964.06</v>
      </c>
      <c r="W169" s="1">
        <f t="shared" si="10"/>
        <v>1110.3572900026088</v>
      </c>
    </row>
    <row r="170" spans="1:23" x14ac:dyDescent="0.3">
      <c r="A170" t="s">
        <v>2680</v>
      </c>
      <c r="B170" s="34">
        <v>24707.611412037037</v>
      </c>
      <c r="C170" s="2">
        <v>35.299999999999997</v>
      </c>
      <c r="D170" s="2">
        <v>-9.1999999999999993</v>
      </c>
      <c r="E170" s="3">
        <v>0</v>
      </c>
      <c r="G170" s="1" t="s">
        <v>44</v>
      </c>
      <c r="H170" s="1" t="s">
        <v>22</v>
      </c>
      <c r="I170" s="1">
        <v>3.4</v>
      </c>
      <c r="P170" s="25">
        <v>3.4</v>
      </c>
      <c r="Q170" s="1" t="s">
        <v>44</v>
      </c>
      <c r="T170" s="1">
        <f t="shared" si="8"/>
        <v>1967.6457533525997</v>
      </c>
      <c r="U170" s="4">
        <f t="shared" si="11"/>
        <v>7.7907441822403871E+19</v>
      </c>
      <c r="V170" s="4">
        <f t="shared" si="9"/>
        <v>158489319246111.25</v>
      </c>
      <c r="W170" s="1">
        <f t="shared" si="10"/>
        <v>1158.6429744283887</v>
      </c>
    </row>
    <row r="171" spans="1:23" x14ac:dyDescent="0.3">
      <c r="A171" t="s">
        <v>2681</v>
      </c>
      <c r="B171" s="34">
        <v>24708.446837962962</v>
      </c>
      <c r="C171" s="2">
        <v>40.299999999999997</v>
      </c>
      <c r="D171" s="2">
        <v>-17.100000000000001</v>
      </c>
      <c r="E171" s="3">
        <v>31</v>
      </c>
      <c r="F171" s="3">
        <v>69</v>
      </c>
      <c r="G171" s="1" t="s">
        <v>35</v>
      </c>
      <c r="H171" s="1" t="s">
        <v>33</v>
      </c>
      <c r="I171" s="1">
        <f>0.85*L171+1.03</f>
        <v>5.0250000000000004</v>
      </c>
      <c r="L171" s="25">
        <v>4.7</v>
      </c>
      <c r="M171" s="25" t="s">
        <v>35</v>
      </c>
      <c r="P171" s="25">
        <v>5.2</v>
      </c>
      <c r="Q171" s="1" t="s">
        <v>44</v>
      </c>
      <c r="T171" s="1">
        <f t="shared" si="8"/>
        <v>1967.6480406241285</v>
      </c>
      <c r="U171" s="4">
        <f t="shared" si="11"/>
        <v>7.7950842848768344E+19</v>
      </c>
      <c r="V171" s="4">
        <f t="shared" si="9"/>
        <v>4.3401026364474576E+16</v>
      </c>
      <c r="W171" s="1">
        <f t="shared" si="10"/>
        <v>712.84314125326341</v>
      </c>
    </row>
    <row r="172" spans="1:23" x14ac:dyDescent="0.3">
      <c r="A172" t="s">
        <v>2682</v>
      </c>
      <c r="B172" s="34">
        <v>24720.820474537039</v>
      </c>
      <c r="C172" s="2">
        <v>41.7</v>
      </c>
      <c r="D172" s="2">
        <v>-10.8</v>
      </c>
      <c r="E172" s="3">
        <v>0</v>
      </c>
      <c r="G172" s="1" t="s">
        <v>44</v>
      </c>
      <c r="H172" s="1" t="s">
        <v>33</v>
      </c>
      <c r="I172" s="1">
        <v>3.6</v>
      </c>
      <c r="P172" s="25">
        <v>3.6</v>
      </c>
      <c r="Q172" s="1" t="s">
        <v>44</v>
      </c>
      <c r="T172" s="1">
        <f t="shared" si="8"/>
        <v>1967.6819177947625</v>
      </c>
      <c r="U172" s="4">
        <f t="shared" si="11"/>
        <v>7.7951159076534354E+19</v>
      </c>
      <c r="V172" s="4">
        <f t="shared" si="9"/>
        <v>316227766016839.06</v>
      </c>
      <c r="W172" s="1">
        <f t="shared" si="10"/>
        <v>442.39234988854537</v>
      </c>
    </row>
    <row r="173" spans="1:23" x14ac:dyDescent="0.3">
      <c r="A173" t="s">
        <v>2683</v>
      </c>
      <c r="B173" s="34">
        <v>24720.848263888889</v>
      </c>
      <c r="C173" s="2">
        <v>41.7</v>
      </c>
      <c r="D173" s="2">
        <v>-10.8</v>
      </c>
      <c r="E173" s="3">
        <v>0</v>
      </c>
      <c r="G173" s="1" t="s">
        <v>44</v>
      </c>
      <c r="H173" s="1" t="s">
        <v>33</v>
      </c>
      <c r="I173" s="1">
        <v>3.4</v>
      </c>
      <c r="P173" s="25">
        <v>3.4</v>
      </c>
      <c r="Q173" s="1" t="s">
        <v>44</v>
      </c>
      <c r="T173" s="1">
        <f t="shared" si="8"/>
        <v>1967.6819938778615</v>
      </c>
      <c r="U173" s="4">
        <f t="shared" si="11"/>
        <v>7.7951317565853598E+19</v>
      </c>
      <c r="V173" s="4">
        <f t="shared" si="9"/>
        <v>158489319246111.25</v>
      </c>
      <c r="W173" s="1">
        <f t="shared" si="10"/>
        <v>442.39234988854537</v>
      </c>
    </row>
    <row r="174" spans="1:23" x14ac:dyDescent="0.3">
      <c r="A174" t="s">
        <v>2684</v>
      </c>
      <c r="B174" s="34">
        <v>24721.377268518518</v>
      </c>
      <c r="C174" s="2">
        <v>42.7</v>
      </c>
      <c r="D174" s="2">
        <v>-10.6</v>
      </c>
      <c r="E174" s="60">
        <v>0</v>
      </c>
      <c r="F174" s="3">
        <v>12</v>
      </c>
      <c r="G174" s="1" t="s">
        <v>35</v>
      </c>
      <c r="H174" s="1" t="s">
        <v>33</v>
      </c>
      <c r="I174" s="1">
        <v>4.5</v>
      </c>
      <c r="P174" s="25">
        <v>4.5</v>
      </c>
      <c r="Q174" s="1" t="s">
        <v>44</v>
      </c>
      <c r="T174" s="1">
        <f t="shared" si="8"/>
        <v>1967.683442213603</v>
      </c>
      <c r="U174" s="4">
        <f t="shared" si="11"/>
        <v>7.7958397023697437E+19</v>
      </c>
      <c r="V174" s="4">
        <f t="shared" si="9"/>
        <v>7079457843841414</v>
      </c>
      <c r="W174" s="1">
        <f t="shared" si="10"/>
        <v>365.73204324819653</v>
      </c>
    </row>
    <row r="175" spans="1:23" x14ac:dyDescent="0.3">
      <c r="A175" t="s">
        <v>2685</v>
      </c>
      <c r="B175" s="34">
        <v>24729.519016203703</v>
      </c>
      <c r="C175" s="2">
        <v>41</v>
      </c>
      <c r="D175" s="2">
        <v>-13</v>
      </c>
      <c r="E175" s="3">
        <v>0</v>
      </c>
      <c r="G175" s="1" t="s">
        <v>44</v>
      </c>
      <c r="H175" s="1" t="s">
        <v>33</v>
      </c>
      <c r="I175" s="1">
        <v>3.6</v>
      </c>
      <c r="P175" s="25">
        <v>3.6</v>
      </c>
      <c r="Q175" s="1" t="s">
        <v>44</v>
      </c>
      <c r="T175" s="1">
        <f t="shared" si="8"/>
        <v>1967.7057331039116</v>
      </c>
      <c r="U175" s="4">
        <f t="shared" si="11"/>
        <v>7.7958713251463447E+19</v>
      </c>
      <c r="V175" s="4">
        <f t="shared" si="9"/>
        <v>316227766016839.06</v>
      </c>
      <c r="W175" s="1">
        <f t="shared" si="10"/>
        <v>458.82875885530251</v>
      </c>
    </row>
    <row r="176" spans="1:23" x14ac:dyDescent="0.3">
      <c r="A176" t="s">
        <v>2686</v>
      </c>
      <c r="B176" s="34">
        <v>24730.709439814815</v>
      </c>
      <c r="C176" s="2">
        <v>35.74</v>
      </c>
      <c r="D176" s="2">
        <v>-3.99</v>
      </c>
      <c r="E176" s="3">
        <v>0</v>
      </c>
      <c r="F176" s="3">
        <v>6</v>
      </c>
      <c r="G176" s="1" t="s">
        <v>35</v>
      </c>
      <c r="H176" s="1" t="s">
        <v>22</v>
      </c>
      <c r="I176" s="1">
        <v>4.2</v>
      </c>
      <c r="P176" s="25">
        <v>4.2</v>
      </c>
      <c r="Q176" s="1" t="s">
        <v>44</v>
      </c>
      <c r="T176" s="1">
        <f t="shared" si="8"/>
        <v>1967.7089923061324</v>
      </c>
      <c r="U176" s="4">
        <f t="shared" si="11"/>
        <v>7.7961225137894949E+19</v>
      </c>
      <c r="V176" s="4">
        <f t="shared" si="9"/>
        <v>2511886431509585.5</v>
      </c>
      <c r="W176" s="1">
        <f t="shared" si="10"/>
        <v>1433.597928591458</v>
      </c>
    </row>
    <row r="177" spans="1:23" x14ac:dyDescent="0.3">
      <c r="A177" t="s">
        <v>2687</v>
      </c>
      <c r="B177" s="34">
        <v>24731.330104166667</v>
      </c>
      <c r="C177" s="2">
        <v>35.4</v>
      </c>
      <c r="D177" s="2">
        <v>-15.8</v>
      </c>
      <c r="E177" s="3">
        <v>0</v>
      </c>
      <c r="G177" s="1" t="s">
        <v>44</v>
      </c>
      <c r="H177" s="1" t="s">
        <v>37</v>
      </c>
      <c r="I177" s="1">
        <v>4.2</v>
      </c>
      <c r="P177" s="25">
        <v>4.2</v>
      </c>
      <c r="Q177" s="1" t="s">
        <v>44</v>
      </c>
      <c r="T177" s="1">
        <f t="shared" si="8"/>
        <v>1967.7106915925165</v>
      </c>
      <c r="U177" s="4">
        <f t="shared" si="11"/>
        <v>7.7963737024326451E+19</v>
      </c>
      <c r="V177" s="4">
        <f t="shared" si="9"/>
        <v>2511886431509585.5</v>
      </c>
      <c r="W177" s="1">
        <f t="shared" si="10"/>
        <v>1104.1095968280297</v>
      </c>
    </row>
    <row r="178" spans="1:23" x14ac:dyDescent="0.3">
      <c r="A178" t="s">
        <v>2688</v>
      </c>
      <c r="B178" s="34">
        <v>24745.481608796297</v>
      </c>
      <c r="C178" s="2">
        <v>41.2</v>
      </c>
      <c r="D178" s="2">
        <v>-13.2</v>
      </c>
      <c r="E178" s="3">
        <v>0</v>
      </c>
      <c r="G178" s="1" t="s">
        <v>44</v>
      </c>
      <c r="H178" s="1" t="s">
        <v>33</v>
      </c>
      <c r="I178" s="1">
        <v>3.7</v>
      </c>
      <c r="P178" s="25">
        <v>3.7</v>
      </c>
      <c r="Q178" s="1" t="s">
        <v>44</v>
      </c>
      <c r="T178" s="1">
        <f t="shared" si="8"/>
        <v>1967.7494363006058</v>
      </c>
      <c r="U178" s="4">
        <f t="shared" si="11"/>
        <v>7.7964183707918598E+19</v>
      </c>
      <c r="V178" s="4">
        <f t="shared" si="9"/>
        <v>446683592150964.06</v>
      </c>
      <c r="W178" s="1">
        <f t="shared" si="10"/>
        <v>438.80409007308606</v>
      </c>
    </row>
    <row r="179" spans="1:23" x14ac:dyDescent="0.3">
      <c r="A179" t="s">
        <v>2689</v>
      </c>
      <c r="B179" s="34">
        <v>24754.719606481482</v>
      </c>
      <c r="C179" s="2">
        <v>43.0259</v>
      </c>
      <c r="D179" s="2">
        <v>-11.9277</v>
      </c>
      <c r="E179" s="60">
        <v>10</v>
      </c>
      <c r="F179" s="3">
        <v>6</v>
      </c>
      <c r="G179" s="1" t="s">
        <v>35</v>
      </c>
      <c r="H179" s="1" t="s">
        <v>26</v>
      </c>
      <c r="I179" s="1">
        <v>4.3</v>
      </c>
      <c r="P179" s="25">
        <v>4.3</v>
      </c>
      <c r="Q179" s="1" t="s">
        <v>44</v>
      </c>
      <c r="T179" s="1">
        <f t="shared" si="8"/>
        <v>1967.7747285598398</v>
      </c>
      <c r="U179" s="4">
        <f t="shared" si="11"/>
        <v>7.796773184181094E+19</v>
      </c>
      <c r="V179" s="4">
        <f t="shared" si="9"/>
        <v>3548133892335757</v>
      </c>
      <c r="W179" s="1">
        <f t="shared" si="10"/>
        <v>256.93046131884279</v>
      </c>
    </row>
    <row r="180" spans="1:23" x14ac:dyDescent="0.3">
      <c r="A180" t="s">
        <v>2690</v>
      </c>
      <c r="B180" s="34">
        <v>24754.973506944443</v>
      </c>
      <c r="C180" s="2">
        <v>35.200000000000003</v>
      </c>
      <c r="D180" s="2">
        <v>-13.9</v>
      </c>
      <c r="E180" s="3">
        <v>0</v>
      </c>
      <c r="G180" s="1" t="s">
        <v>44</v>
      </c>
      <c r="H180" s="1" t="s">
        <v>37</v>
      </c>
      <c r="I180" s="1">
        <v>3.9</v>
      </c>
      <c r="P180" s="25">
        <v>3.9</v>
      </c>
      <c r="Q180" s="1" t="s">
        <v>44</v>
      </c>
      <c r="T180" s="1">
        <f t="shared" si="8"/>
        <v>1967.7754237014221</v>
      </c>
      <c r="U180" s="4">
        <f t="shared" si="11"/>
        <v>7.7968623092749074E+19</v>
      </c>
      <c r="V180" s="4">
        <f t="shared" si="9"/>
        <v>891250938133744.88</v>
      </c>
      <c r="W180" s="1">
        <f t="shared" si="10"/>
        <v>1089.3196617336716</v>
      </c>
    </row>
    <row r="181" spans="1:23" x14ac:dyDescent="0.3">
      <c r="A181" t="s">
        <v>2691</v>
      </c>
      <c r="B181" s="34">
        <v>24756.167523148149</v>
      </c>
      <c r="C181" s="2">
        <v>43.3</v>
      </c>
      <c r="D181" s="2">
        <v>-12</v>
      </c>
      <c r="E181" s="60">
        <v>0</v>
      </c>
      <c r="G181" s="1" t="s">
        <v>44</v>
      </c>
      <c r="H181" s="1" t="s">
        <v>26</v>
      </c>
      <c r="I181" s="1">
        <v>3.6</v>
      </c>
      <c r="P181" s="25">
        <v>3.6</v>
      </c>
      <c r="Q181" s="1" t="s">
        <v>44</v>
      </c>
      <c r="T181" s="1">
        <f t="shared" si="8"/>
        <v>1967.7786927396253</v>
      </c>
      <c r="U181" s="4">
        <f t="shared" si="11"/>
        <v>7.7968939320515084E+19</v>
      </c>
      <c r="V181" s="4">
        <f t="shared" si="9"/>
        <v>316227766016839.06</v>
      </c>
      <c r="W181" s="1">
        <f t="shared" si="10"/>
        <v>226.00852561528004</v>
      </c>
    </row>
    <row r="182" spans="1:23" x14ac:dyDescent="0.3">
      <c r="A182" t="s">
        <v>2692</v>
      </c>
      <c r="B182" s="34">
        <v>24759.978837962964</v>
      </c>
      <c r="C182" s="2">
        <v>38.19</v>
      </c>
      <c r="D182" s="2">
        <v>-3.32</v>
      </c>
      <c r="E182" s="3">
        <v>33</v>
      </c>
      <c r="F182" s="3">
        <v>47</v>
      </c>
      <c r="G182" s="1" t="s">
        <v>35</v>
      </c>
      <c r="H182" s="1" t="s">
        <v>30</v>
      </c>
      <c r="I182" s="1">
        <f>0.85*L182+1.03</f>
        <v>5.1100000000000003</v>
      </c>
      <c r="L182" s="25">
        <v>4.8</v>
      </c>
      <c r="M182" s="25" t="s">
        <v>35</v>
      </c>
      <c r="P182" s="25">
        <v>5.7</v>
      </c>
      <c r="Q182" s="1" t="s">
        <v>44</v>
      </c>
      <c r="T182" s="1">
        <f t="shared" si="8"/>
        <v>1967.789127550891</v>
      </c>
      <c r="U182" s="4">
        <f t="shared" si="11"/>
        <v>7.8027149642292167E+19</v>
      </c>
      <c r="V182" s="4">
        <f t="shared" si="9"/>
        <v>5.8210321777087328E+16</v>
      </c>
      <c r="W182" s="1">
        <f t="shared" si="10"/>
        <v>1307.7314046912745</v>
      </c>
    </row>
    <row r="183" spans="1:23" x14ac:dyDescent="0.3">
      <c r="A183" t="s">
        <v>2693</v>
      </c>
      <c r="B183" s="34">
        <v>24771.339756944446</v>
      </c>
      <c r="C183" s="2">
        <v>35.799999999999997</v>
      </c>
      <c r="D183" s="2">
        <v>-10</v>
      </c>
      <c r="E183" s="3">
        <v>0</v>
      </c>
      <c r="G183" s="1" t="s">
        <v>44</v>
      </c>
      <c r="H183" s="1" t="s">
        <v>22</v>
      </c>
      <c r="I183" s="1">
        <v>3.1</v>
      </c>
      <c r="P183" s="25">
        <v>3.1</v>
      </c>
      <c r="Q183" s="1" t="s">
        <v>44</v>
      </c>
      <c r="T183" s="1">
        <f t="shared" si="8"/>
        <v>1967.8202320518672</v>
      </c>
      <c r="U183" s="4">
        <f t="shared" si="11"/>
        <v>7.8027205876424688E+19</v>
      </c>
      <c r="V183" s="4">
        <f t="shared" si="9"/>
        <v>56234132519035.117</v>
      </c>
      <c r="W183" s="1">
        <f t="shared" si="10"/>
        <v>1076.3925579819966</v>
      </c>
    </row>
    <row r="184" spans="1:23" x14ac:dyDescent="0.3">
      <c r="A184" t="s">
        <v>2694</v>
      </c>
      <c r="B184" s="34">
        <v>24789.615740740741</v>
      </c>
      <c r="C184" s="2">
        <v>42.5</v>
      </c>
      <c r="D184" s="2">
        <v>-12.9</v>
      </c>
      <c r="E184" s="60">
        <v>0</v>
      </c>
      <c r="G184" s="1" t="s">
        <v>44</v>
      </c>
      <c r="H184" s="1" t="s">
        <v>62</v>
      </c>
      <c r="I184" s="1">
        <v>3.8</v>
      </c>
      <c r="P184" s="25">
        <v>3.8</v>
      </c>
      <c r="Q184" s="1" t="s">
        <v>44</v>
      </c>
      <c r="T184" s="1">
        <f t="shared" si="8"/>
        <v>1967.8702689684894</v>
      </c>
      <c r="U184" s="4">
        <f t="shared" si="11"/>
        <v>7.8027836833769161E+19</v>
      </c>
      <c r="V184" s="4">
        <f t="shared" si="9"/>
        <v>630957344480193.75</v>
      </c>
      <c r="W184" s="1">
        <f t="shared" si="10"/>
        <v>296.18469448884582</v>
      </c>
    </row>
    <row r="185" spans="1:23" x14ac:dyDescent="0.3">
      <c r="A185" t="s">
        <v>2695</v>
      </c>
      <c r="B185" s="34">
        <v>24793.673321759259</v>
      </c>
      <c r="C185" s="2">
        <v>38.200000000000003</v>
      </c>
      <c r="D185" s="2">
        <v>-22.7</v>
      </c>
      <c r="E185" s="3">
        <v>0</v>
      </c>
      <c r="G185" s="1" t="s">
        <v>44</v>
      </c>
      <c r="H185" s="8" t="s">
        <v>24</v>
      </c>
      <c r="I185" s="1">
        <v>3.7</v>
      </c>
      <c r="P185" s="25">
        <v>3.7</v>
      </c>
      <c r="Q185" s="1" t="s">
        <v>44</v>
      </c>
      <c r="T185" s="1">
        <f t="shared" si="8"/>
        <v>1967.8813780198748</v>
      </c>
      <c r="U185" s="4">
        <f t="shared" si="11"/>
        <v>7.8028283517361308E+19</v>
      </c>
      <c r="V185" s="4">
        <f t="shared" si="9"/>
        <v>446683592150964.06</v>
      </c>
      <c r="W185" s="1">
        <f t="shared" si="10"/>
        <v>1319.1637266560867</v>
      </c>
    </row>
    <row r="186" spans="1:23" x14ac:dyDescent="0.3">
      <c r="A186" t="s">
        <v>2696</v>
      </c>
      <c r="B186" s="34">
        <v>24801.89337962963</v>
      </c>
      <c r="C186" s="2">
        <v>40.200000000000003</v>
      </c>
      <c r="D186" s="2">
        <v>-9.1</v>
      </c>
      <c r="E186" s="3">
        <v>0</v>
      </c>
      <c r="G186" s="1" t="s">
        <v>44</v>
      </c>
      <c r="H186" s="1" t="s">
        <v>33</v>
      </c>
      <c r="I186" s="1">
        <v>4.0999999999999996</v>
      </c>
      <c r="P186" s="25">
        <v>4.0999999999999996</v>
      </c>
      <c r="Q186" s="1" t="s">
        <v>44</v>
      </c>
      <c r="T186" s="1">
        <f t="shared" si="8"/>
        <v>1967.9038833117854</v>
      </c>
      <c r="U186" s="4">
        <f t="shared" si="11"/>
        <v>7.8030061796771348E+19</v>
      </c>
      <c r="V186" s="4">
        <f t="shared" si="9"/>
        <v>1778279410038929</v>
      </c>
      <c r="W186" s="1">
        <f t="shared" si="10"/>
        <v>685.27972104120533</v>
      </c>
    </row>
    <row r="187" spans="1:23" x14ac:dyDescent="0.3">
      <c r="A187" t="s">
        <v>2697</v>
      </c>
      <c r="B187" s="34">
        <v>24808.536886574075</v>
      </c>
      <c r="C187" s="2">
        <v>36</v>
      </c>
      <c r="D187" s="2">
        <v>-4</v>
      </c>
      <c r="E187" s="3">
        <v>0</v>
      </c>
      <c r="G187" s="1" t="s">
        <v>44</v>
      </c>
      <c r="H187" s="1" t="s">
        <v>22</v>
      </c>
      <c r="I187" s="1">
        <v>3.9</v>
      </c>
      <c r="P187" s="25">
        <v>3.9</v>
      </c>
      <c r="Q187" s="1" t="s">
        <v>44</v>
      </c>
      <c r="T187" s="1">
        <f t="shared" si="8"/>
        <v>1967.9220722425025</v>
      </c>
      <c r="U187" s="4">
        <f t="shared" si="11"/>
        <v>7.8030953047709483E+19</v>
      </c>
      <c r="V187" s="4">
        <f t="shared" si="9"/>
        <v>891250938133744.88</v>
      </c>
      <c r="W187" s="1">
        <f t="shared" si="10"/>
        <v>1411.8120189394488</v>
      </c>
    </row>
    <row r="188" spans="1:23" x14ac:dyDescent="0.3">
      <c r="A188" t="s">
        <v>2698</v>
      </c>
      <c r="B188" s="34">
        <v>24812.543090277777</v>
      </c>
      <c r="C188" s="2">
        <v>37</v>
      </c>
      <c r="D188" s="2">
        <v>-7</v>
      </c>
      <c r="E188" s="3">
        <v>0</v>
      </c>
      <c r="G188" s="1" t="s">
        <v>44</v>
      </c>
      <c r="H188" s="1" t="s">
        <v>22</v>
      </c>
      <c r="I188" s="1">
        <v>3.4</v>
      </c>
      <c r="P188" s="25">
        <v>3.4</v>
      </c>
      <c r="Q188" s="1" t="s">
        <v>44</v>
      </c>
      <c r="T188" s="1">
        <f t="shared" si="8"/>
        <v>1967.9330406304662</v>
      </c>
      <c r="U188" s="4">
        <f t="shared" si="11"/>
        <v>7.8031111537028727E+19</v>
      </c>
      <c r="V188" s="4">
        <f t="shared" si="9"/>
        <v>158489319246111.25</v>
      </c>
      <c r="W188" s="1">
        <f t="shared" si="10"/>
        <v>1110.3572900026088</v>
      </c>
    </row>
    <row r="189" spans="1:23" x14ac:dyDescent="0.3">
      <c r="A189" t="s">
        <v>2699</v>
      </c>
      <c r="B189" s="34">
        <v>24814.279803240741</v>
      </c>
      <c r="C189" s="2">
        <v>35</v>
      </c>
      <c r="D189" s="2">
        <v>-10</v>
      </c>
      <c r="E189" s="3">
        <v>0</v>
      </c>
      <c r="G189" s="1" t="s">
        <v>44</v>
      </c>
      <c r="H189" s="1" t="s">
        <v>22</v>
      </c>
      <c r="I189" s="1">
        <v>3.1</v>
      </c>
      <c r="P189" s="25">
        <v>3.1</v>
      </c>
      <c r="Q189" s="1" t="s">
        <v>44</v>
      </c>
      <c r="T189" s="1">
        <f t="shared" si="8"/>
        <v>1967.9377954914189</v>
      </c>
      <c r="U189" s="4">
        <f t="shared" si="11"/>
        <v>7.8031167771161248E+19</v>
      </c>
      <c r="V189" s="4">
        <f t="shared" si="9"/>
        <v>56234132519035.117</v>
      </c>
      <c r="W189" s="1">
        <f t="shared" si="10"/>
        <v>1160.5810589819168</v>
      </c>
    </row>
    <row r="190" spans="1:23" x14ac:dyDescent="0.3">
      <c r="A190" t="s">
        <v>2700</v>
      </c>
      <c r="B190" s="34">
        <v>24828.936365740741</v>
      </c>
      <c r="C190" s="2">
        <v>35.9</v>
      </c>
      <c r="D190" s="2">
        <v>-9.1999999999999993</v>
      </c>
      <c r="E190" s="3">
        <v>0</v>
      </c>
      <c r="G190" s="1" t="s">
        <v>44</v>
      </c>
      <c r="H190" s="1" t="s">
        <v>22</v>
      </c>
      <c r="I190" s="1">
        <v>3.5</v>
      </c>
      <c r="P190" s="25">
        <v>3.5</v>
      </c>
      <c r="Q190" s="1" t="s">
        <v>44</v>
      </c>
      <c r="T190" s="1">
        <f t="shared" si="8"/>
        <v>1967.9779229725962</v>
      </c>
      <c r="U190" s="4">
        <f t="shared" si="11"/>
        <v>7.80313916432751E+19</v>
      </c>
      <c r="V190" s="4">
        <f t="shared" si="9"/>
        <v>223872113856835.09</v>
      </c>
      <c r="W190" s="1">
        <f t="shared" si="10"/>
        <v>1097.0079285629217</v>
      </c>
    </row>
    <row r="191" spans="1:23" x14ac:dyDescent="0.3">
      <c r="A191" t="s">
        <v>2701</v>
      </c>
      <c r="B191" s="34">
        <v>24838.572513888888</v>
      </c>
      <c r="C191" s="2">
        <v>39.43</v>
      </c>
      <c r="D191" s="2">
        <v>-7.04</v>
      </c>
      <c r="E191" s="3">
        <v>0</v>
      </c>
      <c r="F191" s="3">
        <v>5</v>
      </c>
      <c r="G191" s="1" t="s">
        <v>35</v>
      </c>
      <c r="H191" s="1" t="s">
        <v>22</v>
      </c>
      <c r="I191" s="1">
        <v>3.9</v>
      </c>
      <c r="P191" s="25">
        <v>3.9</v>
      </c>
      <c r="Q191" s="1" t="s">
        <v>44</v>
      </c>
      <c r="T191" s="1">
        <f t="shared" si="8"/>
        <v>1968.0043053083884</v>
      </c>
      <c r="U191" s="4">
        <f t="shared" si="11"/>
        <v>7.8032282894213235E+19</v>
      </c>
      <c r="V191" s="4">
        <f t="shared" si="9"/>
        <v>891250938133744.88</v>
      </c>
      <c r="W191" s="1">
        <f t="shared" si="10"/>
        <v>901.37470732608756</v>
      </c>
    </row>
    <row r="192" spans="1:23" x14ac:dyDescent="0.3">
      <c r="A192" t="s">
        <v>2702</v>
      </c>
      <c r="B192" s="34">
        <v>24852.766203703704</v>
      </c>
      <c r="C192" s="2">
        <v>40.200000000000003</v>
      </c>
      <c r="D192" s="2">
        <v>-2.7</v>
      </c>
      <c r="E192" s="3">
        <v>0</v>
      </c>
      <c r="G192" s="1" t="s">
        <v>44</v>
      </c>
      <c r="H192" s="1" t="s">
        <v>30</v>
      </c>
      <c r="I192" s="1">
        <v>4.5</v>
      </c>
      <c r="P192" s="25">
        <v>4.5</v>
      </c>
      <c r="Q192" s="1" t="s">
        <v>44</v>
      </c>
      <c r="T192" s="1">
        <f t="shared" si="8"/>
        <v>1968.0431655132202</v>
      </c>
      <c r="U192" s="4">
        <f t="shared" si="11"/>
        <v>7.8039362352057074E+19</v>
      </c>
      <c r="V192" s="4">
        <f t="shared" si="9"/>
        <v>7079457843841414</v>
      </c>
      <c r="W192" s="1">
        <f t="shared" si="10"/>
        <v>1249.0310261277837</v>
      </c>
    </row>
    <row r="193" spans="1:23" x14ac:dyDescent="0.3">
      <c r="A193" t="s">
        <v>2703</v>
      </c>
      <c r="B193" s="34">
        <v>24861.969558564815</v>
      </c>
      <c r="C193" s="2">
        <v>45.500700000000002</v>
      </c>
      <c r="D193" s="2">
        <v>-12.6273</v>
      </c>
      <c r="E193" s="60">
        <v>10</v>
      </c>
      <c r="F193" s="3">
        <v>5</v>
      </c>
      <c r="G193" s="1" t="s">
        <v>35</v>
      </c>
      <c r="H193" s="1" t="s">
        <v>2126</v>
      </c>
      <c r="I193" s="1">
        <v>4.0999999999999996</v>
      </c>
      <c r="P193" s="25">
        <v>4.0999999999999996</v>
      </c>
      <c r="Q193" s="1" t="s">
        <v>44</v>
      </c>
      <c r="T193" s="1">
        <f t="shared" si="8"/>
        <v>1968.0683629255709</v>
      </c>
      <c r="U193" s="4">
        <f t="shared" si="11"/>
        <v>7.8041140631467114E+19</v>
      </c>
      <c r="V193" s="4">
        <f t="shared" si="9"/>
        <v>1778279410038929</v>
      </c>
      <c r="W193" s="1">
        <f t="shared" si="10"/>
        <v>34.066199821420859</v>
      </c>
    </row>
    <row r="194" spans="1:23" x14ac:dyDescent="0.3">
      <c r="A194" t="s">
        <v>2704</v>
      </c>
      <c r="B194" s="34">
        <v>24885.267813657407</v>
      </c>
      <c r="C194" s="2">
        <v>35.700000000000003</v>
      </c>
      <c r="D194" s="2">
        <v>-5.2</v>
      </c>
      <c r="E194" s="3">
        <v>33</v>
      </c>
      <c r="F194" s="3">
        <v>19</v>
      </c>
      <c r="G194" s="1" t="s">
        <v>35</v>
      </c>
      <c r="H194" s="1" t="s">
        <v>22</v>
      </c>
      <c r="I194" s="1">
        <f>0.85*L194+1.03</f>
        <v>4.8549999999999995</v>
      </c>
      <c r="L194" s="25">
        <v>4.5</v>
      </c>
      <c r="M194" s="25" t="s">
        <v>56</v>
      </c>
      <c r="P194" s="25">
        <v>5.2</v>
      </c>
      <c r="Q194" s="1" t="s">
        <v>44</v>
      </c>
      <c r="T194" s="1">
        <f t="shared" ref="T194:T257" si="12">1900+B194/365.25</f>
        <v>1968.1321500716151</v>
      </c>
      <c r="U194" s="4">
        <f t="shared" si="11"/>
        <v>7.8065267446793028E+19</v>
      </c>
      <c r="V194" s="4">
        <f t="shared" ref="V194:V257" si="13">10^(1.5*I194+9.1)</f>
        <v>2.4126815325916504E+16</v>
      </c>
      <c r="W194" s="1">
        <f t="shared" ref="W194:W257" si="14">SQRT( (ABS(D194-$Y$1)*111.11)^2+(111.11*COS(RADIANS(D194))*ABS(C194-$Z$1))^2+E194*E194)</f>
        <v>1348.3504964278818</v>
      </c>
    </row>
    <row r="195" spans="1:23" x14ac:dyDescent="0.3">
      <c r="A195" t="s">
        <v>2705</v>
      </c>
      <c r="B195" s="34">
        <v>24885.286234953703</v>
      </c>
      <c r="C195" s="2">
        <v>35.72</v>
      </c>
      <c r="D195" s="2">
        <v>-5.09</v>
      </c>
      <c r="E195" s="3">
        <v>0</v>
      </c>
      <c r="F195" s="3">
        <v>6</v>
      </c>
      <c r="G195" s="1" t="s">
        <v>35</v>
      </c>
      <c r="H195" s="1" t="s">
        <v>22</v>
      </c>
      <c r="I195" s="1">
        <v>4.3</v>
      </c>
      <c r="P195" s="25">
        <v>4.3</v>
      </c>
      <c r="Q195" s="1" t="s">
        <v>44</v>
      </c>
      <c r="T195" s="1">
        <f t="shared" si="12"/>
        <v>1968.1322005063757</v>
      </c>
      <c r="U195" s="4">
        <f t="shared" ref="U195:U258" si="15">U194+V195</f>
        <v>7.8068815580685369E+19</v>
      </c>
      <c r="V195" s="4">
        <f t="shared" si="13"/>
        <v>3548133892335757</v>
      </c>
      <c r="W195" s="1">
        <f t="shared" si="14"/>
        <v>1354.012843630738</v>
      </c>
    </row>
    <row r="196" spans="1:23" x14ac:dyDescent="0.3">
      <c r="A196" t="s">
        <v>2706</v>
      </c>
      <c r="B196" s="34">
        <v>24885.294675925925</v>
      </c>
      <c r="C196" s="2">
        <v>35.799999999999997</v>
      </c>
      <c r="D196" s="2">
        <v>-5.0999999999999996</v>
      </c>
      <c r="E196" s="3">
        <v>33</v>
      </c>
      <c r="F196" s="3">
        <v>12</v>
      </c>
      <c r="G196" s="1" t="s">
        <v>35</v>
      </c>
      <c r="H196" s="1" t="s">
        <v>22</v>
      </c>
      <c r="I196" s="1">
        <f>0.85*L196+1.03</f>
        <v>4.5999999999999996</v>
      </c>
      <c r="L196" s="25">
        <v>4.2</v>
      </c>
      <c r="M196" s="25" t="s">
        <v>56</v>
      </c>
      <c r="P196" s="25">
        <v>4.7</v>
      </c>
      <c r="Q196" s="1" t="s">
        <v>44</v>
      </c>
      <c r="T196" s="1">
        <f t="shared" si="12"/>
        <v>1968.1322236164981</v>
      </c>
      <c r="U196" s="4">
        <f t="shared" si="15"/>
        <v>7.8078815580685369E+19</v>
      </c>
      <c r="V196" s="4">
        <f t="shared" si="13"/>
        <v>1E+16</v>
      </c>
      <c r="W196" s="1">
        <f t="shared" si="14"/>
        <v>1346.8312641195516</v>
      </c>
    </row>
    <row r="197" spans="1:23" x14ac:dyDescent="0.3">
      <c r="A197" t="s">
        <v>2707</v>
      </c>
      <c r="B197" s="34">
        <v>24885.570416666666</v>
      </c>
      <c r="C197" s="2">
        <v>41.5</v>
      </c>
      <c r="D197" s="2">
        <v>-12.4</v>
      </c>
      <c r="E197" s="3">
        <v>0</v>
      </c>
      <c r="G197" s="1" t="s">
        <v>44</v>
      </c>
      <c r="H197" s="1" t="s">
        <v>33</v>
      </c>
      <c r="I197" s="1">
        <v>3.2</v>
      </c>
      <c r="P197" s="25">
        <v>3.2</v>
      </c>
      <c r="Q197" s="1" t="s">
        <v>44</v>
      </c>
      <c r="T197" s="1">
        <f t="shared" si="12"/>
        <v>1968.1329785535022</v>
      </c>
      <c r="U197" s="4">
        <f t="shared" si="15"/>
        <v>7.8078895013508841E+19</v>
      </c>
      <c r="V197" s="4">
        <f t="shared" si="13"/>
        <v>79432823472428.328</v>
      </c>
      <c r="W197" s="1">
        <f t="shared" si="14"/>
        <v>406.77282689976863</v>
      </c>
    </row>
    <row r="198" spans="1:23" x14ac:dyDescent="0.3">
      <c r="A198" t="s">
        <v>2708</v>
      </c>
      <c r="B198" s="34">
        <v>24885.741423611111</v>
      </c>
      <c r="C198" s="2">
        <v>35.799999999999997</v>
      </c>
      <c r="D198" s="2">
        <v>-5.0999999999999996</v>
      </c>
      <c r="E198" s="3">
        <v>33</v>
      </c>
      <c r="F198" s="3">
        <v>7</v>
      </c>
      <c r="G198" s="1" t="s">
        <v>35</v>
      </c>
      <c r="H198" s="1" t="s">
        <v>22</v>
      </c>
      <c r="I198" s="1">
        <f>0.85*L198+1.03</f>
        <v>4.26</v>
      </c>
      <c r="L198" s="25">
        <v>3.8</v>
      </c>
      <c r="M198" s="25" t="s">
        <v>56</v>
      </c>
      <c r="P198" s="25">
        <v>4.2</v>
      </c>
      <c r="Q198" s="1" t="s">
        <v>44</v>
      </c>
      <c r="T198" s="1">
        <f t="shared" si="12"/>
        <v>1968.1334467449997</v>
      </c>
      <c r="U198" s="4">
        <f t="shared" si="15"/>
        <v>7.8081985308941353E+19</v>
      </c>
      <c r="V198" s="4">
        <f t="shared" si="13"/>
        <v>3090295432513594.5</v>
      </c>
      <c r="W198" s="1">
        <f t="shared" si="14"/>
        <v>1346.8312641195516</v>
      </c>
    </row>
    <row r="199" spans="1:23" x14ac:dyDescent="0.3">
      <c r="A199" t="s">
        <v>2709</v>
      </c>
      <c r="B199" s="34">
        <v>24910.766226851851</v>
      </c>
      <c r="C199" s="2">
        <v>38</v>
      </c>
      <c r="D199" s="2">
        <v>-5</v>
      </c>
      <c r="E199" s="3">
        <v>0</v>
      </c>
      <c r="G199" s="1" t="s">
        <v>44</v>
      </c>
      <c r="H199" s="1" t="s">
        <v>22</v>
      </c>
      <c r="I199" s="1">
        <v>3.4</v>
      </c>
      <c r="P199" s="25">
        <v>3.4</v>
      </c>
      <c r="Q199" s="1" t="s">
        <v>44</v>
      </c>
      <c r="T199" s="1">
        <f t="shared" si="12"/>
        <v>1968.20196092225</v>
      </c>
      <c r="U199" s="4">
        <f t="shared" si="15"/>
        <v>7.8082143798260597E+19</v>
      </c>
      <c r="V199" s="4">
        <f t="shared" si="13"/>
        <v>158489319246111.25</v>
      </c>
      <c r="W199" s="1">
        <f t="shared" si="14"/>
        <v>1176.0706493885086</v>
      </c>
    </row>
    <row r="200" spans="1:23" x14ac:dyDescent="0.3">
      <c r="A200" t="s">
        <v>2710</v>
      </c>
      <c r="B200" s="34">
        <v>24912.14500925926</v>
      </c>
      <c r="C200" s="2">
        <v>35.07</v>
      </c>
      <c r="D200" s="2">
        <v>-16.559999999999999</v>
      </c>
      <c r="E200" s="3">
        <v>0</v>
      </c>
      <c r="F200" s="3">
        <v>6</v>
      </c>
      <c r="G200" s="1" t="s">
        <v>35</v>
      </c>
      <c r="H200" s="9" t="s">
        <v>40</v>
      </c>
      <c r="I200" s="1">
        <v>3.9</v>
      </c>
      <c r="P200" s="25">
        <v>3.9</v>
      </c>
      <c r="Q200" s="1" t="s">
        <v>44</v>
      </c>
      <c r="T200" s="1">
        <f t="shared" si="12"/>
        <v>1968.2057358227496</v>
      </c>
      <c r="U200" s="4">
        <f t="shared" si="15"/>
        <v>7.8083035049198731E+19</v>
      </c>
      <c r="V200" s="4">
        <f t="shared" si="13"/>
        <v>891250938133744.88</v>
      </c>
      <c r="W200" s="1">
        <f t="shared" si="14"/>
        <v>1161.7544637683545</v>
      </c>
    </row>
    <row r="201" spans="1:23" x14ac:dyDescent="0.3">
      <c r="A201" t="s">
        <v>2711</v>
      </c>
      <c r="B201" s="34">
        <v>24921.35324074074</v>
      </c>
      <c r="C201" s="2">
        <v>35.6</v>
      </c>
      <c r="D201" s="2">
        <v>-17.399999999999999</v>
      </c>
      <c r="E201" s="3">
        <v>0</v>
      </c>
      <c r="G201" s="1" t="s">
        <v>44</v>
      </c>
      <c r="H201" s="1" t="s">
        <v>37</v>
      </c>
      <c r="I201" s="1">
        <v>3.3</v>
      </c>
      <c r="P201" s="25">
        <v>3.3</v>
      </c>
      <c r="Q201" s="1" t="s">
        <v>44</v>
      </c>
      <c r="T201" s="1">
        <f t="shared" si="12"/>
        <v>1968.2309465865592</v>
      </c>
      <c r="U201" s="4">
        <f t="shared" si="15"/>
        <v>7.8083147251044155E+19</v>
      </c>
      <c r="V201" s="4">
        <f t="shared" si="13"/>
        <v>112201845430196.44</v>
      </c>
      <c r="W201" s="1">
        <f t="shared" si="14"/>
        <v>1144.0859462586552</v>
      </c>
    </row>
    <row r="202" spans="1:23" x14ac:dyDescent="0.3">
      <c r="A202" t="s">
        <v>2712</v>
      </c>
      <c r="B202" s="34">
        <v>24923.552361111109</v>
      </c>
      <c r="C202" s="2">
        <v>37.24</v>
      </c>
      <c r="D202" s="2">
        <v>-23.78</v>
      </c>
      <c r="E202" s="3">
        <v>6</v>
      </c>
      <c r="F202" s="3">
        <v>9</v>
      </c>
      <c r="G202" s="1" t="s">
        <v>35</v>
      </c>
      <c r="H202" s="8" t="s">
        <v>24</v>
      </c>
      <c r="I202" s="1">
        <f>0.85*L202+1.03</f>
        <v>4.8549999999999995</v>
      </c>
      <c r="L202" s="25">
        <v>4.5</v>
      </c>
      <c r="M202" s="25" t="s">
        <v>35</v>
      </c>
      <c r="T202" s="1">
        <f t="shared" si="12"/>
        <v>1968.2369674499962</v>
      </c>
      <c r="U202" s="4">
        <f t="shared" si="15"/>
        <v>7.8107274066370068E+19</v>
      </c>
      <c r="V202" s="4">
        <f t="shared" si="13"/>
        <v>2.4126815325916504E+16</v>
      </c>
      <c r="W202" s="1">
        <f t="shared" si="14"/>
        <v>1469.8796490190334</v>
      </c>
    </row>
    <row r="203" spans="1:23" x14ac:dyDescent="0.3">
      <c r="A203" t="s">
        <v>2713</v>
      </c>
      <c r="B203" s="34">
        <v>24943.634247685186</v>
      </c>
      <c r="C203" s="2">
        <v>40.200000000000003</v>
      </c>
      <c r="D203" s="2">
        <v>-16.2</v>
      </c>
      <c r="E203" s="3">
        <v>0</v>
      </c>
      <c r="G203" s="1" t="s">
        <v>44</v>
      </c>
      <c r="H203" s="1" t="s">
        <v>33</v>
      </c>
      <c r="I203" s="1">
        <v>3.4</v>
      </c>
      <c r="P203" s="25">
        <v>3.4</v>
      </c>
      <c r="Q203" s="1" t="s">
        <v>44</v>
      </c>
      <c r="T203" s="1">
        <f t="shared" si="12"/>
        <v>1968.2919486589601</v>
      </c>
      <c r="U203" s="4">
        <f t="shared" si="15"/>
        <v>7.8107432555689312E+19</v>
      </c>
      <c r="V203" s="4">
        <f t="shared" si="13"/>
        <v>158489319246111.25</v>
      </c>
      <c r="W203" s="1">
        <f t="shared" si="14"/>
        <v>659.22299008956315</v>
      </c>
    </row>
    <row r="204" spans="1:23" x14ac:dyDescent="0.3">
      <c r="A204" t="s">
        <v>2714</v>
      </c>
      <c r="B204" s="34">
        <v>24946.279745370372</v>
      </c>
      <c r="C204" s="2">
        <v>40.200000000000003</v>
      </c>
      <c r="D204" s="2">
        <v>-17.399999999999999</v>
      </c>
      <c r="E204" s="3">
        <v>0</v>
      </c>
      <c r="G204" s="1" t="s">
        <v>44</v>
      </c>
      <c r="H204" s="1" t="s">
        <v>33</v>
      </c>
      <c r="I204" s="1">
        <v>3.3</v>
      </c>
      <c r="P204" s="25">
        <v>3.3</v>
      </c>
      <c r="Q204" s="1" t="s">
        <v>44</v>
      </c>
      <c r="T204" s="1">
        <f t="shared" si="12"/>
        <v>1968.2991916368799</v>
      </c>
      <c r="U204" s="4">
        <f t="shared" si="15"/>
        <v>7.8107544757534736E+19</v>
      </c>
      <c r="V204" s="4">
        <f t="shared" si="13"/>
        <v>112201845430196.44</v>
      </c>
      <c r="W204" s="1">
        <f t="shared" si="14"/>
        <v>742.14736759804612</v>
      </c>
    </row>
    <row r="205" spans="1:23" x14ac:dyDescent="0.3">
      <c r="A205" t="s">
        <v>2715</v>
      </c>
      <c r="B205" s="34">
        <v>24948.579993055555</v>
      </c>
      <c r="C205" s="2">
        <v>38.4</v>
      </c>
      <c r="D205" s="2">
        <v>-7.34</v>
      </c>
      <c r="E205" s="3">
        <v>33</v>
      </c>
      <c r="F205" s="3">
        <v>42</v>
      </c>
      <c r="G205" s="1" t="s">
        <v>35</v>
      </c>
      <c r="H205" s="1" t="s">
        <v>22</v>
      </c>
      <c r="I205" s="1">
        <f>0.85*L205+1.03</f>
        <v>4.7700000000000005</v>
      </c>
      <c r="L205" s="25">
        <v>4.4000000000000004</v>
      </c>
      <c r="M205" s="25" t="s">
        <v>35</v>
      </c>
      <c r="P205" s="25">
        <v>5</v>
      </c>
      <c r="Q205" s="1" t="s">
        <v>44</v>
      </c>
      <c r="T205" s="1">
        <f t="shared" si="12"/>
        <v>1968.3054893718154</v>
      </c>
      <c r="U205" s="4">
        <f t="shared" si="15"/>
        <v>7.812553346668603E+19</v>
      </c>
      <c r="V205" s="4">
        <f t="shared" si="13"/>
        <v>1.7988709151288024E+16</v>
      </c>
      <c r="W205" s="1">
        <f t="shared" si="14"/>
        <v>964.25894513947708</v>
      </c>
    </row>
    <row r="206" spans="1:23" x14ac:dyDescent="0.3">
      <c r="A206" t="s">
        <v>2716</v>
      </c>
      <c r="B206" s="34">
        <v>24948.607766203702</v>
      </c>
      <c r="C206" s="2">
        <v>38.799999999999997</v>
      </c>
      <c r="D206" s="2">
        <v>-7.1</v>
      </c>
      <c r="E206" s="3">
        <v>0</v>
      </c>
      <c r="G206" s="1" t="s">
        <v>44</v>
      </c>
      <c r="H206" s="1" t="s">
        <v>22</v>
      </c>
      <c r="I206" s="1">
        <v>3.7</v>
      </c>
      <c r="P206" s="25">
        <v>3.7</v>
      </c>
      <c r="Q206" s="1" t="s">
        <v>44</v>
      </c>
      <c r="T206" s="1">
        <f t="shared" si="12"/>
        <v>1968.3055654105508</v>
      </c>
      <c r="U206" s="4">
        <f t="shared" si="15"/>
        <v>7.8125980150278177E+19</v>
      </c>
      <c r="V206" s="4">
        <f t="shared" si="13"/>
        <v>446683592150964.06</v>
      </c>
      <c r="W206" s="1">
        <f t="shared" si="14"/>
        <v>947.43066325268535</v>
      </c>
    </row>
    <row r="207" spans="1:23" x14ac:dyDescent="0.3">
      <c r="A207" t="s">
        <v>2717</v>
      </c>
      <c r="B207" s="34">
        <v>24952.823194444445</v>
      </c>
      <c r="C207" s="2">
        <v>36.9</v>
      </c>
      <c r="D207" s="2">
        <v>-24.22</v>
      </c>
      <c r="E207" s="3">
        <v>49</v>
      </c>
      <c r="F207" s="3">
        <v>6</v>
      </c>
      <c r="G207" s="1" t="s">
        <v>35</v>
      </c>
      <c r="H207" s="8" t="s">
        <v>24</v>
      </c>
      <c r="I207" s="1">
        <v>3.6</v>
      </c>
      <c r="P207" s="25">
        <v>3.6</v>
      </c>
      <c r="Q207" s="1" t="s">
        <v>52</v>
      </c>
      <c r="T207" s="1">
        <f t="shared" si="12"/>
        <v>1968.317106624078</v>
      </c>
      <c r="U207" s="4">
        <f t="shared" si="15"/>
        <v>7.8126296378044187E+19</v>
      </c>
      <c r="V207" s="4">
        <f t="shared" si="13"/>
        <v>316227766016839.06</v>
      </c>
      <c r="W207" s="1">
        <f t="shared" si="14"/>
        <v>1528.9044683803247</v>
      </c>
    </row>
    <row r="208" spans="1:23" x14ac:dyDescent="0.3">
      <c r="A208" t="s">
        <v>2718</v>
      </c>
      <c r="B208" s="34">
        <v>24953.212337962963</v>
      </c>
      <c r="C208" s="2">
        <v>40.1</v>
      </c>
      <c r="D208" s="2">
        <v>-17</v>
      </c>
      <c r="E208" s="3">
        <v>0</v>
      </c>
      <c r="G208" s="1" t="s">
        <v>44</v>
      </c>
      <c r="H208" s="1" t="s">
        <v>33</v>
      </c>
      <c r="I208" s="1">
        <v>3.1</v>
      </c>
      <c r="P208" s="25">
        <v>3.1</v>
      </c>
      <c r="Q208" s="1" t="s">
        <v>44</v>
      </c>
      <c r="T208" s="1">
        <f t="shared" si="12"/>
        <v>1968.3181720409664</v>
      </c>
      <c r="U208" s="4">
        <f t="shared" si="15"/>
        <v>7.8126352612176708E+19</v>
      </c>
      <c r="V208" s="4">
        <f t="shared" si="13"/>
        <v>56234132519035.117</v>
      </c>
      <c r="W208" s="1">
        <f t="shared" si="14"/>
        <v>720.82864441912125</v>
      </c>
    </row>
    <row r="209" spans="1:23" x14ac:dyDescent="0.3">
      <c r="A209" t="s">
        <v>2719</v>
      </c>
      <c r="B209" s="34">
        <v>24972.219131944443</v>
      </c>
      <c r="C209" s="2">
        <v>46</v>
      </c>
      <c r="D209" s="2">
        <v>-20</v>
      </c>
      <c r="E209" s="3">
        <v>0</v>
      </c>
      <c r="G209" s="1" t="s">
        <v>44</v>
      </c>
      <c r="H209" s="1" t="s">
        <v>34</v>
      </c>
      <c r="I209" s="1">
        <v>3.5</v>
      </c>
      <c r="P209" s="25">
        <v>3.5</v>
      </c>
      <c r="Q209" s="1" t="s">
        <v>44</v>
      </c>
      <c r="T209" s="1">
        <f t="shared" si="12"/>
        <v>1968.3702098068295</v>
      </c>
      <c r="U209" s="4">
        <f t="shared" si="15"/>
        <v>7.812657648429056E+19</v>
      </c>
      <c r="V209" s="4">
        <f t="shared" si="13"/>
        <v>223872113856835.09</v>
      </c>
      <c r="W209" s="1">
        <f t="shared" si="14"/>
        <v>808.91189570220195</v>
      </c>
    </row>
    <row r="210" spans="1:23" x14ac:dyDescent="0.3">
      <c r="A210" t="s">
        <v>2720</v>
      </c>
      <c r="B210" s="34">
        <v>24972.567662037036</v>
      </c>
      <c r="C210" s="2">
        <v>42.8</v>
      </c>
      <c r="D210" s="2">
        <v>-15.7</v>
      </c>
      <c r="E210" s="3">
        <v>0</v>
      </c>
      <c r="G210" s="1" t="s">
        <v>44</v>
      </c>
      <c r="H210" s="1" t="s">
        <v>33</v>
      </c>
      <c r="I210" s="1">
        <v>3.4</v>
      </c>
      <c r="P210" s="25">
        <v>3.4</v>
      </c>
      <c r="Q210" s="1" t="s">
        <v>44</v>
      </c>
      <c r="T210" s="1">
        <f t="shared" si="12"/>
        <v>1968.3711640302176</v>
      </c>
      <c r="U210" s="4">
        <f t="shared" si="15"/>
        <v>7.8126734973609804E+19</v>
      </c>
      <c r="V210" s="4">
        <f t="shared" si="13"/>
        <v>158489319246111.25</v>
      </c>
      <c r="W210" s="1">
        <f t="shared" si="14"/>
        <v>417.87659876486146</v>
      </c>
    </row>
    <row r="211" spans="1:23" x14ac:dyDescent="0.3">
      <c r="A211" t="s">
        <v>2721</v>
      </c>
      <c r="B211" s="34">
        <v>24978.541859953704</v>
      </c>
      <c r="C211" s="2">
        <v>37.1</v>
      </c>
      <c r="D211" s="2">
        <v>-3.17</v>
      </c>
      <c r="E211" s="3">
        <v>33</v>
      </c>
      <c r="F211" s="3">
        <v>22</v>
      </c>
      <c r="G211" s="1" t="s">
        <v>35</v>
      </c>
      <c r="H211" s="1" t="s">
        <v>22</v>
      </c>
      <c r="I211" s="1">
        <f>0.85*L211+1.03</f>
        <v>5.3650000000000002</v>
      </c>
      <c r="L211" s="25">
        <v>5.0999999999999996</v>
      </c>
      <c r="M211" s="25" t="s">
        <v>35</v>
      </c>
      <c r="P211" s="25">
        <v>5</v>
      </c>
      <c r="Q211" s="1" t="s">
        <v>44</v>
      </c>
      <c r="T211" s="1">
        <f t="shared" si="12"/>
        <v>1968.3875204926865</v>
      </c>
      <c r="U211" s="4">
        <f t="shared" si="15"/>
        <v>7.8267177941967602E+19</v>
      </c>
      <c r="V211" s="4">
        <f t="shared" si="13"/>
        <v>1.404429683577957E+17</v>
      </c>
      <c r="W211" s="1">
        <f t="shared" si="14"/>
        <v>1396.1004972758042</v>
      </c>
    </row>
    <row r="212" spans="1:23" x14ac:dyDescent="0.3">
      <c r="A212" t="s">
        <v>2722</v>
      </c>
      <c r="B212" s="34">
        <v>24980.900381944444</v>
      </c>
      <c r="C212" s="2">
        <v>40</v>
      </c>
      <c r="D212" s="2">
        <v>-7</v>
      </c>
      <c r="E212" s="3">
        <v>0</v>
      </c>
      <c r="G212" s="1" t="s">
        <v>44</v>
      </c>
      <c r="H212" s="1" t="s">
        <v>22</v>
      </c>
      <c r="I212" s="1">
        <v>3.6</v>
      </c>
      <c r="P212" s="25">
        <v>3.6</v>
      </c>
      <c r="Q212" s="1" t="s">
        <v>44</v>
      </c>
      <c r="T212" s="1">
        <f t="shared" si="12"/>
        <v>1968.3939777739752</v>
      </c>
      <c r="U212" s="4">
        <f t="shared" si="15"/>
        <v>7.8267494169733612E+19</v>
      </c>
      <c r="V212" s="4">
        <f t="shared" si="13"/>
        <v>316227766016839.06</v>
      </c>
      <c r="W212" s="1">
        <f t="shared" si="14"/>
        <v>861.24189385400337</v>
      </c>
    </row>
    <row r="213" spans="1:23" x14ac:dyDescent="0.3">
      <c r="A213" t="s">
        <v>2723</v>
      </c>
      <c r="B213" s="34">
        <v>24985.835752314815</v>
      </c>
      <c r="C213" s="2">
        <v>41</v>
      </c>
      <c r="D213" s="2">
        <v>-10.1</v>
      </c>
      <c r="E213" s="3">
        <v>0</v>
      </c>
      <c r="G213" s="1" t="s">
        <v>44</v>
      </c>
      <c r="H213" s="1" t="s">
        <v>33</v>
      </c>
      <c r="I213" s="1">
        <v>4</v>
      </c>
      <c r="P213" s="25">
        <v>4</v>
      </c>
      <c r="Q213" s="1" t="s">
        <v>44</v>
      </c>
      <c r="T213" s="1">
        <f t="shared" si="12"/>
        <v>1968.4074900816286</v>
      </c>
      <c r="U213" s="4">
        <f t="shared" si="15"/>
        <v>7.8268753095145406E+19</v>
      </c>
      <c r="V213" s="4">
        <f t="shared" si="13"/>
        <v>1258925411794173.5</v>
      </c>
      <c r="W213" s="1">
        <f t="shared" si="14"/>
        <v>548.85543899879758</v>
      </c>
    </row>
    <row r="214" spans="1:23" x14ac:dyDescent="0.3">
      <c r="A214" t="s">
        <v>2724</v>
      </c>
      <c r="B214" s="34">
        <v>24995.83900462963</v>
      </c>
      <c r="C214" s="2">
        <v>36.6</v>
      </c>
      <c r="D214" s="2">
        <v>-3.8</v>
      </c>
      <c r="E214" s="3">
        <v>0</v>
      </c>
      <c r="G214" s="1" t="s">
        <v>44</v>
      </c>
      <c r="H214" s="1" t="s">
        <v>22</v>
      </c>
      <c r="I214" s="1">
        <v>3.8</v>
      </c>
      <c r="P214" s="25">
        <v>3.8</v>
      </c>
      <c r="Q214" s="1" t="s">
        <v>44</v>
      </c>
      <c r="T214" s="1">
        <f t="shared" si="12"/>
        <v>1968.4348774938526</v>
      </c>
      <c r="U214" s="4">
        <f t="shared" si="15"/>
        <v>7.826938405248988E+19</v>
      </c>
      <c r="V214" s="4">
        <f t="shared" si="13"/>
        <v>630957344480193.75</v>
      </c>
      <c r="W214" s="1">
        <f t="shared" si="14"/>
        <v>1380.4780212245062</v>
      </c>
    </row>
    <row r="215" spans="1:23" x14ac:dyDescent="0.3">
      <c r="A215" t="s">
        <v>2725</v>
      </c>
      <c r="B215" s="34">
        <v>24996.674930555557</v>
      </c>
      <c r="C215" s="2">
        <v>35</v>
      </c>
      <c r="D215" s="2">
        <v>-4</v>
      </c>
      <c r="E215" s="3">
        <v>0</v>
      </c>
      <c r="F215" s="3">
        <v>12</v>
      </c>
      <c r="G215" s="1" t="s">
        <v>35</v>
      </c>
      <c r="H215" s="1" t="s">
        <v>53</v>
      </c>
      <c r="I215" s="1">
        <f>0.85*L215+1.03</f>
        <v>4.7700000000000005</v>
      </c>
      <c r="L215" s="25">
        <v>4.4000000000000004</v>
      </c>
      <c r="M215" s="25" t="s">
        <v>35</v>
      </c>
      <c r="P215" s="25">
        <v>5.0999999999999996</v>
      </c>
      <c r="Q215" s="1" t="s">
        <v>44</v>
      </c>
      <c r="T215" s="1">
        <f t="shared" si="12"/>
        <v>1968.4371661343068</v>
      </c>
      <c r="U215" s="4">
        <f t="shared" si="15"/>
        <v>7.8287372761641173E+19</v>
      </c>
      <c r="V215" s="4">
        <f t="shared" si="13"/>
        <v>1.7988709151288024E+16</v>
      </c>
      <c r="W215" s="1">
        <f t="shared" si="14"/>
        <v>1494.0895137668078</v>
      </c>
    </row>
    <row r="216" spans="1:23" x14ac:dyDescent="0.3">
      <c r="A216" t="s">
        <v>2726</v>
      </c>
      <c r="B216" s="34">
        <v>24999.837384259259</v>
      </c>
      <c r="C216" s="2">
        <v>35.299999999999997</v>
      </c>
      <c r="D216" s="2">
        <v>-3.8</v>
      </c>
      <c r="E216" s="3">
        <v>0</v>
      </c>
      <c r="F216" s="3">
        <v>8</v>
      </c>
      <c r="G216" s="1" t="s">
        <v>35</v>
      </c>
      <c r="H216" s="1" t="s">
        <v>22</v>
      </c>
      <c r="I216" s="1">
        <v>4.4000000000000004</v>
      </c>
      <c r="P216" s="25">
        <v>4.4000000000000004</v>
      </c>
      <c r="Q216" s="1" t="s">
        <v>44</v>
      </c>
      <c r="T216" s="1">
        <f t="shared" si="12"/>
        <v>1968.4458244606687</v>
      </c>
      <c r="U216" s="4">
        <f t="shared" si="15"/>
        <v>7.8292384633977438E+19</v>
      </c>
      <c r="V216" s="4">
        <f t="shared" si="13"/>
        <v>5011872336272719</v>
      </c>
      <c r="W216" s="1">
        <f t="shared" si="14"/>
        <v>1484.016242062839</v>
      </c>
    </row>
    <row r="217" spans="1:23" x14ac:dyDescent="0.3">
      <c r="A217" t="s">
        <v>2727</v>
      </c>
      <c r="B217" s="34">
        <v>25004.520578703705</v>
      </c>
      <c r="C217" s="2">
        <v>39</v>
      </c>
      <c r="D217" s="2">
        <v>-9</v>
      </c>
      <c r="E217" s="3">
        <v>0</v>
      </c>
      <c r="G217" s="1" t="s">
        <v>44</v>
      </c>
      <c r="H217" s="1" t="s">
        <v>33</v>
      </c>
      <c r="I217" s="1">
        <v>3.5</v>
      </c>
      <c r="P217" s="25">
        <v>3.5</v>
      </c>
      <c r="Q217" s="1" t="s">
        <v>44</v>
      </c>
      <c r="T217" s="1">
        <f t="shared" si="12"/>
        <v>1968.4586463482647</v>
      </c>
      <c r="U217" s="4">
        <f t="shared" si="15"/>
        <v>7.8292608506091291E+19</v>
      </c>
      <c r="V217" s="4">
        <f t="shared" si="13"/>
        <v>223872113856835.09</v>
      </c>
      <c r="W217" s="1">
        <f t="shared" si="14"/>
        <v>801.04740634275652</v>
      </c>
    </row>
    <row r="218" spans="1:23" x14ac:dyDescent="0.3">
      <c r="A218" t="s">
        <v>2728</v>
      </c>
      <c r="B218" s="34">
        <v>25011.090902777778</v>
      </c>
      <c r="C218" s="2">
        <v>41</v>
      </c>
      <c r="D218" s="2">
        <v>-15</v>
      </c>
      <c r="E218" s="3">
        <v>0</v>
      </c>
      <c r="G218" s="1" t="s">
        <v>44</v>
      </c>
      <c r="H218" s="1" t="s">
        <v>33</v>
      </c>
      <c r="I218" s="1">
        <v>3.3</v>
      </c>
      <c r="P218" s="25">
        <v>3.3</v>
      </c>
      <c r="Q218" s="1" t="s">
        <v>44</v>
      </c>
      <c r="T218" s="1">
        <f t="shared" si="12"/>
        <v>1968.4766349152028</v>
      </c>
      <c r="U218" s="4">
        <f t="shared" si="15"/>
        <v>7.8292720707936715E+19</v>
      </c>
      <c r="V218" s="4">
        <f t="shared" si="13"/>
        <v>112201845430196.44</v>
      </c>
      <c r="W218" s="1">
        <f t="shared" si="14"/>
        <v>518.02421996422856</v>
      </c>
    </row>
    <row r="219" spans="1:23" x14ac:dyDescent="0.3">
      <c r="A219" t="s">
        <v>2729</v>
      </c>
      <c r="B219" s="34">
        <v>25020.824016203704</v>
      </c>
      <c r="C219" s="2">
        <v>35.4</v>
      </c>
      <c r="D219" s="2">
        <v>-14.6</v>
      </c>
      <c r="E219" s="3">
        <v>0</v>
      </c>
      <c r="G219" s="1" t="s">
        <v>44</v>
      </c>
      <c r="H219" s="1" t="s">
        <v>37</v>
      </c>
      <c r="I219" s="1">
        <v>3.1</v>
      </c>
      <c r="P219" s="25">
        <v>3.1</v>
      </c>
      <c r="Q219" s="1" t="s">
        <v>44</v>
      </c>
      <c r="T219" s="1">
        <f t="shared" si="12"/>
        <v>1968.5032827274572</v>
      </c>
      <c r="U219" s="4">
        <f t="shared" si="15"/>
        <v>7.8292776942069236E+19</v>
      </c>
      <c r="V219" s="4">
        <f t="shared" si="13"/>
        <v>56234132519035.117</v>
      </c>
      <c r="W219" s="1">
        <f t="shared" si="14"/>
        <v>1076.6985003928587</v>
      </c>
    </row>
    <row r="220" spans="1:23" x14ac:dyDescent="0.3">
      <c r="A220" t="s">
        <v>2730</v>
      </c>
      <c r="B220" s="34">
        <v>25025.318040509261</v>
      </c>
      <c r="C220" s="2">
        <v>35.700000000000003</v>
      </c>
      <c r="D220" s="2">
        <v>-5.04</v>
      </c>
      <c r="E220" s="3">
        <v>0</v>
      </c>
      <c r="F220" s="3">
        <v>9</v>
      </c>
      <c r="G220" s="1" t="s">
        <v>35</v>
      </c>
      <c r="H220" s="1" t="s">
        <v>22</v>
      </c>
      <c r="I220" s="1">
        <v>4.4000000000000004</v>
      </c>
      <c r="P220" s="25">
        <v>4.4000000000000004</v>
      </c>
      <c r="Q220" s="1" t="s">
        <v>44</v>
      </c>
      <c r="T220" s="1">
        <f t="shared" si="12"/>
        <v>1968.5155866954394</v>
      </c>
      <c r="U220" s="4">
        <f t="shared" si="15"/>
        <v>7.8297788814405501E+19</v>
      </c>
      <c r="V220" s="4">
        <f t="shared" si="13"/>
        <v>5011872336272719</v>
      </c>
      <c r="W220" s="1">
        <f t="shared" si="14"/>
        <v>1359.2946255377115</v>
      </c>
    </row>
    <row r="221" spans="1:23" x14ac:dyDescent="0.3">
      <c r="A221" t="s">
        <v>2731</v>
      </c>
      <c r="B221" s="34">
        <v>25026.913159722222</v>
      </c>
      <c r="C221" s="2">
        <v>45.1</v>
      </c>
      <c r="D221" s="2">
        <v>-17.3</v>
      </c>
      <c r="E221" s="3">
        <v>0</v>
      </c>
      <c r="F221" s="3">
        <v>6</v>
      </c>
      <c r="G221" s="1" t="s">
        <v>35</v>
      </c>
      <c r="H221" s="1" t="s">
        <v>34</v>
      </c>
      <c r="I221" s="1">
        <f>0.85*L221+1.03</f>
        <v>4.26</v>
      </c>
      <c r="L221" s="25">
        <v>3.8</v>
      </c>
      <c r="M221" s="25" t="s">
        <v>35</v>
      </c>
      <c r="P221" s="25">
        <v>3.5</v>
      </c>
      <c r="Q221" s="1" t="s">
        <v>44</v>
      </c>
      <c r="T221" s="1">
        <f t="shared" si="12"/>
        <v>1968.5199538938323</v>
      </c>
      <c r="U221" s="4">
        <f t="shared" si="15"/>
        <v>7.8300879109838012E+19</v>
      </c>
      <c r="V221" s="4">
        <f t="shared" si="13"/>
        <v>3090295432513594.5</v>
      </c>
      <c r="W221" s="1">
        <f t="shared" si="14"/>
        <v>505.10750624137467</v>
      </c>
    </row>
    <row r="222" spans="1:23" x14ac:dyDescent="0.3">
      <c r="A222" t="s">
        <v>2732</v>
      </c>
      <c r="B222" s="34">
        <v>25026.922280092593</v>
      </c>
      <c r="C222" s="2">
        <v>44.5</v>
      </c>
      <c r="D222" s="2">
        <v>-17.399999999999999</v>
      </c>
      <c r="E222" s="3">
        <v>0</v>
      </c>
      <c r="F222" s="3">
        <v>7</v>
      </c>
      <c r="G222" s="1" t="s">
        <v>35</v>
      </c>
      <c r="H222" s="1" t="s">
        <v>34</v>
      </c>
      <c r="I222" s="1">
        <f>0.85*L222+1.03</f>
        <v>4.5149999999999997</v>
      </c>
      <c r="L222" s="25">
        <v>4.0999999999999996</v>
      </c>
      <c r="M222" s="25" t="s">
        <v>35</v>
      </c>
      <c r="P222" s="25">
        <v>3.6</v>
      </c>
      <c r="Q222" s="1" t="s">
        <v>44</v>
      </c>
      <c r="T222" s="1">
        <f t="shared" si="12"/>
        <v>1968.5199788640455</v>
      </c>
      <c r="U222" s="4">
        <f t="shared" si="15"/>
        <v>7.8308335008558285E+19</v>
      </c>
      <c r="V222" s="4">
        <f t="shared" si="13"/>
        <v>7455898720277797</v>
      </c>
      <c r="W222" s="1">
        <f t="shared" si="14"/>
        <v>521.81139441244704</v>
      </c>
    </row>
    <row r="223" spans="1:23" x14ac:dyDescent="0.3">
      <c r="A223" t="s">
        <v>2733</v>
      </c>
      <c r="B223" s="34">
        <v>25057.820832175927</v>
      </c>
      <c r="C223" s="2">
        <v>35.07</v>
      </c>
      <c r="D223" s="2">
        <v>-4.28</v>
      </c>
      <c r="E223" s="3">
        <v>0</v>
      </c>
      <c r="F223" s="3">
        <v>5</v>
      </c>
      <c r="G223" s="1" t="s">
        <v>35</v>
      </c>
      <c r="H223" s="1" t="s">
        <v>22</v>
      </c>
      <c r="I223" s="1">
        <v>4.0999999999999996</v>
      </c>
      <c r="P223" s="25">
        <v>4.0999999999999996</v>
      </c>
      <c r="Q223" s="1" t="s">
        <v>44</v>
      </c>
      <c r="T223" s="1">
        <f t="shared" si="12"/>
        <v>1968.6045744891881</v>
      </c>
      <c r="U223" s="4">
        <f t="shared" si="15"/>
        <v>7.8310113287968326E+19</v>
      </c>
      <c r="V223" s="4">
        <f t="shared" si="13"/>
        <v>1778279410038929</v>
      </c>
      <c r="W223" s="1">
        <f t="shared" si="14"/>
        <v>1467.7555165647072</v>
      </c>
    </row>
    <row r="224" spans="1:23" x14ac:dyDescent="0.3">
      <c r="A224" t="s">
        <v>2734</v>
      </c>
      <c r="B224" s="34">
        <v>25060.375497685185</v>
      </c>
      <c r="C224" s="2">
        <v>35.1</v>
      </c>
      <c r="D224" s="2">
        <v>-10.199999999999999</v>
      </c>
      <c r="E224" s="3">
        <v>0</v>
      </c>
      <c r="G224" s="1" t="s">
        <v>44</v>
      </c>
      <c r="H224" s="1" t="s">
        <v>22</v>
      </c>
      <c r="I224" s="1">
        <v>3.1</v>
      </c>
      <c r="P224" s="25">
        <v>3.1</v>
      </c>
      <c r="Q224" s="1" t="s">
        <v>44</v>
      </c>
      <c r="T224" s="1">
        <f t="shared" si="12"/>
        <v>1968.6115687821634</v>
      </c>
      <c r="U224" s="4">
        <f t="shared" si="15"/>
        <v>7.8310169522100847E+19</v>
      </c>
      <c r="V224" s="4">
        <f t="shared" si="13"/>
        <v>56234132519035.117</v>
      </c>
      <c r="W224" s="1">
        <f t="shared" si="14"/>
        <v>1143.6467416792277</v>
      </c>
    </row>
    <row r="225" spans="1:23" x14ac:dyDescent="0.3">
      <c r="A225" t="s">
        <v>2735</v>
      </c>
      <c r="B225" s="34">
        <v>25069.915879629629</v>
      </c>
      <c r="C225" s="2">
        <v>38.6</v>
      </c>
      <c r="D225" s="2">
        <v>-7.4</v>
      </c>
      <c r="E225" s="3">
        <v>0</v>
      </c>
      <c r="G225" s="1" t="s">
        <v>44</v>
      </c>
      <c r="H225" s="1" t="s">
        <v>22</v>
      </c>
      <c r="I225" s="1">
        <v>3.6</v>
      </c>
      <c r="P225" s="25">
        <v>3.6</v>
      </c>
      <c r="Q225" s="1" t="s">
        <v>44</v>
      </c>
      <c r="T225" s="1">
        <f t="shared" si="12"/>
        <v>1968.6376889243795</v>
      </c>
      <c r="U225" s="4">
        <f t="shared" si="15"/>
        <v>7.8310485749866856E+19</v>
      </c>
      <c r="V225" s="4">
        <f t="shared" si="13"/>
        <v>316227766016839.06</v>
      </c>
      <c r="W225" s="1">
        <f t="shared" si="14"/>
        <v>942.27818298226998</v>
      </c>
    </row>
    <row r="226" spans="1:23" x14ac:dyDescent="0.3">
      <c r="A226" t="s">
        <v>2736</v>
      </c>
      <c r="B226" s="34">
        <v>25087.543310185185</v>
      </c>
      <c r="C226" s="2">
        <v>41.3</v>
      </c>
      <c r="D226" s="2">
        <v>-11</v>
      </c>
      <c r="E226" s="3">
        <v>0</v>
      </c>
      <c r="G226" s="1" t="s">
        <v>44</v>
      </c>
      <c r="H226" s="1" t="s">
        <v>33</v>
      </c>
      <c r="I226" s="1">
        <v>3.6</v>
      </c>
      <c r="P226" s="25">
        <v>3.6</v>
      </c>
      <c r="Q226" s="1" t="s">
        <v>44</v>
      </c>
      <c r="T226" s="1">
        <f t="shared" si="12"/>
        <v>1968.6859501990011</v>
      </c>
      <c r="U226" s="4">
        <f t="shared" si="15"/>
        <v>7.8310801977632866E+19</v>
      </c>
      <c r="V226" s="4">
        <f t="shared" si="13"/>
        <v>316227766016839.06</v>
      </c>
      <c r="W226" s="1">
        <f t="shared" si="14"/>
        <v>471.0116010881344</v>
      </c>
    </row>
    <row r="227" spans="1:23" x14ac:dyDescent="0.3">
      <c r="A227" t="s">
        <v>2737</v>
      </c>
      <c r="B227" s="34">
        <v>25088.878708333334</v>
      </c>
      <c r="C227" s="2">
        <v>35.659999999999997</v>
      </c>
      <c r="D227" s="2">
        <v>-4.63</v>
      </c>
      <c r="E227" s="3">
        <v>0</v>
      </c>
      <c r="F227" s="3">
        <v>7</v>
      </c>
      <c r="G227" s="1" t="s">
        <v>35</v>
      </c>
      <c r="H227" s="1" t="s">
        <v>22</v>
      </c>
      <c r="I227" s="1">
        <v>4.3</v>
      </c>
      <c r="P227" s="25">
        <v>4.3</v>
      </c>
      <c r="Q227" s="1" t="s">
        <v>44</v>
      </c>
      <c r="T227" s="1">
        <f t="shared" si="12"/>
        <v>1968.6896063198722</v>
      </c>
      <c r="U227" s="4">
        <f t="shared" si="15"/>
        <v>7.8314350111525208E+19</v>
      </c>
      <c r="V227" s="4">
        <f t="shared" si="13"/>
        <v>3548133892335757</v>
      </c>
      <c r="W227" s="1">
        <f t="shared" si="14"/>
        <v>1392.3304804067127</v>
      </c>
    </row>
    <row r="228" spans="1:23" x14ac:dyDescent="0.3">
      <c r="A228" t="s">
        <v>2738</v>
      </c>
      <c r="B228" s="34">
        <v>25110.397199074076</v>
      </c>
      <c r="C228" s="2">
        <v>35.200000000000003</v>
      </c>
      <c r="D228" s="2">
        <v>-18.2</v>
      </c>
      <c r="E228" s="3">
        <v>0</v>
      </c>
      <c r="G228" s="1" t="s">
        <v>44</v>
      </c>
      <c r="H228" s="1" t="s">
        <v>37</v>
      </c>
      <c r="I228" s="1">
        <v>3.2</v>
      </c>
      <c r="P228" s="25">
        <v>3.2</v>
      </c>
      <c r="Q228" s="1" t="s">
        <v>44</v>
      </c>
      <c r="T228" s="1">
        <f t="shared" si="12"/>
        <v>1968.7485207366847</v>
      </c>
      <c r="U228" s="4">
        <f t="shared" si="15"/>
        <v>7.831442954434868E+19</v>
      </c>
      <c r="V228" s="4">
        <f t="shared" si="13"/>
        <v>79432823472428.328</v>
      </c>
      <c r="W228" s="1">
        <f t="shared" si="14"/>
        <v>1219.3786948202244</v>
      </c>
    </row>
    <row r="229" spans="1:23" x14ac:dyDescent="0.3">
      <c r="A229" t="s">
        <v>2739</v>
      </c>
      <c r="B229" s="34">
        <v>25110.627847222222</v>
      </c>
      <c r="C229" s="2">
        <v>35.200000000000003</v>
      </c>
      <c r="D229" s="2">
        <v>-18.2</v>
      </c>
      <c r="E229" s="3">
        <v>0</v>
      </c>
      <c r="G229" s="1" t="s">
        <v>44</v>
      </c>
      <c r="H229" s="1" t="s">
        <v>37</v>
      </c>
      <c r="I229" s="1">
        <v>3.4</v>
      </c>
      <c r="P229" s="25">
        <v>3.4</v>
      </c>
      <c r="Q229" s="1" t="s">
        <v>44</v>
      </c>
      <c r="T229" s="1">
        <f t="shared" si="12"/>
        <v>1968.7491522168987</v>
      </c>
      <c r="U229" s="4">
        <f t="shared" si="15"/>
        <v>7.8314588033667924E+19</v>
      </c>
      <c r="V229" s="4">
        <f t="shared" si="13"/>
        <v>158489319246111.25</v>
      </c>
      <c r="W229" s="1">
        <f t="shared" si="14"/>
        <v>1219.3786948202244</v>
      </c>
    </row>
    <row r="230" spans="1:23" x14ac:dyDescent="0.3">
      <c r="A230" t="s">
        <v>2740</v>
      </c>
      <c r="B230" s="34">
        <v>25124.69392361111</v>
      </c>
      <c r="C230" s="2">
        <v>35.6</v>
      </c>
      <c r="D230" s="2">
        <v>-20.8</v>
      </c>
      <c r="E230" s="3">
        <v>0</v>
      </c>
      <c r="G230" s="1" t="s">
        <v>44</v>
      </c>
      <c r="H230" s="1" t="s">
        <v>37</v>
      </c>
      <c r="I230" s="1">
        <v>3.1</v>
      </c>
      <c r="P230" s="25">
        <v>3.1</v>
      </c>
      <c r="Q230" s="1" t="s">
        <v>44</v>
      </c>
      <c r="T230" s="1">
        <f t="shared" si="12"/>
        <v>1968.7876630352118</v>
      </c>
      <c r="U230" s="4">
        <f t="shared" si="15"/>
        <v>7.8314644267800445E+19</v>
      </c>
      <c r="V230" s="4">
        <f t="shared" si="13"/>
        <v>56234132519035.117</v>
      </c>
      <c r="W230" s="1">
        <f t="shared" si="14"/>
        <v>1341.467401371928</v>
      </c>
    </row>
    <row r="231" spans="1:23" x14ac:dyDescent="0.3">
      <c r="A231" t="s">
        <v>2741</v>
      </c>
      <c r="B231" s="34">
        <v>25129.882465277777</v>
      </c>
      <c r="C231" s="2">
        <v>41.5</v>
      </c>
      <c r="D231" s="2">
        <v>-9.4</v>
      </c>
      <c r="E231" s="3">
        <v>0</v>
      </c>
      <c r="G231" s="1" t="s">
        <v>44</v>
      </c>
      <c r="H231" s="1" t="s">
        <v>33</v>
      </c>
      <c r="I231" s="1">
        <v>3.8</v>
      </c>
      <c r="P231" s="25">
        <v>3.8</v>
      </c>
      <c r="Q231" s="1" t="s">
        <v>44</v>
      </c>
      <c r="T231" s="1">
        <f t="shared" si="12"/>
        <v>1968.8018684880979</v>
      </c>
      <c r="U231" s="4">
        <f t="shared" si="15"/>
        <v>7.8315275225144918E+19</v>
      </c>
      <c r="V231" s="4">
        <f t="shared" si="13"/>
        <v>630957344480193.75</v>
      </c>
      <c r="W231" s="1">
        <f t="shared" si="14"/>
        <v>553.40782368616362</v>
      </c>
    </row>
    <row r="232" spans="1:23" x14ac:dyDescent="0.3">
      <c r="A232" t="s">
        <v>2742</v>
      </c>
      <c r="B232" s="34">
        <v>25146.063356481482</v>
      </c>
      <c r="C232" s="2">
        <v>37.5</v>
      </c>
      <c r="D232" s="2">
        <v>-7.4</v>
      </c>
      <c r="E232" s="3">
        <v>0</v>
      </c>
      <c r="F232" s="3">
        <v>5</v>
      </c>
      <c r="G232" s="1" t="s">
        <v>35</v>
      </c>
      <c r="H232" s="1" t="s">
        <v>22</v>
      </c>
      <c r="I232" s="1">
        <v>3.9</v>
      </c>
      <c r="P232" s="25">
        <v>3.9</v>
      </c>
      <c r="Q232" s="1" t="s">
        <v>44</v>
      </c>
      <c r="T232" s="1">
        <f t="shared" si="12"/>
        <v>1968.8461693538165</v>
      </c>
      <c r="U232" s="4">
        <f t="shared" si="15"/>
        <v>7.8316166476083053E+19</v>
      </c>
      <c r="V232" s="4">
        <f t="shared" si="13"/>
        <v>891250938133744.88</v>
      </c>
      <c r="W232" s="1">
        <f t="shared" si="14"/>
        <v>1039.0767327095289</v>
      </c>
    </row>
    <row r="233" spans="1:23" x14ac:dyDescent="0.3">
      <c r="A233" t="s">
        <v>2743</v>
      </c>
      <c r="B233" s="34">
        <v>25146.125891203705</v>
      </c>
      <c r="C233" s="2">
        <v>37.4</v>
      </c>
      <c r="D233" s="2">
        <v>-7.56</v>
      </c>
      <c r="E233" s="3">
        <v>0</v>
      </c>
      <c r="F233" s="3">
        <v>9</v>
      </c>
      <c r="G233" s="1" t="s">
        <v>35</v>
      </c>
      <c r="H233" s="1" t="s">
        <v>22</v>
      </c>
      <c r="I233" s="1">
        <v>4.3</v>
      </c>
      <c r="P233" s="25">
        <v>4.3</v>
      </c>
      <c r="Q233" s="1" t="s">
        <v>44</v>
      </c>
      <c r="T233" s="1">
        <f t="shared" si="12"/>
        <v>1968.846340564555</v>
      </c>
      <c r="U233" s="4">
        <f t="shared" si="15"/>
        <v>7.8319714609975394E+19</v>
      </c>
      <c r="V233" s="4">
        <f t="shared" si="13"/>
        <v>3548133892335757</v>
      </c>
      <c r="W233" s="1">
        <f t="shared" si="14"/>
        <v>1037.8754375905205</v>
      </c>
    </row>
    <row r="234" spans="1:23" x14ac:dyDescent="0.3">
      <c r="A234" t="s">
        <v>2744</v>
      </c>
      <c r="B234" s="34">
        <v>25150.369525462964</v>
      </c>
      <c r="C234" s="2">
        <v>35.799999999999997</v>
      </c>
      <c r="D234" s="2">
        <v>-8.39</v>
      </c>
      <c r="E234" s="3">
        <v>30</v>
      </c>
      <c r="F234" s="3">
        <v>8</v>
      </c>
      <c r="G234" s="1" t="s">
        <v>35</v>
      </c>
      <c r="H234" s="1" t="s">
        <v>22</v>
      </c>
      <c r="I234" s="1">
        <f>0.85*L234+1.03</f>
        <v>3.92</v>
      </c>
      <c r="L234" s="25">
        <v>3.4</v>
      </c>
      <c r="M234" s="25" t="s">
        <v>35</v>
      </c>
      <c r="P234" s="25">
        <v>4.0999999999999996</v>
      </c>
      <c r="Q234" s="1" t="s">
        <v>44</v>
      </c>
      <c r="T234" s="1">
        <f t="shared" si="12"/>
        <v>1968.8579590019519</v>
      </c>
      <c r="U234" s="4">
        <f t="shared" si="15"/>
        <v>7.8320669602561409E+19</v>
      </c>
      <c r="V234" s="4">
        <f t="shared" si="13"/>
        <v>954992586021441.75</v>
      </c>
      <c r="W234" s="1">
        <f t="shared" si="14"/>
        <v>1144.9014157739232</v>
      </c>
    </row>
    <row r="235" spans="1:23" x14ac:dyDescent="0.3">
      <c r="A235" t="s">
        <v>2745</v>
      </c>
      <c r="B235" s="34">
        <v>25178.118796296298</v>
      </c>
      <c r="C235" s="2">
        <v>35</v>
      </c>
      <c r="D235" s="2">
        <v>-17.600000000000001</v>
      </c>
      <c r="E235" s="3">
        <v>0</v>
      </c>
      <c r="G235" s="1" t="s">
        <v>44</v>
      </c>
      <c r="H235" s="1" t="s">
        <v>37</v>
      </c>
      <c r="I235" s="1">
        <v>3.5</v>
      </c>
      <c r="P235" s="25">
        <v>3.5</v>
      </c>
      <c r="Q235" s="1" t="s">
        <v>44</v>
      </c>
      <c r="T235" s="1">
        <f t="shared" si="12"/>
        <v>1968.9339323649453</v>
      </c>
      <c r="U235" s="4">
        <f t="shared" si="15"/>
        <v>7.8320893474675261E+19</v>
      </c>
      <c r="V235" s="4">
        <f t="shared" si="13"/>
        <v>223872113856835.09</v>
      </c>
      <c r="W235" s="1">
        <f t="shared" si="14"/>
        <v>1209.8496278729965</v>
      </c>
    </row>
    <row r="236" spans="1:23" x14ac:dyDescent="0.3">
      <c r="A236" t="s">
        <v>2746</v>
      </c>
      <c r="B236" s="34">
        <v>25228.326230324074</v>
      </c>
      <c r="C236" s="2">
        <v>35.630000000000003</v>
      </c>
      <c r="D236" s="2">
        <v>-3.81</v>
      </c>
      <c r="E236" s="3">
        <v>34</v>
      </c>
      <c r="F236" s="3">
        <v>12</v>
      </c>
      <c r="G236" s="1" t="s">
        <v>35</v>
      </c>
      <c r="H236" s="1" t="s">
        <v>22</v>
      </c>
      <c r="I236" s="1">
        <f>0.85*L236+1.03</f>
        <v>4.8549999999999995</v>
      </c>
      <c r="L236" s="25">
        <v>4.5</v>
      </c>
      <c r="M236" s="25" t="s">
        <v>35</v>
      </c>
      <c r="T236" s="1">
        <f t="shared" si="12"/>
        <v>1969.0713928277182</v>
      </c>
      <c r="U236" s="4">
        <f t="shared" si="15"/>
        <v>7.8345020290001175E+19</v>
      </c>
      <c r="V236" s="4">
        <f t="shared" si="13"/>
        <v>2.4126815325916504E+16</v>
      </c>
      <c r="W236" s="1">
        <f t="shared" si="14"/>
        <v>1456.7095162216506</v>
      </c>
    </row>
    <row r="237" spans="1:23" x14ac:dyDescent="0.3">
      <c r="A237" t="s">
        <v>2747</v>
      </c>
      <c r="B237" s="34">
        <v>25228.541655092591</v>
      </c>
      <c r="C237" s="2">
        <v>39.6</v>
      </c>
      <c r="D237" s="2">
        <v>-18</v>
      </c>
      <c r="E237" s="3">
        <v>0</v>
      </c>
      <c r="F237" s="3">
        <v>8</v>
      </c>
      <c r="G237" s="1" t="s">
        <v>35</v>
      </c>
      <c r="H237" s="1" t="s">
        <v>33</v>
      </c>
      <c r="I237" s="1">
        <f>0.85*L237+1.03</f>
        <v>4.0049999999999999</v>
      </c>
      <c r="L237" s="25">
        <v>3.5</v>
      </c>
      <c r="M237" s="25" t="s">
        <v>35</v>
      </c>
      <c r="P237" s="25">
        <v>3.4</v>
      </c>
      <c r="Q237" s="1" t="s">
        <v>44</v>
      </c>
      <c r="T237" s="1">
        <f t="shared" si="12"/>
        <v>1969.0719826285904</v>
      </c>
      <c r="U237" s="4">
        <f t="shared" si="15"/>
        <v>7.8346301145095717E+19</v>
      </c>
      <c r="V237" s="4">
        <f t="shared" si="13"/>
        <v>1280855094536285</v>
      </c>
      <c r="W237" s="1">
        <f t="shared" si="14"/>
        <v>832.80578902376033</v>
      </c>
    </row>
    <row r="238" spans="1:23" x14ac:dyDescent="0.3">
      <c r="A238" t="s">
        <v>2748</v>
      </c>
      <c r="B238" s="34">
        <v>25228.598100694446</v>
      </c>
      <c r="C238" s="2">
        <v>35.799999999999997</v>
      </c>
      <c r="D238" s="2">
        <v>-3.62</v>
      </c>
      <c r="E238" s="3">
        <v>33</v>
      </c>
      <c r="F238" s="3">
        <v>8</v>
      </c>
      <c r="G238" s="1" t="s">
        <v>35</v>
      </c>
      <c r="H238" s="1" t="s">
        <v>22</v>
      </c>
      <c r="I238" s="1">
        <v>4.0999999999999996</v>
      </c>
      <c r="P238" s="25">
        <v>4.0999999999999996</v>
      </c>
      <c r="Q238" s="1" t="s">
        <v>44</v>
      </c>
      <c r="T238" s="1">
        <f t="shared" si="12"/>
        <v>1969.0721371682257</v>
      </c>
      <c r="U238" s="4">
        <f t="shared" si="15"/>
        <v>7.8348079424505758E+19</v>
      </c>
      <c r="V238" s="4">
        <f t="shared" si="13"/>
        <v>1778279410038929</v>
      </c>
      <c r="W238" s="1">
        <f t="shared" si="14"/>
        <v>1457.7563159049321</v>
      </c>
    </row>
    <row r="239" spans="1:23" x14ac:dyDescent="0.3">
      <c r="A239" t="s">
        <v>2749</v>
      </c>
      <c r="B239" s="34">
        <v>25228.659062499999</v>
      </c>
      <c r="C239" s="2">
        <v>41.6</v>
      </c>
      <c r="D239" s="2">
        <v>-17.600000000000001</v>
      </c>
      <c r="E239" s="3">
        <v>0</v>
      </c>
      <c r="G239" s="1" t="s">
        <v>44</v>
      </c>
      <c r="H239" s="1" t="s">
        <v>33</v>
      </c>
      <c r="I239" s="1">
        <v>3.3</v>
      </c>
      <c r="P239" s="25">
        <v>3.3</v>
      </c>
      <c r="Q239" s="1" t="s">
        <v>44</v>
      </c>
      <c r="T239" s="1">
        <f t="shared" si="12"/>
        <v>1969.0723040725529</v>
      </c>
      <c r="U239" s="4">
        <f t="shared" si="15"/>
        <v>7.8348191626351182E+19</v>
      </c>
      <c r="V239" s="4">
        <f t="shared" si="13"/>
        <v>112201845430196.44</v>
      </c>
      <c r="W239" s="1">
        <f t="shared" si="14"/>
        <v>661.49213790010288</v>
      </c>
    </row>
    <row r="240" spans="1:23" x14ac:dyDescent="0.3">
      <c r="A240" t="s">
        <v>2750</v>
      </c>
      <c r="B240" s="34">
        <v>25241.962847222221</v>
      </c>
      <c r="C240" s="2">
        <v>38.799999999999997</v>
      </c>
      <c r="D240" s="2">
        <v>-7.37</v>
      </c>
      <c r="E240" s="3">
        <v>0</v>
      </c>
      <c r="F240" s="3">
        <v>10</v>
      </c>
      <c r="G240" s="1" t="s">
        <v>35</v>
      </c>
      <c r="H240" s="1" t="s">
        <v>22</v>
      </c>
      <c r="I240" s="1">
        <v>3.6</v>
      </c>
      <c r="P240" s="25">
        <v>3.6</v>
      </c>
      <c r="Q240" s="1" t="s">
        <v>44</v>
      </c>
      <c r="T240" s="1">
        <f t="shared" si="12"/>
        <v>1969.1087278500265</v>
      </c>
      <c r="U240" s="4">
        <f t="shared" si="15"/>
        <v>7.8348507854117192E+19</v>
      </c>
      <c r="V240" s="4">
        <f t="shared" si="13"/>
        <v>316227766016839.06</v>
      </c>
      <c r="W240" s="1">
        <f t="shared" si="14"/>
        <v>927.48034083747723</v>
      </c>
    </row>
    <row r="241" spans="1:23" x14ac:dyDescent="0.3">
      <c r="A241" t="s">
        <v>2751</v>
      </c>
      <c r="B241" s="34">
        <v>25254.575902777779</v>
      </c>
      <c r="C241" s="2">
        <v>37.200000000000003</v>
      </c>
      <c r="D241" s="2">
        <v>-10.3</v>
      </c>
      <c r="E241" s="3">
        <v>0</v>
      </c>
      <c r="G241" s="1" t="s">
        <v>44</v>
      </c>
      <c r="H241" s="1" t="s">
        <v>22</v>
      </c>
      <c r="I241" s="1">
        <v>3.6</v>
      </c>
      <c r="P241" s="25">
        <v>3.6</v>
      </c>
      <c r="Q241" s="1" t="s">
        <v>44</v>
      </c>
      <c r="T241" s="1">
        <f t="shared" si="12"/>
        <v>1969.1432605141076</v>
      </c>
      <c r="U241" s="4">
        <f t="shared" si="15"/>
        <v>7.8348824081883202E+19</v>
      </c>
      <c r="V241" s="4">
        <f t="shared" si="13"/>
        <v>316227766016839.06</v>
      </c>
      <c r="W241" s="1">
        <f t="shared" si="14"/>
        <v>919.33555585718432</v>
      </c>
    </row>
    <row r="242" spans="1:23" x14ac:dyDescent="0.3">
      <c r="A242" t="s">
        <v>2752</v>
      </c>
      <c r="B242" s="34">
        <v>25262.249930555554</v>
      </c>
      <c r="C242" s="2">
        <v>38</v>
      </c>
      <c r="D242" s="2">
        <v>-11</v>
      </c>
      <c r="E242" s="3">
        <v>0</v>
      </c>
      <c r="G242" s="1" t="s">
        <v>44</v>
      </c>
      <c r="H242" s="1" t="s">
        <v>22</v>
      </c>
      <c r="I242" s="1">
        <v>3.3</v>
      </c>
      <c r="P242" s="25">
        <v>3.3</v>
      </c>
      <c r="Q242" s="1" t="s">
        <v>44</v>
      </c>
      <c r="T242" s="1">
        <f t="shared" si="12"/>
        <v>1969.1642708570994</v>
      </c>
      <c r="U242" s="4">
        <f t="shared" si="15"/>
        <v>7.8348936283728626E+19</v>
      </c>
      <c r="V242" s="4">
        <f t="shared" si="13"/>
        <v>112201845430196.44</v>
      </c>
      <c r="W242" s="1">
        <f t="shared" si="14"/>
        <v>812.41076745382838</v>
      </c>
    </row>
    <row r="243" spans="1:23" x14ac:dyDescent="0.3">
      <c r="A243" t="s">
        <v>2753</v>
      </c>
      <c r="B243" s="34">
        <v>25275.460486111111</v>
      </c>
      <c r="C243" s="2">
        <v>37.6</v>
      </c>
      <c r="D243" s="2">
        <v>-8.4</v>
      </c>
      <c r="E243" s="3">
        <v>0</v>
      </c>
      <c r="G243" s="1" t="s">
        <v>44</v>
      </c>
      <c r="H243" s="1" t="s">
        <v>22</v>
      </c>
      <c r="I243" s="1">
        <v>3.9</v>
      </c>
      <c r="P243" s="25">
        <v>3.9</v>
      </c>
      <c r="Q243" s="1" t="s">
        <v>44</v>
      </c>
      <c r="T243" s="1">
        <f t="shared" si="12"/>
        <v>1969.2004393870257</v>
      </c>
      <c r="U243" s="4">
        <f t="shared" si="15"/>
        <v>7.834982753466676E+19</v>
      </c>
      <c r="V243" s="4">
        <f t="shared" si="13"/>
        <v>891250938133744.88</v>
      </c>
      <c r="W243" s="1">
        <f t="shared" si="14"/>
        <v>968.36118788418298</v>
      </c>
    </row>
    <row r="244" spans="1:23" x14ac:dyDescent="0.3">
      <c r="A244" t="s">
        <v>2754</v>
      </c>
      <c r="B244" s="34">
        <v>25279.802394675928</v>
      </c>
      <c r="C244" s="2">
        <v>39.47</v>
      </c>
      <c r="D244" s="2">
        <v>-21.68</v>
      </c>
      <c r="E244" s="3">
        <v>33</v>
      </c>
      <c r="F244" s="3">
        <v>11</v>
      </c>
      <c r="G244" s="1" t="s">
        <v>35</v>
      </c>
      <c r="H244" s="8" t="s">
        <v>24</v>
      </c>
      <c r="I244" s="1">
        <f>0.85*L244+1.03</f>
        <v>5.0250000000000004</v>
      </c>
      <c r="L244" s="25">
        <v>4.7</v>
      </c>
      <c r="M244" s="25" t="s">
        <v>35</v>
      </c>
      <c r="P244" s="25">
        <v>4.5</v>
      </c>
      <c r="Q244" s="1" t="s">
        <v>44</v>
      </c>
      <c r="T244" s="1">
        <f t="shared" si="12"/>
        <v>1969.2123268848075</v>
      </c>
      <c r="U244" s="4">
        <f t="shared" si="15"/>
        <v>7.8393228561031234E+19</v>
      </c>
      <c r="V244" s="4">
        <f t="shared" si="13"/>
        <v>4.3401026364474576E+16</v>
      </c>
      <c r="W244" s="1">
        <f t="shared" si="14"/>
        <v>1156.7616230026692</v>
      </c>
    </row>
    <row r="245" spans="1:23" x14ac:dyDescent="0.3">
      <c r="A245" t="s">
        <v>2755</v>
      </c>
      <c r="B245" s="34">
        <v>25289.631458333333</v>
      </c>
      <c r="C245" s="2">
        <v>41</v>
      </c>
      <c r="D245" s="2">
        <v>-14.5</v>
      </c>
      <c r="E245" s="3">
        <v>0</v>
      </c>
      <c r="F245" s="3">
        <v>9</v>
      </c>
      <c r="G245" s="1" t="s">
        <v>35</v>
      </c>
      <c r="H245" s="1" t="s">
        <v>33</v>
      </c>
      <c r="I245" s="1">
        <v>4.7</v>
      </c>
      <c r="P245" s="25">
        <v>4.7</v>
      </c>
      <c r="Q245" s="1" t="s">
        <v>44</v>
      </c>
      <c r="T245" s="1">
        <f t="shared" si="12"/>
        <v>1969.2392373944786</v>
      </c>
      <c r="U245" s="4">
        <f t="shared" si="15"/>
        <v>7.8407353936477454E+19</v>
      </c>
      <c r="V245" s="4">
        <f t="shared" si="13"/>
        <v>1.4125375446227572E+16</v>
      </c>
      <c r="W245" s="1">
        <f t="shared" si="14"/>
        <v>494.64950545067387</v>
      </c>
    </row>
    <row r="246" spans="1:23" x14ac:dyDescent="0.3">
      <c r="A246" t="s">
        <v>2756</v>
      </c>
      <c r="B246" s="34">
        <v>25304.712314814813</v>
      </c>
      <c r="C246" s="2">
        <v>35</v>
      </c>
      <c r="D246" s="2">
        <v>-13.4</v>
      </c>
      <c r="E246" s="3">
        <v>0</v>
      </c>
      <c r="G246" s="1" t="s">
        <v>44</v>
      </c>
      <c r="H246" s="1" t="s">
        <v>37</v>
      </c>
      <c r="I246" s="1">
        <v>3.5</v>
      </c>
      <c r="P246" s="25">
        <v>3.5</v>
      </c>
      <c r="Q246" s="1" t="s">
        <v>44</v>
      </c>
      <c r="T246" s="1">
        <f t="shared" si="12"/>
        <v>1969.280526529267</v>
      </c>
      <c r="U246" s="4">
        <f t="shared" si="15"/>
        <v>7.8407577808591307E+19</v>
      </c>
      <c r="V246" s="4">
        <f t="shared" si="13"/>
        <v>223872113856835.09</v>
      </c>
      <c r="W246" s="1">
        <f t="shared" si="14"/>
        <v>1108.1013889919695</v>
      </c>
    </row>
    <row r="247" spans="1:23" x14ac:dyDescent="0.3">
      <c r="A247" t="s">
        <v>2757</v>
      </c>
      <c r="B247" s="34">
        <v>25311.675054398147</v>
      </c>
      <c r="C247" s="2">
        <v>36.44</v>
      </c>
      <c r="D247" s="2">
        <v>-3.2</v>
      </c>
      <c r="E247" s="3">
        <v>33</v>
      </c>
      <c r="F247" s="3">
        <v>10</v>
      </c>
      <c r="G247" s="1" t="s">
        <v>35</v>
      </c>
      <c r="H247" s="1" t="s">
        <v>22</v>
      </c>
      <c r="I247" s="1">
        <f>0.85*L247+1.03</f>
        <v>4.5149999999999997</v>
      </c>
      <c r="L247" s="25">
        <v>4.0999999999999996</v>
      </c>
      <c r="M247" s="25" t="s">
        <v>56</v>
      </c>
      <c r="P247" s="25">
        <v>4.5999999999999996</v>
      </c>
      <c r="Q247" s="1" t="s">
        <v>44</v>
      </c>
      <c r="T247" s="1">
        <f t="shared" si="12"/>
        <v>1969.299589471316</v>
      </c>
      <c r="U247" s="4">
        <f t="shared" si="15"/>
        <v>7.8415033707311579E+19</v>
      </c>
      <c r="V247" s="4">
        <f t="shared" si="13"/>
        <v>7455898720277797</v>
      </c>
      <c r="W247" s="1">
        <f t="shared" si="14"/>
        <v>1442.0144288351551</v>
      </c>
    </row>
    <row r="248" spans="1:23" x14ac:dyDescent="0.3">
      <c r="A248" t="s">
        <v>2758</v>
      </c>
      <c r="B248" s="34">
        <v>25323.742050925925</v>
      </c>
      <c r="C248" s="2">
        <v>35.24</v>
      </c>
      <c r="D248" s="2">
        <v>-4.4800000000000004</v>
      </c>
      <c r="E248" s="3">
        <v>0</v>
      </c>
      <c r="F248" s="3">
        <v>7</v>
      </c>
      <c r="G248" s="1" t="s">
        <v>35</v>
      </c>
      <c r="H248" s="1" t="s">
        <v>22</v>
      </c>
      <c r="I248" s="1">
        <v>4.0999999999999996</v>
      </c>
      <c r="P248" s="25">
        <v>4.0999999999999996</v>
      </c>
      <c r="Q248" s="1" t="s">
        <v>44</v>
      </c>
      <c r="T248" s="1">
        <f t="shared" si="12"/>
        <v>1969.3326271072578</v>
      </c>
      <c r="U248" s="4">
        <f t="shared" si="15"/>
        <v>7.841681198672162E+19</v>
      </c>
      <c r="V248" s="4">
        <f t="shared" si="13"/>
        <v>1778279410038929</v>
      </c>
      <c r="W248" s="1">
        <f t="shared" si="14"/>
        <v>1438.8307283857871</v>
      </c>
    </row>
    <row r="249" spans="1:23" x14ac:dyDescent="0.3">
      <c r="A249" t="s">
        <v>2759</v>
      </c>
      <c r="B249" s="34">
        <v>25328.873657407406</v>
      </c>
      <c r="C249" s="2">
        <v>40.799999999999997</v>
      </c>
      <c r="D249" s="2">
        <v>-14.21</v>
      </c>
      <c r="E249" s="3">
        <v>0</v>
      </c>
      <c r="F249" s="3">
        <v>7</v>
      </c>
      <c r="G249" s="1" t="s">
        <v>35</v>
      </c>
      <c r="H249" s="1" t="s">
        <v>33</v>
      </c>
      <c r="I249" s="1">
        <v>4.3</v>
      </c>
      <c r="P249" s="25">
        <v>4.3</v>
      </c>
      <c r="Q249" s="1" t="s">
        <v>44</v>
      </c>
      <c r="T249" s="1">
        <f t="shared" si="12"/>
        <v>1969.3466766801025</v>
      </c>
      <c r="U249" s="4">
        <f t="shared" si="15"/>
        <v>7.8420360120613962E+19</v>
      </c>
      <c r="V249" s="4">
        <f t="shared" si="13"/>
        <v>3548133892335757</v>
      </c>
      <c r="W249" s="1">
        <f t="shared" si="14"/>
        <v>503.84612061524501</v>
      </c>
    </row>
    <row r="250" spans="1:23" x14ac:dyDescent="0.3">
      <c r="A250" t="s">
        <v>2760</v>
      </c>
      <c r="B250" s="34">
        <v>25333.886290509261</v>
      </c>
      <c r="C250" s="2">
        <v>35.69</v>
      </c>
      <c r="D250" s="2">
        <v>-3.84</v>
      </c>
      <c r="E250" s="3">
        <v>33</v>
      </c>
      <c r="F250" s="3">
        <v>10</v>
      </c>
      <c r="G250" s="1" t="s">
        <v>35</v>
      </c>
      <c r="H250" s="1" t="s">
        <v>22</v>
      </c>
      <c r="I250" s="1">
        <f>0.85*L250+1.03</f>
        <v>4.0049999999999999</v>
      </c>
      <c r="L250" s="25">
        <v>3.5</v>
      </c>
      <c r="M250" s="25" t="s">
        <v>56</v>
      </c>
      <c r="P250" s="25">
        <v>4.4000000000000004</v>
      </c>
      <c r="Q250" s="1" t="s">
        <v>44</v>
      </c>
      <c r="T250" s="1">
        <f t="shared" si="12"/>
        <v>1969.3604005215859</v>
      </c>
      <c r="U250" s="4">
        <f t="shared" si="15"/>
        <v>7.8421640975708504E+19</v>
      </c>
      <c r="V250" s="4">
        <f t="shared" si="13"/>
        <v>1280855094536285</v>
      </c>
      <c r="W250" s="1">
        <f t="shared" si="14"/>
        <v>1449.5261840280698</v>
      </c>
    </row>
    <row r="251" spans="1:23" x14ac:dyDescent="0.3">
      <c r="A251" t="s">
        <v>2761</v>
      </c>
      <c r="B251" s="34">
        <v>25337.764099537038</v>
      </c>
      <c r="C251" s="2">
        <v>35.21</v>
      </c>
      <c r="D251" s="2">
        <v>-17.54</v>
      </c>
      <c r="E251" s="3">
        <v>0</v>
      </c>
      <c r="F251" s="3">
        <v>5</v>
      </c>
      <c r="G251" s="1" t="s">
        <v>35</v>
      </c>
      <c r="H251" s="1" t="s">
        <v>37</v>
      </c>
      <c r="I251" s="1">
        <v>3.7</v>
      </c>
      <c r="P251" s="25">
        <v>3.7</v>
      </c>
      <c r="Q251" s="1" t="s">
        <v>44</v>
      </c>
      <c r="T251" s="1">
        <f t="shared" si="12"/>
        <v>1969.371017384085</v>
      </c>
      <c r="U251" s="4">
        <f t="shared" si="15"/>
        <v>7.8422087659300651E+19</v>
      </c>
      <c r="V251" s="4">
        <f t="shared" si="13"/>
        <v>446683592150964.06</v>
      </c>
      <c r="W251" s="1">
        <f t="shared" si="14"/>
        <v>1187.2863032674099</v>
      </c>
    </row>
    <row r="252" spans="1:23" x14ac:dyDescent="0.3">
      <c r="A252" t="s">
        <v>2762</v>
      </c>
      <c r="B252" s="34">
        <v>25342.982499999998</v>
      </c>
      <c r="C252" s="2">
        <v>37.200000000000003</v>
      </c>
      <c r="D252" s="2">
        <v>-23.3</v>
      </c>
      <c r="E252" s="3">
        <v>0</v>
      </c>
      <c r="F252" s="3">
        <v>6</v>
      </c>
      <c r="G252" s="1" t="s">
        <v>35</v>
      </c>
      <c r="H252" s="8" t="s">
        <v>24</v>
      </c>
      <c r="I252" s="1">
        <f>0.85*L252+1.03</f>
        <v>4.6849999999999996</v>
      </c>
      <c r="L252" s="25">
        <v>4.3</v>
      </c>
      <c r="M252" s="25" t="s">
        <v>35</v>
      </c>
      <c r="P252" s="25">
        <v>3.6</v>
      </c>
      <c r="Q252" s="1" t="s">
        <v>44</v>
      </c>
      <c r="T252" s="1">
        <f t="shared" si="12"/>
        <v>1969.3853045859</v>
      </c>
      <c r="U252" s="4">
        <f t="shared" si="15"/>
        <v>7.8435499858654708E+19</v>
      </c>
      <c r="V252" s="4">
        <f t="shared" si="13"/>
        <v>1.3412199354053646E+16</v>
      </c>
      <c r="W252" s="1">
        <f t="shared" si="14"/>
        <v>1429.758223937959</v>
      </c>
    </row>
    <row r="253" spans="1:23" x14ac:dyDescent="0.3">
      <c r="A253" t="s">
        <v>2763</v>
      </c>
      <c r="B253" s="34">
        <v>25346.964143518519</v>
      </c>
      <c r="C253" s="2">
        <v>41</v>
      </c>
      <c r="D253" s="2">
        <v>-13</v>
      </c>
      <c r="E253" s="3">
        <v>0</v>
      </c>
      <c r="G253" s="1" t="s">
        <v>44</v>
      </c>
      <c r="H253" s="1" t="s">
        <v>33</v>
      </c>
      <c r="I253" s="1">
        <v>3.7</v>
      </c>
      <c r="P253" s="25">
        <v>3.7</v>
      </c>
      <c r="Q253" s="1" t="s">
        <v>44</v>
      </c>
      <c r="T253" s="1">
        <f t="shared" si="12"/>
        <v>1969.3962057317412</v>
      </c>
      <c r="U253" s="4">
        <f t="shared" si="15"/>
        <v>7.8435946542246855E+19</v>
      </c>
      <c r="V253" s="4">
        <f t="shared" si="13"/>
        <v>446683592150964.06</v>
      </c>
      <c r="W253" s="1">
        <f t="shared" si="14"/>
        <v>458.82875885530251</v>
      </c>
    </row>
    <row r="254" spans="1:23" x14ac:dyDescent="0.3">
      <c r="A254" t="s">
        <v>2764</v>
      </c>
      <c r="B254" s="34">
        <v>25348.049074074075</v>
      </c>
      <c r="C254" s="2">
        <v>36</v>
      </c>
      <c r="D254" s="2">
        <v>-3.9</v>
      </c>
      <c r="E254" s="3">
        <v>33</v>
      </c>
      <c r="F254" s="3">
        <v>9</v>
      </c>
      <c r="G254" s="1" t="s">
        <v>35</v>
      </c>
      <c r="H254" s="1" t="s">
        <v>22</v>
      </c>
      <c r="I254" s="1">
        <f>0.85*L254+1.03</f>
        <v>4.09</v>
      </c>
      <c r="L254" s="25">
        <v>3.6</v>
      </c>
      <c r="M254" s="25" t="s">
        <v>56</v>
      </c>
      <c r="P254" s="25">
        <v>4.3</v>
      </c>
      <c r="Q254" s="1" t="s">
        <v>44</v>
      </c>
      <c r="T254" s="1">
        <f t="shared" si="12"/>
        <v>1969.3991761097168</v>
      </c>
      <c r="U254" s="4">
        <f t="shared" si="15"/>
        <v>7.8437664450634007E+19</v>
      </c>
      <c r="V254" s="4">
        <f t="shared" si="13"/>
        <v>1717908387157594.5</v>
      </c>
      <c r="W254" s="1">
        <f t="shared" si="14"/>
        <v>1419.9635726660572</v>
      </c>
    </row>
    <row r="255" spans="1:23" x14ac:dyDescent="0.3">
      <c r="A255" t="s">
        <v>2765</v>
      </c>
      <c r="B255" s="34">
        <v>25353.95034722222</v>
      </c>
      <c r="C255" s="2">
        <v>36.1</v>
      </c>
      <c r="D255" s="2">
        <v>-4.3</v>
      </c>
      <c r="E255" s="3">
        <v>0</v>
      </c>
      <c r="F255" s="3">
        <v>9</v>
      </c>
      <c r="G255" s="1" t="s">
        <v>35</v>
      </c>
      <c r="H255" s="1" t="s">
        <v>22</v>
      </c>
      <c r="I255" s="1">
        <v>4.3</v>
      </c>
      <c r="P255" s="25">
        <v>4.3</v>
      </c>
      <c r="Q255" s="1" t="s">
        <v>44</v>
      </c>
      <c r="T255" s="1">
        <f t="shared" si="12"/>
        <v>1969.4153329150506</v>
      </c>
      <c r="U255" s="4">
        <f t="shared" si="15"/>
        <v>7.8441212584526348E+19</v>
      </c>
      <c r="V255" s="4">
        <f t="shared" si="13"/>
        <v>3548133892335757</v>
      </c>
      <c r="W255" s="1">
        <f t="shared" si="14"/>
        <v>1380.6277357711883</v>
      </c>
    </row>
    <row r="256" spans="1:23" x14ac:dyDescent="0.3">
      <c r="A256" t="s">
        <v>2766</v>
      </c>
      <c r="B256" s="34">
        <v>25368.557499999999</v>
      </c>
      <c r="C256" s="2">
        <v>39.200000000000003</v>
      </c>
      <c r="D256" s="2">
        <v>-22.7</v>
      </c>
      <c r="E256" s="3">
        <v>0</v>
      </c>
      <c r="G256" s="1" t="s">
        <v>44</v>
      </c>
      <c r="H256" s="8" t="s">
        <v>24</v>
      </c>
      <c r="I256" s="1">
        <v>3.7</v>
      </c>
      <c r="P256" s="25">
        <v>3.7</v>
      </c>
      <c r="Q256" s="1" t="s">
        <v>44</v>
      </c>
      <c r="T256" s="1">
        <f t="shared" si="12"/>
        <v>1969.455325119781</v>
      </c>
      <c r="U256" s="4">
        <f t="shared" si="15"/>
        <v>7.8441659268118495E+19</v>
      </c>
      <c r="V256" s="4">
        <f t="shared" si="13"/>
        <v>446683592150964.06</v>
      </c>
      <c r="W256" s="1">
        <f t="shared" si="14"/>
        <v>1266.0797828333702</v>
      </c>
    </row>
    <row r="257" spans="1:23" x14ac:dyDescent="0.3">
      <c r="A257" t="s">
        <v>2767</v>
      </c>
      <c r="B257" s="34">
        <v>25374.551631944443</v>
      </c>
      <c r="C257" s="2">
        <v>35.700000000000003</v>
      </c>
      <c r="D257" s="2">
        <v>-3.9</v>
      </c>
      <c r="E257" s="3">
        <v>0</v>
      </c>
      <c r="F257" s="3">
        <v>9</v>
      </c>
      <c r="G257" s="1" t="s">
        <v>35</v>
      </c>
      <c r="H257" s="1" t="s">
        <v>22</v>
      </c>
      <c r="I257" s="1">
        <v>4.2</v>
      </c>
      <c r="P257" s="25">
        <v>4.2</v>
      </c>
      <c r="Q257" s="1" t="s">
        <v>44</v>
      </c>
      <c r="T257" s="1">
        <f t="shared" si="12"/>
        <v>1969.4717361586431</v>
      </c>
      <c r="U257" s="4">
        <f t="shared" si="15"/>
        <v>7.8444171154549998E+19</v>
      </c>
      <c r="V257" s="4">
        <f t="shared" si="13"/>
        <v>2511886431509585.5</v>
      </c>
      <c r="W257" s="1">
        <f t="shared" si="14"/>
        <v>1443.7352181772342</v>
      </c>
    </row>
    <row r="258" spans="1:23" x14ac:dyDescent="0.3">
      <c r="A258" t="s">
        <v>2768</v>
      </c>
      <c r="B258" s="34">
        <v>25391.66138888889</v>
      </c>
      <c r="C258" s="2">
        <v>41.2</v>
      </c>
      <c r="D258" s="2">
        <v>-11.6</v>
      </c>
      <c r="E258" s="3">
        <v>0</v>
      </c>
      <c r="G258" s="1" t="s">
        <v>44</v>
      </c>
      <c r="H258" s="1" t="s">
        <v>33</v>
      </c>
      <c r="I258" s="1">
        <v>3.7</v>
      </c>
      <c r="P258" s="25">
        <v>3.7</v>
      </c>
      <c r="Q258" s="1" t="s">
        <v>44</v>
      </c>
      <c r="T258" s="1">
        <f t="shared" ref="T258:T321" si="16">1900+B258/365.25</f>
        <v>1969.5185801201612</v>
      </c>
      <c r="U258" s="4">
        <f t="shared" si="15"/>
        <v>7.8444617838142145E+19</v>
      </c>
      <c r="V258" s="4">
        <f t="shared" ref="V258:V321" si="17">10^(1.5*I258+9.1)</f>
        <v>446683592150964.06</v>
      </c>
      <c r="W258" s="1">
        <f t="shared" ref="W258:W321" si="18">SQRT( (ABS(D258-$Y$1)*111.11)^2+(111.11*COS(RADIANS(D258))*ABS(C258-$Z$1))^2+E258*E258)</f>
        <v>457.11063715121173</v>
      </c>
    </row>
    <row r="259" spans="1:23" x14ac:dyDescent="0.3">
      <c r="A259" t="s">
        <v>2769</v>
      </c>
      <c r="B259" s="34">
        <v>25395.074699074074</v>
      </c>
      <c r="C259" s="2">
        <v>40.4</v>
      </c>
      <c r="D259" s="2">
        <v>-9.8000000000000007</v>
      </c>
      <c r="E259" s="3">
        <v>0</v>
      </c>
      <c r="G259" s="1" t="s">
        <v>44</v>
      </c>
      <c r="H259" s="1" t="s">
        <v>33</v>
      </c>
      <c r="I259" s="1">
        <v>3.7</v>
      </c>
      <c r="P259" s="25">
        <v>3.7</v>
      </c>
      <c r="Q259" s="1" t="s">
        <v>44</v>
      </c>
      <c r="T259" s="1">
        <f t="shared" si="16"/>
        <v>1969.5279252541384</v>
      </c>
      <c r="U259" s="4">
        <f t="shared" ref="U259:U322" si="19">U258+V259</f>
        <v>7.8445064521734291E+19</v>
      </c>
      <c r="V259" s="4">
        <f t="shared" si="17"/>
        <v>446683592150964.06</v>
      </c>
      <c r="W259" s="1">
        <f t="shared" si="18"/>
        <v>622.57066835855608</v>
      </c>
    </row>
    <row r="260" spans="1:23" x14ac:dyDescent="0.3">
      <c r="A260" t="s">
        <v>2770</v>
      </c>
      <c r="B260" s="34">
        <v>25404.685613425925</v>
      </c>
      <c r="C260" s="2">
        <v>38.200000000000003</v>
      </c>
      <c r="D260" s="2">
        <v>-23.75</v>
      </c>
      <c r="E260" s="3">
        <v>0</v>
      </c>
      <c r="F260" s="3">
        <v>6</v>
      </c>
      <c r="G260" s="1" t="s">
        <v>35</v>
      </c>
      <c r="H260" s="8" t="s">
        <v>24</v>
      </c>
      <c r="I260" s="1">
        <v>3.7</v>
      </c>
      <c r="P260" s="25">
        <v>3.7</v>
      </c>
      <c r="Q260" s="1" t="s">
        <v>44</v>
      </c>
      <c r="T260" s="1">
        <f t="shared" si="16"/>
        <v>1969.5542385035617</v>
      </c>
      <c r="U260" s="4">
        <f t="shared" si="19"/>
        <v>7.8445511205326438E+19</v>
      </c>
      <c r="V260" s="4">
        <f t="shared" si="17"/>
        <v>446683592150964.06</v>
      </c>
      <c r="W260" s="1">
        <f t="shared" si="18"/>
        <v>1415.4536017383778</v>
      </c>
    </row>
    <row r="261" spans="1:23" x14ac:dyDescent="0.3">
      <c r="A261" t="s">
        <v>2771</v>
      </c>
      <c r="B261" s="34">
        <v>25404.807349537037</v>
      </c>
      <c r="C261" s="2">
        <v>37.799999999999997</v>
      </c>
      <c r="D261" s="2">
        <v>-23.61</v>
      </c>
      <c r="E261" s="3">
        <v>0</v>
      </c>
      <c r="F261" s="3">
        <v>5</v>
      </c>
      <c r="G261" s="1" t="s">
        <v>35</v>
      </c>
      <c r="H261" s="8" t="s">
        <v>24</v>
      </c>
      <c r="I261" s="1">
        <v>3.7</v>
      </c>
      <c r="P261" s="25">
        <v>3.7</v>
      </c>
      <c r="Q261" s="1" t="s">
        <v>44</v>
      </c>
      <c r="T261" s="1">
        <f t="shared" si="16"/>
        <v>1969.5545717988693</v>
      </c>
      <c r="U261" s="4">
        <f t="shared" si="19"/>
        <v>7.8445957888918585E+19</v>
      </c>
      <c r="V261" s="4">
        <f t="shared" si="17"/>
        <v>446683592150964.06</v>
      </c>
      <c r="W261" s="1">
        <f t="shared" si="18"/>
        <v>1423.6577079499477</v>
      </c>
    </row>
    <row r="262" spans="1:23" x14ac:dyDescent="0.3">
      <c r="A262" t="s">
        <v>2772</v>
      </c>
      <c r="B262" s="34">
        <v>25404.839849537038</v>
      </c>
      <c r="C262" s="2">
        <v>36.1</v>
      </c>
      <c r="D262" s="2">
        <v>-23.4</v>
      </c>
      <c r="E262" s="3">
        <v>0</v>
      </c>
      <c r="F262" s="3">
        <v>10</v>
      </c>
      <c r="G262" s="1" t="s">
        <v>35</v>
      </c>
      <c r="H262" s="8" t="s">
        <v>24</v>
      </c>
      <c r="I262" s="1">
        <v>4</v>
      </c>
      <c r="P262" s="25">
        <v>4</v>
      </c>
      <c r="Q262" s="1" t="s">
        <v>44</v>
      </c>
      <c r="T262" s="1">
        <f t="shared" si="16"/>
        <v>1969.55466077902</v>
      </c>
      <c r="U262" s="4">
        <f t="shared" si="19"/>
        <v>7.844721681433038E+19</v>
      </c>
      <c r="V262" s="4">
        <f t="shared" si="17"/>
        <v>1258925411794173.5</v>
      </c>
      <c r="W262" s="1">
        <f t="shared" si="18"/>
        <v>1505.2071378913731</v>
      </c>
    </row>
    <row r="263" spans="1:23" x14ac:dyDescent="0.3">
      <c r="A263" t="s">
        <v>2773</v>
      </c>
      <c r="B263" s="34">
        <v>25404.855439814815</v>
      </c>
      <c r="C263" s="2">
        <v>37.9</v>
      </c>
      <c r="D263" s="2">
        <v>-23.6</v>
      </c>
      <c r="E263" s="3">
        <v>0</v>
      </c>
      <c r="F263" s="3">
        <v>6</v>
      </c>
      <c r="G263" s="1" t="s">
        <v>35</v>
      </c>
      <c r="H263" s="8" t="s">
        <v>24</v>
      </c>
      <c r="I263" s="1">
        <v>3.7</v>
      </c>
      <c r="P263" s="25">
        <v>3.7</v>
      </c>
      <c r="Q263" s="1" t="s">
        <v>44</v>
      </c>
      <c r="T263" s="1">
        <f t="shared" si="16"/>
        <v>1969.5547034628742</v>
      </c>
      <c r="U263" s="4">
        <f t="shared" si="19"/>
        <v>7.8447663497922527E+19</v>
      </c>
      <c r="V263" s="4">
        <f t="shared" si="17"/>
        <v>446683592150964.06</v>
      </c>
      <c r="W263" s="1">
        <f t="shared" si="18"/>
        <v>1417.3591883934691</v>
      </c>
    </row>
    <row r="264" spans="1:23" x14ac:dyDescent="0.3">
      <c r="A264" t="s">
        <v>2774</v>
      </c>
      <c r="B264" s="34">
        <v>25404.869745370372</v>
      </c>
      <c r="C264" s="2">
        <v>35.1</v>
      </c>
      <c r="D264" s="2">
        <v>-23.4</v>
      </c>
      <c r="E264" s="3">
        <v>0</v>
      </c>
      <c r="F264" s="3">
        <v>9</v>
      </c>
      <c r="G264" s="1" t="s">
        <v>35</v>
      </c>
      <c r="H264" s="1" t="s">
        <v>37</v>
      </c>
      <c r="I264" s="1">
        <v>4.0999999999999996</v>
      </c>
      <c r="P264" s="25">
        <v>4.0999999999999996</v>
      </c>
      <c r="Q264" s="1" t="s">
        <v>44</v>
      </c>
      <c r="T264" s="1">
        <f t="shared" si="16"/>
        <v>1969.5547426293508</v>
      </c>
      <c r="U264" s="4">
        <f t="shared" si="19"/>
        <v>7.8449441777332568E+19</v>
      </c>
      <c r="V264" s="4">
        <f t="shared" si="17"/>
        <v>1778279410038929</v>
      </c>
      <c r="W264" s="1">
        <f t="shared" si="18"/>
        <v>1570.3289508025662</v>
      </c>
    </row>
    <row r="265" spans="1:23" x14ac:dyDescent="0.3">
      <c r="A265" t="s">
        <v>2775</v>
      </c>
      <c r="B265" s="34">
        <v>25404.887500000001</v>
      </c>
      <c r="C265" s="2">
        <v>37.700000000000003</v>
      </c>
      <c r="D265" s="2">
        <v>-23.6</v>
      </c>
      <c r="E265" s="3">
        <v>0</v>
      </c>
      <c r="G265" s="1" t="s">
        <v>44</v>
      </c>
      <c r="H265" s="8" t="s">
        <v>24</v>
      </c>
      <c r="I265" s="1">
        <v>3.5</v>
      </c>
      <c r="P265" s="25">
        <v>3.5</v>
      </c>
      <c r="Q265" s="1" t="s">
        <v>44</v>
      </c>
      <c r="T265" s="1">
        <f t="shared" si="16"/>
        <v>1969.5547912388774</v>
      </c>
      <c r="U265" s="4">
        <f t="shared" si="19"/>
        <v>7.844966564944642E+19</v>
      </c>
      <c r="V265" s="4">
        <f t="shared" si="17"/>
        <v>223872113856835.09</v>
      </c>
      <c r="W265" s="1">
        <f t="shared" si="18"/>
        <v>1428.1876089942496</v>
      </c>
    </row>
    <row r="266" spans="1:23" x14ac:dyDescent="0.3">
      <c r="A266" t="s">
        <v>2776</v>
      </c>
      <c r="B266" s="34">
        <v>25405.096157407406</v>
      </c>
      <c r="C266" s="2">
        <v>37.700000000000003</v>
      </c>
      <c r="D266" s="2">
        <v>-23.6</v>
      </c>
      <c r="E266" s="3">
        <v>0</v>
      </c>
      <c r="G266" s="1" t="s">
        <v>44</v>
      </c>
      <c r="H266" s="8" t="s">
        <v>24</v>
      </c>
      <c r="I266" s="1">
        <v>3.7</v>
      </c>
      <c r="P266" s="25">
        <v>3.7</v>
      </c>
      <c r="Q266" s="1" t="s">
        <v>44</v>
      </c>
      <c r="T266" s="1">
        <f t="shared" si="16"/>
        <v>1969.5553625117245</v>
      </c>
      <c r="U266" s="4">
        <f t="shared" si="19"/>
        <v>7.8450112333038567E+19</v>
      </c>
      <c r="V266" s="4">
        <f t="shared" si="17"/>
        <v>446683592150964.06</v>
      </c>
      <c r="W266" s="1">
        <f t="shared" si="18"/>
        <v>1428.1876089942496</v>
      </c>
    </row>
    <row r="267" spans="1:23" x14ac:dyDescent="0.3">
      <c r="A267" t="s">
        <v>2777</v>
      </c>
      <c r="B267" s="34">
        <v>25405.325590277778</v>
      </c>
      <c r="C267" s="2">
        <v>37.700000000000003</v>
      </c>
      <c r="D267" s="2">
        <v>-23.6</v>
      </c>
      <c r="E267" s="3">
        <v>0</v>
      </c>
      <c r="G267" s="1" t="s">
        <v>44</v>
      </c>
      <c r="H267" s="8" t="s">
        <v>24</v>
      </c>
      <c r="I267" s="1">
        <v>4.0999999999999996</v>
      </c>
      <c r="P267" s="25">
        <v>4.0999999999999996</v>
      </c>
      <c r="Q267" s="1" t="s">
        <v>44</v>
      </c>
      <c r="T267" s="1">
        <f t="shared" si="16"/>
        <v>1969.5559906646893</v>
      </c>
      <c r="U267" s="4">
        <f t="shared" si="19"/>
        <v>7.8451890612448608E+19</v>
      </c>
      <c r="V267" s="4">
        <f t="shared" si="17"/>
        <v>1778279410038929</v>
      </c>
      <c r="W267" s="1">
        <f t="shared" si="18"/>
        <v>1428.1876089942496</v>
      </c>
    </row>
    <row r="268" spans="1:23" x14ac:dyDescent="0.3">
      <c r="A268" t="s">
        <v>2778</v>
      </c>
      <c r="B268" s="34">
        <v>25405.364710648148</v>
      </c>
      <c r="C268" s="2">
        <v>37.700000000000003</v>
      </c>
      <c r="D268" s="2">
        <v>-23.6</v>
      </c>
      <c r="E268" s="3">
        <v>0</v>
      </c>
      <c r="G268" s="1" t="s">
        <v>44</v>
      </c>
      <c r="H268" s="8" t="s">
        <v>24</v>
      </c>
      <c r="I268" s="1">
        <v>3.6</v>
      </c>
      <c r="P268" s="25">
        <v>3.6</v>
      </c>
      <c r="Q268" s="1" t="s">
        <v>44</v>
      </c>
      <c r="T268" s="1">
        <f t="shared" si="16"/>
        <v>1969.556097770426</v>
      </c>
      <c r="U268" s="4">
        <f t="shared" si="19"/>
        <v>7.8452206840214618E+19</v>
      </c>
      <c r="V268" s="4">
        <f t="shared" si="17"/>
        <v>316227766016839.06</v>
      </c>
      <c r="W268" s="1">
        <f t="shared" si="18"/>
        <v>1428.1876089942496</v>
      </c>
    </row>
    <row r="269" spans="1:23" x14ac:dyDescent="0.3">
      <c r="A269" t="s">
        <v>2779</v>
      </c>
      <c r="B269" s="34">
        <v>25405.498032407406</v>
      </c>
      <c r="C269" s="2">
        <v>40.9</v>
      </c>
      <c r="D269" s="2">
        <v>-23.8</v>
      </c>
      <c r="E269" s="3">
        <v>0</v>
      </c>
      <c r="F269" s="3">
        <v>4</v>
      </c>
      <c r="G269" s="1" t="s">
        <v>35</v>
      </c>
      <c r="H269" s="8" t="s">
        <v>24</v>
      </c>
      <c r="I269" s="1">
        <v>3.6</v>
      </c>
      <c r="P269" s="25">
        <v>3.6</v>
      </c>
      <c r="Q269" s="1" t="s">
        <v>44</v>
      </c>
      <c r="T269" s="1">
        <f t="shared" si="16"/>
        <v>1969.5564627855097</v>
      </c>
      <c r="U269" s="4">
        <f t="shared" si="19"/>
        <v>7.8452523067980628E+19</v>
      </c>
      <c r="V269" s="4">
        <f t="shared" si="17"/>
        <v>316227766016839.06</v>
      </c>
      <c r="W269" s="1">
        <f t="shared" si="18"/>
        <v>1303.7199776771647</v>
      </c>
    </row>
    <row r="270" spans="1:23" x14ac:dyDescent="0.3">
      <c r="A270" t="s">
        <v>2780</v>
      </c>
      <c r="B270" s="34">
        <v>25407.653981481482</v>
      </c>
      <c r="C270" s="2">
        <v>38.5</v>
      </c>
      <c r="D270" s="2">
        <v>-24.16</v>
      </c>
      <c r="E270" s="3">
        <v>0</v>
      </c>
      <c r="F270" s="3">
        <v>5</v>
      </c>
      <c r="G270" s="1" t="s">
        <v>35</v>
      </c>
      <c r="H270" s="8" t="s">
        <v>24</v>
      </c>
      <c r="I270" s="1">
        <v>3.5</v>
      </c>
      <c r="P270" s="25">
        <v>3.5</v>
      </c>
      <c r="Q270" s="1" t="s">
        <v>44</v>
      </c>
      <c r="T270" s="1">
        <f t="shared" si="16"/>
        <v>1969.5623654523793</v>
      </c>
      <c r="U270" s="4">
        <f t="shared" si="19"/>
        <v>7.845274694009448E+19</v>
      </c>
      <c r="V270" s="4">
        <f t="shared" si="17"/>
        <v>223872113856835.09</v>
      </c>
      <c r="W270" s="1">
        <f t="shared" si="18"/>
        <v>1439.1707143652757</v>
      </c>
    </row>
    <row r="271" spans="1:23" x14ac:dyDescent="0.3">
      <c r="A271" t="s">
        <v>2781</v>
      </c>
      <c r="B271" s="34">
        <v>25409.618530092594</v>
      </c>
      <c r="C271" s="2">
        <v>41.4</v>
      </c>
      <c r="D271" s="2">
        <v>-11.4</v>
      </c>
      <c r="E271" s="3">
        <v>0</v>
      </c>
      <c r="G271" s="1" t="s">
        <v>44</v>
      </c>
      <c r="H271" s="1" t="s">
        <v>33</v>
      </c>
      <c r="I271" s="1">
        <v>3.8</v>
      </c>
      <c r="P271" s="25">
        <v>3.8</v>
      </c>
      <c r="Q271" s="1" t="s">
        <v>44</v>
      </c>
      <c r="T271" s="1">
        <f t="shared" si="16"/>
        <v>1969.5677440933405</v>
      </c>
      <c r="U271" s="4">
        <f t="shared" si="19"/>
        <v>7.8453377897438953E+19</v>
      </c>
      <c r="V271" s="4">
        <f t="shared" si="17"/>
        <v>630957344480193.75</v>
      </c>
      <c r="W271" s="1">
        <f t="shared" si="18"/>
        <v>443.59037232584438</v>
      </c>
    </row>
    <row r="272" spans="1:23" x14ac:dyDescent="0.3">
      <c r="A272" t="s">
        <v>2782</v>
      </c>
      <c r="B272" s="34">
        <v>25410.95451388889</v>
      </c>
      <c r="C272" s="2">
        <v>35.6</v>
      </c>
      <c r="D272" s="2">
        <v>-18.600000000000001</v>
      </c>
      <c r="E272" s="3">
        <v>0</v>
      </c>
      <c r="G272" s="1" t="s">
        <v>44</v>
      </c>
      <c r="H272" s="1" t="s">
        <v>37</v>
      </c>
      <c r="I272" s="1">
        <v>3.1</v>
      </c>
      <c r="P272" s="25">
        <v>3.1</v>
      </c>
      <c r="Q272" s="1" t="s">
        <v>44</v>
      </c>
      <c r="T272" s="1">
        <f t="shared" si="16"/>
        <v>1969.5714018176286</v>
      </c>
      <c r="U272" s="4">
        <f t="shared" si="19"/>
        <v>7.8453434131571474E+19</v>
      </c>
      <c r="V272" s="4">
        <f t="shared" si="17"/>
        <v>56234132519035.117</v>
      </c>
      <c r="W272" s="1">
        <f t="shared" si="18"/>
        <v>1204.2512740865375</v>
      </c>
    </row>
    <row r="273" spans="1:23" x14ac:dyDescent="0.3">
      <c r="A273" t="s">
        <v>2783</v>
      </c>
      <c r="B273" s="34">
        <v>25412.073576388888</v>
      </c>
      <c r="C273" s="2">
        <v>38.4</v>
      </c>
      <c r="D273" s="2">
        <v>-24</v>
      </c>
      <c r="E273" s="3">
        <v>0</v>
      </c>
      <c r="F273" s="3">
        <v>5</v>
      </c>
      <c r="G273" s="1" t="s">
        <v>35</v>
      </c>
      <c r="H273" s="8" t="s">
        <v>24</v>
      </c>
      <c r="I273" s="1">
        <v>3.1</v>
      </c>
      <c r="P273" s="25">
        <v>3.1</v>
      </c>
      <c r="Q273" s="1" t="s">
        <v>44</v>
      </c>
      <c r="T273" s="1">
        <f t="shared" si="16"/>
        <v>1969.5744656437753</v>
      </c>
      <c r="U273" s="4">
        <f t="shared" si="19"/>
        <v>7.8453490365703995E+19</v>
      </c>
      <c r="V273" s="4">
        <f t="shared" si="17"/>
        <v>56234132519035.117</v>
      </c>
      <c r="W273" s="1">
        <f t="shared" si="18"/>
        <v>1428.8496146497446</v>
      </c>
    </row>
    <row r="274" spans="1:23" x14ac:dyDescent="0.3">
      <c r="A274" t="s">
        <v>2784</v>
      </c>
      <c r="B274" s="34">
        <v>25414.367256944446</v>
      </c>
      <c r="C274" s="2">
        <v>40.4</v>
      </c>
      <c r="D274" s="2">
        <v>-12</v>
      </c>
      <c r="E274" s="3">
        <v>0</v>
      </c>
      <c r="F274" s="3">
        <v>9</v>
      </c>
      <c r="G274" s="1" t="s">
        <v>35</v>
      </c>
      <c r="H274" s="1" t="s">
        <v>33</v>
      </c>
      <c r="I274" s="1">
        <v>4.5999999999999996</v>
      </c>
      <c r="P274" s="25">
        <v>4.5999999999999996</v>
      </c>
      <c r="Q274" s="1" t="s">
        <v>44</v>
      </c>
      <c r="T274" s="1">
        <f t="shared" si="16"/>
        <v>1969.5807453988896</v>
      </c>
      <c r="U274" s="4">
        <f t="shared" si="19"/>
        <v>7.8463490365703995E+19</v>
      </c>
      <c r="V274" s="4">
        <f t="shared" si="17"/>
        <v>1E+16</v>
      </c>
      <c r="W274" s="1">
        <f t="shared" si="18"/>
        <v>531.68205030037655</v>
      </c>
    </row>
    <row r="275" spans="1:23" x14ac:dyDescent="0.3">
      <c r="A275" t="s">
        <v>2785</v>
      </c>
      <c r="B275" s="34">
        <v>25415.270127314816</v>
      </c>
      <c r="C275" s="2">
        <v>37.9</v>
      </c>
      <c r="D275" s="2">
        <v>-23.58</v>
      </c>
      <c r="E275" s="3">
        <v>33</v>
      </c>
      <c r="F275" s="3">
        <v>11</v>
      </c>
      <c r="G275" s="1" t="s">
        <v>35</v>
      </c>
      <c r="H275" s="8" t="s">
        <v>24</v>
      </c>
      <c r="I275" s="1">
        <f>0.85*L275+1.03</f>
        <v>5.0250000000000004</v>
      </c>
      <c r="L275" s="25">
        <v>4.7</v>
      </c>
      <c r="M275" s="25" t="s">
        <v>56</v>
      </c>
      <c r="P275" s="25">
        <v>4.3</v>
      </c>
      <c r="Q275" s="1" t="s">
        <v>44</v>
      </c>
      <c r="T275" s="1">
        <f t="shared" si="16"/>
        <v>1969.5832173232438</v>
      </c>
      <c r="U275" s="4">
        <f t="shared" si="19"/>
        <v>7.8506891392068469E+19</v>
      </c>
      <c r="V275" s="4">
        <f t="shared" si="17"/>
        <v>4.3401026364474576E+16</v>
      </c>
      <c r="W275" s="1">
        <f t="shared" si="18"/>
        <v>1415.9151697463255</v>
      </c>
    </row>
    <row r="276" spans="1:23" x14ac:dyDescent="0.3">
      <c r="A276" t="s">
        <v>2786</v>
      </c>
      <c r="B276" s="34">
        <v>25415.345601851852</v>
      </c>
      <c r="C276" s="2">
        <v>37.6</v>
      </c>
      <c r="D276" s="2">
        <v>-23.5</v>
      </c>
      <c r="E276" s="3">
        <v>0</v>
      </c>
      <c r="G276" s="1" t="s">
        <v>44</v>
      </c>
      <c r="H276" s="8" t="s">
        <v>24</v>
      </c>
      <c r="I276" s="1">
        <v>3.3</v>
      </c>
      <c r="P276" s="25">
        <v>3.3</v>
      </c>
      <c r="Q276" s="1" t="s">
        <v>44</v>
      </c>
      <c r="T276" s="1">
        <f t="shared" si="16"/>
        <v>1969.5834239612645</v>
      </c>
      <c r="U276" s="4">
        <f t="shared" si="19"/>
        <v>7.8507003593913893E+19</v>
      </c>
      <c r="V276" s="4">
        <f t="shared" si="17"/>
        <v>112201845430196.44</v>
      </c>
      <c r="W276" s="1">
        <f t="shared" si="18"/>
        <v>1424.676889723544</v>
      </c>
    </row>
    <row r="277" spans="1:23" x14ac:dyDescent="0.3">
      <c r="A277" t="s">
        <v>2787</v>
      </c>
      <c r="B277" s="34">
        <v>25416.140474537038</v>
      </c>
      <c r="C277" s="2">
        <v>37.700000000000003</v>
      </c>
      <c r="D277" s="2">
        <v>-23.3</v>
      </c>
      <c r="E277" s="3">
        <v>0</v>
      </c>
      <c r="G277" s="1" t="s">
        <v>44</v>
      </c>
      <c r="H277" s="8" t="s">
        <v>24</v>
      </c>
      <c r="I277" s="1">
        <v>3.1</v>
      </c>
      <c r="P277" s="25">
        <v>3.1</v>
      </c>
      <c r="Q277" s="1" t="s">
        <v>44</v>
      </c>
      <c r="T277" s="1">
        <f t="shared" si="16"/>
        <v>1969.5856002040714</v>
      </c>
      <c r="U277" s="4">
        <f t="shared" si="19"/>
        <v>7.8507059828046414E+19</v>
      </c>
      <c r="V277" s="4">
        <f t="shared" si="17"/>
        <v>56234132519035.117</v>
      </c>
      <c r="W277" s="1">
        <f t="shared" si="18"/>
        <v>1401.135629626338</v>
      </c>
    </row>
    <row r="278" spans="1:23" x14ac:dyDescent="0.3">
      <c r="A278" t="s">
        <v>2788</v>
      </c>
      <c r="B278" s="34">
        <v>25420.695598379629</v>
      </c>
      <c r="C278" s="2">
        <v>38.409999999999997</v>
      </c>
      <c r="D278" s="2">
        <v>-23.66</v>
      </c>
      <c r="E278" s="3">
        <v>0</v>
      </c>
      <c r="F278" s="3">
        <v>5</v>
      </c>
      <c r="G278" s="1" t="s">
        <v>35</v>
      </c>
      <c r="H278" s="8" t="s">
        <v>24</v>
      </c>
      <c r="I278" s="1">
        <v>3.4</v>
      </c>
      <c r="P278" s="25">
        <v>3.4</v>
      </c>
      <c r="Q278" s="1" t="s">
        <v>44</v>
      </c>
      <c r="T278" s="1">
        <f t="shared" si="16"/>
        <v>1969.5980714534692</v>
      </c>
      <c r="U278" s="4">
        <f t="shared" si="19"/>
        <v>7.8507218317365658E+19</v>
      </c>
      <c r="V278" s="4">
        <f t="shared" si="17"/>
        <v>158489319246111.25</v>
      </c>
      <c r="W278" s="1">
        <f t="shared" si="18"/>
        <v>1396.3367440039369</v>
      </c>
    </row>
    <row r="279" spans="1:23" x14ac:dyDescent="0.3">
      <c r="A279" t="s">
        <v>2141</v>
      </c>
      <c r="B279" s="34">
        <v>25451.965211805556</v>
      </c>
      <c r="C279" s="2">
        <v>36.200000000000003</v>
      </c>
      <c r="D279" s="2">
        <v>-5</v>
      </c>
      <c r="E279" s="3"/>
      <c r="G279" s="1" t="s">
        <v>27</v>
      </c>
      <c r="H279" s="8" t="s">
        <v>22</v>
      </c>
      <c r="I279" s="1">
        <f>P279</f>
        <v>5</v>
      </c>
      <c r="P279" s="25">
        <v>5</v>
      </c>
      <c r="Q279" s="1" t="s">
        <v>27</v>
      </c>
      <c r="T279" s="1">
        <f t="shared" si="16"/>
        <v>1969.6836829892006</v>
      </c>
      <c r="U279" s="4">
        <f t="shared" si="19"/>
        <v>7.854702903442101E+19</v>
      </c>
      <c r="V279" s="4">
        <f t="shared" si="17"/>
        <v>3.981071705534992E+16</v>
      </c>
      <c r="W279" s="1">
        <f t="shared" si="18"/>
        <v>1319.7554604916779</v>
      </c>
    </row>
    <row r="280" spans="1:23" x14ac:dyDescent="0.3">
      <c r="A280" t="s">
        <v>2789</v>
      </c>
      <c r="B280" s="34">
        <v>25481.947418981483</v>
      </c>
      <c r="C280" s="2">
        <v>40.1</v>
      </c>
      <c r="D280" s="2">
        <v>-14.3</v>
      </c>
      <c r="E280" s="3">
        <v>0</v>
      </c>
      <c r="F280" s="3">
        <v>11</v>
      </c>
      <c r="G280" s="1" t="s">
        <v>35</v>
      </c>
      <c r="H280" s="1" t="s">
        <v>33</v>
      </c>
      <c r="I280" s="1">
        <f>0.85*L280+1.03</f>
        <v>5.79</v>
      </c>
      <c r="L280" s="25">
        <v>5.6</v>
      </c>
      <c r="M280" s="25" t="s">
        <v>35</v>
      </c>
      <c r="P280" s="25">
        <v>4.3</v>
      </c>
      <c r="Q280" s="1" t="s">
        <v>44</v>
      </c>
      <c r="T280" s="1">
        <f t="shared" si="16"/>
        <v>1969.7657697987172</v>
      </c>
      <c r="U280" s="4">
        <f t="shared" si="19"/>
        <v>7.9156565931661181E+19</v>
      </c>
      <c r="V280" s="4">
        <f t="shared" si="17"/>
        <v>6.0953689724017382E+17</v>
      </c>
      <c r="W280" s="1">
        <f t="shared" si="18"/>
        <v>578.44416499826536</v>
      </c>
    </row>
    <row r="281" spans="1:23" x14ac:dyDescent="0.3">
      <c r="A281" t="s">
        <v>2790</v>
      </c>
      <c r="B281" s="34">
        <v>25499.581736111111</v>
      </c>
      <c r="C281" s="2">
        <v>40.9</v>
      </c>
      <c r="D281" s="2">
        <v>-10.67</v>
      </c>
      <c r="E281" s="3">
        <v>0</v>
      </c>
      <c r="F281" s="3">
        <v>11</v>
      </c>
      <c r="G281" s="1" t="s">
        <v>35</v>
      </c>
      <c r="H281" s="1" t="s">
        <v>33</v>
      </c>
      <c r="I281" s="1">
        <f>0.85*L281+1.03</f>
        <v>4.9399999999999995</v>
      </c>
      <c r="L281" s="25">
        <v>4.5999999999999996</v>
      </c>
      <c r="M281" s="25" t="s">
        <v>35</v>
      </c>
      <c r="P281" s="25">
        <v>4.2</v>
      </c>
      <c r="Q281" s="1" t="s">
        <v>44</v>
      </c>
      <c r="T281" s="1">
        <f t="shared" si="16"/>
        <v>1969.8140499277511</v>
      </c>
      <c r="U281" s="4">
        <f t="shared" si="19"/>
        <v>7.9188925297354146E+19</v>
      </c>
      <c r="V281" s="4">
        <f t="shared" si="17"/>
        <v>3.235936569296278E+16</v>
      </c>
      <c r="W281" s="1">
        <f t="shared" si="18"/>
        <v>526.59766630619185</v>
      </c>
    </row>
    <row r="282" spans="1:23" x14ac:dyDescent="0.3">
      <c r="A282" t="s">
        <v>2791</v>
      </c>
      <c r="B282" s="34">
        <v>25538.928217592591</v>
      </c>
      <c r="C282" s="2">
        <v>37.799999999999997</v>
      </c>
      <c r="D282" s="2">
        <v>-23.6</v>
      </c>
      <c r="E282" s="3">
        <v>0</v>
      </c>
      <c r="G282" s="1" t="s">
        <v>44</v>
      </c>
      <c r="H282" s="8" t="s">
        <v>24</v>
      </c>
      <c r="I282" s="1">
        <v>3.3</v>
      </c>
      <c r="P282" s="25">
        <v>3.3</v>
      </c>
      <c r="Q282" s="1" t="s">
        <v>44</v>
      </c>
      <c r="T282" s="1">
        <f t="shared" si="16"/>
        <v>1969.9217747230462</v>
      </c>
      <c r="U282" s="4">
        <f t="shared" si="19"/>
        <v>7.918903749919957E+19</v>
      </c>
      <c r="V282" s="4">
        <f t="shared" si="17"/>
        <v>112201845430196.44</v>
      </c>
      <c r="W282" s="1">
        <f t="shared" si="18"/>
        <v>1422.7472686886856</v>
      </c>
    </row>
    <row r="283" spans="1:23" x14ac:dyDescent="0.3">
      <c r="A283" t="s">
        <v>2792</v>
      </c>
      <c r="B283" s="34">
        <v>25540.01633101852</v>
      </c>
      <c r="C283" s="2">
        <v>35.4</v>
      </c>
      <c r="D283" s="2">
        <v>-4.1399999999999997</v>
      </c>
      <c r="E283" s="3">
        <v>0</v>
      </c>
      <c r="F283" s="3">
        <v>7</v>
      </c>
      <c r="G283" s="1" t="s">
        <v>35</v>
      </c>
      <c r="H283" s="1" t="s">
        <v>22</v>
      </c>
      <c r="I283" s="1">
        <f>0.85*L283+1.03</f>
        <v>4.43</v>
      </c>
      <c r="L283" s="25">
        <v>4</v>
      </c>
      <c r="M283" s="25" t="s">
        <v>35</v>
      </c>
      <c r="P283" s="25">
        <v>4.8</v>
      </c>
      <c r="Q283" s="1" t="s">
        <v>44</v>
      </c>
      <c r="T283" s="1">
        <f t="shared" si="16"/>
        <v>1969.9247538152458</v>
      </c>
      <c r="U283" s="4">
        <f t="shared" si="19"/>
        <v>7.9194596541772268E+19</v>
      </c>
      <c r="V283" s="4">
        <f t="shared" si="17"/>
        <v>5559042572704029</v>
      </c>
      <c r="W283" s="1">
        <f t="shared" si="18"/>
        <v>1450.2696462182982</v>
      </c>
    </row>
    <row r="284" spans="1:23" x14ac:dyDescent="0.3">
      <c r="A284" t="s">
        <v>2793</v>
      </c>
      <c r="B284" s="34">
        <v>25547.419131944444</v>
      </c>
      <c r="C284" s="2">
        <v>36.299999999999997</v>
      </c>
      <c r="D284" s="2">
        <v>-16.100000000000001</v>
      </c>
      <c r="E284" s="3">
        <v>0</v>
      </c>
      <c r="G284" s="1" t="s">
        <v>44</v>
      </c>
      <c r="H284" s="1" t="s">
        <v>37</v>
      </c>
      <c r="I284" s="1">
        <v>3.2</v>
      </c>
      <c r="P284" s="25">
        <v>3.2</v>
      </c>
      <c r="Q284" s="1" t="s">
        <v>44</v>
      </c>
      <c r="T284" s="1">
        <f t="shared" si="16"/>
        <v>1969.9450215795878</v>
      </c>
      <c r="U284" s="4">
        <f t="shared" si="19"/>
        <v>7.919467597459574E+19</v>
      </c>
      <c r="V284" s="4">
        <f t="shared" si="17"/>
        <v>79432823472428.328</v>
      </c>
      <c r="W284" s="1">
        <f t="shared" si="18"/>
        <v>1023.2267530967034</v>
      </c>
    </row>
    <row r="285" spans="1:23" x14ac:dyDescent="0.3">
      <c r="A285" t="s">
        <v>2794</v>
      </c>
      <c r="B285" s="34">
        <v>25547.797465277778</v>
      </c>
      <c r="C285" s="2">
        <v>36.200000000000003</v>
      </c>
      <c r="D285" s="2">
        <v>-16.7</v>
      </c>
      <c r="E285" s="3">
        <v>0</v>
      </c>
      <c r="G285" s="1" t="s">
        <v>44</v>
      </c>
      <c r="H285" s="1" t="s">
        <v>37</v>
      </c>
      <c r="I285" s="1">
        <v>3.7</v>
      </c>
      <c r="P285" s="25">
        <v>3.7</v>
      </c>
      <c r="Q285" s="1" t="s">
        <v>44</v>
      </c>
      <c r="T285" s="1">
        <f t="shared" si="16"/>
        <v>1969.9460573998022</v>
      </c>
      <c r="U285" s="4">
        <f t="shared" si="19"/>
        <v>7.9195122658187887E+19</v>
      </c>
      <c r="V285" s="4">
        <f t="shared" si="17"/>
        <v>446683592150964.06</v>
      </c>
      <c r="W285" s="1">
        <f t="shared" si="18"/>
        <v>1056.2855169291977</v>
      </c>
    </row>
    <row r="286" spans="1:23" x14ac:dyDescent="0.3">
      <c r="A286" t="s">
        <v>2795</v>
      </c>
      <c r="B286" s="34">
        <v>25563.724930555556</v>
      </c>
      <c r="C286" s="2">
        <v>36</v>
      </c>
      <c r="D286" s="2">
        <v>-3.28</v>
      </c>
      <c r="E286" s="3">
        <v>33</v>
      </c>
      <c r="F286" s="3">
        <v>9</v>
      </c>
      <c r="G286" s="1" t="s">
        <v>35</v>
      </c>
      <c r="H286" s="1" t="s">
        <v>22</v>
      </c>
      <c r="I286" s="1">
        <f>0.85*L286+1.03</f>
        <v>4.43</v>
      </c>
      <c r="L286" s="25">
        <v>4</v>
      </c>
      <c r="M286" s="25" t="s">
        <v>35</v>
      </c>
      <c r="P286" s="25">
        <v>4.5</v>
      </c>
      <c r="Q286" s="1" t="s">
        <v>44</v>
      </c>
      <c r="T286" s="1">
        <f t="shared" si="16"/>
        <v>1969.9896644231501</v>
      </c>
      <c r="U286" s="4">
        <f t="shared" si="19"/>
        <v>7.9200681700760584E+19</v>
      </c>
      <c r="V286" s="4">
        <f t="shared" si="17"/>
        <v>5559042572704029</v>
      </c>
      <c r="W286" s="1">
        <f t="shared" si="18"/>
        <v>1469.0237641935719</v>
      </c>
    </row>
    <row r="287" spans="1:23" x14ac:dyDescent="0.3">
      <c r="A287" t="s">
        <v>2796</v>
      </c>
      <c r="B287" s="34">
        <v>25566.930821759259</v>
      </c>
      <c r="C287" s="2">
        <v>38.4</v>
      </c>
      <c r="D287" s="2">
        <v>-4.9000000000000004</v>
      </c>
      <c r="E287" s="3">
        <v>0</v>
      </c>
      <c r="F287" s="3">
        <v>9</v>
      </c>
      <c r="G287" s="1" t="s">
        <v>35</v>
      </c>
      <c r="H287" s="1" t="s">
        <v>22</v>
      </c>
      <c r="I287" s="1">
        <f>0.85*L287+1.03</f>
        <v>4.5999999999999996</v>
      </c>
      <c r="L287" s="25">
        <v>4.2</v>
      </c>
      <c r="M287" s="25" t="s">
        <v>35</v>
      </c>
      <c r="P287" s="25">
        <v>4.7</v>
      </c>
      <c r="Q287" s="1" t="s">
        <v>44</v>
      </c>
      <c r="T287" s="1">
        <f t="shared" si="16"/>
        <v>1969.9984416749055</v>
      </c>
      <c r="U287" s="4">
        <f t="shared" si="19"/>
        <v>7.9210681700760584E+19</v>
      </c>
      <c r="V287" s="4">
        <f t="shared" si="17"/>
        <v>1E+16</v>
      </c>
      <c r="W287" s="1">
        <f t="shared" si="18"/>
        <v>1154.8496876106326</v>
      </c>
    </row>
    <row r="288" spans="1:23" x14ac:dyDescent="0.3">
      <c r="A288" t="s">
        <v>2797</v>
      </c>
      <c r="B288" s="34">
        <v>25575.292673611111</v>
      </c>
      <c r="C288" s="2">
        <v>38.5</v>
      </c>
      <c r="D288" s="2">
        <v>-22.1</v>
      </c>
      <c r="E288" s="3">
        <v>0</v>
      </c>
      <c r="G288" s="1" t="s">
        <v>44</v>
      </c>
      <c r="H288" s="8" t="s">
        <v>24</v>
      </c>
      <c r="I288" s="1">
        <v>3.7</v>
      </c>
      <c r="P288" s="25">
        <v>3.7</v>
      </c>
      <c r="Q288" s="1" t="s">
        <v>44</v>
      </c>
      <c r="T288" s="1">
        <f t="shared" si="16"/>
        <v>1970.0213351775801</v>
      </c>
      <c r="U288" s="4">
        <f t="shared" si="19"/>
        <v>7.9211128384352731E+19</v>
      </c>
      <c r="V288" s="4">
        <f t="shared" si="17"/>
        <v>446683592150964.06</v>
      </c>
      <c r="W288" s="1">
        <f t="shared" si="18"/>
        <v>1248.2255919510847</v>
      </c>
    </row>
    <row r="289" spans="1:23" x14ac:dyDescent="0.3">
      <c r="A289" t="s">
        <v>2798</v>
      </c>
      <c r="B289" s="34">
        <v>25577.542903935184</v>
      </c>
      <c r="C289" s="2">
        <v>40.94</v>
      </c>
      <c r="D289" s="2">
        <v>-10.94</v>
      </c>
      <c r="E289" s="3">
        <v>33</v>
      </c>
      <c r="F289" s="3">
        <v>31</v>
      </c>
      <c r="G289" s="1" t="s">
        <v>35</v>
      </c>
      <c r="H289" s="1" t="s">
        <v>33</v>
      </c>
      <c r="I289" s="1">
        <f>0.85*L289+1.03</f>
        <v>4.8549999999999995</v>
      </c>
      <c r="L289" s="25">
        <v>4.5</v>
      </c>
      <c r="M289" s="25" t="s">
        <v>35</v>
      </c>
      <c r="P289" s="25">
        <v>4.8</v>
      </c>
      <c r="Q289" s="1" t="s">
        <v>44</v>
      </c>
      <c r="T289" s="1">
        <f t="shared" si="16"/>
        <v>1970.0274959724441</v>
      </c>
      <c r="U289" s="4">
        <f t="shared" si="19"/>
        <v>7.9235255199678644E+19</v>
      </c>
      <c r="V289" s="4">
        <f t="shared" si="17"/>
        <v>2.4126815325916504E+16</v>
      </c>
      <c r="W289" s="1">
        <f t="shared" si="18"/>
        <v>510.76785494901384</v>
      </c>
    </row>
    <row r="290" spans="1:23" x14ac:dyDescent="0.3">
      <c r="A290" t="s">
        <v>2799</v>
      </c>
      <c r="B290" s="34">
        <v>25579.104768518519</v>
      </c>
      <c r="C290" s="2">
        <v>38.5</v>
      </c>
      <c r="D290" s="2">
        <v>-10.3</v>
      </c>
      <c r="E290" s="3">
        <v>0</v>
      </c>
      <c r="F290" s="3">
        <v>9</v>
      </c>
      <c r="G290" s="1" t="s">
        <v>35</v>
      </c>
      <c r="H290" s="1" t="s">
        <v>22</v>
      </c>
      <c r="I290" s="1">
        <v>4.2</v>
      </c>
      <c r="P290" s="25">
        <v>4.2</v>
      </c>
      <c r="Q290" s="1" t="s">
        <v>44</v>
      </c>
      <c r="T290" s="1">
        <f t="shared" si="16"/>
        <v>1970.0317721246229</v>
      </c>
      <c r="U290" s="4">
        <f t="shared" si="19"/>
        <v>7.9237767086110147E+19</v>
      </c>
      <c r="V290" s="4">
        <f t="shared" si="17"/>
        <v>2511886431509585.5</v>
      </c>
      <c r="W290" s="1">
        <f t="shared" si="18"/>
        <v>784.7580544798227</v>
      </c>
    </row>
    <row r="291" spans="1:23" x14ac:dyDescent="0.3">
      <c r="A291" t="s">
        <v>2800</v>
      </c>
      <c r="B291" s="34">
        <v>25596.374456018519</v>
      </c>
      <c r="C291" s="2">
        <v>36.200000000000003</v>
      </c>
      <c r="D291" s="2">
        <v>-22.2</v>
      </c>
      <c r="E291" s="3">
        <v>0</v>
      </c>
      <c r="F291" s="3">
        <v>5</v>
      </c>
      <c r="G291" s="1" t="s">
        <v>35</v>
      </c>
      <c r="H291" s="8" t="s">
        <v>24</v>
      </c>
      <c r="I291" s="1">
        <v>3.3</v>
      </c>
      <c r="P291" s="25">
        <v>3.3</v>
      </c>
      <c r="Q291" s="1" t="s">
        <v>44</v>
      </c>
      <c r="T291" s="1">
        <f t="shared" si="16"/>
        <v>1970.0790539521383</v>
      </c>
      <c r="U291" s="4">
        <f t="shared" si="19"/>
        <v>7.9237879287955571E+19</v>
      </c>
      <c r="V291" s="4">
        <f t="shared" si="17"/>
        <v>112201845430196.44</v>
      </c>
      <c r="W291" s="1">
        <f t="shared" si="18"/>
        <v>1401.5083614301318</v>
      </c>
    </row>
    <row r="292" spans="1:23" x14ac:dyDescent="0.3">
      <c r="A292" t="s">
        <v>2801</v>
      </c>
      <c r="B292" s="34">
        <v>25598.663564814815</v>
      </c>
      <c r="C292" s="2">
        <v>37.200000000000003</v>
      </c>
      <c r="D292" s="2">
        <v>-24.1</v>
      </c>
      <c r="E292" s="3">
        <v>0</v>
      </c>
      <c r="F292" s="3">
        <v>6</v>
      </c>
      <c r="G292" s="1" t="s">
        <v>35</v>
      </c>
      <c r="H292" s="8" t="s">
        <v>24</v>
      </c>
      <c r="I292" s="1">
        <v>3.7</v>
      </c>
      <c r="P292" s="25">
        <v>3.7</v>
      </c>
      <c r="Q292" s="1" t="s">
        <v>44</v>
      </c>
      <c r="T292" s="1">
        <f t="shared" si="16"/>
        <v>1970.085321190458</v>
      </c>
      <c r="U292" s="4">
        <f t="shared" si="19"/>
        <v>7.9238325971547718E+19</v>
      </c>
      <c r="V292" s="4">
        <f t="shared" si="17"/>
        <v>446683592150964.06</v>
      </c>
      <c r="W292" s="1">
        <f t="shared" si="18"/>
        <v>1500.7348760789992</v>
      </c>
    </row>
    <row r="293" spans="1:23" x14ac:dyDescent="0.3">
      <c r="A293" t="s">
        <v>2802</v>
      </c>
      <c r="B293" s="34">
        <v>25634.190011574075</v>
      </c>
      <c r="C293" s="2">
        <v>39.5</v>
      </c>
      <c r="D293" s="2">
        <v>-12</v>
      </c>
      <c r="E293" s="3">
        <v>0</v>
      </c>
      <c r="F293" s="3">
        <v>5</v>
      </c>
      <c r="G293" s="1" t="s">
        <v>35</v>
      </c>
      <c r="H293" s="1" t="s">
        <v>33</v>
      </c>
      <c r="I293" s="1">
        <v>3.3</v>
      </c>
      <c r="P293" s="25">
        <v>3.3</v>
      </c>
      <c r="Q293" s="1" t="s">
        <v>44</v>
      </c>
      <c r="T293" s="1">
        <f t="shared" si="16"/>
        <v>1970.1825873006819</v>
      </c>
      <c r="U293" s="4">
        <f t="shared" si="19"/>
        <v>7.9238438173393142E+19</v>
      </c>
      <c r="V293" s="4">
        <f t="shared" si="17"/>
        <v>112201845430196.44</v>
      </c>
      <c r="W293" s="1">
        <f t="shared" si="18"/>
        <v>628.45825139373937</v>
      </c>
    </row>
    <row r="294" spans="1:23" x14ac:dyDescent="0.3">
      <c r="A294" t="s">
        <v>2803</v>
      </c>
      <c r="B294" s="34">
        <v>25637.504050925927</v>
      </c>
      <c r="C294" s="2">
        <v>44.8</v>
      </c>
      <c r="D294" s="2">
        <v>-17.7</v>
      </c>
      <c r="E294" s="3">
        <v>0</v>
      </c>
      <c r="G294" s="1" t="s">
        <v>35</v>
      </c>
      <c r="H294" s="1" t="s">
        <v>34</v>
      </c>
      <c r="I294" s="1">
        <v>3.7</v>
      </c>
      <c r="P294" s="25">
        <v>3.7</v>
      </c>
      <c r="Q294" s="1" t="s">
        <v>44</v>
      </c>
      <c r="T294" s="1">
        <f t="shared" si="16"/>
        <v>1970.1916606459299</v>
      </c>
      <c r="U294" s="4">
        <f t="shared" si="19"/>
        <v>7.9238884856985289E+19</v>
      </c>
      <c r="V294" s="4">
        <f t="shared" si="17"/>
        <v>446683592150964.06</v>
      </c>
      <c r="W294" s="1">
        <f t="shared" si="18"/>
        <v>551.24959691698621</v>
      </c>
    </row>
    <row r="295" spans="1:23" x14ac:dyDescent="0.3">
      <c r="A295" t="s">
        <v>2804</v>
      </c>
      <c r="B295" s="34">
        <v>25640.23744212963</v>
      </c>
      <c r="C295" s="2">
        <v>35</v>
      </c>
      <c r="D295" s="2">
        <v>-16.53</v>
      </c>
      <c r="E295" s="3">
        <v>0</v>
      </c>
      <c r="F295" s="3">
        <v>4</v>
      </c>
      <c r="G295" s="1" t="s">
        <v>35</v>
      </c>
      <c r="H295" s="9" t="s">
        <v>40</v>
      </c>
      <c r="I295" s="1">
        <v>3.1</v>
      </c>
      <c r="P295" s="25">
        <v>3.1</v>
      </c>
      <c r="Q295" s="1" t="s">
        <v>44</v>
      </c>
      <c r="T295" s="1">
        <f t="shared" si="16"/>
        <v>1970.1991442631886</v>
      </c>
      <c r="U295" s="4">
        <f t="shared" si="19"/>
        <v>7.923894109111781E+19</v>
      </c>
      <c r="V295" s="4">
        <f t="shared" si="17"/>
        <v>56234132519035.117</v>
      </c>
      <c r="W295" s="1">
        <f t="shared" si="18"/>
        <v>1167.6584681653917</v>
      </c>
    </row>
    <row r="296" spans="1:23" x14ac:dyDescent="0.3">
      <c r="A296" t="s">
        <v>2805</v>
      </c>
      <c r="B296" s="34">
        <v>25643.990057870371</v>
      </c>
      <c r="C296" s="2">
        <v>38.4</v>
      </c>
      <c r="D296" s="2">
        <v>-4.6399999999999997</v>
      </c>
      <c r="E296" s="3">
        <v>0</v>
      </c>
      <c r="F296" s="3">
        <v>6</v>
      </c>
      <c r="G296" s="1" t="s">
        <v>35</v>
      </c>
      <c r="H296" s="1" t="s">
        <v>22</v>
      </c>
      <c r="I296" s="1">
        <v>3.9</v>
      </c>
      <c r="P296" s="25">
        <v>3.9</v>
      </c>
      <c r="Q296" s="1" t="s">
        <v>44</v>
      </c>
      <c r="T296" s="1">
        <f t="shared" si="16"/>
        <v>1970.2094183651482</v>
      </c>
      <c r="U296" s="4">
        <f t="shared" si="19"/>
        <v>7.9239832342055944E+19</v>
      </c>
      <c r="V296" s="4">
        <f t="shared" si="17"/>
        <v>891250938133744.88</v>
      </c>
      <c r="W296" s="1">
        <f t="shared" si="18"/>
        <v>1177.0200561211225</v>
      </c>
    </row>
    <row r="297" spans="1:23" x14ac:dyDescent="0.3">
      <c r="A297" t="s">
        <v>2806</v>
      </c>
      <c r="B297" s="34">
        <v>25660.100833333334</v>
      </c>
      <c r="C297" s="2">
        <v>42</v>
      </c>
      <c r="D297" s="2">
        <v>-12</v>
      </c>
      <c r="E297" s="3">
        <v>0</v>
      </c>
      <c r="G297" s="1" t="s">
        <v>44</v>
      </c>
      <c r="H297" s="1" t="s">
        <v>33</v>
      </c>
      <c r="I297" s="1">
        <v>3.7</v>
      </c>
      <c r="P297" s="25">
        <v>3.7</v>
      </c>
      <c r="Q297" s="1" t="s">
        <v>44</v>
      </c>
      <c r="T297" s="1">
        <f t="shared" si="16"/>
        <v>1970.2535272644307</v>
      </c>
      <c r="U297" s="4">
        <f t="shared" si="19"/>
        <v>7.9240279025648091E+19</v>
      </c>
      <c r="V297" s="4">
        <f t="shared" si="17"/>
        <v>446683592150964.06</v>
      </c>
      <c r="W297" s="1">
        <f t="shared" si="18"/>
        <v>361.0190060692247</v>
      </c>
    </row>
    <row r="298" spans="1:23" x14ac:dyDescent="0.3">
      <c r="A298" t="s">
        <v>2807</v>
      </c>
      <c r="B298" s="34">
        <v>25702.592914351852</v>
      </c>
      <c r="C298" s="2">
        <v>41.42</v>
      </c>
      <c r="D298" s="2">
        <v>-16.5</v>
      </c>
      <c r="E298" s="3">
        <v>0</v>
      </c>
      <c r="F298" s="3">
        <v>26</v>
      </c>
      <c r="G298" s="1" t="s">
        <v>35</v>
      </c>
      <c r="H298" s="1" t="s">
        <v>33</v>
      </c>
      <c r="I298" s="1">
        <f>0.85*L298+1.03</f>
        <v>5.0250000000000004</v>
      </c>
      <c r="L298" s="25">
        <v>4.7</v>
      </c>
      <c r="M298" s="25" t="s">
        <v>35</v>
      </c>
      <c r="P298" s="25">
        <v>4.3</v>
      </c>
      <c r="Q298" s="1" t="s">
        <v>44</v>
      </c>
      <c r="T298" s="1">
        <f t="shared" si="16"/>
        <v>1970.3698642418942</v>
      </c>
      <c r="U298" s="4">
        <f t="shared" si="19"/>
        <v>7.9283680052012564E+19</v>
      </c>
      <c r="V298" s="4">
        <f t="shared" si="17"/>
        <v>4.3401026364474576E+16</v>
      </c>
      <c r="W298" s="1">
        <f t="shared" si="18"/>
        <v>581.28531695494667</v>
      </c>
    </row>
    <row r="299" spans="1:23" x14ac:dyDescent="0.3">
      <c r="A299" t="s">
        <v>2808</v>
      </c>
      <c r="B299" s="34">
        <v>25739.880462962963</v>
      </c>
      <c r="C299" s="2">
        <v>40.4</v>
      </c>
      <c r="D299" s="2">
        <v>-20.3</v>
      </c>
      <c r="E299" s="3">
        <v>0</v>
      </c>
      <c r="F299" s="3">
        <v>8</v>
      </c>
      <c r="G299" s="1" t="s">
        <v>35</v>
      </c>
      <c r="H299" s="8" t="s">
        <v>24</v>
      </c>
      <c r="I299" s="1">
        <f>0.85*L299+1.03</f>
        <v>4.43</v>
      </c>
      <c r="L299" s="25">
        <v>4</v>
      </c>
      <c r="M299" s="25" t="s">
        <v>35</v>
      </c>
      <c r="P299" s="25">
        <v>3.7</v>
      </c>
      <c r="Q299" s="1" t="s">
        <v>44</v>
      </c>
      <c r="T299" s="1">
        <f t="shared" si="16"/>
        <v>1970.4719519862094</v>
      </c>
      <c r="U299" s="4">
        <f t="shared" si="19"/>
        <v>7.9289239094585262E+19</v>
      </c>
      <c r="V299" s="4">
        <f t="shared" si="17"/>
        <v>5559042572704029</v>
      </c>
      <c r="W299" s="1">
        <f t="shared" si="18"/>
        <v>977.78910573636222</v>
      </c>
    </row>
    <row r="300" spans="1:23" x14ac:dyDescent="0.3">
      <c r="A300" t="s">
        <v>2809</v>
      </c>
      <c r="B300" s="34">
        <v>25750.55746527778</v>
      </c>
      <c r="C300" s="2">
        <v>35.6</v>
      </c>
      <c r="D300" s="2">
        <v>-3.7</v>
      </c>
      <c r="E300" s="3">
        <v>0</v>
      </c>
      <c r="F300" s="3">
        <v>4</v>
      </c>
      <c r="G300" s="1" t="s">
        <v>35</v>
      </c>
      <c r="H300" s="1" t="s">
        <v>22</v>
      </c>
      <c r="I300" s="1">
        <v>3.9</v>
      </c>
      <c r="P300" s="25">
        <v>3.9</v>
      </c>
      <c r="Q300" s="1" t="s">
        <v>44</v>
      </c>
      <c r="T300" s="1">
        <f t="shared" si="16"/>
        <v>1970.5011840254012</v>
      </c>
      <c r="U300" s="4">
        <f t="shared" si="19"/>
        <v>7.9290130345523397E+19</v>
      </c>
      <c r="V300" s="4">
        <f t="shared" si="17"/>
        <v>891250938133744.88</v>
      </c>
      <c r="W300" s="1">
        <f t="shared" si="18"/>
        <v>1467.1983302503108</v>
      </c>
    </row>
    <row r="301" spans="1:23" x14ac:dyDescent="0.3">
      <c r="A301" t="s">
        <v>2810</v>
      </c>
      <c r="B301" s="34">
        <v>25768.95113425926</v>
      </c>
      <c r="C301" s="2">
        <v>38.799999999999997</v>
      </c>
      <c r="D301" s="2">
        <v>-18.010000000000002</v>
      </c>
      <c r="E301" s="3">
        <v>11</v>
      </c>
      <c r="F301" s="3">
        <v>11</v>
      </c>
      <c r="G301" s="1" t="s">
        <v>35</v>
      </c>
      <c r="H301" s="1" t="s">
        <v>37</v>
      </c>
      <c r="I301" s="1">
        <f>0.85*L301+1.03</f>
        <v>4.8549999999999995</v>
      </c>
      <c r="L301" s="25">
        <v>4.5</v>
      </c>
      <c r="M301" s="25" t="s">
        <v>35</v>
      </c>
      <c r="P301" s="25">
        <v>3.8</v>
      </c>
      <c r="Q301" s="1" t="s">
        <v>44</v>
      </c>
      <c r="T301" s="1">
        <f t="shared" si="16"/>
        <v>1970.5515431465003</v>
      </c>
      <c r="U301" s="4">
        <f t="shared" si="19"/>
        <v>7.931425716084931E+19</v>
      </c>
      <c r="V301" s="4">
        <f t="shared" si="17"/>
        <v>2.4126815325916504E+16</v>
      </c>
      <c r="W301" s="1">
        <f t="shared" si="18"/>
        <v>895.92274037728373</v>
      </c>
    </row>
    <row r="302" spans="1:23" x14ac:dyDescent="0.3">
      <c r="A302" t="s">
        <v>2811</v>
      </c>
      <c r="B302" s="34">
        <v>25771.953055555554</v>
      </c>
      <c r="C302" s="2">
        <v>40.1</v>
      </c>
      <c r="D302" s="2">
        <v>-2.5</v>
      </c>
      <c r="E302" s="3">
        <v>0</v>
      </c>
      <c r="F302" s="3">
        <v>6</v>
      </c>
      <c r="G302" s="1" t="s">
        <v>35</v>
      </c>
      <c r="H302" s="1" t="s">
        <v>30</v>
      </c>
      <c r="I302" s="1">
        <v>4</v>
      </c>
      <c r="P302" s="25">
        <v>4</v>
      </c>
      <c r="Q302" s="1" t="s">
        <v>44</v>
      </c>
      <c r="T302" s="1">
        <f t="shared" si="16"/>
        <v>1970.5597619590844</v>
      </c>
      <c r="U302" s="4">
        <f t="shared" si="19"/>
        <v>7.9315516086261105E+19</v>
      </c>
      <c r="V302" s="4">
        <f t="shared" si="17"/>
        <v>1258925411794173.5</v>
      </c>
      <c r="W302" s="1">
        <f t="shared" si="18"/>
        <v>1273.9108172018291</v>
      </c>
    </row>
    <row r="303" spans="1:23" x14ac:dyDescent="0.3">
      <c r="A303" t="s">
        <v>2812</v>
      </c>
      <c r="B303" s="34">
        <v>25808.177858796298</v>
      </c>
      <c r="C303" s="2">
        <v>37.6</v>
      </c>
      <c r="D303" s="2">
        <v>-23.65</v>
      </c>
      <c r="E303" s="3">
        <v>33</v>
      </c>
      <c r="F303" s="3">
        <v>6</v>
      </c>
      <c r="G303" s="1" t="s">
        <v>35</v>
      </c>
      <c r="H303" s="8" t="s">
        <v>24</v>
      </c>
      <c r="I303" s="1">
        <f>0.85*L303+1.03</f>
        <v>5.1100000000000003</v>
      </c>
      <c r="L303" s="25">
        <v>4.8</v>
      </c>
      <c r="M303" s="25" t="s">
        <v>56</v>
      </c>
      <c r="T303" s="1">
        <f t="shared" si="16"/>
        <v>1970.6589400651508</v>
      </c>
      <c r="U303" s="4">
        <f t="shared" si="19"/>
        <v>7.9373726408038187E+19</v>
      </c>
      <c r="V303" s="4">
        <f t="shared" si="17"/>
        <v>5.8210321777087328E+16</v>
      </c>
      <c r="W303" s="1">
        <f t="shared" si="18"/>
        <v>1438.5701961263162</v>
      </c>
    </row>
    <row r="304" spans="1:23" x14ac:dyDescent="0.3">
      <c r="A304" t="s">
        <v>2813</v>
      </c>
      <c r="B304" s="34">
        <v>25808.199776620371</v>
      </c>
      <c r="C304" s="2">
        <v>37.67</v>
      </c>
      <c r="D304" s="2">
        <v>-23.61</v>
      </c>
      <c r="E304" s="3">
        <v>0</v>
      </c>
      <c r="F304" s="3">
        <v>4</v>
      </c>
      <c r="G304" s="1" t="s">
        <v>35</v>
      </c>
      <c r="H304" s="8" t="s">
        <v>24</v>
      </c>
      <c r="I304" s="1">
        <v>3.3</v>
      </c>
      <c r="P304" s="25">
        <v>3.3</v>
      </c>
      <c r="Q304" s="1" t="s">
        <v>44</v>
      </c>
      <c r="T304" s="1">
        <f t="shared" si="16"/>
        <v>1970.6590000728827</v>
      </c>
      <c r="U304" s="4">
        <f t="shared" si="19"/>
        <v>7.9373838609883611E+19</v>
      </c>
      <c r="V304" s="4">
        <f t="shared" si="17"/>
        <v>112201845430196.44</v>
      </c>
      <c r="W304" s="1">
        <f t="shared" si="18"/>
        <v>1430.7346681675779</v>
      </c>
    </row>
    <row r="305" spans="1:23" x14ac:dyDescent="0.3">
      <c r="A305" t="s">
        <v>2814</v>
      </c>
      <c r="B305" s="34">
        <v>25810.455555555556</v>
      </c>
      <c r="C305" s="2">
        <v>37.5</v>
      </c>
      <c r="D305" s="2">
        <v>-23.65</v>
      </c>
      <c r="E305" s="3">
        <v>0</v>
      </c>
      <c r="F305" s="3">
        <v>17</v>
      </c>
      <c r="G305" s="1" t="s">
        <v>35</v>
      </c>
      <c r="H305" s="8" t="s">
        <v>24</v>
      </c>
      <c r="I305" s="1">
        <v>3.9</v>
      </c>
      <c r="P305" s="25">
        <v>3.9</v>
      </c>
      <c r="Q305" s="1" t="s">
        <v>44</v>
      </c>
      <c r="T305" s="1">
        <f t="shared" si="16"/>
        <v>1970.6651760590159</v>
      </c>
      <c r="U305" s="4">
        <f t="shared" si="19"/>
        <v>7.9374729860821746E+19</v>
      </c>
      <c r="V305" s="4">
        <f t="shared" si="17"/>
        <v>891250938133744.88</v>
      </c>
      <c r="W305" s="1">
        <f t="shared" si="18"/>
        <v>1443.7131920921702</v>
      </c>
    </row>
    <row r="306" spans="1:23" x14ac:dyDescent="0.3">
      <c r="A306" t="s">
        <v>2815</v>
      </c>
      <c r="B306" s="34">
        <v>25810.491273148149</v>
      </c>
      <c r="C306" s="2">
        <v>38.1</v>
      </c>
      <c r="D306" s="2">
        <v>-23.8</v>
      </c>
      <c r="E306" s="3">
        <v>0</v>
      </c>
      <c r="F306" s="3">
        <v>5</v>
      </c>
      <c r="G306" s="1" t="s">
        <v>35</v>
      </c>
      <c r="H306" s="8" t="s">
        <v>24</v>
      </c>
      <c r="I306" s="1">
        <v>3.1</v>
      </c>
      <c r="P306" s="25">
        <v>3.1</v>
      </c>
      <c r="Q306" s="1" t="s">
        <v>44</v>
      </c>
      <c r="T306" s="1">
        <f t="shared" si="16"/>
        <v>1970.6652738484549</v>
      </c>
      <c r="U306" s="4">
        <f t="shared" si="19"/>
        <v>7.9374786094954267E+19</v>
      </c>
      <c r="V306" s="4">
        <f t="shared" si="17"/>
        <v>56234132519035.117</v>
      </c>
      <c r="W306" s="1">
        <f t="shared" si="18"/>
        <v>1425.256312325572</v>
      </c>
    </row>
    <row r="307" spans="1:23" x14ac:dyDescent="0.3">
      <c r="A307" t="s">
        <v>2816</v>
      </c>
      <c r="B307" s="34">
        <v>25810.64883101852</v>
      </c>
      <c r="C307" s="2">
        <v>37.299999999999997</v>
      </c>
      <c r="D307" s="2">
        <v>-23.7</v>
      </c>
      <c r="E307" s="3">
        <v>33</v>
      </c>
      <c r="F307" s="3">
        <v>15</v>
      </c>
      <c r="G307" s="1" t="s">
        <v>35</v>
      </c>
      <c r="H307" s="8" t="s">
        <v>24</v>
      </c>
      <c r="I307" s="1">
        <f>0.85*L307+1.03</f>
        <v>4.8549999999999995</v>
      </c>
      <c r="L307" s="25">
        <v>4.5</v>
      </c>
      <c r="M307" s="25" t="s">
        <v>56</v>
      </c>
      <c r="P307" s="25">
        <v>3.8</v>
      </c>
      <c r="Q307" s="1" t="s">
        <v>44</v>
      </c>
      <c r="T307" s="1">
        <f t="shared" si="16"/>
        <v>1970.6657052183944</v>
      </c>
      <c r="U307" s="4">
        <f t="shared" si="19"/>
        <v>7.939891291028018E+19</v>
      </c>
      <c r="V307" s="4">
        <f t="shared" si="17"/>
        <v>2.4126815325916504E+16</v>
      </c>
      <c r="W307" s="1">
        <f t="shared" si="18"/>
        <v>1459.7347080448808</v>
      </c>
    </row>
    <row r="308" spans="1:23" x14ac:dyDescent="0.3">
      <c r="A308" t="s">
        <v>2817</v>
      </c>
      <c r="B308" s="34">
        <v>25810.843635416666</v>
      </c>
      <c r="C308" s="2">
        <v>37.590000000000003</v>
      </c>
      <c r="D308" s="2">
        <v>-23.67</v>
      </c>
      <c r="E308" s="3">
        <v>0</v>
      </c>
      <c r="F308" s="3">
        <v>5</v>
      </c>
      <c r="G308" s="1" t="s">
        <v>35</v>
      </c>
      <c r="H308" s="8" t="s">
        <v>24</v>
      </c>
      <c r="I308" s="1">
        <v>3.2</v>
      </c>
      <c r="P308" s="25">
        <v>3.2</v>
      </c>
      <c r="Q308" s="1" t="s">
        <v>44</v>
      </c>
      <c r="T308" s="1">
        <f t="shared" si="16"/>
        <v>1970.6662385637692</v>
      </c>
      <c r="U308" s="4">
        <f t="shared" si="19"/>
        <v>7.9398992343103652E+19</v>
      </c>
      <c r="V308" s="4">
        <f t="shared" si="17"/>
        <v>79432823472428.328</v>
      </c>
      <c r="W308" s="1">
        <f t="shared" si="18"/>
        <v>1440.5474390884328</v>
      </c>
    </row>
    <row r="309" spans="1:23" x14ac:dyDescent="0.3">
      <c r="A309" t="s">
        <v>2818</v>
      </c>
      <c r="B309" s="34">
        <v>25811.065997685186</v>
      </c>
      <c r="C309" s="2">
        <v>37.81</v>
      </c>
      <c r="D309" s="2">
        <v>-23.75</v>
      </c>
      <c r="E309" s="3">
        <v>0</v>
      </c>
      <c r="F309" s="3">
        <v>5</v>
      </c>
      <c r="G309" s="1" t="s">
        <v>35</v>
      </c>
      <c r="H309" s="8" t="s">
        <v>24</v>
      </c>
      <c r="I309" s="1">
        <v>3.1</v>
      </c>
      <c r="P309" s="25">
        <v>3.1</v>
      </c>
      <c r="Q309" s="1" t="s">
        <v>44</v>
      </c>
      <c r="T309" s="1">
        <f t="shared" si="16"/>
        <v>1970.6668473584809</v>
      </c>
      <c r="U309" s="4">
        <f t="shared" si="19"/>
        <v>7.9399048577236173E+19</v>
      </c>
      <c r="V309" s="4">
        <f t="shared" si="17"/>
        <v>56234132519035.117</v>
      </c>
      <c r="W309" s="1">
        <f t="shared" si="18"/>
        <v>1435.8976978745623</v>
      </c>
    </row>
    <row r="310" spans="1:23" x14ac:dyDescent="0.3">
      <c r="A310" t="s">
        <v>2819</v>
      </c>
      <c r="B310" s="34">
        <v>25812.938078703704</v>
      </c>
      <c r="C310" s="2">
        <v>37.799999999999997</v>
      </c>
      <c r="D310" s="2">
        <v>-23.64</v>
      </c>
      <c r="E310" s="3">
        <v>0</v>
      </c>
      <c r="F310" s="3">
        <v>7</v>
      </c>
      <c r="G310" s="1" t="s">
        <v>35</v>
      </c>
      <c r="H310" s="8" t="s">
        <v>24</v>
      </c>
      <c r="I310" s="1">
        <v>3.5</v>
      </c>
      <c r="P310" s="25">
        <v>3.5</v>
      </c>
      <c r="Q310" s="1" t="s">
        <v>44</v>
      </c>
      <c r="T310" s="1">
        <f t="shared" si="16"/>
        <v>1970.6719728369712</v>
      </c>
      <c r="U310" s="4">
        <f t="shared" si="19"/>
        <v>7.9399272449350025E+19</v>
      </c>
      <c r="V310" s="4">
        <f t="shared" si="17"/>
        <v>223872113856835.09</v>
      </c>
      <c r="W310" s="1">
        <f t="shared" si="18"/>
        <v>1426.3906727345247</v>
      </c>
    </row>
    <row r="311" spans="1:23" x14ac:dyDescent="0.3">
      <c r="A311" t="s">
        <v>2820</v>
      </c>
      <c r="B311" s="34">
        <v>25812.97210648148</v>
      </c>
      <c r="C311" s="2">
        <v>37.6</v>
      </c>
      <c r="D311" s="2">
        <v>-23.59</v>
      </c>
      <c r="E311" s="3">
        <v>0</v>
      </c>
      <c r="F311" s="3">
        <v>6</v>
      </c>
      <c r="G311" s="1" t="s">
        <v>35</v>
      </c>
      <c r="H311" s="8" t="s">
        <v>24</v>
      </c>
      <c r="I311" s="1">
        <v>3.4</v>
      </c>
      <c r="P311" s="25">
        <v>3.4</v>
      </c>
      <c r="Q311" s="1" t="s">
        <v>44</v>
      </c>
      <c r="T311" s="1">
        <f t="shared" si="16"/>
        <v>1970.6720659999494</v>
      </c>
      <c r="U311" s="4">
        <f t="shared" si="19"/>
        <v>7.9399430938669269E+19</v>
      </c>
      <c r="V311" s="4">
        <f t="shared" si="17"/>
        <v>158489319246111.25</v>
      </c>
      <c r="W311" s="1">
        <f t="shared" si="18"/>
        <v>1432.7780568647634</v>
      </c>
    </row>
    <row r="312" spans="1:23" x14ac:dyDescent="0.3">
      <c r="A312" t="s">
        <v>2821</v>
      </c>
      <c r="B312" s="34">
        <v>25812.972870370369</v>
      </c>
      <c r="C312" s="2">
        <v>37.6</v>
      </c>
      <c r="D312" s="2">
        <v>-23.5</v>
      </c>
      <c r="E312" s="3">
        <v>0</v>
      </c>
      <c r="G312" s="1" t="s">
        <v>44</v>
      </c>
      <c r="H312" s="8" t="s">
        <v>24</v>
      </c>
      <c r="I312" s="1">
        <v>3.3</v>
      </c>
      <c r="P312" s="25">
        <v>3.3</v>
      </c>
      <c r="Q312" s="1" t="s">
        <v>44</v>
      </c>
      <c r="T312" s="1">
        <f t="shared" si="16"/>
        <v>1970.6720680913631</v>
      </c>
      <c r="U312" s="4">
        <f t="shared" si="19"/>
        <v>7.9399543140514693E+19</v>
      </c>
      <c r="V312" s="4">
        <f t="shared" si="17"/>
        <v>112201845430196.44</v>
      </c>
      <c r="W312" s="1">
        <f t="shared" si="18"/>
        <v>1424.676889723544</v>
      </c>
    </row>
    <row r="313" spans="1:23" x14ac:dyDescent="0.3">
      <c r="A313" t="s">
        <v>2822</v>
      </c>
      <c r="B313" s="34">
        <v>25812.973935185186</v>
      </c>
      <c r="C313" s="2">
        <v>37.5</v>
      </c>
      <c r="D313" s="2">
        <v>-23.5</v>
      </c>
      <c r="E313" s="3">
        <v>0</v>
      </c>
      <c r="G313" s="1" t="s">
        <v>44</v>
      </c>
      <c r="H313" s="8" t="s">
        <v>24</v>
      </c>
      <c r="I313" s="1">
        <v>3.4</v>
      </c>
      <c r="P313" s="25">
        <v>3.4</v>
      </c>
      <c r="Q313" s="1" t="s">
        <v>44</v>
      </c>
      <c r="T313" s="1">
        <f t="shared" si="16"/>
        <v>1970.6720710066672</v>
      </c>
      <c r="U313" s="4">
        <f t="shared" si="19"/>
        <v>7.9399701629833937E+19</v>
      </c>
      <c r="V313" s="4">
        <f t="shared" si="17"/>
        <v>158489319246111.25</v>
      </c>
      <c r="W313" s="1">
        <f t="shared" si="18"/>
        <v>1430.263336246089</v>
      </c>
    </row>
    <row r="314" spans="1:23" x14ac:dyDescent="0.3">
      <c r="A314" t="s">
        <v>2823</v>
      </c>
      <c r="B314" s="34">
        <v>25814.873159722221</v>
      </c>
      <c r="C314" s="2">
        <v>37.700000000000003</v>
      </c>
      <c r="D314" s="2">
        <v>-23.9</v>
      </c>
      <c r="E314" s="3">
        <v>0</v>
      </c>
      <c r="F314" s="3">
        <v>7</v>
      </c>
      <c r="G314" s="1" t="s">
        <v>35</v>
      </c>
      <c r="H314" s="8" t="s">
        <v>24</v>
      </c>
      <c r="I314" s="1">
        <v>3.3</v>
      </c>
      <c r="P314" s="25">
        <v>3.3</v>
      </c>
      <c r="Q314" s="1" t="s">
        <v>44</v>
      </c>
      <c r="T314" s="1">
        <f t="shared" si="16"/>
        <v>1970.6772708000608</v>
      </c>
      <c r="U314" s="4">
        <f t="shared" si="19"/>
        <v>7.9399813831679361E+19</v>
      </c>
      <c r="V314" s="4">
        <f t="shared" si="17"/>
        <v>112201845430196.44</v>
      </c>
      <c r="W314" s="1">
        <f t="shared" si="18"/>
        <v>1455.4912351022579</v>
      </c>
    </row>
    <row r="315" spans="1:23" x14ac:dyDescent="0.3">
      <c r="A315" t="s">
        <v>2824</v>
      </c>
      <c r="B315" s="34">
        <v>25814.916493055556</v>
      </c>
      <c r="C315" s="2">
        <v>38.06</v>
      </c>
      <c r="D315" s="2">
        <v>-22.64</v>
      </c>
      <c r="E315" s="3">
        <v>0</v>
      </c>
      <c r="F315" s="3">
        <v>6</v>
      </c>
      <c r="G315" s="1" t="s">
        <v>35</v>
      </c>
      <c r="H315" s="8" t="s">
        <v>24</v>
      </c>
      <c r="I315" s="1">
        <v>3.3</v>
      </c>
      <c r="P315" s="25">
        <v>3.3</v>
      </c>
      <c r="Q315" s="1" t="s">
        <v>44</v>
      </c>
      <c r="T315" s="1">
        <f t="shared" si="16"/>
        <v>1970.6773894402615</v>
      </c>
      <c r="U315" s="4">
        <f t="shared" si="19"/>
        <v>7.9399926033524785E+19</v>
      </c>
      <c r="V315" s="4">
        <f t="shared" si="17"/>
        <v>112201845430196.44</v>
      </c>
      <c r="W315" s="1">
        <f t="shared" si="18"/>
        <v>1321.6913409944834</v>
      </c>
    </row>
    <row r="316" spans="1:23" x14ac:dyDescent="0.3">
      <c r="A316" t="s">
        <v>2825</v>
      </c>
      <c r="B316" s="34">
        <v>25819.958564814813</v>
      </c>
      <c r="C316" s="2">
        <v>38.1</v>
      </c>
      <c r="D316" s="2">
        <v>-23.7</v>
      </c>
      <c r="E316" s="3">
        <v>0</v>
      </c>
      <c r="F316" s="3">
        <v>5</v>
      </c>
      <c r="G316" s="1" t="s">
        <v>35</v>
      </c>
      <c r="H316" s="8" t="s">
        <v>24</v>
      </c>
      <c r="I316" s="1">
        <v>3.2</v>
      </c>
      <c r="P316" s="25">
        <v>3.2</v>
      </c>
      <c r="Q316" s="1" t="s">
        <v>44</v>
      </c>
      <c r="T316" s="1">
        <f t="shared" si="16"/>
        <v>1970.6911938803964</v>
      </c>
      <c r="U316" s="4">
        <f t="shared" si="19"/>
        <v>7.9400005466348257E+19</v>
      </c>
      <c r="V316" s="4">
        <f t="shared" si="17"/>
        <v>79432823472428.328</v>
      </c>
      <c r="W316" s="1">
        <f t="shared" si="18"/>
        <v>1415.9863813402123</v>
      </c>
    </row>
    <row r="317" spans="1:23" x14ac:dyDescent="0.3">
      <c r="A317" t="s">
        <v>2826</v>
      </c>
      <c r="B317" s="34">
        <v>25820.270011574074</v>
      </c>
      <c r="C317" s="2">
        <v>42</v>
      </c>
      <c r="D317" s="2">
        <v>-12</v>
      </c>
      <c r="E317" s="3">
        <v>0</v>
      </c>
      <c r="G317" s="1" t="s">
        <v>44</v>
      </c>
      <c r="H317" s="1" t="s">
        <v>33</v>
      </c>
      <c r="I317" s="1">
        <v>3.8</v>
      </c>
      <c r="P317" s="25">
        <v>3.8</v>
      </c>
      <c r="Q317" s="1" t="s">
        <v>44</v>
      </c>
      <c r="T317" s="1">
        <f t="shared" si="16"/>
        <v>1970.6920465751514</v>
      </c>
      <c r="U317" s="4">
        <f t="shared" si="19"/>
        <v>7.940063642369273E+19</v>
      </c>
      <c r="V317" s="4">
        <f t="shared" si="17"/>
        <v>630957344480193.75</v>
      </c>
      <c r="W317" s="1">
        <f t="shared" si="18"/>
        <v>361.0190060692247</v>
      </c>
    </row>
    <row r="318" spans="1:23" x14ac:dyDescent="0.3">
      <c r="A318" t="s">
        <v>2827</v>
      </c>
      <c r="B318" s="34">
        <v>25822.838645833333</v>
      </c>
      <c r="C318" s="2">
        <v>37.49</v>
      </c>
      <c r="D318" s="2">
        <v>-23.61</v>
      </c>
      <c r="E318" s="3">
        <v>0</v>
      </c>
      <c r="F318" s="3">
        <v>6</v>
      </c>
      <c r="G318" s="1" t="s">
        <v>35</v>
      </c>
      <c r="H318" s="8" t="s">
        <v>24</v>
      </c>
      <c r="I318" s="1">
        <v>3.3</v>
      </c>
      <c r="P318" s="25">
        <v>3.3</v>
      </c>
      <c r="Q318" s="1" t="s">
        <v>44</v>
      </c>
      <c r="T318" s="1">
        <f t="shared" si="16"/>
        <v>1970.6990791124799</v>
      </c>
      <c r="U318" s="4">
        <f t="shared" si="19"/>
        <v>7.9400748625538154E+19</v>
      </c>
      <c r="V318" s="4">
        <f t="shared" si="17"/>
        <v>112201845430196.44</v>
      </c>
      <c r="W318" s="1">
        <f t="shared" si="18"/>
        <v>1440.6768823085224</v>
      </c>
    </row>
    <row r="319" spans="1:23" x14ac:dyDescent="0.3">
      <c r="A319" t="s">
        <v>2828</v>
      </c>
      <c r="B319" s="34">
        <v>25826.946030092593</v>
      </c>
      <c r="C319" s="2">
        <v>37.200000000000003</v>
      </c>
      <c r="D319" s="2">
        <v>-23.6</v>
      </c>
      <c r="E319" s="3">
        <v>0</v>
      </c>
      <c r="F319" s="3">
        <v>12</v>
      </c>
      <c r="G319" s="1" t="s">
        <v>35</v>
      </c>
      <c r="H319" s="8" t="s">
        <v>24</v>
      </c>
      <c r="I319" s="1">
        <v>3.8</v>
      </c>
      <c r="P319" s="25">
        <v>3.8</v>
      </c>
      <c r="Q319" s="1" t="s">
        <v>44</v>
      </c>
      <c r="T319" s="1">
        <f t="shared" si="16"/>
        <v>1970.7103245177072</v>
      </c>
      <c r="U319" s="4">
        <f t="shared" si="19"/>
        <v>7.9401379582882628E+19</v>
      </c>
      <c r="V319" s="4">
        <f t="shared" si="17"/>
        <v>630957344480193.75</v>
      </c>
      <c r="W319" s="1">
        <f t="shared" si="18"/>
        <v>1456.1525127509326</v>
      </c>
    </row>
    <row r="320" spans="1:23" x14ac:dyDescent="0.3">
      <c r="A320" t="s">
        <v>2829</v>
      </c>
      <c r="B320" s="34">
        <v>25826.969107638888</v>
      </c>
      <c r="C320" s="2">
        <v>37.44</v>
      </c>
      <c r="D320" s="2">
        <v>-23.55</v>
      </c>
      <c r="E320" s="3">
        <v>33</v>
      </c>
      <c r="F320" s="3">
        <v>44</v>
      </c>
      <c r="G320" s="1" t="s">
        <v>35</v>
      </c>
      <c r="H320" s="8" t="s">
        <v>24</v>
      </c>
      <c r="I320" s="1">
        <f>0.85*L320+1.03</f>
        <v>5.28</v>
      </c>
      <c r="L320" s="25">
        <v>5</v>
      </c>
      <c r="M320" s="25" t="s">
        <v>35</v>
      </c>
      <c r="T320" s="1">
        <f t="shared" si="16"/>
        <v>1970.7103877005857</v>
      </c>
      <c r="U320" s="4">
        <f t="shared" si="19"/>
        <v>7.9506092437687714E+19</v>
      </c>
      <c r="V320" s="4">
        <f t="shared" si="17"/>
        <v>1.0471285480509005E+17</v>
      </c>
      <c r="W320" s="1">
        <f t="shared" si="18"/>
        <v>1438.4810794017039</v>
      </c>
    </row>
    <row r="321" spans="1:23" x14ac:dyDescent="0.3">
      <c r="A321" t="s">
        <v>2830</v>
      </c>
      <c r="B321" s="34">
        <v>25826.985162037035</v>
      </c>
      <c r="C321" s="2">
        <v>37.700000000000003</v>
      </c>
      <c r="D321" s="2">
        <v>-23.65</v>
      </c>
      <c r="E321" s="3">
        <v>33</v>
      </c>
      <c r="F321" s="3">
        <v>8</v>
      </c>
      <c r="G321" s="1" t="s">
        <v>35</v>
      </c>
      <c r="H321" s="8" t="s">
        <v>24</v>
      </c>
      <c r="I321" s="1">
        <f>0.85*L321+1.03</f>
        <v>5.0250000000000004</v>
      </c>
      <c r="L321" s="25">
        <v>4.7</v>
      </c>
      <c r="M321" s="25" t="s">
        <v>56</v>
      </c>
      <c r="T321" s="1">
        <f t="shared" si="16"/>
        <v>1970.7104316551322</v>
      </c>
      <c r="U321" s="4">
        <f t="shared" si="19"/>
        <v>7.9549493464052187E+19</v>
      </c>
      <c r="V321" s="4">
        <f t="shared" si="17"/>
        <v>4.3401026364474576E+16</v>
      </c>
      <c r="W321" s="1">
        <f t="shared" si="18"/>
        <v>1433.1011176492134</v>
      </c>
    </row>
    <row r="322" spans="1:23" x14ac:dyDescent="0.3">
      <c r="A322" t="s">
        <v>2831</v>
      </c>
      <c r="B322" s="34">
        <v>25827.124548611111</v>
      </c>
      <c r="C322" s="2">
        <v>37.700000000000003</v>
      </c>
      <c r="D322" s="2">
        <v>-23.7</v>
      </c>
      <c r="E322" s="3">
        <v>0</v>
      </c>
      <c r="F322" s="3">
        <v>7</v>
      </c>
      <c r="G322" s="1" t="s">
        <v>35</v>
      </c>
      <c r="H322" s="8" t="s">
        <v>24</v>
      </c>
      <c r="I322" s="1">
        <v>3.5</v>
      </c>
      <c r="P322" s="25">
        <v>3.5</v>
      </c>
      <c r="Q322" s="1" t="s">
        <v>44</v>
      </c>
      <c r="T322" s="1">
        <f t="shared" ref="T322:T385" si="20">1900+B322/365.25</f>
        <v>1970.7108132747737</v>
      </c>
      <c r="U322" s="4">
        <f t="shared" si="19"/>
        <v>7.954971733616604E+19</v>
      </c>
      <c r="V322" s="4">
        <f t="shared" ref="V322:V385" si="21">10^(1.5*I322+9.1)</f>
        <v>223872113856835.09</v>
      </c>
      <c r="W322" s="1">
        <f t="shared" ref="W322:W385" si="22">SQRT( (ABS(D322-$Y$1)*111.11)^2+(111.11*COS(RADIANS(D322))*ABS(C322-$Z$1))^2+E322*E322)</f>
        <v>1437.2615573833468</v>
      </c>
    </row>
    <row r="323" spans="1:23" x14ac:dyDescent="0.3">
      <c r="A323" t="s">
        <v>2832</v>
      </c>
      <c r="B323" s="34">
        <v>25827.549155092591</v>
      </c>
      <c r="C323" s="2">
        <v>37.799999999999997</v>
      </c>
      <c r="D323" s="2">
        <v>-23.78</v>
      </c>
      <c r="E323" s="3">
        <v>33</v>
      </c>
      <c r="F323" s="3">
        <v>8</v>
      </c>
      <c r="G323" s="1" t="s">
        <v>35</v>
      </c>
      <c r="H323" s="8" t="s">
        <v>24</v>
      </c>
      <c r="I323" s="1">
        <f>0.85*L323+1.03</f>
        <v>5.0250000000000004</v>
      </c>
      <c r="L323" s="25">
        <v>4.7</v>
      </c>
      <c r="M323" s="25" t="s">
        <v>56</v>
      </c>
      <c r="T323" s="1">
        <f t="shared" si="20"/>
        <v>1970.7119757839632</v>
      </c>
      <c r="U323" s="4">
        <f t="shared" ref="U323:U386" si="23">U322+V323</f>
        <v>7.9593118362530513E+19</v>
      </c>
      <c r="V323" s="4">
        <f t="shared" si="21"/>
        <v>4.3401026364474576E+16</v>
      </c>
      <c r="W323" s="1">
        <f t="shared" si="22"/>
        <v>1439.555095570496</v>
      </c>
    </row>
    <row r="324" spans="1:23" x14ac:dyDescent="0.3">
      <c r="A324" t="s">
        <v>2833</v>
      </c>
      <c r="B324" s="34">
        <v>25827.553680555557</v>
      </c>
      <c r="C324" s="2">
        <v>37.299999999999997</v>
      </c>
      <c r="D324" s="2">
        <v>-23.43</v>
      </c>
      <c r="E324" s="3">
        <v>33</v>
      </c>
      <c r="F324" s="3">
        <v>19</v>
      </c>
      <c r="G324" s="1" t="s">
        <v>35</v>
      </c>
      <c r="H324" s="8" t="s">
        <v>24</v>
      </c>
      <c r="I324" s="1">
        <f>0.85*L324+1.03</f>
        <v>5.0250000000000004</v>
      </c>
      <c r="L324" s="25">
        <v>4.7</v>
      </c>
      <c r="M324" s="25" t="s">
        <v>56</v>
      </c>
      <c r="P324" s="25">
        <v>4.3</v>
      </c>
      <c r="Q324" s="1" t="s">
        <v>44</v>
      </c>
      <c r="T324" s="1">
        <f t="shared" si="20"/>
        <v>1970.7119881740057</v>
      </c>
      <c r="U324" s="4">
        <f t="shared" si="23"/>
        <v>7.9636519388894986E+19</v>
      </c>
      <c r="V324" s="4">
        <f t="shared" si="21"/>
        <v>4.3401026364474576E+16</v>
      </c>
      <c r="W324" s="1">
        <f t="shared" si="22"/>
        <v>1435.7738600529622</v>
      </c>
    </row>
    <row r="325" spans="1:23" x14ac:dyDescent="0.3">
      <c r="A325" t="s">
        <v>2834</v>
      </c>
      <c r="B325" s="34">
        <v>25842.281435185185</v>
      </c>
      <c r="C325" s="2">
        <v>38.4</v>
      </c>
      <c r="D325" s="2">
        <v>-10.1</v>
      </c>
      <c r="E325" s="3">
        <v>0</v>
      </c>
      <c r="G325" s="1" t="s">
        <v>44</v>
      </c>
      <c r="H325" s="1" t="s">
        <v>22</v>
      </c>
      <c r="I325" s="1">
        <v>3.9</v>
      </c>
      <c r="P325" s="25">
        <v>3.9</v>
      </c>
      <c r="Q325" s="1" t="s">
        <v>44</v>
      </c>
      <c r="T325" s="1">
        <f t="shared" si="20"/>
        <v>1970.7523105686109</v>
      </c>
      <c r="U325" s="4">
        <f t="shared" si="23"/>
        <v>7.9637410639833121E+19</v>
      </c>
      <c r="V325" s="4">
        <f t="shared" si="21"/>
        <v>891250938133744.88</v>
      </c>
      <c r="W325" s="1">
        <f t="shared" si="22"/>
        <v>803.35138264735406</v>
      </c>
    </row>
    <row r="326" spans="1:23" x14ac:dyDescent="0.3">
      <c r="A326" t="s">
        <v>2835</v>
      </c>
      <c r="B326" s="34">
        <v>25884.680451388889</v>
      </c>
      <c r="C326" s="2">
        <v>35.5</v>
      </c>
      <c r="D326" s="2">
        <v>-18.7</v>
      </c>
      <c r="E326" s="3">
        <v>0</v>
      </c>
      <c r="F326" s="3">
        <v>4</v>
      </c>
      <c r="G326" s="1" t="s">
        <v>35</v>
      </c>
      <c r="H326" s="1" t="s">
        <v>37</v>
      </c>
      <c r="I326" s="1">
        <v>3.6</v>
      </c>
      <c r="P326" s="25">
        <v>3.6</v>
      </c>
      <c r="Q326" s="1" t="s">
        <v>44</v>
      </c>
      <c r="T326" s="1">
        <f t="shared" si="20"/>
        <v>1970.8683927484981</v>
      </c>
      <c r="U326" s="4">
        <f t="shared" si="23"/>
        <v>7.9637726867599131E+19</v>
      </c>
      <c r="V326" s="4">
        <f t="shared" si="21"/>
        <v>316227766016839.06</v>
      </c>
      <c r="W326" s="1">
        <f t="shared" si="22"/>
        <v>1218.6094934570303</v>
      </c>
    </row>
    <row r="327" spans="1:23" x14ac:dyDescent="0.3">
      <c r="A327" t="s">
        <v>2836</v>
      </c>
      <c r="B327" s="34">
        <v>25901.824190972224</v>
      </c>
      <c r="C327" s="2">
        <v>41.35</v>
      </c>
      <c r="D327" s="2">
        <v>-20.68</v>
      </c>
      <c r="E327" s="3">
        <v>0</v>
      </c>
      <c r="F327" s="3">
        <v>4</v>
      </c>
      <c r="G327" s="1" t="s">
        <v>35</v>
      </c>
      <c r="H327" s="8" t="s">
        <v>24</v>
      </c>
      <c r="I327" s="1">
        <v>3.3</v>
      </c>
      <c r="P327" s="25">
        <v>3.3</v>
      </c>
      <c r="Q327" s="1" t="s">
        <v>44</v>
      </c>
      <c r="T327" s="1">
        <f t="shared" si="20"/>
        <v>1970.9153297494106</v>
      </c>
      <c r="U327" s="4">
        <f t="shared" si="23"/>
        <v>7.9637839069444555E+19</v>
      </c>
      <c r="V327" s="4">
        <f t="shared" si="21"/>
        <v>112201845430196.44</v>
      </c>
      <c r="W327" s="1">
        <f t="shared" si="22"/>
        <v>968.48281375324996</v>
      </c>
    </row>
    <row r="328" spans="1:23" x14ac:dyDescent="0.3">
      <c r="A328" t="s">
        <v>2837</v>
      </c>
      <c r="B328" s="34">
        <v>25921.273622685185</v>
      </c>
      <c r="C328" s="2">
        <v>35.200000000000003</v>
      </c>
      <c r="D328" s="2">
        <v>-17.36</v>
      </c>
      <c r="E328" s="3">
        <v>33</v>
      </c>
      <c r="F328" s="3">
        <v>9</v>
      </c>
      <c r="G328" s="1" t="s">
        <v>35</v>
      </c>
      <c r="H328" s="1" t="s">
        <v>37</v>
      </c>
      <c r="I328" s="1">
        <f>0.85*L328+1.03</f>
        <v>4.6849999999999996</v>
      </c>
      <c r="L328" s="25">
        <v>4.3</v>
      </c>
      <c r="M328" s="25" t="s">
        <v>56</v>
      </c>
      <c r="P328" s="25">
        <v>4</v>
      </c>
      <c r="Q328" s="1" t="s">
        <v>44</v>
      </c>
      <c r="T328" s="1">
        <f t="shared" si="20"/>
        <v>1970.9685793913352</v>
      </c>
      <c r="U328" s="4">
        <f t="shared" si="23"/>
        <v>7.9651251268798611E+19</v>
      </c>
      <c r="V328" s="4">
        <f t="shared" si="21"/>
        <v>1.3412199354053646E+16</v>
      </c>
      <c r="W328" s="1">
        <f t="shared" si="22"/>
        <v>1180.8293271466539</v>
      </c>
    </row>
    <row r="329" spans="1:23" x14ac:dyDescent="0.3">
      <c r="A329" t="s">
        <v>2838</v>
      </c>
      <c r="B329" s="34">
        <v>25938.040417824075</v>
      </c>
      <c r="C329" s="2">
        <v>36.796300000000002</v>
      </c>
      <c r="D329" s="2">
        <v>-4.6997</v>
      </c>
      <c r="E329" s="3">
        <v>0</v>
      </c>
      <c r="F329" s="3">
        <v>6</v>
      </c>
      <c r="G329" s="1" t="s">
        <v>35</v>
      </c>
      <c r="H329" s="1" t="s">
        <v>22</v>
      </c>
      <c r="I329" s="1">
        <v>4</v>
      </c>
      <c r="P329" s="25">
        <v>4</v>
      </c>
      <c r="Q329" s="1" t="s">
        <v>44</v>
      </c>
      <c r="T329" s="1">
        <f t="shared" si="20"/>
        <v>1971.0144843746039</v>
      </c>
      <c r="U329" s="4">
        <f t="shared" si="23"/>
        <v>7.9652510194210406E+19</v>
      </c>
      <c r="V329" s="4">
        <f t="shared" si="21"/>
        <v>1258925411794173.5</v>
      </c>
      <c r="W329" s="1">
        <f t="shared" si="22"/>
        <v>1293.6595942176532</v>
      </c>
    </row>
    <row r="330" spans="1:23" x14ac:dyDescent="0.3">
      <c r="A330" t="s">
        <v>2839</v>
      </c>
      <c r="B330" s="34">
        <v>25953.847126504628</v>
      </c>
      <c r="C330" s="2">
        <v>35.187399999999997</v>
      </c>
      <c r="D330" s="2">
        <v>-3.4476</v>
      </c>
      <c r="E330" s="3">
        <v>0</v>
      </c>
      <c r="F330" s="3">
        <v>7</v>
      </c>
      <c r="G330" s="1" t="s">
        <v>35</v>
      </c>
      <c r="H330" s="1" t="s">
        <v>22</v>
      </c>
      <c r="I330" s="1">
        <v>3.9</v>
      </c>
      <c r="P330" s="25">
        <v>3.9</v>
      </c>
      <c r="Q330" s="1" t="s">
        <v>44</v>
      </c>
      <c r="T330" s="1">
        <f t="shared" si="20"/>
        <v>1971.057760784407</v>
      </c>
      <c r="U330" s="4">
        <f t="shared" si="23"/>
        <v>7.9653401445148541E+19</v>
      </c>
      <c r="V330" s="4">
        <f t="shared" si="21"/>
        <v>891250938133744.88</v>
      </c>
      <c r="W330" s="1">
        <f t="shared" si="22"/>
        <v>1519.9906160273504</v>
      </c>
    </row>
    <row r="331" spans="1:23" x14ac:dyDescent="0.3">
      <c r="A331" t="s">
        <v>2840</v>
      </c>
      <c r="B331" s="34">
        <v>25959.077806365742</v>
      </c>
      <c r="C331" s="2">
        <v>37.173900000000003</v>
      </c>
      <c r="D331" s="2">
        <v>-24.583600000000001</v>
      </c>
      <c r="E331" s="3">
        <v>0</v>
      </c>
      <c r="F331" s="3">
        <v>8</v>
      </c>
      <c r="G331" s="1" t="s">
        <v>35</v>
      </c>
      <c r="H331" s="8" t="s">
        <v>24</v>
      </c>
      <c r="I331" s="1">
        <v>3.6</v>
      </c>
      <c r="P331" s="25">
        <v>3.6</v>
      </c>
      <c r="Q331" s="1" t="s">
        <v>44</v>
      </c>
      <c r="T331" s="1">
        <f t="shared" si="20"/>
        <v>1971.072081605382</v>
      </c>
      <c r="U331" s="4">
        <f t="shared" si="23"/>
        <v>7.9653717672914551E+19</v>
      </c>
      <c r="V331" s="4">
        <f t="shared" si="21"/>
        <v>316227766016839.06</v>
      </c>
      <c r="W331" s="1">
        <f t="shared" si="22"/>
        <v>1545.8940009059802</v>
      </c>
    </row>
    <row r="332" spans="1:23" x14ac:dyDescent="0.3">
      <c r="A332" t="s">
        <v>2841</v>
      </c>
      <c r="B332" s="34">
        <v>25974.187083333334</v>
      </c>
      <c r="C332" s="2">
        <v>41.9</v>
      </c>
      <c r="D332" s="2">
        <v>-13.9</v>
      </c>
      <c r="E332" s="3"/>
      <c r="G332" s="1" t="s">
        <v>44</v>
      </c>
      <c r="H332" s="1" t="s">
        <v>33</v>
      </c>
      <c r="I332" s="1">
        <v>3.4</v>
      </c>
      <c r="P332" s="25">
        <v>3.4</v>
      </c>
      <c r="Q332" s="1" t="s">
        <v>44</v>
      </c>
      <c r="T332" s="1">
        <f t="shared" si="20"/>
        <v>1971.1134485512207</v>
      </c>
      <c r="U332" s="4">
        <f t="shared" si="23"/>
        <v>7.9653876162233795E+19</v>
      </c>
      <c r="V332" s="4">
        <f t="shared" si="21"/>
        <v>158489319246111.25</v>
      </c>
      <c r="W332" s="1">
        <f t="shared" si="22"/>
        <v>381.07297579797029</v>
      </c>
    </row>
    <row r="333" spans="1:23" x14ac:dyDescent="0.3">
      <c r="A333" t="s">
        <v>2842</v>
      </c>
      <c r="B333" s="34">
        <v>25974.799710648149</v>
      </c>
      <c r="C333" s="2">
        <v>41.3</v>
      </c>
      <c r="D333" s="2">
        <v>-12</v>
      </c>
      <c r="E333" s="3"/>
      <c r="G333" s="1" t="s">
        <v>44</v>
      </c>
      <c r="H333" s="1" t="s">
        <v>33</v>
      </c>
      <c r="I333" s="1">
        <v>3.4</v>
      </c>
      <c r="P333" s="25">
        <v>3.4</v>
      </c>
      <c r="Q333" s="1" t="s">
        <v>44</v>
      </c>
      <c r="T333" s="1">
        <f t="shared" si="20"/>
        <v>1971.1151258333966</v>
      </c>
      <c r="U333" s="4">
        <f t="shared" si="23"/>
        <v>7.9654034651553038E+19</v>
      </c>
      <c r="V333" s="4">
        <f t="shared" si="21"/>
        <v>158489319246111.25</v>
      </c>
      <c r="W333" s="1">
        <f t="shared" si="22"/>
        <v>435.36984662192185</v>
      </c>
    </row>
    <row r="334" spans="1:23" x14ac:dyDescent="0.3">
      <c r="A334" t="s">
        <v>2843</v>
      </c>
      <c r="B334" s="34">
        <v>25983.04317986111</v>
      </c>
      <c r="C334" s="2">
        <v>45.0199</v>
      </c>
      <c r="D334" s="2">
        <v>-13.5939</v>
      </c>
      <c r="E334" s="60">
        <v>10</v>
      </c>
      <c r="F334" s="3">
        <v>8</v>
      </c>
      <c r="G334" s="1" t="s">
        <v>35</v>
      </c>
      <c r="H334" s="1" t="s">
        <v>38</v>
      </c>
      <c r="I334" s="1">
        <v>3.8</v>
      </c>
      <c r="P334" s="25">
        <v>3.8</v>
      </c>
      <c r="Q334" s="1" t="s">
        <v>44</v>
      </c>
      <c r="T334" s="1">
        <f t="shared" si="20"/>
        <v>1971.1376952220701</v>
      </c>
      <c r="U334" s="4">
        <f t="shared" si="23"/>
        <v>7.9654665608897511E+19</v>
      </c>
      <c r="V334" s="4">
        <f t="shared" si="21"/>
        <v>630957344480193.75</v>
      </c>
      <c r="W334" s="1">
        <f t="shared" si="22"/>
        <v>96.394647186821473</v>
      </c>
    </row>
    <row r="335" spans="1:23" x14ac:dyDescent="0.3">
      <c r="A335" t="s">
        <v>2844</v>
      </c>
      <c r="B335" s="34">
        <v>25985.364938541668</v>
      </c>
      <c r="C335" s="2">
        <v>38.285699999999999</v>
      </c>
      <c r="D335" s="2">
        <v>-7.5425000000000004</v>
      </c>
      <c r="E335" s="3">
        <v>0</v>
      </c>
      <c r="F335" s="3">
        <v>9</v>
      </c>
      <c r="G335" s="1" t="s">
        <v>35</v>
      </c>
      <c r="H335" s="1" t="s">
        <v>22</v>
      </c>
      <c r="I335" s="1">
        <v>3.8</v>
      </c>
      <c r="P335" s="25">
        <v>3.8</v>
      </c>
      <c r="Q335" s="1" t="s">
        <v>44</v>
      </c>
      <c r="T335" s="1">
        <f t="shared" si="20"/>
        <v>1971.1440518509012</v>
      </c>
      <c r="U335" s="4">
        <f t="shared" si="23"/>
        <v>7.9655296566241985E+19</v>
      </c>
      <c r="V335" s="4">
        <f t="shared" si="21"/>
        <v>630957344480193.75</v>
      </c>
      <c r="W335" s="1">
        <f t="shared" si="22"/>
        <v>959.53918901626173</v>
      </c>
    </row>
    <row r="336" spans="1:23" x14ac:dyDescent="0.3">
      <c r="A336" t="s">
        <v>2845</v>
      </c>
      <c r="B336" s="34">
        <v>25986.501248611112</v>
      </c>
      <c r="C336" s="2">
        <v>35.241500000000002</v>
      </c>
      <c r="D336" s="2">
        <v>-17.424199999999999</v>
      </c>
      <c r="E336" s="3">
        <v>0</v>
      </c>
      <c r="F336" s="3">
        <v>5</v>
      </c>
      <c r="G336" s="1" t="s">
        <v>35</v>
      </c>
      <c r="H336" s="1" t="s">
        <v>37</v>
      </c>
      <c r="I336" s="1">
        <v>3.2</v>
      </c>
      <c r="P336" s="25">
        <v>3.2</v>
      </c>
      <c r="Q336" s="1" t="s">
        <v>44</v>
      </c>
      <c r="T336" s="1">
        <f t="shared" si="20"/>
        <v>1971.1471628983193</v>
      </c>
      <c r="U336" s="4">
        <f t="shared" si="23"/>
        <v>7.9655375999065457E+19</v>
      </c>
      <c r="V336" s="4">
        <f t="shared" si="21"/>
        <v>79432823472428.328</v>
      </c>
      <c r="W336" s="1">
        <f t="shared" si="22"/>
        <v>1179.1891668715537</v>
      </c>
    </row>
    <row r="337" spans="1:23" x14ac:dyDescent="0.3">
      <c r="A337" t="s">
        <v>2846</v>
      </c>
      <c r="B337" s="34">
        <v>25986.84545138889</v>
      </c>
      <c r="C337" s="2">
        <v>41.9</v>
      </c>
      <c r="D337" s="2">
        <v>-14.2</v>
      </c>
      <c r="E337" s="3"/>
      <c r="G337" s="1" t="s">
        <v>44</v>
      </c>
      <c r="H337" s="1" t="s">
        <v>33</v>
      </c>
      <c r="I337" s="1">
        <v>3.5</v>
      </c>
      <c r="P337" s="25">
        <v>3.5</v>
      </c>
      <c r="Q337" s="1" t="s">
        <v>44</v>
      </c>
      <c r="T337" s="1">
        <f t="shared" si="20"/>
        <v>1971.1481052741653</v>
      </c>
      <c r="U337" s="4">
        <f t="shared" si="23"/>
        <v>7.9655599871179309E+19</v>
      </c>
      <c r="V337" s="4">
        <f t="shared" si="21"/>
        <v>223872113856835.09</v>
      </c>
      <c r="W337" s="1">
        <f t="shared" si="22"/>
        <v>393.02171746578125</v>
      </c>
    </row>
    <row r="338" spans="1:23" x14ac:dyDescent="0.3">
      <c r="A338" t="s">
        <v>2847</v>
      </c>
      <c r="B338" s="34">
        <v>25998.835991666667</v>
      </c>
      <c r="C338" s="2">
        <v>35.498399999999997</v>
      </c>
      <c r="D338" s="2">
        <v>-3.6493000000000002</v>
      </c>
      <c r="E338" s="3">
        <v>0</v>
      </c>
      <c r="F338" s="3">
        <v>7</v>
      </c>
      <c r="G338" s="1" t="s">
        <v>35</v>
      </c>
      <c r="H338" s="1" t="s">
        <v>22</v>
      </c>
      <c r="I338" s="1">
        <v>4.0999999999999996</v>
      </c>
      <c r="P338" s="25">
        <v>4.0999999999999996</v>
      </c>
      <c r="Q338" s="1" t="s">
        <v>44</v>
      </c>
      <c r="T338" s="1">
        <f t="shared" si="20"/>
        <v>1971.1809335843029</v>
      </c>
      <c r="U338" s="4">
        <f t="shared" si="23"/>
        <v>7.965737815058935E+19</v>
      </c>
      <c r="V338" s="4">
        <f t="shared" si="21"/>
        <v>1778279410038929</v>
      </c>
      <c r="W338" s="1">
        <f t="shared" si="22"/>
        <v>1479.3096335882115</v>
      </c>
    </row>
    <row r="339" spans="1:23" x14ac:dyDescent="0.3">
      <c r="A339" t="s">
        <v>2848</v>
      </c>
      <c r="B339" s="34">
        <v>26025.66522997685</v>
      </c>
      <c r="C339" s="2">
        <v>35.006599999999999</v>
      </c>
      <c r="D339" s="2">
        <v>-12.4307</v>
      </c>
      <c r="E339" s="3">
        <v>0</v>
      </c>
      <c r="F339" s="3">
        <v>6</v>
      </c>
      <c r="G339" s="1" t="s">
        <v>35</v>
      </c>
      <c r="H339" s="1" t="s">
        <v>37</v>
      </c>
      <c r="I339" s="1">
        <v>3.3</v>
      </c>
      <c r="P339" s="25">
        <v>3.3</v>
      </c>
      <c r="Q339" s="1" t="s">
        <v>44</v>
      </c>
      <c r="T339" s="1">
        <f t="shared" si="20"/>
        <v>1971.2543880355288</v>
      </c>
      <c r="U339" s="4">
        <f t="shared" si="23"/>
        <v>7.9657490352434774E+19</v>
      </c>
      <c r="V339" s="4">
        <f t="shared" si="21"/>
        <v>112201845430196.44</v>
      </c>
      <c r="W339" s="1">
        <f t="shared" si="22"/>
        <v>1109.9561590612379</v>
      </c>
    </row>
    <row r="340" spans="1:23" x14ac:dyDescent="0.3">
      <c r="A340" t="s">
        <v>2849</v>
      </c>
      <c r="B340" s="34">
        <v>26026.316521990742</v>
      </c>
      <c r="C340" s="2">
        <v>43.342399999999998</v>
      </c>
      <c r="D340" s="2">
        <v>-23.087</v>
      </c>
      <c r="E340" s="3">
        <v>0</v>
      </c>
      <c r="F340" s="3">
        <v>11</v>
      </c>
      <c r="G340" s="1" t="s">
        <v>35</v>
      </c>
      <c r="H340" s="1" t="s">
        <v>59</v>
      </c>
      <c r="I340" s="1">
        <v>4.4000000000000004</v>
      </c>
      <c r="P340" s="25">
        <v>4.4000000000000004</v>
      </c>
      <c r="Q340" s="1" t="s">
        <v>44</v>
      </c>
      <c r="T340" s="1">
        <f t="shared" si="20"/>
        <v>1971.2561711758815</v>
      </c>
      <c r="U340" s="4">
        <f t="shared" si="23"/>
        <v>7.9662502224771039E+19</v>
      </c>
      <c r="V340" s="4">
        <f t="shared" si="21"/>
        <v>5011872336272719</v>
      </c>
      <c r="W340" s="1">
        <f t="shared" si="22"/>
        <v>1164.0232822890689</v>
      </c>
    </row>
    <row r="341" spans="1:23" x14ac:dyDescent="0.3">
      <c r="A341" t="s">
        <v>2850</v>
      </c>
      <c r="B341" s="34">
        <v>26052.698693634258</v>
      </c>
      <c r="C341" s="2">
        <v>35.228099999999998</v>
      </c>
      <c r="D341" s="2">
        <v>-17.7242</v>
      </c>
      <c r="E341" s="3">
        <v>0</v>
      </c>
      <c r="F341" s="3">
        <v>6</v>
      </c>
      <c r="G341" s="1" t="s">
        <v>35</v>
      </c>
      <c r="H341" s="1" t="s">
        <v>37</v>
      </c>
      <c r="I341" s="1">
        <v>3.1</v>
      </c>
      <c r="P341" s="25">
        <v>3.1</v>
      </c>
      <c r="Q341" s="1" t="s">
        <v>44</v>
      </c>
      <c r="T341" s="1">
        <f t="shared" si="20"/>
        <v>1971.3284016252819</v>
      </c>
      <c r="U341" s="4">
        <f t="shared" si="23"/>
        <v>7.966255845890356E+19</v>
      </c>
      <c r="V341" s="4">
        <f t="shared" si="21"/>
        <v>56234132519035.117</v>
      </c>
      <c r="W341" s="1">
        <f t="shared" si="22"/>
        <v>1193.9289732840739</v>
      </c>
    </row>
    <row r="342" spans="1:23" x14ac:dyDescent="0.3">
      <c r="A342" t="s">
        <v>2851</v>
      </c>
      <c r="B342" s="34">
        <v>26052.72786087963</v>
      </c>
      <c r="C342" s="2">
        <v>40.5852</v>
      </c>
      <c r="D342" s="2">
        <v>-13.8537</v>
      </c>
      <c r="E342" s="3">
        <v>0</v>
      </c>
      <c r="F342" s="3">
        <v>21</v>
      </c>
      <c r="G342" s="1" t="s">
        <v>35</v>
      </c>
      <c r="H342" s="1" t="s">
        <v>33</v>
      </c>
      <c r="I342" s="1">
        <v>4.8</v>
      </c>
      <c r="P342" s="25">
        <v>4.8</v>
      </c>
      <c r="Q342" s="1" t="s">
        <v>44</v>
      </c>
      <c r="T342" s="1">
        <f t="shared" si="20"/>
        <v>1971.3284814808478</v>
      </c>
      <c r="U342" s="4">
        <f t="shared" si="23"/>
        <v>7.9682511082053255E+19</v>
      </c>
      <c r="V342" s="4">
        <f t="shared" si="21"/>
        <v>1.9952623149688668E+16</v>
      </c>
      <c r="W342" s="1">
        <f t="shared" si="22"/>
        <v>515.78244761338544</v>
      </c>
    </row>
    <row r="343" spans="1:23" x14ac:dyDescent="0.3">
      <c r="A343" t="s">
        <v>2852</v>
      </c>
      <c r="B343" s="34">
        <v>26060.640020486113</v>
      </c>
      <c r="C343" s="2">
        <v>40.378599999999999</v>
      </c>
      <c r="D343" s="2">
        <v>-11.2067</v>
      </c>
      <c r="E343" s="3">
        <v>0</v>
      </c>
      <c r="F343" s="3">
        <v>6</v>
      </c>
      <c r="G343" s="1" t="s">
        <v>35</v>
      </c>
      <c r="H343" s="1" t="s">
        <v>33</v>
      </c>
      <c r="I343" s="1">
        <v>4</v>
      </c>
      <c r="P343" s="25">
        <v>4</v>
      </c>
      <c r="Q343" s="1" t="s">
        <v>44</v>
      </c>
      <c r="T343" s="1">
        <f t="shared" si="20"/>
        <v>1971.3501437932543</v>
      </c>
      <c r="U343" s="4">
        <f t="shared" si="23"/>
        <v>7.968377000746505E+19</v>
      </c>
      <c r="V343" s="4">
        <f t="shared" si="21"/>
        <v>1258925411794173.5</v>
      </c>
      <c r="W343" s="1">
        <f t="shared" si="22"/>
        <v>556.13884188032318</v>
      </c>
    </row>
    <row r="344" spans="1:23" x14ac:dyDescent="0.3">
      <c r="A344" t="s">
        <v>2853</v>
      </c>
      <c r="B344" s="34">
        <v>26074.771817129629</v>
      </c>
      <c r="C344" s="2">
        <v>35.299999999999997</v>
      </c>
      <c r="D344" s="2">
        <v>-10.3</v>
      </c>
      <c r="E344" s="3"/>
      <c r="G344" s="1" t="s">
        <v>44</v>
      </c>
      <c r="H344" s="1" t="s">
        <v>22</v>
      </c>
      <c r="I344" s="1">
        <v>3.4</v>
      </c>
      <c r="P344" s="25">
        <v>3.4</v>
      </c>
      <c r="Q344" s="1" t="s">
        <v>44</v>
      </c>
      <c r="T344" s="1">
        <f t="shared" si="20"/>
        <v>1971.3888345438183</v>
      </c>
      <c r="U344" s="4">
        <f t="shared" si="23"/>
        <v>7.9683928496784294E+19</v>
      </c>
      <c r="V344" s="4">
        <f t="shared" si="21"/>
        <v>158489319246111.25</v>
      </c>
      <c r="W344" s="1">
        <f t="shared" si="22"/>
        <v>1119.3823751975285</v>
      </c>
    </row>
    <row r="345" spans="1:23" x14ac:dyDescent="0.3">
      <c r="A345" t="s">
        <v>2854</v>
      </c>
      <c r="B345" s="34">
        <v>26081.876757175927</v>
      </c>
      <c r="C345" s="2">
        <v>35.021500000000003</v>
      </c>
      <c r="D345" s="2">
        <v>-6.8624000000000001</v>
      </c>
      <c r="E345" s="3">
        <v>0</v>
      </c>
      <c r="F345" s="3">
        <v>11</v>
      </c>
      <c r="G345" s="1" t="s">
        <v>35</v>
      </c>
      <c r="H345" s="1" t="s">
        <v>22</v>
      </c>
      <c r="I345" s="1">
        <v>4.5</v>
      </c>
      <c r="P345" s="25">
        <v>4.5</v>
      </c>
      <c r="Q345" s="1" t="s">
        <v>44</v>
      </c>
      <c r="T345" s="1">
        <f t="shared" si="20"/>
        <v>1971.4082868095165</v>
      </c>
      <c r="U345" s="4">
        <f t="shared" si="23"/>
        <v>7.9691007954628133E+19</v>
      </c>
      <c r="V345" s="4">
        <f t="shared" si="21"/>
        <v>7079457843841414</v>
      </c>
      <c r="W345" s="1">
        <f t="shared" si="22"/>
        <v>1302.7414929904041</v>
      </c>
    </row>
    <row r="346" spans="1:23" x14ac:dyDescent="0.3">
      <c r="A346" t="s">
        <v>2855</v>
      </c>
      <c r="B346" s="34">
        <v>26093.816626041666</v>
      </c>
      <c r="C346" s="2">
        <v>37.6995</v>
      </c>
      <c r="D346" s="2">
        <v>-23.471800000000002</v>
      </c>
      <c r="E346" s="3">
        <v>0</v>
      </c>
      <c r="F346" s="3">
        <v>20</v>
      </c>
      <c r="G346" s="1" t="s">
        <v>35</v>
      </c>
      <c r="H346" s="8" t="s">
        <v>24</v>
      </c>
      <c r="I346" s="1">
        <f>0.85*L346+1.03</f>
        <v>4.8549999999999995</v>
      </c>
      <c r="L346" s="25">
        <v>4.5</v>
      </c>
      <c r="M346" s="25" t="s">
        <v>64</v>
      </c>
      <c r="T346" s="1">
        <f t="shared" si="20"/>
        <v>1971.4409763888889</v>
      </c>
      <c r="U346" s="4">
        <f t="shared" si="23"/>
        <v>7.9715134769954046E+19</v>
      </c>
      <c r="V346" s="4">
        <f t="shared" si="21"/>
        <v>2.4126815325916504E+16</v>
      </c>
      <c r="W346" s="1">
        <f t="shared" si="22"/>
        <v>1416.623378156746</v>
      </c>
    </row>
    <row r="347" spans="1:23" x14ac:dyDescent="0.3">
      <c r="A347" t="s">
        <v>2856</v>
      </c>
      <c r="B347" s="34">
        <v>26117.404594907406</v>
      </c>
      <c r="C347" s="2">
        <v>40.4</v>
      </c>
      <c r="D347" s="2">
        <v>-11.3</v>
      </c>
      <c r="E347" s="3"/>
      <c r="G347" s="1" t="s">
        <v>44</v>
      </c>
      <c r="H347" s="1" t="s">
        <v>33</v>
      </c>
      <c r="I347" s="1">
        <v>4.0999999999999996</v>
      </c>
      <c r="P347" s="25">
        <v>4.0999999999999996</v>
      </c>
      <c r="Q347" s="1" t="s">
        <v>44</v>
      </c>
      <c r="T347" s="1">
        <f t="shared" si="20"/>
        <v>1971.5055567280149</v>
      </c>
      <c r="U347" s="4">
        <f t="shared" si="23"/>
        <v>7.9716913049364087E+19</v>
      </c>
      <c r="V347" s="4">
        <f t="shared" si="21"/>
        <v>1778279410038929</v>
      </c>
      <c r="W347" s="1">
        <f t="shared" si="22"/>
        <v>550.62549818416005</v>
      </c>
    </row>
    <row r="348" spans="1:23" x14ac:dyDescent="0.3">
      <c r="A348" t="s">
        <v>2857</v>
      </c>
      <c r="B348" s="34">
        <v>26133.994791666668</v>
      </c>
      <c r="C348" s="2">
        <v>40.4</v>
      </c>
      <c r="D348" s="2">
        <v>-9.6999999999999993</v>
      </c>
      <c r="E348" s="3"/>
      <c r="G348" s="1" t="s">
        <v>44</v>
      </c>
      <c r="H348" s="1" t="s">
        <v>33</v>
      </c>
      <c r="I348" s="1">
        <v>4.0999999999999996</v>
      </c>
      <c r="P348" s="25">
        <v>4.0999999999999996</v>
      </c>
      <c r="Q348" s="1" t="s">
        <v>44</v>
      </c>
      <c r="T348" s="1">
        <f t="shared" si="20"/>
        <v>1971.5509782112708</v>
      </c>
      <c r="U348" s="4">
        <f t="shared" si="23"/>
        <v>7.9718691328774128E+19</v>
      </c>
      <c r="V348" s="4">
        <f t="shared" si="21"/>
        <v>1778279410038929</v>
      </c>
      <c r="W348" s="1">
        <f t="shared" si="22"/>
        <v>628.63615188170149</v>
      </c>
    </row>
    <row r="349" spans="1:23" x14ac:dyDescent="0.3">
      <c r="A349" t="s">
        <v>2858</v>
      </c>
      <c r="B349" s="34">
        <v>26189.599716087963</v>
      </c>
      <c r="C349" s="2">
        <v>35.0869</v>
      </c>
      <c r="D349" s="2">
        <v>-17.982199999999999</v>
      </c>
      <c r="E349" s="3">
        <v>0</v>
      </c>
      <c r="F349" s="3">
        <v>7</v>
      </c>
      <c r="G349" s="1" t="s">
        <v>35</v>
      </c>
      <c r="H349" s="1" t="s">
        <v>37</v>
      </c>
      <c r="I349" s="1">
        <v>3.5</v>
      </c>
      <c r="P349" s="25">
        <v>3.5</v>
      </c>
      <c r="Q349" s="1" t="s">
        <v>44</v>
      </c>
      <c r="T349" s="1">
        <f t="shared" si="20"/>
        <v>1971.7032161973661</v>
      </c>
      <c r="U349" s="4">
        <f t="shared" si="23"/>
        <v>7.971891520088798E+19</v>
      </c>
      <c r="V349" s="4">
        <f t="shared" si="21"/>
        <v>223872113856835.09</v>
      </c>
      <c r="W349" s="1">
        <f t="shared" si="22"/>
        <v>1219.2063583439895</v>
      </c>
    </row>
    <row r="350" spans="1:23" x14ac:dyDescent="0.3">
      <c r="A350" t="s">
        <v>2859</v>
      </c>
      <c r="B350" s="34">
        <v>26191.035738310184</v>
      </c>
      <c r="C350" s="2">
        <v>40.9343</v>
      </c>
      <c r="D350" s="2">
        <v>-17.4405</v>
      </c>
      <c r="E350" s="3">
        <v>0</v>
      </c>
      <c r="F350" s="3">
        <v>10</v>
      </c>
      <c r="G350" s="1" t="s">
        <v>35</v>
      </c>
      <c r="H350" s="1" t="s">
        <v>33</v>
      </c>
      <c r="I350" s="1">
        <v>3.8</v>
      </c>
      <c r="P350" s="25">
        <v>3.8</v>
      </c>
      <c r="Q350" s="1" t="s">
        <v>44</v>
      </c>
      <c r="T350" s="1">
        <f t="shared" si="20"/>
        <v>1971.7071478119376</v>
      </c>
      <c r="U350" s="4">
        <f t="shared" si="23"/>
        <v>7.9719546158232453E+19</v>
      </c>
      <c r="V350" s="4">
        <f t="shared" si="21"/>
        <v>630957344480193.75</v>
      </c>
      <c r="W350" s="1">
        <f t="shared" si="22"/>
        <v>691.63847978127251</v>
      </c>
    </row>
    <row r="351" spans="1:23" x14ac:dyDescent="0.3">
      <c r="A351" t="s">
        <v>2860</v>
      </c>
      <c r="B351" s="34">
        <v>26219.82880289352</v>
      </c>
      <c r="C351" s="2">
        <v>35.108600000000003</v>
      </c>
      <c r="D351" s="2">
        <v>-18.356200000000001</v>
      </c>
      <c r="E351" s="3">
        <v>0</v>
      </c>
      <c r="F351" s="3">
        <v>6</v>
      </c>
      <c r="G351" s="1" t="s">
        <v>35</v>
      </c>
      <c r="H351" s="1" t="s">
        <v>37</v>
      </c>
      <c r="I351" s="1">
        <v>3.3</v>
      </c>
      <c r="P351" s="25">
        <v>3.3</v>
      </c>
      <c r="Q351" s="1" t="s">
        <v>44</v>
      </c>
      <c r="T351" s="1">
        <f t="shared" si="20"/>
        <v>1971.785978926471</v>
      </c>
      <c r="U351" s="4">
        <f t="shared" si="23"/>
        <v>7.9719658360077877E+19</v>
      </c>
      <c r="V351" s="4">
        <f t="shared" si="21"/>
        <v>112201845430196.44</v>
      </c>
      <c r="W351" s="1">
        <f t="shared" si="22"/>
        <v>1235.5769449754948</v>
      </c>
    </row>
    <row r="352" spans="1:23" x14ac:dyDescent="0.3">
      <c r="A352" t="s">
        <v>2861</v>
      </c>
      <c r="B352" s="34">
        <v>26236.980648148146</v>
      </c>
      <c r="C352" s="2">
        <v>38.299999999999997</v>
      </c>
      <c r="D352" s="2">
        <v>-8</v>
      </c>
      <c r="E352" s="3"/>
      <c r="G352" s="1" t="s">
        <v>44</v>
      </c>
      <c r="H352" s="1" t="s">
        <v>22</v>
      </c>
      <c r="I352" s="1">
        <v>4</v>
      </c>
      <c r="P352" s="25">
        <v>4</v>
      </c>
      <c r="Q352" s="1" t="s">
        <v>44</v>
      </c>
      <c r="T352" s="1">
        <f t="shared" si="20"/>
        <v>1971.8329381195022</v>
      </c>
      <c r="U352" s="4">
        <f t="shared" si="23"/>
        <v>7.9720917285489672E+19</v>
      </c>
      <c r="V352" s="4">
        <f t="shared" si="21"/>
        <v>1258925411794173.5</v>
      </c>
      <c r="W352" s="1">
        <f t="shared" si="22"/>
        <v>927.7578244740132</v>
      </c>
    </row>
    <row r="353" spans="1:23" x14ac:dyDescent="0.3">
      <c r="A353" t="s">
        <v>2862</v>
      </c>
      <c r="B353" s="34">
        <v>26243.473101851851</v>
      </c>
      <c r="C353" s="2">
        <v>37.799999999999997</v>
      </c>
      <c r="D353" s="2">
        <v>-21.4</v>
      </c>
      <c r="E353" s="3">
        <v>10</v>
      </c>
      <c r="G353" s="1" t="s">
        <v>65</v>
      </c>
      <c r="H353" s="8" t="s">
        <v>24</v>
      </c>
      <c r="I353" s="1">
        <v>3.4</v>
      </c>
      <c r="P353" s="25">
        <v>3.4</v>
      </c>
      <c r="Q353" s="1" t="s">
        <v>44</v>
      </c>
      <c r="T353" s="1">
        <f t="shared" si="20"/>
        <v>1971.8507134889853</v>
      </c>
      <c r="U353" s="4">
        <f t="shared" si="23"/>
        <v>7.9721075774808916E+19</v>
      </c>
      <c r="V353" s="4">
        <f t="shared" si="21"/>
        <v>158489319246111.25</v>
      </c>
      <c r="W353" s="1">
        <f t="shared" si="22"/>
        <v>1230.2452841440695</v>
      </c>
    </row>
    <row r="354" spans="1:23" x14ac:dyDescent="0.3">
      <c r="A354" t="s">
        <v>2863</v>
      </c>
      <c r="B354" s="34">
        <v>26271.315624999999</v>
      </c>
      <c r="C354" s="2">
        <v>35.799999999999997</v>
      </c>
      <c r="D354" s="2">
        <v>-5.8</v>
      </c>
      <c r="E354" s="3"/>
      <c r="G354" s="1" t="s">
        <v>44</v>
      </c>
      <c r="H354" s="1" t="s">
        <v>22</v>
      </c>
      <c r="I354" s="1">
        <v>4.0999999999999996</v>
      </c>
      <c r="P354" s="25">
        <v>4.0999999999999996</v>
      </c>
      <c r="Q354" s="1" t="s">
        <v>44</v>
      </c>
      <c r="T354" s="1">
        <f t="shared" si="20"/>
        <v>1971.9269421629022</v>
      </c>
      <c r="U354" s="4">
        <f t="shared" si="23"/>
        <v>7.9722854054218957E+19</v>
      </c>
      <c r="V354" s="4">
        <f t="shared" si="21"/>
        <v>1778279410038929</v>
      </c>
      <c r="W354" s="1">
        <f t="shared" si="22"/>
        <v>1297.7134092174927</v>
      </c>
    </row>
    <row r="355" spans="1:23" x14ac:dyDescent="0.3">
      <c r="A355" t="s">
        <v>2864</v>
      </c>
      <c r="B355" s="34">
        <v>26276.61707349537</v>
      </c>
      <c r="C355" s="2">
        <v>43.3508</v>
      </c>
      <c r="D355" s="2">
        <v>-19.930299999999999</v>
      </c>
      <c r="E355" s="3">
        <v>0</v>
      </c>
      <c r="F355" s="3">
        <v>11</v>
      </c>
      <c r="G355" s="1" t="s">
        <v>35</v>
      </c>
      <c r="H355" s="1" t="s">
        <v>34</v>
      </c>
      <c r="I355" s="1">
        <v>3.9</v>
      </c>
      <c r="P355" s="25">
        <v>3.9</v>
      </c>
      <c r="Q355" s="1" t="s">
        <v>44</v>
      </c>
      <c r="T355" s="1">
        <f t="shared" si="20"/>
        <v>1971.9414567378381</v>
      </c>
      <c r="U355" s="4">
        <f t="shared" si="23"/>
        <v>7.9723745305157091E+19</v>
      </c>
      <c r="V355" s="4">
        <f t="shared" si="21"/>
        <v>891250938133744.88</v>
      </c>
      <c r="W355" s="1">
        <f t="shared" si="22"/>
        <v>820.99889734666692</v>
      </c>
    </row>
    <row r="356" spans="1:23" x14ac:dyDescent="0.3">
      <c r="A356" t="s">
        <v>2865</v>
      </c>
      <c r="B356" s="34">
        <v>26294.603055555555</v>
      </c>
      <c r="C356" s="2">
        <v>41</v>
      </c>
      <c r="D356" s="2">
        <v>-11</v>
      </c>
      <c r="E356" s="3"/>
      <c r="G356" s="1" t="s">
        <v>44</v>
      </c>
      <c r="H356" s="1" t="s">
        <v>33</v>
      </c>
      <c r="I356" s="1">
        <v>3.6</v>
      </c>
      <c r="P356" s="25">
        <v>3.6</v>
      </c>
      <c r="Q356" s="1" t="s">
        <v>44</v>
      </c>
      <c r="T356" s="1">
        <f t="shared" si="20"/>
        <v>1971.990699672979</v>
      </c>
      <c r="U356" s="4">
        <f t="shared" si="23"/>
        <v>7.9724061532923101E+19</v>
      </c>
      <c r="V356" s="4">
        <f t="shared" si="21"/>
        <v>316227766016839.06</v>
      </c>
      <c r="W356" s="1">
        <f t="shared" si="22"/>
        <v>500.9772765159006</v>
      </c>
    </row>
    <row r="357" spans="1:23" x14ac:dyDescent="0.3">
      <c r="A357" t="s">
        <v>2866</v>
      </c>
      <c r="B357" s="34">
        <v>26326.185141782407</v>
      </c>
      <c r="C357" s="2">
        <v>41.243000000000002</v>
      </c>
      <c r="D357" s="2">
        <v>-10.7384</v>
      </c>
      <c r="E357" s="3">
        <v>0</v>
      </c>
      <c r="F357" s="3">
        <v>12</v>
      </c>
      <c r="G357" s="1" t="s">
        <v>35</v>
      </c>
      <c r="H357" s="1" t="s">
        <v>33</v>
      </c>
      <c r="I357" s="1">
        <v>4.2</v>
      </c>
      <c r="P357" s="25">
        <v>4.2</v>
      </c>
      <c r="Q357" s="1" t="s">
        <v>44</v>
      </c>
      <c r="T357" s="1">
        <f t="shared" si="20"/>
        <v>1972.0771667126144</v>
      </c>
      <c r="U357" s="4">
        <f t="shared" si="23"/>
        <v>7.9726573419354604E+19</v>
      </c>
      <c r="V357" s="4">
        <f t="shared" si="21"/>
        <v>2511886431509585.5</v>
      </c>
      <c r="W357" s="1">
        <f t="shared" si="22"/>
        <v>489.63075349590434</v>
      </c>
    </row>
    <row r="358" spans="1:23" x14ac:dyDescent="0.3">
      <c r="A358" t="s">
        <v>2867</v>
      </c>
      <c r="B358" s="34">
        <v>26326.468414583334</v>
      </c>
      <c r="C358" s="2">
        <v>41.372100000000003</v>
      </c>
      <c r="D358" s="2">
        <v>-11.0143</v>
      </c>
      <c r="E358" s="3">
        <v>0</v>
      </c>
      <c r="F358" s="3">
        <v>9</v>
      </c>
      <c r="G358" s="1" t="s">
        <v>35</v>
      </c>
      <c r="H358" s="1" t="s">
        <v>33</v>
      </c>
      <c r="I358" s="1">
        <v>4.2</v>
      </c>
      <c r="P358" s="25">
        <v>4.2</v>
      </c>
      <c r="Q358" s="1" t="s">
        <v>44</v>
      </c>
      <c r="T358" s="1">
        <f t="shared" si="20"/>
        <v>1972.0779422712753</v>
      </c>
      <c r="U358" s="4">
        <f t="shared" si="23"/>
        <v>7.9729085305786106E+19</v>
      </c>
      <c r="V358" s="4">
        <f t="shared" si="21"/>
        <v>2511886431509585.5</v>
      </c>
      <c r="W358" s="1">
        <f t="shared" si="22"/>
        <v>463.18083266336214</v>
      </c>
    </row>
    <row r="359" spans="1:23" x14ac:dyDescent="0.3">
      <c r="A359" t="s">
        <v>2868</v>
      </c>
      <c r="B359" s="34">
        <v>26333.916058564813</v>
      </c>
      <c r="C359" s="2">
        <v>35.129300000000001</v>
      </c>
      <c r="D359" s="2">
        <v>-17.533100000000001</v>
      </c>
      <c r="E359" s="3">
        <v>0</v>
      </c>
      <c r="F359" s="3">
        <v>5</v>
      </c>
      <c r="G359" s="1" t="s">
        <v>35</v>
      </c>
      <c r="H359" s="1" t="s">
        <v>37</v>
      </c>
      <c r="I359" s="1">
        <v>3.1</v>
      </c>
      <c r="P359" s="25">
        <v>3.1</v>
      </c>
      <c r="Q359" s="1" t="s">
        <v>44</v>
      </c>
      <c r="T359" s="1">
        <f t="shared" si="20"/>
        <v>1972.0983328092123</v>
      </c>
      <c r="U359" s="4">
        <f t="shared" si="23"/>
        <v>7.9729141539918627E+19</v>
      </c>
      <c r="V359" s="4">
        <f t="shared" si="21"/>
        <v>56234132519035.117</v>
      </c>
      <c r="W359" s="1">
        <f t="shared" si="22"/>
        <v>1194.6329274040709</v>
      </c>
    </row>
    <row r="360" spans="1:23" x14ac:dyDescent="0.3">
      <c r="A360" t="s">
        <v>2869</v>
      </c>
      <c r="B360" s="34">
        <v>26339.118219791668</v>
      </c>
      <c r="C360" s="2">
        <v>37.529499999999999</v>
      </c>
      <c r="D360" s="2">
        <v>-23.707599999999999</v>
      </c>
      <c r="E360" s="3">
        <v>0</v>
      </c>
      <c r="F360" s="3">
        <v>6</v>
      </c>
      <c r="G360" s="1" t="s">
        <v>35</v>
      </c>
      <c r="H360" s="8" t="s">
        <v>24</v>
      </c>
      <c r="I360" s="1">
        <v>3.8</v>
      </c>
      <c r="P360" s="25">
        <v>3.8</v>
      </c>
      <c r="Q360" s="1" t="s">
        <v>44</v>
      </c>
      <c r="T360" s="1">
        <f t="shared" si="20"/>
        <v>1972.1125755504222</v>
      </c>
      <c r="U360" s="4">
        <f t="shared" si="23"/>
        <v>7.97297724972631E+19</v>
      </c>
      <c r="V360" s="4">
        <f t="shared" si="21"/>
        <v>630957344480193.75</v>
      </c>
      <c r="W360" s="1">
        <f t="shared" si="22"/>
        <v>1447.2682331344081</v>
      </c>
    </row>
    <row r="361" spans="1:23" x14ac:dyDescent="0.3">
      <c r="A361" t="s">
        <v>2870</v>
      </c>
      <c r="B361" s="34">
        <v>26406.931770833333</v>
      </c>
      <c r="C361" s="2">
        <v>35</v>
      </c>
      <c r="D361" s="2">
        <v>-21.3</v>
      </c>
      <c r="E361" s="3"/>
      <c r="G361" s="1" t="s">
        <v>44</v>
      </c>
      <c r="H361" s="1" t="s">
        <v>37</v>
      </c>
      <c r="I361" s="1">
        <v>3.1</v>
      </c>
      <c r="P361" s="25">
        <v>3.1</v>
      </c>
      <c r="Q361" s="1" t="s">
        <v>44</v>
      </c>
      <c r="T361" s="1">
        <f t="shared" si="20"/>
        <v>1972.2982389345198</v>
      </c>
      <c r="U361" s="4">
        <f t="shared" si="23"/>
        <v>7.9729828731395621E+19</v>
      </c>
      <c r="V361" s="4">
        <f t="shared" si="21"/>
        <v>56234132519035.117</v>
      </c>
      <c r="W361" s="1">
        <f t="shared" si="22"/>
        <v>1422.3004115722094</v>
      </c>
    </row>
    <row r="362" spans="1:23" x14ac:dyDescent="0.3">
      <c r="A362" t="s">
        <v>2871</v>
      </c>
      <c r="B362" s="34">
        <v>26414.794350347223</v>
      </c>
      <c r="C362" s="2">
        <v>35.844799999999999</v>
      </c>
      <c r="D362" s="2">
        <v>-17.268999999999998</v>
      </c>
      <c r="E362" s="3">
        <v>0</v>
      </c>
      <c r="F362" s="3">
        <v>7</v>
      </c>
      <c r="G362" s="1" t="s">
        <v>35</v>
      </c>
      <c r="H362" s="1" t="s">
        <v>37</v>
      </c>
      <c r="I362" s="1">
        <v>3.4</v>
      </c>
      <c r="P362" s="25">
        <v>3.4</v>
      </c>
      <c r="Q362" s="1" t="s">
        <v>44</v>
      </c>
      <c r="T362" s="1">
        <f t="shared" si="20"/>
        <v>1972.3197655040308</v>
      </c>
      <c r="U362" s="4">
        <f t="shared" si="23"/>
        <v>7.9729987220714865E+19</v>
      </c>
      <c r="V362" s="4">
        <f t="shared" si="21"/>
        <v>158489319246111.25</v>
      </c>
      <c r="W362" s="1">
        <f t="shared" si="22"/>
        <v>1114.9910859496349</v>
      </c>
    </row>
    <row r="363" spans="1:23" x14ac:dyDescent="0.3">
      <c r="A363" t="s">
        <v>2872</v>
      </c>
      <c r="B363" s="34">
        <v>26423.64506712963</v>
      </c>
      <c r="C363" s="2">
        <v>35.511400000000002</v>
      </c>
      <c r="D363" s="2">
        <v>-4.1047000000000002</v>
      </c>
      <c r="E363" s="3">
        <v>0</v>
      </c>
      <c r="F363" s="3">
        <v>16</v>
      </c>
      <c r="G363" s="1" t="s">
        <v>35</v>
      </c>
      <c r="H363" s="1" t="s">
        <v>22</v>
      </c>
      <c r="I363" s="1">
        <v>5</v>
      </c>
      <c r="P363" s="25">
        <v>5</v>
      </c>
      <c r="Q363" s="1" t="s">
        <v>44</v>
      </c>
      <c r="T363" s="1">
        <f t="shared" si="20"/>
        <v>1972.3439974459402</v>
      </c>
      <c r="U363" s="4">
        <f t="shared" si="23"/>
        <v>7.9769797937770217E+19</v>
      </c>
      <c r="V363" s="4">
        <f t="shared" si="21"/>
        <v>3.981071705534992E+16</v>
      </c>
      <c r="W363" s="1">
        <f t="shared" si="22"/>
        <v>1443.6631139908816</v>
      </c>
    </row>
    <row r="364" spans="1:23" x14ac:dyDescent="0.3">
      <c r="A364" t="s">
        <v>2873</v>
      </c>
      <c r="B364" s="34">
        <v>26450.001769791666</v>
      </c>
      <c r="C364" s="2">
        <v>40.2393</v>
      </c>
      <c r="D364" s="2">
        <v>-24.062000000000001</v>
      </c>
      <c r="E364" s="3">
        <v>0</v>
      </c>
      <c r="F364" s="3">
        <v>6</v>
      </c>
      <c r="G364" s="1" t="s">
        <v>35</v>
      </c>
      <c r="H364" s="8" t="s">
        <v>24</v>
      </c>
      <c r="I364" s="1">
        <v>3.1</v>
      </c>
      <c r="P364" s="25">
        <v>3.1</v>
      </c>
      <c r="Q364" s="1" t="s">
        <v>44</v>
      </c>
      <c r="T364" s="1">
        <f t="shared" si="20"/>
        <v>1972.4161581650696</v>
      </c>
      <c r="U364" s="4">
        <f t="shared" si="23"/>
        <v>7.9769854171902738E+19</v>
      </c>
      <c r="V364" s="4">
        <f t="shared" si="21"/>
        <v>56234132519035.117</v>
      </c>
      <c r="W364" s="1">
        <f t="shared" si="22"/>
        <v>1354.4704896231553</v>
      </c>
    </row>
    <row r="365" spans="1:23" x14ac:dyDescent="0.3">
      <c r="A365" t="s">
        <v>2874</v>
      </c>
      <c r="B365" s="34">
        <v>26458.969353356482</v>
      </c>
      <c r="C365" s="2">
        <v>35.027900000000002</v>
      </c>
      <c r="D365" s="2">
        <v>-16.1692</v>
      </c>
      <c r="E365" s="3">
        <v>0</v>
      </c>
      <c r="F365" s="3">
        <v>10</v>
      </c>
      <c r="G365" s="1" t="s">
        <v>35</v>
      </c>
      <c r="H365" s="9" t="s">
        <v>40</v>
      </c>
      <c r="I365" s="1">
        <v>4.0999999999999996</v>
      </c>
      <c r="P365" s="25">
        <v>4.0999999999999996</v>
      </c>
      <c r="Q365" s="1" t="s">
        <v>44</v>
      </c>
      <c r="T365" s="1">
        <f t="shared" si="20"/>
        <v>1972.4407100707913</v>
      </c>
      <c r="U365" s="4">
        <f t="shared" si="23"/>
        <v>7.9771632451312779E+19</v>
      </c>
      <c r="V365" s="4">
        <f t="shared" si="21"/>
        <v>1778279410038929</v>
      </c>
      <c r="W365" s="1">
        <f t="shared" si="22"/>
        <v>1152.9586597685607</v>
      </c>
    </row>
    <row r="366" spans="1:23" x14ac:dyDescent="0.3">
      <c r="A366" t="s">
        <v>2875</v>
      </c>
      <c r="B366" s="34">
        <v>26520.613701388887</v>
      </c>
      <c r="C366" s="2">
        <v>36.067500000000003</v>
      </c>
      <c r="D366" s="2">
        <v>-16.525500000000001</v>
      </c>
      <c r="E366" s="3">
        <v>0</v>
      </c>
      <c r="F366" s="3">
        <v>6</v>
      </c>
      <c r="G366" s="1" t="s">
        <v>35</v>
      </c>
      <c r="H366" s="1" t="s">
        <v>37</v>
      </c>
      <c r="I366" s="1">
        <v>3.2</v>
      </c>
      <c r="P366" s="25">
        <v>3.2</v>
      </c>
      <c r="Q366" s="1" t="s">
        <v>44</v>
      </c>
      <c r="T366" s="1">
        <f t="shared" si="20"/>
        <v>1972.609483097574</v>
      </c>
      <c r="U366" s="4">
        <f t="shared" si="23"/>
        <v>7.9771711884136251E+19</v>
      </c>
      <c r="V366" s="4">
        <f t="shared" si="21"/>
        <v>79432823472428.328</v>
      </c>
      <c r="W366" s="1">
        <f t="shared" si="22"/>
        <v>1062.145981404718</v>
      </c>
    </row>
    <row r="367" spans="1:23" x14ac:dyDescent="0.3">
      <c r="A367" t="s">
        <v>2876</v>
      </c>
      <c r="B367" s="34">
        <v>26535.760151967592</v>
      </c>
      <c r="C367" s="2">
        <v>41.327599999999997</v>
      </c>
      <c r="D367" s="2">
        <v>-14.7606</v>
      </c>
      <c r="E367" s="3">
        <v>0</v>
      </c>
      <c r="F367" s="3">
        <v>8</v>
      </c>
      <c r="G367" s="1" t="s">
        <v>35</v>
      </c>
      <c r="H367" s="1" t="s">
        <v>33</v>
      </c>
      <c r="I367" s="1">
        <v>4.0999999999999996</v>
      </c>
      <c r="P367" s="25">
        <v>4.0999999999999996</v>
      </c>
      <c r="Q367" s="1" t="s">
        <v>44</v>
      </c>
      <c r="T367" s="1">
        <f t="shared" si="20"/>
        <v>1972.6509518192131</v>
      </c>
      <c r="U367" s="4">
        <f t="shared" si="23"/>
        <v>7.9773490163546292E+19</v>
      </c>
      <c r="V367" s="4">
        <f t="shared" si="21"/>
        <v>1778279410038929</v>
      </c>
      <c r="W367" s="1">
        <f t="shared" si="22"/>
        <v>474.85601545354791</v>
      </c>
    </row>
    <row r="368" spans="1:23" x14ac:dyDescent="0.3">
      <c r="A368" t="s">
        <v>2877</v>
      </c>
      <c r="B368" s="34">
        <v>26536.444558333333</v>
      </c>
      <c r="C368" s="2">
        <v>35.979700000000001</v>
      </c>
      <c r="D368" s="2">
        <v>-3.4405000000000001</v>
      </c>
      <c r="E368" s="3">
        <v>0</v>
      </c>
      <c r="F368" s="3">
        <v>8</v>
      </c>
      <c r="G368" s="1" t="s">
        <v>35</v>
      </c>
      <c r="H368" s="1" t="s">
        <v>22</v>
      </c>
      <c r="I368" s="1">
        <v>4.2</v>
      </c>
      <c r="P368" s="25">
        <v>4.2</v>
      </c>
      <c r="Q368" s="1" t="s">
        <v>44</v>
      </c>
      <c r="T368" s="1">
        <f t="shared" si="20"/>
        <v>1972.6528256217202</v>
      </c>
      <c r="U368" s="4">
        <f t="shared" si="23"/>
        <v>7.9776002049977795E+19</v>
      </c>
      <c r="V368" s="4">
        <f t="shared" si="21"/>
        <v>2511886431509585.5</v>
      </c>
      <c r="W368" s="1">
        <f t="shared" si="22"/>
        <v>1457.3877212272882</v>
      </c>
    </row>
    <row r="369" spans="1:23" x14ac:dyDescent="0.3">
      <c r="A369" t="s">
        <v>2878</v>
      </c>
      <c r="B369" s="34">
        <v>26559.572777777779</v>
      </c>
      <c r="C369" s="2">
        <v>35.9</v>
      </c>
      <c r="D369" s="2">
        <v>-17.3</v>
      </c>
      <c r="E369" s="3"/>
      <c r="G369" s="1" t="s">
        <v>44</v>
      </c>
      <c r="H369" s="1" t="s">
        <v>37</v>
      </c>
      <c r="I369" s="1">
        <v>3.4</v>
      </c>
      <c r="P369" s="25">
        <v>3.4</v>
      </c>
      <c r="Q369" s="1" t="s">
        <v>44</v>
      </c>
      <c r="T369" s="1">
        <f t="shared" si="20"/>
        <v>1972.7161472355313</v>
      </c>
      <c r="U369" s="4">
        <f t="shared" si="23"/>
        <v>7.9776160539297038E+19</v>
      </c>
      <c r="V369" s="4">
        <f t="shared" si="21"/>
        <v>158489319246111.25</v>
      </c>
      <c r="W369" s="1">
        <f t="shared" si="22"/>
        <v>1111.1754275507528</v>
      </c>
    </row>
    <row r="370" spans="1:23" x14ac:dyDescent="0.3">
      <c r="A370" t="s">
        <v>2879</v>
      </c>
      <c r="B370" s="34">
        <v>26576.655443518517</v>
      </c>
      <c r="C370" s="2">
        <v>41.154899999999998</v>
      </c>
      <c r="D370" s="2">
        <v>-12.5768</v>
      </c>
      <c r="E370" s="3">
        <v>0</v>
      </c>
      <c r="F370" s="3">
        <v>7</v>
      </c>
      <c r="G370" s="1" t="s">
        <v>35</v>
      </c>
      <c r="H370" s="1" t="s">
        <v>33</v>
      </c>
      <c r="I370" s="1">
        <v>4.2</v>
      </c>
      <c r="P370" s="25">
        <v>4.2</v>
      </c>
      <c r="Q370" s="1" t="s">
        <v>44</v>
      </c>
      <c r="T370" s="1">
        <f t="shared" si="20"/>
        <v>1972.7629170253758</v>
      </c>
      <c r="U370" s="4">
        <f t="shared" si="23"/>
        <v>7.9778672425728541E+19</v>
      </c>
      <c r="V370" s="4">
        <f t="shared" si="21"/>
        <v>2511886431509585.5</v>
      </c>
      <c r="W370" s="1">
        <f t="shared" si="22"/>
        <v>442.44246108841645</v>
      </c>
    </row>
    <row r="371" spans="1:23" x14ac:dyDescent="0.3">
      <c r="A371" t="s">
        <v>2880</v>
      </c>
      <c r="B371" s="34">
        <v>26592.042984722222</v>
      </c>
      <c r="C371" s="2">
        <v>37.828499999999998</v>
      </c>
      <c r="D371" s="2">
        <v>-22.693999999999999</v>
      </c>
      <c r="E371" s="3">
        <v>0</v>
      </c>
      <c r="F371" s="3">
        <v>9</v>
      </c>
      <c r="G371" s="1" t="s">
        <v>35</v>
      </c>
      <c r="H371" s="8" t="s">
        <v>24</v>
      </c>
      <c r="I371" s="1">
        <v>3.9</v>
      </c>
      <c r="P371" s="25">
        <v>3.9</v>
      </c>
      <c r="Q371" s="1" t="s">
        <v>44</v>
      </c>
      <c r="T371" s="1">
        <f t="shared" si="20"/>
        <v>1972.8050458171724</v>
      </c>
      <c r="U371" s="4">
        <f t="shared" si="23"/>
        <v>7.9779563676666675E+19</v>
      </c>
      <c r="V371" s="4">
        <f t="shared" si="21"/>
        <v>891250938133744.88</v>
      </c>
      <c r="W371" s="1">
        <f t="shared" si="22"/>
        <v>1339.8159520831391</v>
      </c>
    </row>
    <row r="372" spans="1:23" x14ac:dyDescent="0.3">
      <c r="A372" t="s">
        <v>2881</v>
      </c>
      <c r="B372" s="34">
        <v>26602.543603124999</v>
      </c>
      <c r="C372" s="2">
        <v>36.662300000000002</v>
      </c>
      <c r="D372" s="2">
        <v>-3.2747000000000002</v>
      </c>
      <c r="E372" s="3">
        <v>33</v>
      </c>
      <c r="F372" s="3">
        <v>8</v>
      </c>
      <c r="G372" s="1" t="s">
        <v>35</v>
      </c>
      <c r="H372" s="1" t="s">
        <v>22</v>
      </c>
      <c r="I372" s="1">
        <v>4.5999999999999996</v>
      </c>
      <c r="P372" s="25">
        <v>4.5999999999999996</v>
      </c>
      <c r="Q372" s="1" t="s">
        <v>44</v>
      </c>
      <c r="T372" s="1">
        <f t="shared" si="20"/>
        <v>1972.8337949435318</v>
      </c>
      <c r="U372" s="4">
        <f t="shared" si="23"/>
        <v>7.9789563676666675E+19</v>
      </c>
      <c r="V372" s="4">
        <f t="shared" si="21"/>
        <v>1E+16</v>
      </c>
      <c r="W372" s="1">
        <f t="shared" si="22"/>
        <v>1419.2339340246237</v>
      </c>
    </row>
    <row r="373" spans="1:23" x14ac:dyDescent="0.3">
      <c r="A373" t="s">
        <v>2882</v>
      </c>
      <c r="B373" s="34">
        <v>26602.62636273148</v>
      </c>
      <c r="C373" s="2">
        <v>35.809600000000003</v>
      </c>
      <c r="D373" s="2">
        <v>-3.5743999999999998</v>
      </c>
      <c r="E373" s="3">
        <v>0</v>
      </c>
      <c r="F373" s="3">
        <v>6</v>
      </c>
      <c r="G373" s="1" t="s">
        <v>35</v>
      </c>
      <c r="H373" s="1" t="s">
        <v>22</v>
      </c>
      <c r="I373" s="1">
        <v>4.5</v>
      </c>
      <c r="P373" s="25">
        <v>4.5</v>
      </c>
      <c r="Q373" s="1" t="s">
        <v>44</v>
      </c>
      <c r="T373" s="1">
        <f t="shared" si="20"/>
        <v>1972.8340215269855</v>
      </c>
      <c r="U373" s="4">
        <f t="shared" si="23"/>
        <v>7.9796643134510514E+19</v>
      </c>
      <c r="V373" s="4">
        <f t="shared" si="21"/>
        <v>7079457843841414</v>
      </c>
      <c r="W373" s="1">
        <f t="shared" si="22"/>
        <v>1460.1917483415589</v>
      </c>
    </row>
    <row r="374" spans="1:23" x14ac:dyDescent="0.3">
      <c r="A374" t="s">
        <v>2883</v>
      </c>
      <c r="B374" s="34">
        <v>26602.629155902778</v>
      </c>
      <c r="C374" s="2">
        <v>36.554499999999997</v>
      </c>
      <c r="D374" s="2">
        <v>-2.5857999999999999</v>
      </c>
      <c r="E374" s="3">
        <v>0</v>
      </c>
      <c r="F374" s="3">
        <v>5</v>
      </c>
      <c r="G374" s="1" t="s">
        <v>35</v>
      </c>
      <c r="H374" s="1" t="s">
        <v>22</v>
      </c>
      <c r="I374" s="1">
        <v>4.5</v>
      </c>
      <c r="P374" s="25">
        <v>4.5</v>
      </c>
      <c r="Q374" s="1" t="s">
        <v>44</v>
      </c>
      <c r="T374" s="1">
        <f t="shared" si="20"/>
        <v>1972.8340291742718</v>
      </c>
      <c r="U374" s="4">
        <f t="shared" si="23"/>
        <v>7.9803722592354353E+19</v>
      </c>
      <c r="V374" s="4">
        <f t="shared" si="21"/>
        <v>7079457843841414</v>
      </c>
      <c r="W374" s="1">
        <f t="shared" si="22"/>
        <v>1484.6811346711911</v>
      </c>
    </row>
    <row r="375" spans="1:23" x14ac:dyDescent="0.3">
      <c r="A375" t="s">
        <v>2884</v>
      </c>
      <c r="B375" s="34">
        <v>26602.676166319445</v>
      </c>
      <c r="C375" s="2">
        <v>36.489600000000003</v>
      </c>
      <c r="D375" s="2">
        <v>-3.4169</v>
      </c>
      <c r="E375" s="3">
        <v>0</v>
      </c>
      <c r="F375" s="3">
        <v>11</v>
      </c>
      <c r="G375" s="1" t="s">
        <v>35</v>
      </c>
      <c r="H375" s="1" t="s">
        <v>22</v>
      </c>
      <c r="I375" s="1">
        <v>4.5999999999999996</v>
      </c>
      <c r="P375" s="25">
        <v>4.5999999999999996</v>
      </c>
      <c r="Q375" s="1" t="s">
        <v>44</v>
      </c>
      <c r="T375" s="1">
        <f t="shared" si="20"/>
        <v>1972.8341578817781</v>
      </c>
      <c r="U375" s="4">
        <f t="shared" si="23"/>
        <v>7.9813722592354353E+19</v>
      </c>
      <c r="V375" s="4">
        <f t="shared" si="21"/>
        <v>1E+16</v>
      </c>
      <c r="W375" s="1">
        <f t="shared" si="22"/>
        <v>1420.0735983895941</v>
      </c>
    </row>
    <row r="376" spans="1:23" x14ac:dyDescent="0.3">
      <c r="A376" t="s">
        <v>2885</v>
      </c>
      <c r="B376" s="34">
        <v>26610.386678009258</v>
      </c>
      <c r="C376" s="2">
        <v>36.416800000000002</v>
      </c>
      <c r="D376" s="2">
        <v>-3.5044</v>
      </c>
      <c r="E376" s="3">
        <v>0</v>
      </c>
      <c r="F376" s="3">
        <v>7</v>
      </c>
      <c r="G376" s="1" t="s">
        <v>35</v>
      </c>
      <c r="H376" s="1" t="s">
        <v>22</v>
      </c>
      <c r="I376" s="1">
        <v>4.3</v>
      </c>
      <c r="P376" s="25">
        <v>4.3</v>
      </c>
      <c r="Q376" s="1" t="s">
        <v>44</v>
      </c>
      <c r="T376" s="1">
        <f t="shared" si="20"/>
        <v>1972.8552681122771</v>
      </c>
      <c r="U376" s="4">
        <f t="shared" si="23"/>
        <v>7.9817270726246695E+19</v>
      </c>
      <c r="V376" s="4">
        <f t="shared" si="21"/>
        <v>3548133892335757</v>
      </c>
      <c r="W376" s="1">
        <f t="shared" si="22"/>
        <v>1418.4754131368902</v>
      </c>
    </row>
    <row r="377" spans="1:23" x14ac:dyDescent="0.3">
      <c r="A377" t="s">
        <v>2886</v>
      </c>
      <c r="B377" s="34">
        <v>26611.398746412036</v>
      </c>
      <c r="C377" s="2">
        <v>35.969200000000001</v>
      </c>
      <c r="D377" s="2">
        <v>-3.5994000000000002</v>
      </c>
      <c r="E377" s="3">
        <v>0</v>
      </c>
      <c r="F377" s="3">
        <v>8</v>
      </c>
      <c r="G377" s="1" t="s">
        <v>35</v>
      </c>
      <c r="H377" s="1" t="s">
        <v>22</v>
      </c>
      <c r="I377" s="1">
        <v>4.5</v>
      </c>
      <c r="P377" s="25">
        <v>4.5</v>
      </c>
      <c r="Q377" s="1" t="s">
        <v>44</v>
      </c>
      <c r="T377" s="1">
        <f t="shared" si="20"/>
        <v>1972.8580390045504</v>
      </c>
      <c r="U377" s="4">
        <f t="shared" si="23"/>
        <v>7.9824350184090534E+19</v>
      </c>
      <c r="V377" s="4">
        <f t="shared" si="21"/>
        <v>7079457843841414</v>
      </c>
      <c r="W377" s="1">
        <f t="shared" si="22"/>
        <v>1445.6053316621503</v>
      </c>
    </row>
    <row r="378" spans="1:23" x14ac:dyDescent="0.3">
      <c r="A378" t="s">
        <v>2887</v>
      </c>
      <c r="B378" s="34">
        <v>26741.653656365739</v>
      </c>
      <c r="C378" s="2">
        <v>35.049100000000003</v>
      </c>
      <c r="D378" s="2">
        <v>-20.634799999999998</v>
      </c>
      <c r="E378" s="3">
        <v>0</v>
      </c>
      <c r="F378" s="3">
        <v>6</v>
      </c>
      <c r="G378" s="1" t="s">
        <v>35</v>
      </c>
      <c r="H378" s="1" t="s">
        <v>37</v>
      </c>
      <c r="I378" s="1">
        <v>3.6</v>
      </c>
      <c r="P378" s="25">
        <v>3.6</v>
      </c>
      <c r="Q378" s="1" t="s">
        <v>44</v>
      </c>
      <c r="T378" s="1">
        <f t="shared" si="20"/>
        <v>1973.2146575122949</v>
      </c>
      <c r="U378" s="4">
        <f t="shared" si="23"/>
        <v>7.9824666411856544E+19</v>
      </c>
      <c r="V378" s="4">
        <f t="shared" si="21"/>
        <v>316227766016839.06</v>
      </c>
      <c r="W378" s="1">
        <f t="shared" si="22"/>
        <v>1373.774130311002</v>
      </c>
    </row>
    <row r="379" spans="1:23" x14ac:dyDescent="0.3">
      <c r="A379" t="s">
        <v>2888</v>
      </c>
      <c r="B379" s="34">
        <v>26741.65837060185</v>
      </c>
      <c r="C379" s="2">
        <v>35.4664</v>
      </c>
      <c r="D379" s="2">
        <v>-17.2197</v>
      </c>
      <c r="E379" s="3">
        <v>0</v>
      </c>
      <c r="F379" s="3">
        <v>7</v>
      </c>
      <c r="G379" s="1" t="s">
        <v>35</v>
      </c>
      <c r="H379" s="1" t="s">
        <v>37</v>
      </c>
      <c r="I379" s="1">
        <v>4.0999999999999996</v>
      </c>
      <c r="P379" s="25">
        <v>4.0999999999999996</v>
      </c>
      <c r="Q379" s="1" t="s">
        <v>44</v>
      </c>
      <c r="T379" s="1">
        <f t="shared" si="20"/>
        <v>1973.21467041917</v>
      </c>
      <c r="U379" s="4">
        <f t="shared" si="23"/>
        <v>7.9826444691266585E+19</v>
      </c>
      <c r="V379" s="4">
        <f t="shared" si="21"/>
        <v>1778279410038929</v>
      </c>
      <c r="W379" s="1">
        <f t="shared" si="22"/>
        <v>1148.8652862963588</v>
      </c>
    </row>
    <row r="380" spans="1:23" x14ac:dyDescent="0.3">
      <c r="A380" t="s">
        <v>2889</v>
      </c>
      <c r="B380" s="34">
        <v>26752.576762731482</v>
      </c>
      <c r="C380" s="2">
        <v>38.868499999999997</v>
      </c>
      <c r="D380" s="2">
        <v>-3.3003999999999998</v>
      </c>
      <c r="E380" s="3">
        <v>0</v>
      </c>
      <c r="F380" s="3">
        <v>8</v>
      </c>
      <c r="G380" s="1" t="s">
        <v>35</v>
      </c>
      <c r="H380" s="1" t="s">
        <v>30</v>
      </c>
      <c r="I380" s="1">
        <v>4.5</v>
      </c>
      <c r="P380" s="25">
        <v>4.5</v>
      </c>
      <c r="Q380" s="1" t="s">
        <v>44</v>
      </c>
      <c r="T380" s="1">
        <f t="shared" si="20"/>
        <v>1973.2445633476564</v>
      </c>
      <c r="U380" s="4">
        <f t="shared" si="23"/>
        <v>7.9833524149110424E+19</v>
      </c>
      <c r="V380" s="4">
        <f t="shared" si="21"/>
        <v>7079457843841414</v>
      </c>
      <c r="W380" s="1">
        <f t="shared" si="22"/>
        <v>1265.6113162242893</v>
      </c>
    </row>
    <row r="381" spans="1:23" x14ac:dyDescent="0.3">
      <c r="A381" t="s">
        <v>2890</v>
      </c>
      <c r="B381" s="34">
        <v>26765.58874201389</v>
      </c>
      <c r="C381" s="2">
        <v>35.964799999999997</v>
      </c>
      <c r="D381" s="2">
        <v>-4.9383999999999997</v>
      </c>
      <c r="E381" s="3">
        <v>0</v>
      </c>
      <c r="F381" s="3">
        <v>10</v>
      </c>
      <c r="G381" s="1" t="s">
        <v>35</v>
      </c>
      <c r="H381" s="1" t="s">
        <v>22</v>
      </c>
      <c r="I381" s="1">
        <v>4.3</v>
      </c>
      <c r="P381" s="25">
        <v>4.3</v>
      </c>
      <c r="Q381" s="1" t="s">
        <v>44</v>
      </c>
      <c r="T381" s="1">
        <f t="shared" si="20"/>
        <v>1973.2801882053768</v>
      </c>
      <c r="U381" s="4">
        <f t="shared" si="23"/>
        <v>7.9837072283002765E+19</v>
      </c>
      <c r="V381" s="4">
        <f t="shared" si="21"/>
        <v>3548133892335757</v>
      </c>
      <c r="W381" s="1">
        <f t="shared" si="22"/>
        <v>1344.0674724422111</v>
      </c>
    </row>
    <row r="382" spans="1:23" x14ac:dyDescent="0.3">
      <c r="A382" t="s">
        <v>2142</v>
      </c>
      <c r="B382" s="34">
        <v>26805.468872222224</v>
      </c>
      <c r="C382" s="2">
        <f>46+31.2/60</f>
        <v>46.52</v>
      </c>
      <c r="D382" s="2">
        <f>-(12+10.8/60)</f>
        <v>-12.18</v>
      </c>
      <c r="E382" s="60">
        <v>6</v>
      </c>
      <c r="G382" s="1" t="s">
        <v>66</v>
      </c>
      <c r="H382" s="1" t="s">
        <v>67</v>
      </c>
      <c r="T382" s="1">
        <f t="shared" si="20"/>
        <v>1973.3893740512588</v>
      </c>
      <c r="U382" s="4">
        <f t="shared" si="23"/>
        <v>7.9837072284261695E+19</v>
      </c>
      <c r="V382" s="4">
        <f t="shared" si="21"/>
        <v>1258925411.7941697</v>
      </c>
      <c r="W382" s="1">
        <f t="shared" si="22"/>
        <v>154.06456381957628</v>
      </c>
    </row>
    <row r="383" spans="1:23" x14ac:dyDescent="0.3">
      <c r="A383" t="s">
        <v>2891</v>
      </c>
      <c r="B383" s="34">
        <v>26822.703981481482</v>
      </c>
      <c r="C383" s="2">
        <v>40.5</v>
      </c>
      <c r="D383" s="2">
        <v>-10.6</v>
      </c>
      <c r="E383" s="3"/>
      <c r="G383" s="1" t="s">
        <v>44</v>
      </c>
      <c r="H383" s="1" t="s">
        <v>33</v>
      </c>
      <c r="I383" s="1">
        <v>3.7</v>
      </c>
      <c r="P383" s="25">
        <v>3.7</v>
      </c>
      <c r="Q383" s="1" t="s">
        <v>44</v>
      </c>
      <c r="T383" s="1">
        <f t="shared" si="20"/>
        <v>1973.4365612087104</v>
      </c>
      <c r="U383" s="4">
        <f t="shared" si="23"/>
        <v>7.9837518967853842E+19</v>
      </c>
      <c r="V383" s="4">
        <f t="shared" si="21"/>
        <v>446683592150964.06</v>
      </c>
      <c r="W383" s="1">
        <f t="shared" si="22"/>
        <v>569.47841731255562</v>
      </c>
    </row>
    <row r="384" spans="1:23" x14ac:dyDescent="0.3">
      <c r="A384" t="s">
        <v>2892</v>
      </c>
      <c r="B384" s="34">
        <v>26829.398906481481</v>
      </c>
      <c r="C384" s="2">
        <v>35.206800000000001</v>
      </c>
      <c r="D384" s="2">
        <v>-20.517800000000001</v>
      </c>
      <c r="E384" s="3">
        <v>33</v>
      </c>
      <c r="F384" s="3">
        <v>8</v>
      </c>
      <c r="G384" s="1" t="s">
        <v>35</v>
      </c>
      <c r="H384" s="1" t="s">
        <v>37</v>
      </c>
      <c r="I384" s="1">
        <v>3.7</v>
      </c>
      <c r="P384" s="25">
        <v>3.7</v>
      </c>
      <c r="Q384" s="1" t="s">
        <v>44</v>
      </c>
      <c r="T384" s="1">
        <f t="shared" si="20"/>
        <v>1973.4548909143914</v>
      </c>
      <c r="U384" s="4">
        <f t="shared" si="23"/>
        <v>7.9837965651445989E+19</v>
      </c>
      <c r="V384" s="4">
        <f t="shared" si="21"/>
        <v>446683592150964.06</v>
      </c>
      <c r="W384" s="1">
        <f t="shared" si="22"/>
        <v>1353.8710249364988</v>
      </c>
    </row>
    <row r="385" spans="1:23" x14ac:dyDescent="0.3">
      <c r="A385" t="s">
        <v>2893</v>
      </c>
      <c r="B385" s="34">
        <v>26841.911367939814</v>
      </c>
      <c r="C385" s="2">
        <v>35.0351</v>
      </c>
      <c r="D385" s="2">
        <v>-17.116499999999998</v>
      </c>
      <c r="E385" s="3">
        <v>0</v>
      </c>
      <c r="F385" s="3">
        <v>6</v>
      </c>
      <c r="G385" s="1" t="s">
        <v>35</v>
      </c>
      <c r="H385" s="1" t="s">
        <v>37</v>
      </c>
      <c r="I385" s="1">
        <v>3.1</v>
      </c>
      <c r="P385" s="25">
        <v>3.1</v>
      </c>
      <c r="Q385" s="1" t="s">
        <v>44</v>
      </c>
      <c r="T385" s="1">
        <f t="shared" si="20"/>
        <v>1973.4891481668442</v>
      </c>
      <c r="U385" s="4">
        <f t="shared" si="23"/>
        <v>7.983802188557851E+19</v>
      </c>
      <c r="V385" s="4">
        <f t="shared" si="21"/>
        <v>56234132519035.117</v>
      </c>
      <c r="W385" s="1">
        <f t="shared" si="22"/>
        <v>1186.1349921857784</v>
      </c>
    </row>
    <row r="386" spans="1:23" x14ac:dyDescent="0.3">
      <c r="A386" t="s">
        <v>2894</v>
      </c>
      <c r="B386" s="34">
        <v>26852.66956736111</v>
      </c>
      <c r="C386" s="2">
        <v>35.568100000000001</v>
      </c>
      <c r="D386" s="2">
        <v>-3.0465</v>
      </c>
      <c r="E386" s="3">
        <v>33</v>
      </c>
      <c r="F386" s="3">
        <v>11</v>
      </c>
      <c r="G386" s="1" t="s">
        <v>35</v>
      </c>
      <c r="H386" s="1" t="s">
        <v>22</v>
      </c>
      <c r="I386" s="1">
        <f>0.85*L386+1.03</f>
        <v>4.26</v>
      </c>
      <c r="L386" s="25">
        <v>3.8</v>
      </c>
      <c r="M386" s="25" t="s">
        <v>64</v>
      </c>
      <c r="P386" s="25">
        <v>4.5</v>
      </c>
      <c r="Q386" s="1" t="s">
        <v>44</v>
      </c>
      <c r="T386" s="1">
        <f t="shared" ref="T386:T449" si="24">1900+B386/365.25</f>
        <v>1973.5186025115979</v>
      </c>
      <c r="U386" s="4">
        <f t="shared" si="23"/>
        <v>7.9841112181011022E+19</v>
      </c>
      <c r="V386" s="4">
        <f t="shared" ref="V386:V449" si="25">10^(1.5*I386+9.1)</f>
        <v>3090295432513594.5</v>
      </c>
      <c r="W386" s="1">
        <f t="shared" ref="W386:W449" si="26">SQRT( (ABS(D386-$Y$1)*111.11)^2+(111.11*COS(RADIANS(D386))*ABS(C386-$Z$1))^2+E386*E386)</f>
        <v>1521.2695698120206</v>
      </c>
    </row>
    <row r="387" spans="1:23" x14ac:dyDescent="0.3">
      <c r="A387" t="s">
        <v>2143</v>
      </c>
      <c r="B387" s="34">
        <v>26852.743077777777</v>
      </c>
      <c r="C387" s="2">
        <f>47+1.8/60</f>
        <v>47.03</v>
      </c>
      <c r="D387" s="2">
        <f>-(13+54.3/60)</f>
        <v>-13.904999999999999</v>
      </c>
      <c r="E387" s="60">
        <v>15</v>
      </c>
      <c r="G387" s="1" t="s">
        <v>66</v>
      </c>
      <c r="H387" s="8" t="s">
        <v>68</v>
      </c>
      <c r="T387" s="1">
        <f t="shared" si="24"/>
        <v>1973.51880377215</v>
      </c>
      <c r="U387" s="4">
        <f t="shared" ref="U387:U450" si="27">U386+V387</f>
        <v>7.9841112182269952E+19</v>
      </c>
      <c r="V387" s="4">
        <f t="shared" si="25"/>
        <v>1258925411.7941697</v>
      </c>
      <c r="W387" s="1">
        <f t="shared" si="26"/>
        <v>232.79152292707207</v>
      </c>
    </row>
    <row r="388" spans="1:23" x14ac:dyDescent="0.3">
      <c r="A388" t="s">
        <v>2895</v>
      </c>
      <c r="B388" s="34">
        <v>26873.285539004628</v>
      </c>
      <c r="C388" s="2">
        <v>35.137300000000003</v>
      </c>
      <c r="D388" s="2">
        <v>-5.1493000000000002</v>
      </c>
      <c r="E388" s="3">
        <v>0</v>
      </c>
      <c r="F388" s="3">
        <v>5</v>
      </c>
      <c r="G388" s="1" t="s">
        <v>35</v>
      </c>
      <c r="H388" s="1" t="s">
        <v>22</v>
      </c>
      <c r="I388" s="1">
        <v>3.9</v>
      </c>
      <c r="P388" s="25">
        <v>3.9</v>
      </c>
      <c r="Q388" s="1" t="s">
        <v>44</v>
      </c>
      <c r="T388" s="1">
        <f t="shared" si="24"/>
        <v>1973.5750459657895</v>
      </c>
      <c r="U388" s="4">
        <f t="shared" si="27"/>
        <v>7.9842003433208087E+19</v>
      </c>
      <c r="V388" s="4">
        <f t="shared" si="25"/>
        <v>891250938133744.88</v>
      </c>
      <c r="W388" s="1">
        <f t="shared" si="26"/>
        <v>1400.6621848120276</v>
      </c>
    </row>
    <row r="389" spans="1:23" x14ac:dyDescent="0.3">
      <c r="A389" t="s">
        <v>2896</v>
      </c>
      <c r="B389" s="34">
        <v>26881.967685300926</v>
      </c>
      <c r="C389" s="2">
        <v>35.024700000000003</v>
      </c>
      <c r="D389" s="2">
        <v>-17.7363</v>
      </c>
      <c r="E389" s="3">
        <v>0</v>
      </c>
      <c r="F389" s="3">
        <v>6</v>
      </c>
      <c r="G389" s="1" t="s">
        <v>35</v>
      </c>
      <c r="H389" s="1" t="s">
        <v>37</v>
      </c>
      <c r="I389" s="1">
        <v>3.3</v>
      </c>
      <c r="P389" s="25">
        <v>3.3</v>
      </c>
      <c r="Q389" s="1" t="s">
        <v>44</v>
      </c>
      <c r="T389" s="1">
        <f t="shared" si="24"/>
        <v>1973.5988163868608</v>
      </c>
      <c r="U389" s="4">
        <f t="shared" si="27"/>
        <v>7.9842115635053511E+19</v>
      </c>
      <c r="V389" s="4">
        <f t="shared" si="25"/>
        <v>112201845430196.44</v>
      </c>
      <c r="W389" s="1">
        <f t="shared" si="26"/>
        <v>1213.6049473411597</v>
      </c>
    </row>
    <row r="390" spans="1:23" x14ac:dyDescent="0.3">
      <c r="A390" t="s">
        <v>2897</v>
      </c>
      <c r="B390" s="34">
        <v>26905.801608796297</v>
      </c>
      <c r="C390" s="2">
        <v>35</v>
      </c>
      <c r="D390" s="2">
        <v>-9.6</v>
      </c>
      <c r="E390" s="3"/>
      <c r="G390" s="1" t="s">
        <v>44</v>
      </c>
      <c r="H390" s="1" t="s">
        <v>22</v>
      </c>
      <c r="I390" s="1">
        <v>3.5</v>
      </c>
      <c r="P390" s="25">
        <v>3.5</v>
      </c>
      <c r="Q390" s="1" t="s">
        <v>44</v>
      </c>
      <c r="T390" s="1">
        <f t="shared" si="24"/>
        <v>1973.6640701130632</v>
      </c>
      <c r="U390" s="4">
        <f t="shared" si="27"/>
        <v>7.9842339507167363E+19</v>
      </c>
      <c r="V390" s="4">
        <f t="shared" si="25"/>
        <v>223872113856835.09</v>
      </c>
      <c r="W390" s="1">
        <f t="shared" si="26"/>
        <v>1174.3789810492524</v>
      </c>
    </row>
    <row r="391" spans="1:23" x14ac:dyDescent="0.3">
      <c r="A391" t="s">
        <v>2898</v>
      </c>
      <c r="B391" s="34">
        <v>26910.900462962964</v>
      </c>
      <c r="C391" s="2">
        <v>37</v>
      </c>
      <c r="D391" s="2">
        <v>-12.6</v>
      </c>
      <c r="E391" s="3"/>
      <c r="G391" s="1" t="s">
        <v>44</v>
      </c>
      <c r="H391" s="1" t="s">
        <v>37</v>
      </c>
      <c r="I391" s="1">
        <v>3.3</v>
      </c>
      <c r="P391" s="25">
        <v>3.3</v>
      </c>
      <c r="Q391" s="1" t="s">
        <v>44</v>
      </c>
      <c r="T391" s="1">
        <f t="shared" si="24"/>
        <v>1973.6780300149567</v>
      </c>
      <c r="U391" s="4">
        <f t="shared" si="27"/>
        <v>7.9842451709012787E+19</v>
      </c>
      <c r="V391" s="4">
        <f t="shared" si="25"/>
        <v>112201845430196.44</v>
      </c>
      <c r="W391" s="1">
        <f t="shared" si="26"/>
        <v>892.65629335824281</v>
      </c>
    </row>
    <row r="392" spans="1:23" x14ac:dyDescent="0.3">
      <c r="A392" t="s">
        <v>2899</v>
      </c>
      <c r="B392" s="34">
        <v>26914.282592592594</v>
      </c>
      <c r="C392" s="2">
        <v>40.4</v>
      </c>
      <c r="D392" s="2">
        <v>-11.2</v>
      </c>
      <c r="E392" s="3"/>
      <c r="G392" s="1" t="s">
        <v>44</v>
      </c>
      <c r="H392" s="1" t="s">
        <v>33</v>
      </c>
      <c r="I392" s="1">
        <v>3.7</v>
      </c>
      <c r="P392" s="25">
        <v>3.7</v>
      </c>
      <c r="Q392" s="1" t="s">
        <v>44</v>
      </c>
      <c r="T392" s="1">
        <f t="shared" si="24"/>
        <v>1973.6872897812254</v>
      </c>
      <c r="U392" s="4">
        <f t="shared" si="27"/>
        <v>7.9842898392604934E+19</v>
      </c>
      <c r="V392" s="4">
        <f t="shared" si="25"/>
        <v>446683592150964.06</v>
      </c>
      <c r="W392" s="1">
        <f t="shared" si="26"/>
        <v>554.1647404733269</v>
      </c>
    </row>
    <row r="393" spans="1:23" x14ac:dyDescent="0.3">
      <c r="A393" t="s">
        <v>2900</v>
      </c>
      <c r="B393" s="34">
        <v>26928.467182175926</v>
      </c>
      <c r="C393" s="2">
        <v>37.8078</v>
      </c>
      <c r="D393" s="2">
        <v>-8.1974999999999998</v>
      </c>
      <c r="E393" s="3">
        <v>35.6</v>
      </c>
      <c r="F393" s="3">
        <v>11</v>
      </c>
      <c r="G393" s="1" t="s">
        <v>35</v>
      </c>
      <c r="H393" s="1" t="s">
        <v>22</v>
      </c>
      <c r="I393" s="1">
        <f>0.85*L393+1.03</f>
        <v>4.6849999999999996</v>
      </c>
      <c r="L393" s="25">
        <v>4.3</v>
      </c>
      <c r="M393" s="25" t="s">
        <v>64</v>
      </c>
      <c r="P393" s="25">
        <v>4.3</v>
      </c>
      <c r="Q393" s="1" t="s">
        <v>44</v>
      </c>
      <c r="T393" s="1">
        <f t="shared" si="24"/>
        <v>1973.7261250709812</v>
      </c>
      <c r="U393" s="4">
        <f t="shared" si="27"/>
        <v>7.9856310591958991E+19</v>
      </c>
      <c r="V393" s="4">
        <f t="shared" si="25"/>
        <v>1.3412199354053646E+16</v>
      </c>
      <c r="W393" s="1">
        <f t="shared" si="26"/>
        <v>961.33640702569437</v>
      </c>
    </row>
    <row r="394" spans="1:23" x14ac:dyDescent="0.3">
      <c r="A394" t="s">
        <v>2901</v>
      </c>
      <c r="B394" s="34">
        <v>26934.541168981483</v>
      </c>
      <c r="C394" s="2">
        <v>41</v>
      </c>
      <c r="D394" s="2">
        <v>-12.5</v>
      </c>
      <c r="E394" s="3"/>
      <c r="G394" s="1" t="s">
        <v>44</v>
      </c>
      <c r="H394" s="1" t="s">
        <v>33</v>
      </c>
      <c r="I394" s="1">
        <v>4.3</v>
      </c>
      <c r="P394" s="25">
        <v>4.3</v>
      </c>
      <c r="Q394" s="1" t="s">
        <v>44</v>
      </c>
      <c r="T394" s="1">
        <f t="shared" si="24"/>
        <v>1973.742754740538</v>
      </c>
      <c r="U394" s="4">
        <f t="shared" si="27"/>
        <v>7.9859858725851333E+19</v>
      </c>
      <c r="V394" s="4">
        <f t="shared" si="25"/>
        <v>3548133892335757</v>
      </c>
      <c r="W394" s="1">
        <f t="shared" si="26"/>
        <v>459.80903608840919</v>
      </c>
    </row>
    <row r="395" spans="1:23" x14ac:dyDescent="0.3">
      <c r="A395" t="s">
        <v>2144</v>
      </c>
      <c r="B395" s="34">
        <v>26939.317388888889</v>
      </c>
      <c r="C395" s="2">
        <f>47+58.6/60</f>
        <v>47.976666666666667</v>
      </c>
      <c r="D395" s="2">
        <f>-(14+49.5/60)</f>
        <v>-14.824999999999999</v>
      </c>
      <c r="E395" s="60">
        <v>5</v>
      </c>
      <c r="G395" s="1" t="s">
        <v>66</v>
      </c>
      <c r="H395" s="8" t="s">
        <v>68</v>
      </c>
      <c r="T395" s="1">
        <f t="shared" si="24"/>
        <v>1973.7558313179709</v>
      </c>
      <c r="U395" s="4">
        <f t="shared" si="27"/>
        <v>7.9859858727110263E+19</v>
      </c>
      <c r="V395" s="4">
        <f t="shared" si="25"/>
        <v>1258925411.7941697</v>
      </c>
      <c r="W395" s="1">
        <f t="shared" si="26"/>
        <v>374.00867570429551</v>
      </c>
    </row>
    <row r="396" spans="1:23" x14ac:dyDescent="0.3">
      <c r="A396" t="s">
        <v>2902</v>
      </c>
      <c r="B396" s="34">
        <v>26942.014456018518</v>
      </c>
      <c r="C396" s="2">
        <v>41</v>
      </c>
      <c r="D396" s="2">
        <v>-17.5</v>
      </c>
      <c r="E396" s="3"/>
      <c r="G396" s="1" t="s">
        <v>44</v>
      </c>
      <c r="H396" s="1" t="s">
        <v>33</v>
      </c>
      <c r="I396" s="1">
        <v>3.4</v>
      </c>
      <c r="P396" s="25">
        <v>3.4</v>
      </c>
      <c r="Q396" s="1" t="s">
        <v>44</v>
      </c>
      <c r="T396" s="1">
        <f t="shared" si="24"/>
        <v>1973.7632154853347</v>
      </c>
      <c r="U396" s="4">
        <f t="shared" si="27"/>
        <v>7.9860017216429507E+19</v>
      </c>
      <c r="V396" s="4">
        <f t="shared" si="25"/>
        <v>158489319246111.25</v>
      </c>
      <c r="W396" s="1">
        <f t="shared" si="26"/>
        <v>691.9996653192519</v>
      </c>
    </row>
    <row r="397" spans="1:23" x14ac:dyDescent="0.3">
      <c r="A397" t="s">
        <v>2903</v>
      </c>
      <c r="B397" s="34">
        <v>26959.066501851852</v>
      </c>
      <c r="C397" s="2">
        <v>39.850900000000003</v>
      </c>
      <c r="D397" s="2">
        <v>-24.326599999999999</v>
      </c>
      <c r="E397" s="3">
        <v>0</v>
      </c>
      <c r="F397" s="3">
        <v>7</v>
      </c>
      <c r="G397" s="1" t="s">
        <v>35</v>
      </c>
      <c r="H397" s="8" t="s">
        <v>24</v>
      </c>
      <c r="I397" s="1">
        <v>3.6</v>
      </c>
      <c r="P397" s="25">
        <v>3.6</v>
      </c>
      <c r="Q397" s="1" t="s">
        <v>44</v>
      </c>
      <c r="T397" s="1">
        <f t="shared" si="24"/>
        <v>1973.8099014424417</v>
      </c>
      <c r="U397" s="4">
        <f t="shared" si="27"/>
        <v>7.9860333444195516E+19</v>
      </c>
      <c r="V397" s="4">
        <f t="shared" si="25"/>
        <v>316227766016839.06</v>
      </c>
      <c r="W397" s="1">
        <f t="shared" si="26"/>
        <v>1396.2628047805188</v>
      </c>
    </row>
    <row r="398" spans="1:23" x14ac:dyDescent="0.3">
      <c r="A398" t="s">
        <v>2904</v>
      </c>
      <c r="B398" s="34">
        <v>26991.547453703704</v>
      </c>
      <c r="C398" s="2">
        <v>35.1</v>
      </c>
      <c r="D398" s="2">
        <v>-17.8</v>
      </c>
      <c r="E398" s="3"/>
      <c r="G398" s="1" t="s">
        <v>44</v>
      </c>
      <c r="H398" s="1" t="s">
        <v>37</v>
      </c>
      <c r="I398" s="1">
        <v>3.2</v>
      </c>
      <c r="P398" s="25">
        <v>3.2</v>
      </c>
      <c r="Q398" s="1" t="s">
        <v>44</v>
      </c>
      <c r="T398" s="1">
        <f t="shared" si="24"/>
        <v>1973.8988294420362</v>
      </c>
      <c r="U398" s="4">
        <f t="shared" si="27"/>
        <v>7.9860412877018989E+19</v>
      </c>
      <c r="V398" s="4">
        <f t="shared" si="25"/>
        <v>79432823472428.328</v>
      </c>
      <c r="W398" s="1">
        <f t="shared" si="26"/>
        <v>1209.4424778349273</v>
      </c>
    </row>
    <row r="399" spans="1:23" x14ac:dyDescent="0.3">
      <c r="A399" t="s">
        <v>2905</v>
      </c>
      <c r="B399" s="34">
        <v>27027.362952662035</v>
      </c>
      <c r="C399" s="2">
        <v>35.482199999999999</v>
      </c>
      <c r="D399" s="2">
        <v>-3.3161999999999998</v>
      </c>
      <c r="E399" s="3">
        <v>0</v>
      </c>
      <c r="F399" s="3">
        <v>4</v>
      </c>
      <c r="G399" s="1" t="s">
        <v>35</v>
      </c>
      <c r="H399" s="1" t="s">
        <v>22</v>
      </c>
      <c r="I399" s="1">
        <v>4</v>
      </c>
      <c r="P399" s="25">
        <v>4</v>
      </c>
      <c r="Q399" s="1" t="s">
        <v>44</v>
      </c>
      <c r="T399" s="1">
        <f t="shared" si="24"/>
        <v>1973.9968869340507</v>
      </c>
      <c r="U399" s="4">
        <f t="shared" si="27"/>
        <v>7.9861671802430783E+19</v>
      </c>
      <c r="V399" s="4">
        <f t="shared" si="25"/>
        <v>1258925411794173.5</v>
      </c>
      <c r="W399" s="1">
        <f t="shared" si="26"/>
        <v>1506.4295798413123</v>
      </c>
    </row>
    <row r="400" spans="1:23" x14ac:dyDescent="0.3">
      <c r="A400" t="s">
        <v>2906</v>
      </c>
      <c r="B400" s="34">
        <v>27037.70746863426</v>
      </c>
      <c r="C400" s="2">
        <v>37.286799999999999</v>
      </c>
      <c r="D400" s="2">
        <v>-23.7193</v>
      </c>
      <c r="E400" s="3">
        <v>0</v>
      </c>
      <c r="F400" s="3">
        <v>6</v>
      </c>
      <c r="G400" s="1" t="s">
        <v>35</v>
      </c>
      <c r="H400" s="8" t="s">
        <v>24</v>
      </c>
      <c r="I400" s="1">
        <v>3.8</v>
      </c>
      <c r="P400" s="25">
        <v>3.8</v>
      </c>
      <c r="Q400" s="1" t="s">
        <v>44</v>
      </c>
      <c r="T400" s="1">
        <f t="shared" si="24"/>
        <v>1974.0252086752478</v>
      </c>
      <c r="U400" s="4">
        <f t="shared" si="27"/>
        <v>7.9862302759775257E+19</v>
      </c>
      <c r="V400" s="4">
        <f t="shared" si="25"/>
        <v>630957344480193.75</v>
      </c>
      <c r="W400" s="1">
        <f t="shared" si="26"/>
        <v>1461.8249158102537</v>
      </c>
    </row>
    <row r="401" spans="1:23" x14ac:dyDescent="0.3">
      <c r="A401" t="s">
        <v>2907</v>
      </c>
      <c r="B401" s="34">
        <v>27076.386504629631</v>
      </c>
      <c r="C401" s="2">
        <v>38.299999999999997</v>
      </c>
      <c r="D401" s="2">
        <v>-23.4</v>
      </c>
      <c r="E401" s="3"/>
      <c r="G401" s="1" t="s">
        <v>44</v>
      </c>
      <c r="H401" s="8" t="s">
        <v>24</v>
      </c>
      <c r="I401" s="1">
        <v>3.6</v>
      </c>
      <c r="P401" s="25">
        <v>3.6</v>
      </c>
      <c r="Q401" s="1" t="s">
        <v>44</v>
      </c>
      <c r="T401" s="1">
        <f t="shared" si="24"/>
        <v>1974.1311061043932</v>
      </c>
      <c r="U401" s="4">
        <f t="shared" si="27"/>
        <v>7.9862618987541266E+19</v>
      </c>
      <c r="V401" s="4">
        <f t="shared" si="25"/>
        <v>316227766016839.06</v>
      </c>
      <c r="W401" s="1">
        <f t="shared" si="26"/>
        <v>1377.761301970944</v>
      </c>
    </row>
    <row r="402" spans="1:23" x14ac:dyDescent="0.3">
      <c r="A402" t="s">
        <v>2908</v>
      </c>
      <c r="B402" s="34">
        <v>27091.646782407406</v>
      </c>
      <c r="C402" s="2">
        <v>36.299999999999997</v>
      </c>
      <c r="D402" s="2">
        <v>-12.1</v>
      </c>
      <c r="E402" s="3"/>
      <c r="G402" s="1" t="s">
        <v>44</v>
      </c>
      <c r="H402" s="1" t="s">
        <v>37</v>
      </c>
      <c r="I402" s="1">
        <v>3.7</v>
      </c>
      <c r="P402" s="25">
        <v>3.7</v>
      </c>
      <c r="Q402" s="1" t="s">
        <v>44</v>
      </c>
      <c r="T402" s="1">
        <f t="shared" si="24"/>
        <v>1974.1728864679189</v>
      </c>
      <c r="U402" s="4">
        <f t="shared" si="27"/>
        <v>7.9863065671133413E+19</v>
      </c>
      <c r="V402" s="4">
        <f t="shared" si="25"/>
        <v>446683592150964.06</v>
      </c>
      <c r="W402" s="1">
        <f t="shared" si="26"/>
        <v>972.97606138868275</v>
      </c>
    </row>
    <row r="403" spans="1:23" x14ac:dyDescent="0.3">
      <c r="A403" t="s">
        <v>2909</v>
      </c>
      <c r="B403" s="34">
        <v>27092.504189814816</v>
      </c>
      <c r="C403" s="2">
        <v>39</v>
      </c>
      <c r="D403" s="2">
        <v>-22.2</v>
      </c>
      <c r="E403" s="3"/>
      <c r="G403" s="1" t="s">
        <v>44</v>
      </c>
      <c r="H403" s="8" t="s">
        <v>24</v>
      </c>
      <c r="I403" s="1">
        <v>3.4</v>
      </c>
      <c r="P403" s="25">
        <v>3.4</v>
      </c>
      <c r="Q403" s="1" t="s">
        <v>44</v>
      </c>
      <c r="T403" s="1">
        <f t="shared" si="24"/>
        <v>1974.1752339214643</v>
      </c>
      <c r="U403" s="4">
        <f t="shared" si="27"/>
        <v>7.9863224160452657E+19</v>
      </c>
      <c r="V403" s="4">
        <f t="shared" si="25"/>
        <v>158489319246111.25</v>
      </c>
      <c r="W403" s="1">
        <f t="shared" si="26"/>
        <v>1229.6323780102771</v>
      </c>
    </row>
    <row r="404" spans="1:23" x14ac:dyDescent="0.3">
      <c r="A404" t="s">
        <v>2910</v>
      </c>
      <c r="B404" s="34">
        <v>27115.110693750001</v>
      </c>
      <c r="C404" s="2">
        <v>35.343000000000004</v>
      </c>
      <c r="D404" s="2">
        <v>-17.653500000000001</v>
      </c>
      <c r="E404" s="3">
        <v>0</v>
      </c>
      <c r="F404" s="3">
        <v>5</v>
      </c>
      <c r="G404" s="1" t="s">
        <v>35</v>
      </c>
      <c r="H404" s="1" t="s">
        <v>37</v>
      </c>
      <c r="I404" s="1">
        <v>3.6</v>
      </c>
      <c r="P404" s="25">
        <v>3.6</v>
      </c>
      <c r="Q404" s="1" t="s">
        <v>44</v>
      </c>
      <c r="T404" s="1">
        <f t="shared" si="24"/>
        <v>1974.2371271560576</v>
      </c>
      <c r="U404" s="4">
        <f t="shared" si="27"/>
        <v>7.9863540388218667E+19</v>
      </c>
      <c r="V404" s="4">
        <f t="shared" si="25"/>
        <v>316227766016839.06</v>
      </c>
      <c r="W404" s="1">
        <f t="shared" si="26"/>
        <v>1179.8804453585017</v>
      </c>
    </row>
    <row r="405" spans="1:23" x14ac:dyDescent="0.3">
      <c r="A405" t="s">
        <v>2911</v>
      </c>
      <c r="B405" s="34">
        <v>27117.347960069445</v>
      </c>
      <c r="C405" s="2">
        <v>40.055799999999998</v>
      </c>
      <c r="D405" s="2">
        <v>-22.569299999999998</v>
      </c>
      <c r="E405" s="3">
        <v>0</v>
      </c>
      <c r="F405" s="3">
        <v>6</v>
      </c>
      <c r="G405" s="1" t="s">
        <v>35</v>
      </c>
      <c r="H405" s="8" t="s">
        <v>24</v>
      </c>
      <c r="I405" s="1">
        <v>3.6</v>
      </c>
      <c r="P405" s="25">
        <v>3.6</v>
      </c>
      <c r="Q405" s="1" t="s">
        <v>44</v>
      </c>
      <c r="T405" s="1">
        <f t="shared" si="24"/>
        <v>1974.2432524574112</v>
      </c>
      <c r="U405" s="4">
        <f t="shared" si="27"/>
        <v>7.9863856615984677E+19</v>
      </c>
      <c r="V405" s="4">
        <f t="shared" si="25"/>
        <v>316227766016839.06</v>
      </c>
      <c r="W405" s="1">
        <f t="shared" si="26"/>
        <v>1212.7880385083013</v>
      </c>
    </row>
    <row r="406" spans="1:23" x14ac:dyDescent="0.3">
      <c r="A406" t="s">
        <v>2912</v>
      </c>
      <c r="B406" s="34">
        <v>27127.258938194445</v>
      </c>
      <c r="C406" s="2">
        <v>35.811199999999999</v>
      </c>
      <c r="D406" s="2">
        <v>-5.5095999999999998</v>
      </c>
      <c r="E406" s="3">
        <v>33</v>
      </c>
      <c r="F406" s="3">
        <v>11</v>
      </c>
      <c r="G406" s="1" t="s">
        <v>35</v>
      </c>
      <c r="H406" s="1" t="s">
        <v>22</v>
      </c>
      <c r="I406" s="1">
        <f>0.85*L406+1.03</f>
        <v>4.6849999999999996</v>
      </c>
      <c r="L406" s="25">
        <v>4.3</v>
      </c>
      <c r="M406" s="25" t="s">
        <v>64</v>
      </c>
      <c r="T406" s="1">
        <f t="shared" si="24"/>
        <v>1974.2703872366719</v>
      </c>
      <c r="U406" s="4">
        <f t="shared" si="27"/>
        <v>7.9877268815338734E+19</v>
      </c>
      <c r="V406" s="4">
        <f t="shared" si="25"/>
        <v>1.3412199354053646E+16</v>
      </c>
      <c r="W406" s="1">
        <f t="shared" si="26"/>
        <v>1317.0319457201388</v>
      </c>
    </row>
    <row r="407" spans="1:23" x14ac:dyDescent="0.3">
      <c r="A407" t="s">
        <v>2913</v>
      </c>
      <c r="B407" s="34">
        <v>27128.219234259261</v>
      </c>
      <c r="C407" s="2">
        <v>35.135899999999999</v>
      </c>
      <c r="D407" s="2">
        <v>-16.826000000000001</v>
      </c>
      <c r="E407" s="3">
        <v>0</v>
      </c>
      <c r="F407" s="3">
        <v>5</v>
      </c>
      <c r="G407" s="1" t="s">
        <v>35</v>
      </c>
      <c r="H407" s="9" t="s">
        <v>40</v>
      </c>
      <c r="I407" s="1">
        <v>3.4</v>
      </c>
      <c r="P407" s="25">
        <v>3.4</v>
      </c>
      <c r="Q407" s="1" t="s">
        <v>44</v>
      </c>
      <c r="T407" s="1">
        <f t="shared" si="24"/>
        <v>1974.273016384009</v>
      </c>
      <c r="U407" s="4">
        <f t="shared" si="27"/>
        <v>7.9877427304657977E+19</v>
      </c>
      <c r="V407" s="4">
        <f t="shared" si="25"/>
        <v>158489319246111.25</v>
      </c>
      <c r="W407" s="1">
        <f t="shared" si="26"/>
        <v>1164.9799611419971</v>
      </c>
    </row>
    <row r="408" spans="1:23" x14ac:dyDescent="0.3">
      <c r="A408" t="s">
        <v>2914</v>
      </c>
      <c r="B408" s="34">
        <v>27134.648736342591</v>
      </c>
      <c r="C408" s="2">
        <v>45.076300000000003</v>
      </c>
      <c r="D408" s="2">
        <v>-24.1111</v>
      </c>
      <c r="E408" s="3">
        <v>26.4</v>
      </c>
      <c r="F408" s="3">
        <v>26</v>
      </c>
      <c r="G408" s="1" t="s">
        <v>35</v>
      </c>
      <c r="H408" s="1" t="s">
        <v>59</v>
      </c>
      <c r="I408" s="1">
        <f>0.85*L408+1.03</f>
        <v>4.8549999999999995</v>
      </c>
      <c r="L408" s="25">
        <v>4.5</v>
      </c>
      <c r="M408" s="25" t="s">
        <v>35</v>
      </c>
      <c r="P408" s="25">
        <v>4.3</v>
      </c>
      <c r="Q408" s="1" t="s">
        <v>44</v>
      </c>
      <c r="T408" s="1">
        <f t="shared" si="24"/>
        <v>1974.2906194013485</v>
      </c>
      <c r="U408" s="4">
        <f t="shared" si="27"/>
        <v>7.990155411998389E+19</v>
      </c>
      <c r="V408" s="4">
        <f t="shared" si="25"/>
        <v>2.4126815325916504E+16</v>
      </c>
      <c r="W408" s="1">
        <f t="shared" si="26"/>
        <v>1262.0718060010208</v>
      </c>
    </row>
    <row r="409" spans="1:23" x14ac:dyDescent="0.3">
      <c r="A409" t="s">
        <v>2915</v>
      </c>
      <c r="B409" s="34">
        <v>27150.241459606481</v>
      </c>
      <c r="C409" s="2">
        <v>40.604300000000002</v>
      </c>
      <c r="D409" s="2">
        <v>-12.6905</v>
      </c>
      <c r="E409" s="3">
        <v>0</v>
      </c>
      <c r="F409" s="3">
        <v>20</v>
      </c>
      <c r="G409" s="1" t="s">
        <v>35</v>
      </c>
      <c r="H409" s="1" t="s">
        <v>33</v>
      </c>
      <c r="I409" s="1">
        <v>4.7</v>
      </c>
      <c r="P409" s="25">
        <v>4.7</v>
      </c>
      <c r="Q409" s="1" t="s">
        <v>44</v>
      </c>
      <c r="T409" s="1">
        <f t="shared" si="24"/>
        <v>1974.3333099510103</v>
      </c>
      <c r="U409" s="4">
        <f t="shared" si="27"/>
        <v>7.9915679495430111E+19</v>
      </c>
      <c r="V409" s="4">
        <f t="shared" si="25"/>
        <v>1.4125375446227572E+16</v>
      </c>
      <c r="W409" s="1">
        <f t="shared" si="26"/>
        <v>501.53415192449086</v>
      </c>
    </row>
    <row r="410" spans="1:23" x14ac:dyDescent="0.3">
      <c r="A410" t="s">
        <v>2916</v>
      </c>
      <c r="B410" s="34">
        <v>27150.309363657409</v>
      </c>
      <c r="C410" s="2">
        <v>40.719900000000003</v>
      </c>
      <c r="D410" s="2">
        <v>-12.9381</v>
      </c>
      <c r="E410" s="3">
        <v>0</v>
      </c>
      <c r="F410" s="3">
        <v>10</v>
      </c>
      <c r="G410" s="1" t="s">
        <v>35</v>
      </c>
      <c r="H410" s="1" t="s">
        <v>33</v>
      </c>
      <c r="I410" s="1">
        <v>4.3</v>
      </c>
      <c r="P410" s="25">
        <v>4.3</v>
      </c>
      <c r="Q410" s="1" t="s">
        <v>44</v>
      </c>
      <c r="T410" s="1">
        <f t="shared" si="24"/>
        <v>1974.3334958621695</v>
      </c>
      <c r="U410" s="4">
        <f t="shared" si="27"/>
        <v>7.9919227629322453E+19</v>
      </c>
      <c r="V410" s="4">
        <f t="shared" si="25"/>
        <v>3548133892335757</v>
      </c>
      <c r="W410" s="1">
        <f t="shared" si="26"/>
        <v>488.89115524664066</v>
      </c>
    </row>
    <row r="411" spans="1:23" x14ac:dyDescent="0.3">
      <c r="A411" t="s">
        <v>2917</v>
      </c>
      <c r="B411" s="34">
        <v>27151.869328009259</v>
      </c>
      <c r="C411" s="2">
        <v>37.069400000000002</v>
      </c>
      <c r="D411" s="2">
        <v>-25.185500000000001</v>
      </c>
      <c r="E411" s="3">
        <v>0</v>
      </c>
      <c r="F411" s="3">
        <v>6</v>
      </c>
      <c r="G411" s="1" t="s">
        <v>35</v>
      </c>
      <c r="H411" s="8" t="s">
        <v>24</v>
      </c>
      <c r="I411" s="1">
        <v>3.5</v>
      </c>
      <c r="P411" s="25">
        <v>3.5</v>
      </c>
      <c r="Q411" s="1" t="s">
        <v>44</v>
      </c>
      <c r="T411" s="1">
        <f t="shared" si="24"/>
        <v>1974.337766811798</v>
      </c>
      <c r="U411" s="4">
        <f t="shared" si="27"/>
        <v>7.9919451501436305E+19</v>
      </c>
      <c r="V411" s="4">
        <f t="shared" si="25"/>
        <v>223872113856835.09</v>
      </c>
      <c r="W411" s="1">
        <f t="shared" si="26"/>
        <v>1606.4704547716051</v>
      </c>
    </row>
    <row r="412" spans="1:23" x14ac:dyDescent="0.3">
      <c r="A412" t="s">
        <v>2918</v>
      </c>
      <c r="B412" s="34">
        <v>27154.350425462962</v>
      </c>
      <c r="C412" s="2">
        <v>40.770899999999997</v>
      </c>
      <c r="D412" s="2">
        <v>-11.4101</v>
      </c>
      <c r="E412" s="3">
        <v>0</v>
      </c>
      <c r="F412" s="3">
        <v>6</v>
      </c>
      <c r="G412" s="1" t="s">
        <v>35</v>
      </c>
      <c r="H412" s="1" t="s">
        <v>33</v>
      </c>
      <c r="I412" s="1">
        <v>4.2</v>
      </c>
      <c r="P412" s="25">
        <v>4.2</v>
      </c>
      <c r="Q412" s="1" t="s">
        <v>44</v>
      </c>
      <c r="T412" s="1">
        <f t="shared" si="24"/>
        <v>1974.3445596864146</v>
      </c>
      <c r="U412" s="4">
        <f t="shared" si="27"/>
        <v>7.9921963387867808E+19</v>
      </c>
      <c r="V412" s="4">
        <f t="shared" si="25"/>
        <v>2511886431509585.5</v>
      </c>
      <c r="W412" s="1">
        <f t="shared" si="26"/>
        <v>508.22389758979557</v>
      </c>
    </row>
    <row r="413" spans="1:23" x14ac:dyDescent="0.3">
      <c r="A413" t="s">
        <v>2919</v>
      </c>
      <c r="B413" s="34">
        <v>27176.388981481483</v>
      </c>
      <c r="C413" s="2">
        <v>35.9</v>
      </c>
      <c r="D413" s="2">
        <v>-16.5</v>
      </c>
      <c r="E413" s="3"/>
      <c r="G413" s="1" t="s">
        <v>44</v>
      </c>
      <c r="H413" s="1" t="s">
        <v>37</v>
      </c>
      <c r="I413" s="1">
        <v>3.2</v>
      </c>
      <c r="P413" s="25">
        <v>3.2</v>
      </c>
      <c r="Q413" s="1" t="s">
        <v>44</v>
      </c>
      <c r="T413" s="1">
        <f t="shared" si="24"/>
        <v>1974.4048979643571</v>
      </c>
      <c r="U413" s="4">
        <f t="shared" si="27"/>
        <v>7.992204282069128E+19</v>
      </c>
      <c r="V413" s="4">
        <f t="shared" si="25"/>
        <v>79432823472428.328</v>
      </c>
      <c r="W413" s="1">
        <f t="shared" si="26"/>
        <v>1077.5889601501824</v>
      </c>
    </row>
    <row r="414" spans="1:23" x14ac:dyDescent="0.3">
      <c r="A414" t="s">
        <v>2920</v>
      </c>
      <c r="B414" s="34">
        <v>27178.393634259261</v>
      </c>
      <c r="C414" s="2">
        <v>41.2</v>
      </c>
      <c r="D414" s="2">
        <v>-13.7</v>
      </c>
      <c r="E414" s="3"/>
      <c r="G414" s="1" t="s">
        <v>44</v>
      </c>
      <c r="H414" s="1" t="s">
        <v>33</v>
      </c>
      <c r="I414" s="1">
        <v>3.6</v>
      </c>
      <c r="P414" s="25">
        <v>3.6</v>
      </c>
      <c r="Q414" s="1" t="s">
        <v>44</v>
      </c>
      <c r="T414" s="1">
        <f t="shared" si="24"/>
        <v>1974.4103864045428</v>
      </c>
      <c r="U414" s="4">
        <f t="shared" si="27"/>
        <v>7.992235904845729E+19</v>
      </c>
      <c r="V414" s="4">
        <f t="shared" si="25"/>
        <v>316227766016839.06</v>
      </c>
      <c r="W414" s="1">
        <f t="shared" si="26"/>
        <v>447.5808001651053</v>
      </c>
    </row>
    <row r="415" spans="1:23" x14ac:dyDescent="0.3">
      <c r="A415" t="s">
        <v>2921</v>
      </c>
      <c r="B415" s="34">
        <v>27186.733969907407</v>
      </c>
      <c r="C415" s="2">
        <v>38.5</v>
      </c>
      <c r="D415" s="2">
        <v>-17.3</v>
      </c>
      <c r="E415" s="3"/>
      <c r="G415" s="1" t="s">
        <v>44</v>
      </c>
      <c r="H415" s="1" t="s">
        <v>37</v>
      </c>
      <c r="I415" s="1">
        <v>3.7</v>
      </c>
      <c r="P415" s="25">
        <v>3.7</v>
      </c>
      <c r="Q415" s="1" t="s">
        <v>44</v>
      </c>
      <c r="T415" s="1">
        <f t="shared" si="24"/>
        <v>1974.4332209990621</v>
      </c>
      <c r="U415" s="4">
        <f t="shared" si="27"/>
        <v>7.9922805732049437E+19</v>
      </c>
      <c r="V415" s="4">
        <f t="shared" si="25"/>
        <v>446683592150964.06</v>
      </c>
      <c r="W415" s="1">
        <f t="shared" si="26"/>
        <v>874.50571164109795</v>
      </c>
    </row>
    <row r="416" spans="1:23" x14ac:dyDescent="0.3">
      <c r="A416" t="s">
        <v>2922</v>
      </c>
      <c r="B416" s="34">
        <v>27189.38188287037</v>
      </c>
      <c r="C416" s="2">
        <v>36.601700000000001</v>
      </c>
      <c r="D416" s="2">
        <v>-12.404999999999999</v>
      </c>
      <c r="E416" s="3">
        <v>0</v>
      </c>
      <c r="F416" s="3">
        <v>5</v>
      </c>
      <c r="G416" s="1" t="s">
        <v>35</v>
      </c>
      <c r="H416" s="1" t="s">
        <v>37</v>
      </c>
      <c r="I416" s="1">
        <v>4.2</v>
      </c>
      <c r="P416" s="25">
        <v>4.2</v>
      </c>
      <c r="Q416" s="1" t="s">
        <v>44</v>
      </c>
      <c r="T416" s="1">
        <f t="shared" si="24"/>
        <v>1974.440470589652</v>
      </c>
      <c r="U416" s="4">
        <f t="shared" si="27"/>
        <v>7.9925317618480939E+19</v>
      </c>
      <c r="V416" s="4">
        <f t="shared" si="25"/>
        <v>2511886431509585.5</v>
      </c>
      <c r="W416" s="1">
        <f t="shared" si="26"/>
        <v>937.19475428659291</v>
      </c>
    </row>
    <row r="417" spans="1:23" x14ac:dyDescent="0.3">
      <c r="A417" t="s">
        <v>2923</v>
      </c>
      <c r="B417" s="34">
        <v>27195.365300925925</v>
      </c>
      <c r="C417" s="2">
        <v>41.7</v>
      </c>
      <c r="D417" s="2">
        <v>-12.6</v>
      </c>
      <c r="E417" s="3"/>
      <c r="G417" s="1" t="s">
        <v>44</v>
      </c>
      <c r="H417" s="1" t="s">
        <v>33</v>
      </c>
      <c r="I417" s="1">
        <v>4.0999999999999996</v>
      </c>
      <c r="P417" s="25">
        <v>4.0999999999999996</v>
      </c>
      <c r="Q417" s="1" t="s">
        <v>44</v>
      </c>
      <c r="T417" s="1">
        <f t="shared" si="24"/>
        <v>1974.4568522954851</v>
      </c>
      <c r="U417" s="4">
        <f t="shared" si="27"/>
        <v>7.992709589789098E+19</v>
      </c>
      <c r="V417" s="4">
        <f t="shared" si="25"/>
        <v>1778279410038929</v>
      </c>
      <c r="W417" s="1">
        <f t="shared" si="26"/>
        <v>383.23898286478408</v>
      </c>
    </row>
    <row r="418" spans="1:23" x14ac:dyDescent="0.3">
      <c r="A418" t="s">
        <v>2924</v>
      </c>
      <c r="B418" s="34">
        <v>27197.377847222222</v>
      </c>
      <c r="C418" s="2">
        <v>39.9</v>
      </c>
      <c r="D418" s="2">
        <v>-11.6</v>
      </c>
      <c r="E418" s="3"/>
      <c r="G418" s="1" t="s">
        <v>44</v>
      </c>
      <c r="H418" s="1" t="s">
        <v>33</v>
      </c>
      <c r="I418" s="1">
        <v>4.0999999999999996</v>
      </c>
      <c r="P418" s="25">
        <v>4.0999999999999996</v>
      </c>
      <c r="Q418" s="1" t="s">
        <v>44</v>
      </c>
      <c r="T418" s="1">
        <f t="shared" si="24"/>
        <v>1974.4623623469465</v>
      </c>
      <c r="U418" s="4">
        <f t="shared" si="27"/>
        <v>7.9928874177301021E+19</v>
      </c>
      <c r="V418" s="4">
        <f t="shared" si="25"/>
        <v>1778279410038929</v>
      </c>
      <c r="W418" s="1">
        <f t="shared" si="26"/>
        <v>594.23665283502771</v>
      </c>
    </row>
    <row r="419" spans="1:23" x14ac:dyDescent="0.3">
      <c r="A419" t="s">
        <v>2925</v>
      </c>
      <c r="B419" s="34">
        <v>27197.901669675924</v>
      </c>
      <c r="C419" s="2">
        <v>40.768500000000003</v>
      </c>
      <c r="D419" s="2">
        <v>-12.1402</v>
      </c>
      <c r="E419" s="3">
        <v>0</v>
      </c>
      <c r="F419" s="3">
        <v>10</v>
      </c>
      <c r="G419" s="1" t="s">
        <v>35</v>
      </c>
      <c r="H419" s="1" t="s">
        <v>33</v>
      </c>
      <c r="I419" s="1">
        <v>4.4000000000000004</v>
      </c>
      <c r="P419" s="25">
        <v>4.4000000000000004</v>
      </c>
      <c r="Q419" s="1" t="s">
        <v>44</v>
      </c>
      <c r="T419" s="1">
        <f t="shared" si="24"/>
        <v>1974.4637964946637</v>
      </c>
      <c r="U419" s="4">
        <f t="shared" si="27"/>
        <v>7.9933886049637286E+19</v>
      </c>
      <c r="V419" s="4">
        <f t="shared" si="25"/>
        <v>5011872336272719</v>
      </c>
      <c r="W419" s="1">
        <f t="shared" si="26"/>
        <v>489.50777789642126</v>
      </c>
    </row>
    <row r="420" spans="1:23" x14ac:dyDescent="0.3">
      <c r="A420" t="s">
        <v>2926</v>
      </c>
      <c r="B420" s="34">
        <v>27210.715438078703</v>
      </c>
      <c r="C420" s="2">
        <v>48.9358</v>
      </c>
      <c r="D420" s="2">
        <v>-13.5847</v>
      </c>
      <c r="E420" s="3">
        <v>10</v>
      </c>
      <c r="F420" s="3">
        <v>23</v>
      </c>
      <c r="G420" s="1" t="s">
        <v>35</v>
      </c>
      <c r="H420" s="8" t="s">
        <v>68</v>
      </c>
      <c r="I420" s="1">
        <f>0.85*L420+1.03</f>
        <v>4.43</v>
      </c>
      <c r="L420" s="25">
        <v>4</v>
      </c>
      <c r="M420" s="25" t="s">
        <v>35</v>
      </c>
      <c r="N420" s="25">
        <v>5.4</v>
      </c>
      <c r="O420" s="25" t="s">
        <v>64</v>
      </c>
      <c r="T420" s="1">
        <f t="shared" si="24"/>
        <v>1974.4988786805714</v>
      </c>
      <c r="U420" s="4">
        <f t="shared" si="27"/>
        <v>7.9939445092209983E+19</v>
      </c>
      <c r="V420" s="4">
        <f t="shared" si="25"/>
        <v>5559042572704029</v>
      </c>
      <c r="W420" s="1">
        <f t="shared" si="26"/>
        <v>410.74271092561827</v>
      </c>
    </row>
    <row r="421" spans="1:23" x14ac:dyDescent="0.3">
      <c r="A421" t="s">
        <v>2927</v>
      </c>
      <c r="B421" s="34">
        <v>27214.041523842592</v>
      </c>
      <c r="C421" s="2">
        <v>40.509700000000002</v>
      </c>
      <c r="D421" s="2">
        <v>-12.667899999999999</v>
      </c>
      <c r="E421" s="3">
        <v>0</v>
      </c>
      <c r="F421" s="3">
        <v>13</v>
      </c>
      <c r="G421" s="1" t="s">
        <v>35</v>
      </c>
      <c r="H421" s="1" t="s">
        <v>33</v>
      </c>
      <c r="I421" s="1">
        <v>4.7</v>
      </c>
      <c r="P421" s="25">
        <v>4.7</v>
      </c>
      <c r="Q421" s="1" t="s">
        <v>44</v>
      </c>
      <c r="T421" s="1">
        <f t="shared" si="24"/>
        <v>1974.5079850070981</v>
      </c>
      <c r="U421" s="4">
        <f t="shared" si="27"/>
        <v>7.9953570467656204E+19</v>
      </c>
      <c r="V421" s="4">
        <f t="shared" si="25"/>
        <v>1.4125375446227572E+16</v>
      </c>
      <c r="W421" s="1">
        <f t="shared" si="26"/>
        <v>511.87444513819781</v>
      </c>
    </row>
    <row r="422" spans="1:23" x14ac:dyDescent="0.3">
      <c r="A422" t="s">
        <v>2928</v>
      </c>
      <c r="B422" s="34">
        <v>27226.348631597222</v>
      </c>
      <c r="C422" s="2">
        <v>39.595300000000002</v>
      </c>
      <c r="D422" s="2">
        <v>-7.7930999999999999</v>
      </c>
      <c r="E422" s="3">
        <v>0</v>
      </c>
      <c r="F422" s="3">
        <v>12</v>
      </c>
      <c r="G422" s="1" t="s">
        <v>35</v>
      </c>
      <c r="H422" s="1" t="s">
        <v>22</v>
      </c>
      <c r="I422" s="1">
        <f>0.85*L422+1.03</f>
        <v>4.7700000000000005</v>
      </c>
      <c r="L422" s="25">
        <v>4.4000000000000004</v>
      </c>
      <c r="M422" s="25" t="s">
        <v>35</v>
      </c>
      <c r="P422" s="25">
        <v>4.3</v>
      </c>
      <c r="Q422" s="1" t="s">
        <v>44</v>
      </c>
      <c r="T422" s="1">
        <f t="shared" si="24"/>
        <v>1974.5416800317514</v>
      </c>
      <c r="U422" s="4">
        <f t="shared" si="27"/>
        <v>7.9971559176807498E+19</v>
      </c>
      <c r="V422" s="4">
        <f t="shared" si="25"/>
        <v>1.7988709151288024E+16</v>
      </c>
      <c r="W422" s="1">
        <f t="shared" si="26"/>
        <v>829.99410422886888</v>
      </c>
    </row>
    <row r="423" spans="1:23" x14ac:dyDescent="0.3">
      <c r="A423" t="s">
        <v>2929</v>
      </c>
      <c r="B423" s="34">
        <v>27226.804456018519</v>
      </c>
      <c r="C423" s="2">
        <v>39.299999999999997</v>
      </c>
      <c r="D423" s="2">
        <v>-23</v>
      </c>
      <c r="E423" s="3"/>
      <c r="G423" s="1" t="s">
        <v>44</v>
      </c>
      <c r="H423" s="8" t="s">
        <v>24</v>
      </c>
      <c r="I423" s="1">
        <v>3.4</v>
      </c>
      <c r="P423" s="25">
        <v>3.4</v>
      </c>
      <c r="Q423" s="1" t="s">
        <v>44</v>
      </c>
      <c r="T423" s="1">
        <f t="shared" si="24"/>
        <v>1974.542928011002</v>
      </c>
      <c r="U423" s="4">
        <f t="shared" si="27"/>
        <v>7.9971717666126742E+19</v>
      </c>
      <c r="V423" s="4">
        <f t="shared" si="25"/>
        <v>158489319246111.25</v>
      </c>
      <c r="W423" s="1">
        <f t="shared" si="26"/>
        <v>1289.7806710472221</v>
      </c>
    </row>
    <row r="424" spans="1:23" x14ac:dyDescent="0.3">
      <c r="A424" t="s">
        <v>2930</v>
      </c>
      <c r="B424" s="34">
        <v>27232.778356481482</v>
      </c>
      <c r="C424" s="2">
        <v>39.6</v>
      </c>
      <c r="D424" s="2">
        <v>-22.9</v>
      </c>
      <c r="E424" s="3"/>
      <c r="G424" s="1" t="s">
        <v>44</v>
      </c>
      <c r="H424" s="8" t="s">
        <v>24</v>
      </c>
      <c r="I424" s="1">
        <v>3.7</v>
      </c>
      <c r="P424" s="25">
        <v>3.7</v>
      </c>
      <c r="Q424" s="1" t="s">
        <v>44</v>
      </c>
      <c r="T424" s="1">
        <f t="shared" si="24"/>
        <v>1974.5592836590868</v>
      </c>
      <c r="U424" s="4">
        <f t="shared" si="27"/>
        <v>7.9972164349718888E+19</v>
      </c>
      <c r="V424" s="4">
        <f t="shared" si="25"/>
        <v>446683592150964.06</v>
      </c>
      <c r="W424" s="1">
        <f t="shared" si="26"/>
        <v>1265.9274231816901</v>
      </c>
    </row>
    <row r="425" spans="1:23" x14ac:dyDescent="0.3">
      <c r="A425" t="s">
        <v>2931</v>
      </c>
      <c r="B425" s="34">
        <v>27232.868784722221</v>
      </c>
      <c r="C425" s="2">
        <v>39.6</v>
      </c>
      <c r="D425" s="2">
        <v>-22.9</v>
      </c>
      <c r="E425" s="3"/>
      <c r="G425" s="1" t="s">
        <v>44</v>
      </c>
      <c r="H425" s="8" t="s">
        <v>24</v>
      </c>
      <c r="I425" s="1">
        <v>3.6</v>
      </c>
      <c r="P425" s="25">
        <v>3.6</v>
      </c>
      <c r="Q425" s="1" t="s">
        <v>44</v>
      </c>
      <c r="T425" s="1">
        <f t="shared" si="24"/>
        <v>1974.559531238117</v>
      </c>
      <c r="U425" s="4">
        <f t="shared" si="27"/>
        <v>7.9972480577484898E+19</v>
      </c>
      <c r="V425" s="4">
        <f t="shared" si="25"/>
        <v>316227766016839.06</v>
      </c>
      <c r="W425" s="1">
        <f t="shared" si="26"/>
        <v>1265.9274231816901</v>
      </c>
    </row>
    <row r="426" spans="1:23" x14ac:dyDescent="0.3">
      <c r="A426" t="s">
        <v>2932</v>
      </c>
      <c r="B426" s="34">
        <v>27232.951099537036</v>
      </c>
      <c r="C426" s="2">
        <v>40.299999999999997</v>
      </c>
      <c r="D426" s="2">
        <v>-12.4</v>
      </c>
      <c r="E426" s="3"/>
      <c r="G426" s="1" t="s">
        <v>44</v>
      </c>
      <c r="H426" s="1" t="s">
        <v>33</v>
      </c>
      <c r="I426" s="1">
        <v>3.7</v>
      </c>
      <c r="P426" s="25">
        <v>3.7</v>
      </c>
      <c r="Q426" s="1" t="s">
        <v>44</v>
      </c>
      <c r="T426" s="1">
        <f t="shared" si="24"/>
        <v>1974.5597566037975</v>
      </c>
      <c r="U426" s="4">
        <f t="shared" si="27"/>
        <v>7.9972927261077045E+19</v>
      </c>
      <c r="V426" s="4">
        <f t="shared" si="25"/>
        <v>446683592150964.06</v>
      </c>
      <c r="W426" s="1">
        <f t="shared" si="26"/>
        <v>536.52759612008958</v>
      </c>
    </row>
    <row r="427" spans="1:23" x14ac:dyDescent="0.3">
      <c r="A427" t="s">
        <v>2933</v>
      </c>
      <c r="B427" s="34">
        <v>27267.956213310186</v>
      </c>
      <c r="C427" s="2">
        <v>35.142200000000003</v>
      </c>
      <c r="D427" s="2">
        <v>-18.430399999999999</v>
      </c>
      <c r="E427" s="3">
        <v>0</v>
      </c>
      <c r="F427" s="3">
        <v>6</v>
      </c>
      <c r="G427" s="1" t="s">
        <v>35</v>
      </c>
      <c r="H427" s="1" t="s">
        <v>37</v>
      </c>
      <c r="I427" s="1">
        <v>3.4</v>
      </c>
      <c r="P427" s="25">
        <v>3.4</v>
      </c>
      <c r="Q427" s="1" t="s">
        <v>44</v>
      </c>
      <c r="T427" s="1">
        <f t="shared" si="24"/>
        <v>1974.655595382095</v>
      </c>
      <c r="U427" s="4">
        <f t="shared" si="27"/>
        <v>7.9973085750396289E+19</v>
      </c>
      <c r="V427" s="4">
        <f t="shared" si="25"/>
        <v>158489319246111.25</v>
      </c>
      <c r="W427" s="1">
        <f t="shared" si="26"/>
        <v>1236.3059305919628</v>
      </c>
    </row>
    <row r="428" spans="1:23" x14ac:dyDescent="0.3">
      <c r="A428" t="s">
        <v>2934</v>
      </c>
      <c r="B428" s="34">
        <v>27278.845509259259</v>
      </c>
      <c r="C428" s="2">
        <v>44.1</v>
      </c>
      <c r="D428" s="2">
        <v>-23.9</v>
      </c>
      <c r="E428" s="3"/>
      <c r="G428" s="1" t="s">
        <v>44</v>
      </c>
      <c r="H428" s="1" t="s">
        <v>59</v>
      </c>
      <c r="I428" s="1">
        <v>4</v>
      </c>
      <c r="P428" s="25">
        <v>4</v>
      </c>
      <c r="Q428" s="1" t="s">
        <v>44</v>
      </c>
      <c r="T428" s="1">
        <f t="shared" si="24"/>
        <v>1974.6854086495805</v>
      </c>
      <c r="U428" s="4">
        <f t="shared" si="27"/>
        <v>7.9974344675808084E+19</v>
      </c>
      <c r="V428" s="4">
        <f t="shared" si="25"/>
        <v>1258925411794173.5</v>
      </c>
      <c r="W428" s="1">
        <f t="shared" si="26"/>
        <v>1243.5589606231304</v>
      </c>
    </row>
    <row r="429" spans="1:23" x14ac:dyDescent="0.3">
      <c r="A429" t="s">
        <v>2935</v>
      </c>
      <c r="B429" s="34">
        <v>27333.404097222221</v>
      </c>
      <c r="C429" s="2">
        <v>35.9</v>
      </c>
      <c r="D429" s="2">
        <v>-18.2</v>
      </c>
      <c r="E429" s="3"/>
      <c r="G429" s="1" t="s">
        <v>44</v>
      </c>
      <c r="H429" s="1" t="s">
        <v>37</v>
      </c>
      <c r="I429" s="1">
        <v>3.4</v>
      </c>
      <c r="P429" s="25">
        <v>3.4</v>
      </c>
      <c r="Q429" s="1" t="s">
        <v>44</v>
      </c>
      <c r="T429" s="1">
        <f t="shared" si="24"/>
        <v>1974.8347819225796</v>
      </c>
      <c r="U429" s="4">
        <f t="shared" si="27"/>
        <v>7.9974503165127328E+19</v>
      </c>
      <c r="V429" s="4">
        <f t="shared" si="25"/>
        <v>158489319246111.25</v>
      </c>
      <c r="W429" s="1">
        <f t="shared" si="26"/>
        <v>1155.8067908444157</v>
      </c>
    </row>
    <row r="430" spans="1:23" x14ac:dyDescent="0.3">
      <c r="A430" t="s">
        <v>2936</v>
      </c>
      <c r="B430" s="34">
        <v>27339.385376851853</v>
      </c>
      <c r="C430" s="2">
        <v>38.905000000000001</v>
      </c>
      <c r="D430" s="2">
        <v>-24.186399999999999</v>
      </c>
      <c r="E430" s="3">
        <v>0</v>
      </c>
      <c r="F430" s="3">
        <v>8</v>
      </c>
      <c r="G430" s="1" t="s">
        <v>35</v>
      </c>
      <c r="H430" s="8" t="s">
        <v>24</v>
      </c>
      <c r="I430" s="1">
        <v>4.5999999999999996</v>
      </c>
      <c r="P430" s="25">
        <v>4.5999999999999996</v>
      </c>
      <c r="Q430" s="1" t="s">
        <v>44</v>
      </c>
      <c r="T430" s="1">
        <f t="shared" si="24"/>
        <v>1974.8511577737218</v>
      </c>
      <c r="U430" s="4">
        <f t="shared" si="27"/>
        <v>7.9984503165127328E+19</v>
      </c>
      <c r="V430" s="4">
        <f t="shared" si="25"/>
        <v>1E+16</v>
      </c>
      <c r="W430" s="1">
        <f t="shared" si="26"/>
        <v>1422.7225505863962</v>
      </c>
    </row>
    <row r="431" spans="1:23" x14ac:dyDescent="0.3">
      <c r="A431" t="s">
        <v>2937</v>
      </c>
      <c r="B431" s="34">
        <v>27386.497660300927</v>
      </c>
      <c r="C431" s="2">
        <v>41.066200000000002</v>
      </c>
      <c r="D431" s="2">
        <v>-17.372299999999999</v>
      </c>
      <c r="E431" s="3">
        <v>0</v>
      </c>
      <c r="F431" s="3">
        <v>10</v>
      </c>
      <c r="G431" s="1" t="s">
        <v>35</v>
      </c>
      <c r="H431" s="1" t="s">
        <v>33</v>
      </c>
      <c r="I431" s="1">
        <v>3.7</v>
      </c>
      <c r="P431" s="25">
        <v>3.7</v>
      </c>
      <c r="Q431" s="1" t="s">
        <v>44</v>
      </c>
      <c r="T431" s="1">
        <f t="shared" si="24"/>
        <v>1974.9801441760465</v>
      </c>
      <c r="U431" s="4">
        <f t="shared" si="27"/>
        <v>7.9984949848719475E+19</v>
      </c>
      <c r="V431" s="4">
        <f t="shared" si="25"/>
        <v>446683592150964.06</v>
      </c>
      <c r="W431" s="1">
        <f t="shared" si="26"/>
        <v>676.8589899616893</v>
      </c>
    </row>
    <row r="432" spans="1:23" x14ac:dyDescent="0.3">
      <c r="A432" t="s">
        <v>2938</v>
      </c>
      <c r="B432" s="34">
        <v>27440.261408333332</v>
      </c>
      <c r="C432" s="2">
        <v>41.448300000000003</v>
      </c>
      <c r="D432" s="2">
        <v>-16.4726</v>
      </c>
      <c r="E432" s="3">
        <v>27</v>
      </c>
      <c r="F432" s="3">
        <v>142</v>
      </c>
      <c r="G432" s="1" t="s">
        <v>35</v>
      </c>
      <c r="H432" s="1" t="s">
        <v>33</v>
      </c>
      <c r="I432" s="1">
        <f>0.85*L432+1.03</f>
        <v>5.45</v>
      </c>
      <c r="L432" s="25">
        <v>5.2</v>
      </c>
      <c r="M432" s="25" t="s">
        <v>35</v>
      </c>
      <c r="N432" s="25">
        <v>5.3</v>
      </c>
      <c r="O432" s="25" t="s">
        <v>64</v>
      </c>
      <c r="P432" s="25">
        <v>4.5999999999999996</v>
      </c>
      <c r="Q432" s="1" t="s">
        <v>44</v>
      </c>
      <c r="T432" s="1">
        <f t="shared" si="24"/>
        <v>1975.127341295916</v>
      </c>
      <c r="U432" s="4">
        <f t="shared" si="27"/>
        <v>8.0173314757668454E+19</v>
      </c>
      <c r="V432" s="4">
        <f t="shared" si="25"/>
        <v>1.8836490894897974E+17</v>
      </c>
      <c r="W432" s="1">
        <f t="shared" si="26"/>
        <v>577.67194190300881</v>
      </c>
    </row>
    <row r="433" spans="1:23" x14ac:dyDescent="0.3">
      <c r="A433" t="s">
        <v>2939</v>
      </c>
      <c r="B433" s="34">
        <v>27440.847170601854</v>
      </c>
      <c r="C433" s="2">
        <v>41.130899999999997</v>
      </c>
      <c r="D433" s="2">
        <v>-16.664999999999999</v>
      </c>
      <c r="E433" s="3">
        <v>0</v>
      </c>
      <c r="F433" s="3">
        <v>9</v>
      </c>
      <c r="G433" s="1" t="s">
        <v>35</v>
      </c>
      <c r="H433" s="1" t="s">
        <v>33</v>
      </c>
      <c r="I433" s="1">
        <v>3.8</v>
      </c>
      <c r="P433" s="25">
        <v>3.8</v>
      </c>
      <c r="Q433" s="1" t="s">
        <v>44</v>
      </c>
      <c r="T433" s="1">
        <f t="shared" si="24"/>
        <v>1975.128945025604</v>
      </c>
      <c r="U433" s="4">
        <f t="shared" si="27"/>
        <v>8.0173945715012927E+19</v>
      </c>
      <c r="V433" s="4">
        <f t="shared" si="25"/>
        <v>630957344480193.75</v>
      </c>
      <c r="W433" s="1">
        <f t="shared" si="26"/>
        <v>615.72050511448197</v>
      </c>
    </row>
    <row r="434" spans="1:23" x14ac:dyDescent="0.3">
      <c r="A434" t="s">
        <v>2940</v>
      </c>
      <c r="B434" s="34">
        <v>27440.919199768519</v>
      </c>
      <c r="C434" s="2">
        <v>41.103499999999997</v>
      </c>
      <c r="D434" s="2">
        <v>-16.535900000000002</v>
      </c>
      <c r="E434" s="3">
        <v>33</v>
      </c>
      <c r="F434" s="3">
        <v>27</v>
      </c>
      <c r="G434" s="1" t="s">
        <v>35</v>
      </c>
      <c r="H434" s="1" t="s">
        <v>33</v>
      </c>
      <c r="I434" s="1">
        <v>5.2</v>
      </c>
      <c r="J434" s="25">
        <v>5.2</v>
      </c>
      <c r="K434" s="25" t="s">
        <v>51</v>
      </c>
      <c r="L434" s="25">
        <v>4.5</v>
      </c>
      <c r="M434" s="25" t="s">
        <v>35</v>
      </c>
      <c r="T434" s="1">
        <f t="shared" si="24"/>
        <v>1975.1291422307147</v>
      </c>
      <c r="U434" s="4">
        <f t="shared" si="27"/>
        <v>8.025337853848535E+19</v>
      </c>
      <c r="V434" s="4">
        <f t="shared" si="25"/>
        <v>7.9432823472428304E+16</v>
      </c>
      <c r="W434" s="1">
        <f t="shared" si="26"/>
        <v>608.89961975547328</v>
      </c>
    </row>
    <row r="435" spans="1:23" x14ac:dyDescent="0.3">
      <c r="A435" t="s">
        <v>2941</v>
      </c>
      <c r="B435" s="34">
        <v>27488.73699212963</v>
      </c>
      <c r="C435" s="2">
        <v>45.125300000000003</v>
      </c>
      <c r="D435" s="2">
        <v>-21.2395</v>
      </c>
      <c r="E435" s="3">
        <v>31.8</v>
      </c>
      <c r="F435" s="3">
        <v>180</v>
      </c>
      <c r="G435" s="1" t="s">
        <v>35</v>
      </c>
      <c r="H435" s="1" t="s">
        <v>59</v>
      </c>
      <c r="I435" s="1">
        <v>5.6</v>
      </c>
      <c r="J435" s="25">
        <v>5.6</v>
      </c>
      <c r="K435" s="25" t="s">
        <v>5461</v>
      </c>
      <c r="L435" s="25">
        <v>5.3</v>
      </c>
      <c r="M435" s="25" t="s">
        <v>35</v>
      </c>
      <c r="N435" s="25">
        <v>5.6</v>
      </c>
      <c r="O435" s="25" t="s">
        <v>64</v>
      </c>
      <c r="T435" s="1">
        <f t="shared" si="24"/>
        <v>1975.2600602111695</v>
      </c>
      <c r="U435" s="4">
        <f t="shared" si="27"/>
        <v>8.0569606304502186E+19</v>
      </c>
      <c r="V435" s="4">
        <f t="shared" si="25"/>
        <v>3.1622776601683898E+17</v>
      </c>
      <c r="W435" s="1">
        <f t="shared" si="26"/>
        <v>943.23441712779072</v>
      </c>
    </row>
    <row r="436" spans="1:23" x14ac:dyDescent="0.3">
      <c r="A436" t="s">
        <v>2146</v>
      </c>
      <c r="B436" s="34">
        <v>27502.260062500001</v>
      </c>
      <c r="C436" s="2">
        <f>50+14.6/60</f>
        <v>50.243333333333332</v>
      </c>
      <c r="D436" s="2">
        <f>-(14+23.3/60)</f>
        <v>-14.388333333333334</v>
      </c>
      <c r="E436" s="3">
        <v>20</v>
      </c>
      <c r="G436" s="1" t="s">
        <v>66</v>
      </c>
      <c r="H436" s="8" t="s">
        <v>68</v>
      </c>
      <c r="T436" s="1">
        <f t="shared" si="24"/>
        <v>1975.2970843600274</v>
      </c>
      <c r="U436" s="4">
        <f t="shared" si="27"/>
        <v>8.0569606305761116E+19</v>
      </c>
      <c r="V436" s="4">
        <f t="shared" si="25"/>
        <v>1258925411.7941697</v>
      </c>
      <c r="W436" s="1">
        <f t="shared" si="26"/>
        <v>569.51716551969957</v>
      </c>
    </row>
    <row r="437" spans="1:23" x14ac:dyDescent="0.3">
      <c r="A437" t="s">
        <v>2942</v>
      </c>
      <c r="B437" s="34">
        <v>27517.114474652779</v>
      </c>
      <c r="C437" s="2">
        <v>42.286499999999997</v>
      </c>
      <c r="D437" s="2">
        <v>-13.043799999999999</v>
      </c>
      <c r="E437" s="3">
        <v>0</v>
      </c>
      <c r="F437" s="3">
        <v>6</v>
      </c>
      <c r="G437" s="1" t="s">
        <v>35</v>
      </c>
      <c r="H437" s="1" t="s">
        <v>33</v>
      </c>
      <c r="I437" s="1">
        <v>4</v>
      </c>
      <c r="P437" s="25">
        <v>4</v>
      </c>
      <c r="Q437" s="1" t="s">
        <v>44</v>
      </c>
      <c r="T437" s="1">
        <f t="shared" si="24"/>
        <v>1975.3377535240322</v>
      </c>
      <c r="U437" s="4">
        <f t="shared" si="27"/>
        <v>8.0570865231172911E+19</v>
      </c>
      <c r="V437" s="4">
        <f t="shared" si="25"/>
        <v>1258925411794173.5</v>
      </c>
      <c r="W437" s="1">
        <f t="shared" si="26"/>
        <v>320.29302074502402</v>
      </c>
    </row>
    <row r="438" spans="1:23" x14ac:dyDescent="0.3">
      <c r="A438" t="s">
        <v>2943</v>
      </c>
      <c r="B438" s="34">
        <v>27519.474143518517</v>
      </c>
      <c r="C438" s="2">
        <v>40.299999999999997</v>
      </c>
      <c r="D438" s="2">
        <v>-10.5</v>
      </c>
      <c r="E438" s="3"/>
      <c r="G438" s="1" t="s">
        <v>44</v>
      </c>
      <c r="H438" s="1" t="s">
        <v>33</v>
      </c>
      <c r="I438" s="1">
        <v>3.8</v>
      </c>
      <c r="P438" s="25">
        <v>3.8</v>
      </c>
      <c r="Q438" s="1" t="s">
        <v>44</v>
      </c>
      <c r="T438" s="1">
        <f t="shared" si="24"/>
        <v>1975.3442139452936</v>
      </c>
      <c r="U438" s="4">
        <f t="shared" si="27"/>
        <v>8.0571496188517384E+19</v>
      </c>
      <c r="V438" s="4">
        <f t="shared" si="25"/>
        <v>630957344480193.75</v>
      </c>
      <c r="W438" s="1">
        <f t="shared" si="26"/>
        <v>594.12788408798508</v>
      </c>
    </row>
    <row r="439" spans="1:23" x14ac:dyDescent="0.3">
      <c r="A439" t="s">
        <v>2944</v>
      </c>
      <c r="B439" s="34">
        <v>27525.2659375</v>
      </c>
      <c r="C439" s="2">
        <v>36.200000000000003</v>
      </c>
      <c r="D439" s="2">
        <v>-16.600000000000001</v>
      </c>
      <c r="E439" s="3"/>
      <c r="G439" s="1" t="s">
        <v>44</v>
      </c>
      <c r="H439" s="1" t="s">
        <v>37</v>
      </c>
      <c r="I439" s="1">
        <v>3.2</v>
      </c>
      <c r="P439" s="25">
        <v>3.2</v>
      </c>
      <c r="Q439" s="1" t="s">
        <v>44</v>
      </c>
      <c r="T439" s="1">
        <f t="shared" si="24"/>
        <v>1975.3600710130047</v>
      </c>
      <c r="U439" s="4">
        <f t="shared" si="27"/>
        <v>8.0571575621340856E+19</v>
      </c>
      <c r="V439" s="4">
        <f t="shared" si="25"/>
        <v>79432823472428.328</v>
      </c>
      <c r="W439" s="1">
        <f t="shared" si="26"/>
        <v>1052.1827237726045</v>
      </c>
    </row>
    <row r="440" spans="1:23" x14ac:dyDescent="0.3">
      <c r="A440" t="s">
        <v>2145</v>
      </c>
      <c r="B440" s="34">
        <v>27569.746351851853</v>
      </c>
      <c r="C440" s="2">
        <f>47+11.5/60</f>
        <v>47.19166666666667</v>
      </c>
      <c r="D440" s="2">
        <v>-12</v>
      </c>
      <c r="E440" s="60">
        <v>7</v>
      </c>
      <c r="G440" s="1" t="s">
        <v>66</v>
      </c>
      <c r="H440" s="1" t="s">
        <v>69</v>
      </c>
      <c r="T440" s="1">
        <f t="shared" si="24"/>
        <v>1975.48185175045</v>
      </c>
      <c r="U440" s="4">
        <f t="shared" si="27"/>
        <v>8.0571575622599786E+19</v>
      </c>
      <c r="V440" s="4">
        <f t="shared" si="25"/>
        <v>1258925411.7941697</v>
      </c>
      <c r="W440" s="1">
        <f t="shared" si="26"/>
        <v>229.17272114208401</v>
      </c>
    </row>
    <row r="441" spans="1:23" x14ac:dyDescent="0.3">
      <c r="A441" t="s">
        <v>2147</v>
      </c>
      <c r="B441" s="34">
        <v>27571.880855324074</v>
      </c>
      <c r="C441" s="2">
        <f>47+40.7/60</f>
        <v>47.678333333333335</v>
      </c>
      <c r="D441" s="2">
        <f>-(12+49.5/60)</f>
        <v>-12.824999999999999</v>
      </c>
      <c r="E441" s="60">
        <v>10</v>
      </c>
      <c r="G441" s="1" t="s">
        <v>66</v>
      </c>
      <c r="H441" s="1" t="s">
        <v>69</v>
      </c>
      <c r="T441" s="1">
        <f t="shared" si="24"/>
        <v>1975.4876957024615</v>
      </c>
      <c r="U441" s="4">
        <f t="shared" si="27"/>
        <v>8.0571575623858717E+19</v>
      </c>
      <c r="V441" s="4">
        <f t="shared" si="25"/>
        <v>1258925411.7941697</v>
      </c>
      <c r="W441" s="1">
        <f t="shared" si="26"/>
        <v>265.4721092707187</v>
      </c>
    </row>
    <row r="442" spans="1:23" x14ac:dyDescent="0.3">
      <c r="A442" t="s">
        <v>2148</v>
      </c>
      <c r="B442" s="34">
        <v>27572.87229861111</v>
      </c>
      <c r="C442" s="2">
        <f>46+33/60</f>
        <v>46.55</v>
      </c>
      <c r="D442" s="2">
        <f>-(13+7.7/60)</f>
        <v>-13.128333333333334</v>
      </c>
      <c r="E442" s="60">
        <v>22</v>
      </c>
      <c r="G442" s="1" t="s">
        <v>66</v>
      </c>
      <c r="H442" s="1" t="s">
        <v>67</v>
      </c>
      <c r="T442" s="1">
        <f t="shared" si="24"/>
        <v>1975.4904101262453</v>
      </c>
      <c r="U442" s="4">
        <f t="shared" si="27"/>
        <v>8.0571575625117647E+19</v>
      </c>
      <c r="V442" s="4">
        <f t="shared" si="25"/>
        <v>1258925411.7941697</v>
      </c>
      <c r="W442" s="1">
        <f t="shared" si="26"/>
        <v>150.25830860812457</v>
      </c>
    </row>
    <row r="443" spans="1:23" x14ac:dyDescent="0.3">
      <c r="A443" t="s">
        <v>2945</v>
      </c>
      <c r="B443" s="34">
        <v>27603.540825115742</v>
      </c>
      <c r="C443" s="2">
        <v>35.237299999999998</v>
      </c>
      <c r="D443" s="2">
        <v>-4.125</v>
      </c>
      <c r="E443" s="3">
        <v>0</v>
      </c>
      <c r="F443" s="3">
        <v>8</v>
      </c>
      <c r="G443" s="1" t="s">
        <v>35</v>
      </c>
      <c r="H443" s="1" t="s">
        <v>22</v>
      </c>
      <c r="I443" s="1">
        <v>4.7</v>
      </c>
      <c r="P443" s="25">
        <v>4.7</v>
      </c>
      <c r="Q443" s="1" t="s">
        <v>44</v>
      </c>
      <c r="T443" s="1">
        <f t="shared" si="24"/>
        <v>1975.5743759756763</v>
      </c>
      <c r="U443" s="4">
        <f t="shared" si="27"/>
        <v>8.0585701000563868E+19</v>
      </c>
      <c r="V443" s="4">
        <f t="shared" si="25"/>
        <v>1.4125375446227572E+16</v>
      </c>
      <c r="W443" s="1">
        <f t="shared" si="26"/>
        <v>1464.9687199537666</v>
      </c>
    </row>
    <row r="444" spans="1:23" x14ac:dyDescent="0.3">
      <c r="A444" t="s">
        <v>2946</v>
      </c>
      <c r="B444" s="34">
        <v>27608.953864930554</v>
      </c>
      <c r="C444" s="2">
        <v>37.508200000000002</v>
      </c>
      <c r="D444" s="2">
        <v>-2.8050000000000002</v>
      </c>
      <c r="E444" s="3">
        <v>0</v>
      </c>
      <c r="F444" s="3">
        <v>21</v>
      </c>
      <c r="G444" s="1" t="s">
        <v>35</v>
      </c>
      <c r="H444" s="1" t="s">
        <v>30</v>
      </c>
      <c r="I444" s="1">
        <f>0.85*L444+1.03</f>
        <v>5.3650000000000002</v>
      </c>
      <c r="L444" s="25">
        <v>5.0999999999999996</v>
      </c>
      <c r="M444" s="25" t="s">
        <v>35</v>
      </c>
      <c r="P444" s="25">
        <v>4.9000000000000004</v>
      </c>
      <c r="Q444" s="1" t="s">
        <v>44</v>
      </c>
      <c r="T444" s="1">
        <f t="shared" si="24"/>
        <v>1975.5891960709939</v>
      </c>
      <c r="U444" s="4">
        <f t="shared" si="27"/>
        <v>8.0726143968921666E+19</v>
      </c>
      <c r="V444" s="4">
        <f t="shared" si="25"/>
        <v>1.404429683577957E+17</v>
      </c>
      <c r="W444" s="1">
        <f t="shared" si="26"/>
        <v>1398.8860049888772</v>
      </c>
    </row>
    <row r="445" spans="1:23" x14ac:dyDescent="0.3">
      <c r="A445" t="s">
        <v>2947</v>
      </c>
      <c r="B445" s="34">
        <v>27611.87468912037</v>
      </c>
      <c r="C445" s="2">
        <v>38.7637</v>
      </c>
      <c r="D445" s="2">
        <v>-2.3576000000000001</v>
      </c>
      <c r="E445" s="3">
        <v>0</v>
      </c>
      <c r="F445" s="3">
        <v>6</v>
      </c>
      <c r="G445" s="1" t="s">
        <v>35</v>
      </c>
      <c r="H445" s="1" t="s">
        <v>30</v>
      </c>
      <c r="I445" s="1">
        <v>4.5999999999999996</v>
      </c>
      <c r="P445" s="25">
        <v>4.5999999999999996</v>
      </c>
      <c r="Q445" s="1" t="s">
        <v>44</v>
      </c>
      <c r="T445" s="1">
        <f t="shared" si="24"/>
        <v>1975.5971928518011</v>
      </c>
      <c r="U445" s="4">
        <f t="shared" si="27"/>
        <v>8.0736143968921666E+19</v>
      </c>
      <c r="V445" s="4">
        <f t="shared" si="25"/>
        <v>1E+16</v>
      </c>
      <c r="W445" s="1">
        <f t="shared" si="26"/>
        <v>1360.2323882268449</v>
      </c>
    </row>
    <row r="446" spans="1:23" x14ac:dyDescent="0.3">
      <c r="A446" t="s">
        <v>2948</v>
      </c>
      <c r="B446" s="34">
        <v>27612.31771875</v>
      </c>
      <c r="C446" s="2">
        <v>35.750399999999999</v>
      </c>
      <c r="D446" s="2">
        <v>-4.3540999999999999</v>
      </c>
      <c r="E446" s="3">
        <v>32</v>
      </c>
      <c r="F446" s="3">
        <v>28</v>
      </c>
      <c r="G446" s="1" t="s">
        <v>35</v>
      </c>
      <c r="H446" s="1" t="s">
        <v>22</v>
      </c>
      <c r="I446" s="1">
        <f>0.85*L446+1.03</f>
        <v>5.3650000000000002</v>
      </c>
      <c r="L446" s="25">
        <v>5.0999999999999996</v>
      </c>
      <c r="M446" s="25" t="s">
        <v>64</v>
      </c>
      <c r="P446" s="25">
        <v>5.4</v>
      </c>
      <c r="Q446" s="1" t="s">
        <v>44</v>
      </c>
      <c r="T446" s="1">
        <f t="shared" si="24"/>
        <v>1975.5984058008214</v>
      </c>
      <c r="U446" s="4">
        <f t="shared" si="27"/>
        <v>8.0876586937279463E+19</v>
      </c>
      <c r="V446" s="4">
        <f t="shared" si="25"/>
        <v>1.404429683577957E+17</v>
      </c>
      <c r="W446" s="1">
        <f t="shared" si="26"/>
        <v>1405.5651307203736</v>
      </c>
    </row>
    <row r="447" spans="1:23" x14ac:dyDescent="0.3">
      <c r="A447" t="s">
        <v>2949</v>
      </c>
      <c r="B447" s="34">
        <v>27643.199847800926</v>
      </c>
      <c r="C447" s="2">
        <v>36.7896</v>
      </c>
      <c r="D447" s="2">
        <v>-7.8680000000000003</v>
      </c>
      <c r="E447" s="3">
        <v>0</v>
      </c>
      <c r="F447" s="3">
        <v>8</v>
      </c>
      <c r="G447" s="1" t="s">
        <v>35</v>
      </c>
      <c r="H447" s="1" t="s">
        <v>22</v>
      </c>
      <c r="I447" s="1">
        <v>4.2</v>
      </c>
      <c r="P447" s="25">
        <v>4.2</v>
      </c>
      <c r="Q447" s="1" t="s">
        <v>44</v>
      </c>
      <c r="T447" s="1">
        <f t="shared" si="24"/>
        <v>1975.6829564621517</v>
      </c>
      <c r="U447" s="4">
        <f t="shared" si="27"/>
        <v>8.0879098823710966E+19</v>
      </c>
      <c r="V447" s="4">
        <f t="shared" si="25"/>
        <v>2511886431509585.5</v>
      </c>
      <c r="W447" s="1">
        <f t="shared" si="26"/>
        <v>1076.142478442652</v>
      </c>
    </row>
    <row r="448" spans="1:23" x14ac:dyDescent="0.3">
      <c r="A448" t="s">
        <v>2950</v>
      </c>
      <c r="B448" s="34">
        <v>27644.139157754631</v>
      </c>
      <c r="C448" s="2">
        <v>40.909100000000002</v>
      </c>
      <c r="D448" s="2">
        <v>-11.3589</v>
      </c>
      <c r="E448" s="3">
        <v>0</v>
      </c>
      <c r="F448" s="3">
        <v>12</v>
      </c>
      <c r="G448" s="1" t="s">
        <v>35</v>
      </c>
      <c r="H448" s="1" t="s">
        <v>33</v>
      </c>
      <c r="I448" s="1">
        <v>4.3</v>
      </c>
      <c r="P448" s="25">
        <v>4.3</v>
      </c>
      <c r="Q448" s="1" t="s">
        <v>44</v>
      </c>
      <c r="T448" s="1">
        <f t="shared" si="24"/>
        <v>1975.6855281526477</v>
      </c>
      <c r="U448" s="4">
        <f t="shared" si="27"/>
        <v>8.0882646957603308E+19</v>
      </c>
      <c r="V448" s="4">
        <f t="shared" si="25"/>
        <v>3548133892335757</v>
      </c>
      <c r="W448" s="1">
        <f t="shared" si="26"/>
        <v>495.69019967677696</v>
      </c>
    </row>
    <row r="449" spans="1:23" x14ac:dyDescent="0.3">
      <c r="A449" t="s">
        <v>2951</v>
      </c>
      <c r="B449" s="34">
        <v>27659.112094907407</v>
      </c>
      <c r="C449" s="2">
        <v>35.1</v>
      </c>
      <c r="D449" s="2">
        <v>-17.2</v>
      </c>
      <c r="E449" s="3"/>
      <c r="G449" s="1" t="s">
        <v>44</v>
      </c>
      <c r="H449" s="1" t="s">
        <v>37</v>
      </c>
      <c r="I449" s="1">
        <v>3.5</v>
      </c>
      <c r="P449" s="25">
        <v>3.5</v>
      </c>
      <c r="Q449" s="1" t="s">
        <v>44</v>
      </c>
      <c r="T449" s="1">
        <f t="shared" si="24"/>
        <v>1975.7265218204172</v>
      </c>
      <c r="U449" s="4">
        <f t="shared" si="27"/>
        <v>8.088287082971716E+19</v>
      </c>
      <c r="V449" s="4">
        <f t="shared" si="25"/>
        <v>223872113856835.09</v>
      </c>
      <c r="W449" s="1">
        <f t="shared" si="26"/>
        <v>1183.2484128592941</v>
      </c>
    </row>
    <row r="450" spans="1:23" x14ac:dyDescent="0.3">
      <c r="A450" t="s">
        <v>2952</v>
      </c>
      <c r="B450" s="34">
        <v>27663.032275231482</v>
      </c>
      <c r="C450" s="2">
        <v>38.283299999999997</v>
      </c>
      <c r="D450" s="2">
        <v>-2.6459000000000001</v>
      </c>
      <c r="E450" s="3">
        <v>0</v>
      </c>
      <c r="F450" s="3">
        <v>5</v>
      </c>
      <c r="G450" s="1" t="s">
        <v>35</v>
      </c>
      <c r="H450" s="1" t="s">
        <v>30</v>
      </c>
      <c r="I450" s="1">
        <v>4.5999999999999996</v>
      </c>
      <c r="P450" s="25">
        <v>4.5999999999999996</v>
      </c>
      <c r="Q450" s="1" t="s">
        <v>44</v>
      </c>
      <c r="T450" s="1">
        <f t="shared" ref="T450:T513" si="28">1900+B450/365.25</f>
        <v>1975.7372546892032</v>
      </c>
      <c r="U450" s="4">
        <f t="shared" si="27"/>
        <v>8.089287082971716E+19</v>
      </c>
      <c r="V450" s="4">
        <f t="shared" ref="V450:V513" si="29">10^(1.5*I450+9.1)</f>
        <v>1E+16</v>
      </c>
      <c r="W450" s="1">
        <f t="shared" ref="W450:W513" si="30">SQRT( (ABS(D450-$Y$1)*111.11)^2+(111.11*COS(RADIANS(D450))*ABS(C450-$Z$1))^2+E450*E450)</f>
        <v>1362.4984201182885</v>
      </c>
    </row>
    <row r="451" spans="1:23" x14ac:dyDescent="0.3">
      <c r="A451" t="s">
        <v>2953</v>
      </c>
      <c r="B451" s="34">
        <v>27689.696247800926</v>
      </c>
      <c r="C451" s="2">
        <v>35.622700000000002</v>
      </c>
      <c r="D451" s="2">
        <v>-3.9157000000000002</v>
      </c>
      <c r="E451" s="3">
        <v>0</v>
      </c>
      <c r="F451" s="3">
        <v>8</v>
      </c>
      <c r="G451" s="1" t="s">
        <v>35</v>
      </c>
      <c r="H451" s="1" t="s">
        <v>22</v>
      </c>
      <c r="I451" s="1">
        <v>4.4000000000000004</v>
      </c>
      <c r="P451" s="25">
        <v>4.4000000000000004</v>
      </c>
      <c r="Q451" s="1" t="s">
        <v>44</v>
      </c>
      <c r="T451" s="1">
        <f t="shared" si="28"/>
        <v>1975.8102566674906</v>
      </c>
      <c r="U451" s="4">
        <f t="shared" ref="U451:U514" si="31">U450+V451</f>
        <v>8.0897882702053425E+19</v>
      </c>
      <c r="V451" s="4">
        <f t="shared" si="29"/>
        <v>5011872336272719</v>
      </c>
      <c r="W451" s="1">
        <f t="shared" si="30"/>
        <v>1448.8197546996162</v>
      </c>
    </row>
    <row r="452" spans="1:23" x14ac:dyDescent="0.3">
      <c r="A452" t="s">
        <v>2954</v>
      </c>
      <c r="B452" s="34">
        <v>27692.496506828702</v>
      </c>
      <c r="C452" s="2">
        <v>35.329799999999999</v>
      </c>
      <c r="D452" s="2">
        <v>-16.989699999999999</v>
      </c>
      <c r="E452" s="3">
        <v>0</v>
      </c>
      <c r="F452" s="3">
        <v>5</v>
      </c>
      <c r="G452" s="1" t="s">
        <v>35</v>
      </c>
      <c r="H452" s="9" t="s">
        <v>40</v>
      </c>
      <c r="I452" s="1">
        <v>3.8</v>
      </c>
      <c r="P452" s="25">
        <v>3.8</v>
      </c>
      <c r="Q452" s="1" t="s">
        <v>44</v>
      </c>
      <c r="T452" s="1">
        <f t="shared" si="28"/>
        <v>1975.8179233588739</v>
      </c>
      <c r="U452" s="4">
        <f t="shared" si="31"/>
        <v>8.0898513659397898E+19</v>
      </c>
      <c r="V452" s="4">
        <f t="shared" si="29"/>
        <v>630957344480193.75</v>
      </c>
      <c r="W452" s="1">
        <f t="shared" si="30"/>
        <v>1152.4677745994038</v>
      </c>
    </row>
    <row r="453" spans="1:23" x14ac:dyDescent="0.3">
      <c r="A453" t="s">
        <v>2955</v>
      </c>
      <c r="B453" s="34">
        <v>27693.208831018517</v>
      </c>
      <c r="C453" s="2">
        <v>36.1</v>
      </c>
      <c r="D453" s="2">
        <v>-16</v>
      </c>
      <c r="E453" s="3"/>
      <c r="G453" s="1" t="s">
        <v>44</v>
      </c>
      <c r="H453" s="1" t="s">
        <v>37</v>
      </c>
      <c r="I453" s="1">
        <v>3.2</v>
      </c>
      <c r="P453" s="25">
        <v>3.2</v>
      </c>
      <c r="Q453" s="1" t="s">
        <v>44</v>
      </c>
      <c r="T453" s="1">
        <f t="shared" si="28"/>
        <v>1975.8198735962178</v>
      </c>
      <c r="U453" s="4">
        <f t="shared" si="31"/>
        <v>8.089859309222137E+19</v>
      </c>
      <c r="V453" s="4">
        <f t="shared" si="29"/>
        <v>79432823472428.328</v>
      </c>
      <c r="W453" s="1">
        <f t="shared" si="30"/>
        <v>1039.7015406182522</v>
      </c>
    </row>
    <row r="454" spans="1:23" x14ac:dyDescent="0.3">
      <c r="A454" t="s">
        <v>2956</v>
      </c>
      <c r="B454" s="34">
        <v>27714.348634259259</v>
      </c>
      <c r="C454" s="2">
        <v>35.299999999999997</v>
      </c>
      <c r="D454" s="2">
        <v>-16.7</v>
      </c>
      <c r="E454" s="3"/>
      <c r="G454" s="1" t="s">
        <v>44</v>
      </c>
      <c r="H454" s="9" t="s">
        <v>40</v>
      </c>
      <c r="I454" s="1">
        <v>3.2</v>
      </c>
      <c r="P454" s="25">
        <v>3.2</v>
      </c>
      <c r="Q454" s="1" t="s">
        <v>44</v>
      </c>
      <c r="T454" s="1">
        <f t="shared" si="28"/>
        <v>1975.8777512231602</v>
      </c>
      <c r="U454" s="4">
        <f t="shared" si="31"/>
        <v>8.0898672525044842E+19</v>
      </c>
      <c r="V454" s="4">
        <f t="shared" si="29"/>
        <v>79432823472428.328</v>
      </c>
      <c r="W454" s="1">
        <f t="shared" si="30"/>
        <v>1144.1241804242557</v>
      </c>
    </row>
    <row r="455" spans="1:23" x14ac:dyDescent="0.3">
      <c r="A455" t="s">
        <v>2957</v>
      </c>
      <c r="B455" s="34">
        <v>27727.069074074076</v>
      </c>
      <c r="C455" s="2">
        <v>41</v>
      </c>
      <c r="D455" s="2">
        <v>-12.9</v>
      </c>
      <c r="E455" s="3"/>
      <c r="G455" s="1" t="s">
        <v>44</v>
      </c>
      <c r="H455" s="1" t="s">
        <v>33</v>
      </c>
      <c r="I455" s="1">
        <v>3.7</v>
      </c>
      <c r="P455" s="25">
        <v>3.7</v>
      </c>
      <c r="Q455" s="1" t="s">
        <v>44</v>
      </c>
      <c r="T455" s="1">
        <f t="shared" si="28"/>
        <v>1975.9125778893199</v>
      </c>
      <c r="U455" s="4">
        <f t="shared" si="31"/>
        <v>8.0899119208636989E+19</v>
      </c>
      <c r="V455" s="4">
        <f t="shared" si="29"/>
        <v>446683592150964.06</v>
      </c>
      <c r="W455" s="1">
        <f t="shared" si="30"/>
        <v>458.48941614991497</v>
      </c>
    </row>
    <row r="456" spans="1:23" x14ac:dyDescent="0.3">
      <c r="A456" t="s">
        <v>2958</v>
      </c>
      <c r="B456" s="34">
        <v>27727.253028703704</v>
      </c>
      <c r="C456" s="2">
        <v>36.152200000000001</v>
      </c>
      <c r="D456" s="2">
        <v>-2.3984999999999999</v>
      </c>
      <c r="E456" s="3">
        <v>0</v>
      </c>
      <c r="F456" s="3">
        <v>4</v>
      </c>
      <c r="G456" s="1" t="s">
        <v>35</v>
      </c>
      <c r="H456" s="1" t="s">
        <v>22</v>
      </c>
      <c r="I456" s="1">
        <v>4.0999999999999996</v>
      </c>
      <c r="P456" s="25">
        <v>4.0999999999999996</v>
      </c>
      <c r="Q456" s="1" t="s">
        <v>44</v>
      </c>
      <c r="T456" s="1">
        <f t="shared" si="28"/>
        <v>1975.9130815296473</v>
      </c>
      <c r="U456" s="4">
        <f t="shared" si="31"/>
        <v>8.090089748804703E+19</v>
      </c>
      <c r="V456" s="4">
        <f t="shared" si="29"/>
        <v>1778279410038929</v>
      </c>
      <c r="W456" s="1">
        <f t="shared" si="30"/>
        <v>1529.7164099210884</v>
      </c>
    </row>
    <row r="457" spans="1:23" x14ac:dyDescent="0.3">
      <c r="A457" t="s">
        <v>2959</v>
      </c>
      <c r="B457" s="34">
        <v>27727.427837615742</v>
      </c>
      <c r="C457" s="2">
        <v>37.013500000000001</v>
      </c>
      <c r="D457" s="2">
        <v>-2.7427999999999999</v>
      </c>
      <c r="E457" s="3">
        <v>0</v>
      </c>
      <c r="F457" s="3">
        <v>9</v>
      </c>
      <c r="G457" s="1" t="s">
        <v>35</v>
      </c>
      <c r="H457" s="1" t="s">
        <v>30</v>
      </c>
      <c r="I457" s="1">
        <v>4.7</v>
      </c>
      <c r="P457" s="25">
        <v>4.7</v>
      </c>
      <c r="Q457" s="1" t="s">
        <v>44</v>
      </c>
      <c r="T457" s="1">
        <f t="shared" si="28"/>
        <v>1975.9135601303649</v>
      </c>
      <c r="U457" s="4">
        <f t="shared" si="31"/>
        <v>8.0915022863493251E+19</v>
      </c>
      <c r="V457" s="4">
        <f t="shared" si="29"/>
        <v>1.4125375446227572E+16</v>
      </c>
      <c r="W457" s="1">
        <f t="shared" si="30"/>
        <v>1438.5459571471272</v>
      </c>
    </row>
    <row r="458" spans="1:23" x14ac:dyDescent="0.3">
      <c r="A458" t="s">
        <v>2960</v>
      </c>
      <c r="B458" s="34">
        <v>27751.308133680555</v>
      </c>
      <c r="C458" s="2">
        <v>37.861499999999999</v>
      </c>
      <c r="D458" s="2">
        <v>-2.7109000000000001</v>
      </c>
      <c r="E458" s="3">
        <v>0</v>
      </c>
      <c r="F458" s="3">
        <v>6</v>
      </c>
      <c r="G458" s="1" t="s">
        <v>35</v>
      </c>
      <c r="H458" s="1" t="s">
        <v>30</v>
      </c>
      <c r="I458" s="1">
        <v>4.5999999999999996</v>
      </c>
      <c r="P458" s="25">
        <v>4.5999999999999996</v>
      </c>
      <c r="Q458" s="1" t="s">
        <v>44</v>
      </c>
      <c r="T458" s="1">
        <f t="shared" si="28"/>
        <v>1975.9789408177428</v>
      </c>
      <c r="U458" s="4">
        <f t="shared" si="31"/>
        <v>8.0925022863493251E+19</v>
      </c>
      <c r="V458" s="4">
        <f t="shared" si="29"/>
        <v>1E+16</v>
      </c>
      <c r="W458" s="1">
        <f t="shared" si="30"/>
        <v>1383.6725861157915</v>
      </c>
    </row>
    <row r="459" spans="1:23" x14ac:dyDescent="0.3">
      <c r="A459" t="s">
        <v>2961</v>
      </c>
      <c r="B459" s="34">
        <v>27754.171010416667</v>
      </c>
      <c r="C459" s="2">
        <v>36.477600000000002</v>
      </c>
      <c r="D459" s="2">
        <v>-3.4115000000000002</v>
      </c>
      <c r="E459" s="3">
        <v>0</v>
      </c>
      <c r="F459" s="3">
        <v>4</v>
      </c>
      <c r="G459" s="1" t="s">
        <v>35</v>
      </c>
      <c r="H459" s="1" t="s">
        <v>22</v>
      </c>
      <c r="I459" s="1">
        <v>4.4000000000000004</v>
      </c>
      <c r="P459" s="25">
        <v>4.4000000000000004</v>
      </c>
      <c r="Q459" s="1" t="s">
        <v>44</v>
      </c>
      <c r="T459" s="1">
        <f t="shared" si="28"/>
        <v>1975.9867789470682</v>
      </c>
      <c r="U459" s="4">
        <f t="shared" si="31"/>
        <v>8.0930034735829516E+19</v>
      </c>
      <c r="V459" s="4">
        <f t="shared" si="29"/>
        <v>5011872336272719</v>
      </c>
      <c r="W459" s="1">
        <f t="shared" si="30"/>
        <v>1421.4244994180297</v>
      </c>
    </row>
    <row r="460" spans="1:23" x14ac:dyDescent="0.3">
      <c r="A460" t="s">
        <v>2962</v>
      </c>
      <c r="B460" s="34">
        <v>27757.711930787038</v>
      </c>
      <c r="C460" s="2">
        <v>37.159399999999998</v>
      </c>
      <c r="D460" s="2">
        <v>-3.6120000000000001</v>
      </c>
      <c r="E460" s="3">
        <v>0</v>
      </c>
      <c r="F460" s="3">
        <v>6</v>
      </c>
      <c r="G460" s="1" t="s">
        <v>35</v>
      </c>
      <c r="H460" s="1" t="s">
        <v>22</v>
      </c>
      <c r="I460" s="1">
        <v>4.5999999999999996</v>
      </c>
      <c r="P460" s="25">
        <v>4.5999999999999996</v>
      </c>
      <c r="Q460" s="1" t="s">
        <v>44</v>
      </c>
      <c r="T460" s="1">
        <f t="shared" si="28"/>
        <v>1975.9964734586915</v>
      </c>
      <c r="U460" s="4">
        <f t="shared" si="31"/>
        <v>8.0940034735829516E+19</v>
      </c>
      <c r="V460" s="4">
        <f t="shared" si="29"/>
        <v>1E+16</v>
      </c>
      <c r="W460" s="1">
        <f t="shared" si="30"/>
        <v>1353.968119830535</v>
      </c>
    </row>
    <row r="461" spans="1:23" x14ac:dyDescent="0.3">
      <c r="A461" t="s">
        <v>2963</v>
      </c>
      <c r="B461" s="34">
        <v>27760.634289814814</v>
      </c>
      <c r="C461" s="2">
        <v>40.708500000000001</v>
      </c>
      <c r="D461" s="2">
        <v>-13.8757</v>
      </c>
      <c r="E461" s="3">
        <v>0</v>
      </c>
      <c r="F461" s="3">
        <v>7</v>
      </c>
      <c r="G461" s="1" t="s">
        <v>35</v>
      </c>
      <c r="H461" s="1" t="s">
        <v>33</v>
      </c>
      <c r="I461" s="1">
        <v>4.2</v>
      </c>
      <c r="P461" s="25">
        <v>4.2</v>
      </c>
      <c r="Q461" s="1" t="s">
        <v>44</v>
      </c>
      <c r="T461" s="1">
        <f t="shared" si="28"/>
        <v>1976.0044744416559</v>
      </c>
      <c r="U461" s="4">
        <f t="shared" si="31"/>
        <v>8.0942546622261019E+19</v>
      </c>
      <c r="V461" s="4">
        <f t="shared" si="29"/>
        <v>2511886431509585.5</v>
      </c>
      <c r="W461" s="1">
        <f t="shared" si="30"/>
        <v>503.42221055553676</v>
      </c>
    </row>
    <row r="462" spans="1:23" x14ac:dyDescent="0.3">
      <c r="A462" t="s">
        <v>2964</v>
      </c>
      <c r="B462" s="34">
        <v>27768.967769444444</v>
      </c>
      <c r="C462" s="2">
        <v>38.415999999999997</v>
      </c>
      <c r="D462" s="2">
        <v>-2.4468000000000001</v>
      </c>
      <c r="E462" s="3">
        <v>0</v>
      </c>
      <c r="F462" s="3">
        <v>6</v>
      </c>
      <c r="G462" s="1" t="s">
        <v>35</v>
      </c>
      <c r="H462" s="1" t="s">
        <v>30</v>
      </c>
      <c r="I462" s="1">
        <v>4.4000000000000004</v>
      </c>
      <c r="P462" s="25">
        <v>4.4000000000000004</v>
      </c>
      <c r="Q462" s="1" t="s">
        <v>44</v>
      </c>
      <c r="T462" s="1">
        <f t="shared" si="28"/>
        <v>1976.0272902654194</v>
      </c>
      <c r="U462" s="4">
        <f t="shared" si="31"/>
        <v>8.0947558494597284E+19</v>
      </c>
      <c r="V462" s="4">
        <f t="shared" si="29"/>
        <v>5011872336272719</v>
      </c>
      <c r="W462" s="1">
        <f t="shared" si="30"/>
        <v>1372.6871082424846</v>
      </c>
    </row>
    <row r="463" spans="1:23" x14ac:dyDescent="0.3">
      <c r="A463" t="s">
        <v>2965</v>
      </c>
      <c r="B463" s="34">
        <v>27775.040509259259</v>
      </c>
      <c r="C463" s="2">
        <v>37.200000000000003</v>
      </c>
      <c r="D463" s="2">
        <v>-3.1</v>
      </c>
      <c r="E463" s="3"/>
      <c r="G463" s="1" t="s">
        <v>44</v>
      </c>
      <c r="H463" s="1" t="s">
        <v>22</v>
      </c>
      <c r="I463" s="1">
        <v>4.2</v>
      </c>
      <c r="P463" s="25">
        <v>4.2</v>
      </c>
      <c r="Q463" s="1" t="s">
        <v>44</v>
      </c>
      <c r="T463" s="1">
        <f t="shared" si="28"/>
        <v>1976.0439165209013</v>
      </c>
      <c r="U463" s="4">
        <f t="shared" si="31"/>
        <v>8.0950070381028786E+19</v>
      </c>
      <c r="V463" s="4">
        <f t="shared" si="29"/>
        <v>2511886431509585.5</v>
      </c>
      <c r="W463" s="1">
        <f t="shared" si="30"/>
        <v>1394.5791251549751</v>
      </c>
    </row>
    <row r="464" spans="1:23" x14ac:dyDescent="0.3">
      <c r="A464" t="s">
        <v>2966</v>
      </c>
      <c r="B464" s="34">
        <v>27778.729445717592</v>
      </c>
      <c r="C464" s="2">
        <v>37.466000000000001</v>
      </c>
      <c r="D464" s="2">
        <v>-2.9396</v>
      </c>
      <c r="E464" s="3">
        <v>25.7</v>
      </c>
      <c r="F464" s="3">
        <v>15</v>
      </c>
      <c r="G464" s="1" t="s">
        <v>35</v>
      </c>
      <c r="H464" s="1" t="s">
        <v>30</v>
      </c>
      <c r="I464" s="1">
        <v>4.9000000000000004</v>
      </c>
      <c r="P464" s="25">
        <v>4.9000000000000004</v>
      </c>
      <c r="Q464" s="1" t="s">
        <v>44</v>
      </c>
      <c r="T464" s="1">
        <f t="shared" si="28"/>
        <v>1976.0540162784876</v>
      </c>
      <c r="U464" s="4">
        <f t="shared" si="31"/>
        <v>8.0978254210341437E+19</v>
      </c>
      <c r="V464" s="4">
        <f t="shared" si="29"/>
        <v>2.8183829312644516E+16</v>
      </c>
      <c r="W464" s="1">
        <f t="shared" si="30"/>
        <v>1390.1691571108154</v>
      </c>
    </row>
    <row r="465" spans="1:23" x14ac:dyDescent="0.3">
      <c r="A465" t="s">
        <v>2149</v>
      </c>
      <c r="B465" s="34">
        <v>27778.840960648147</v>
      </c>
      <c r="C465" s="2">
        <f>47+16.3/60</f>
        <v>47.271666666666668</v>
      </c>
      <c r="D465" s="2">
        <f>-(13+38.2/60)</f>
        <v>-13.636666666666667</v>
      </c>
      <c r="E465" s="60">
        <v>17</v>
      </c>
      <c r="G465" s="1" t="s">
        <v>66</v>
      </c>
      <c r="H465" s="8" t="s">
        <v>68</v>
      </c>
      <c r="T465" s="1">
        <f t="shared" si="28"/>
        <v>1976.054321589728</v>
      </c>
      <c r="U465" s="4">
        <f t="shared" si="31"/>
        <v>8.0978254211600368E+19</v>
      </c>
      <c r="V465" s="4">
        <f t="shared" si="29"/>
        <v>1258925411.7941697</v>
      </c>
      <c r="W465" s="1">
        <f t="shared" si="30"/>
        <v>241.7380849355159</v>
      </c>
    </row>
    <row r="466" spans="1:23" x14ac:dyDescent="0.3">
      <c r="A466" t="s">
        <v>2967</v>
      </c>
      <c r="B466" s="34">
        <v>27780.933484259258</v>
      </c>
      <c r="C466" s="2">
        <v>37.346299999999999</v>
      </c>
      <c r="D466" s="2">
        <v>-2.8128000000000002</v>
      </c>
      <c r="E466" s="3">
        <v>0</v>
      </c>
      <c r="F466" s="3">
        <v>8</v>
      </c>
      <c r="G466" s="1" t="s">
        <v>35</v>
      </c>
      <c r="H466" s="1" t="s">
        <v>30</v>
      </c>
      <c r="I466" s="1">
        <v>4.5</v>
      </c>
      <c r="P466" s="25">
        <v>4.5</v>
      </c>
      <c r="Q466" s="1" t="s">
        <v>44</v>
      </c>
      <c r="T466" s="1">
        <f t="shared" si="28"/>
        <v>1976.0600506071437</v>
      </c>
      <c r="U466" s="4">
        <f t="shared" si="31"/>
        <v>8.0985333669444207E+19</v>
      </c>
      <c r="V466" s="4">
        <f t="shared" si="29"/>
        <v>7079457843841414</v>
      </c>
      <c r="W466" s="1">
        <f t="shared" si="30"/>
        <v>1409.281870440813</v>
      </c>
    </row>
    <row r="467" spans="1:23" x14ac:dyDescent="0.3">
      <c r="A467" t="s">
        <v>2968</v>
      </c>
      <c r="B467" s="34">
        <v>27792.090230092592</v>
      </c>
      <c r="C467" s="2">
        <v>35.463099999999997</v>
      </c>
      <c r="D467" s="2">
        <v>-17.293700000000001</v>
      </c>
      <c r="E467" s="3">
        <v>17.600000000000001</v>
      </c>
      <c r="F467" s="3">
        <v>17</v>
      </c>
      <c r="G467" s="1" t="s">
        <v>35</v>
      </c>
      <c r="H467" s="1" t="s">
        <v>37</v>
      </c>
      <c r="I467" s="1">
        <f>0.85*L467+1.03</f>
        <v>4.43</v>
      </c>
      <c r="L467" s="25">
        <v>4</v>
      </c>
      <c r="M467" s="25" t="s">
        <v>64</v>
      </c>
      <c r="P467" s="25">
        <v>4.5999999999999996</v>
      </c>
      <c r="Q467" s="1" t="s">
        <v>44</v>
      </c>
      <c r="T467" s="1">
        <f t="shared" si="28"/>
        <v>1976.0905961125054</v>
      </c>
      <c r="U467" s="4">
        <f t="shared" si="31"/>
        <v>8.0990892712016904E+19</v>
      </c>
      <c r="V467" s="4">
        <f t="shared" si="29"/>
        <v>5559042572704029</v>
      </c>
      <c r="W467" s="1">
        <f t="shared" si="30"/>
        <v>1152.5142792113095</v>
      </c>
    </row>
    <row r="468" spans="1:23" x14ac:dyDescent="0.3">
      <c r="A468" t="s">
        <v>2969</v>
      </c>
      <c r="B468" s="34">
        <v>27795.32397060185</v>
      </c>
      <c r="C468" s="2">
        <v>36.973500000000001</v>
      </c>
      <c r="D468" s="2">
        <v>-2.7839999999999998</v>
      </c>
      <c r="E468" s="3">
        <v>40.799999999999997</v>
      </c>
      <c r="F468" s="3">
        <v>12</v>
      </c>
      <c r="G468" s="1" t="s">
        <v>35</v>
      </c>
      <c r="H468" s="1" t="s">
        <v>22</v>
      </c>
      <c r="I468" s="1">
        <f>0.85*L468+1.03</f>
        <v>4.5999999999999996</v>
      </c>
      <c r="L468" s="25">
        <v>4.2</v>
      </c>
      <c r="M468" s="25" t="s">
        <v>64</v>
      </c>
      <c r="T468" s="1">
        <f t="shared" si="28"/>
        <v>1976.099449611504</v>
      </c>
      <c r="U468" s="4">
        <f t="shared" si="31"/>
        <v>8.1000892712016904E+19</v>
      </c>
      <c r="V468" s="4">
        <f t="shared" si="29"/>
        <v>1E+16</v>
      </c>
      <c r="W468" s="1">
        <f t="shared" si="30"/>
        <v>1438.3924110860323</v>
      </c>
    </row>
    <row r="469" spans="1:23" x14ac:dyDescent="0.3">
      <c r="A469" t="s">
        <v>2970</v>
      </c>
      <c r="B469" s="34">
        <v>27796.324811342594</v>
      </c>
      <c r="C469" s="2">
        <v>35.932000000000002</v>
      </c>
      <c r="D469" s="2">
        <v>-8.3360000000000003</v>
      </c>
      <c r="E469" s="3">
        <v>33</v>
      </c>
      <c r="F469" s="3">
        <v>5</v>
      </c>
      <c r="G469" s="1" t="s">
        <v>64</v>
      </c>
      <c r="H469" s="1" t="s">
        <v>22</v>
      </c>
      <c r="T469" s="1">
        <f t="shared" si="28"/>
        <v>1976.102189764114</v>
      </c>
      <c r="U469" s="4">
        <f t="shared" si="31"/>
        <v>8.1000892713275834E+19</v>
      </c>
      <c r="V469" s="4">
        <f t="shared" si="29"/>
        <v>1258925411.7941697</v>
      </c>
      <c r="W469" s="1">
        <f t="shared" si="30"/>
        <v>1134.5761438187319</v>
      </c>
    </row>
    <row r="470" spans="1:23" x14ac:dyDescent="0.3">
      <c r="A470" t="s">
        <v>2971</v>
      </c>
      <c r="B470" s="34">
        <v>27799.836608449074</v>
      </c>
      <c r="C470" s="2">
        <v>37.386299999999999</v>
      </c>
      <c r="D470" s="2">
        <v>-2.8504999999999998</v>
      </c>
      <c r="E470" s="3">
        <v>0</v>
      </c>
      <c r="F470" s="3">
        <v>10</v>
      </c>
      <c r="G470" s="1" t="s">
        <v>35</v>
      </c>
      <c r="H470" s="1" t="s">
        <v>30</v>
      </c>
      <c r="I470" s="1">
        <v>4.5</v>
      </c>
      <c r="P470" s="25">
        <v>4.5</v>
      </c>
      <c r="Q470" s="1" t="s">
        <v>44</v>
      </c>
      <c r="T470" s="1">
        <f t="shared" si="28"/>
        <v>1976.111804540586</v>
      </c>
      <c r="U470" s="4">
        <f t="shared" si="31"/>
        <v>8.1007972171119673E+19</v>
      </c>
      <c r="V470" s="4">
        <f t="shared" si="29"/>
        <v>7079457843841414</v>
      </c>
      <c r="W470" s="1">
        <f t="shared" si="30"/>
        <v>1403.2248061259954</v>
      </c>
    </row>
    <row r="471" spans="1:23" x14ac:dyDescent="0.3">
      <c r="A471" t="s">
        <v>2972</v>
      </c>
      <c r="B471" s="34">
        <v>27897.907416203703</v>
      </c>
      <c r="C471" s="2">
        <v>35.099499999999999</v>
      </c>
      <c r="D471" s="2">
        <v>-18.3443</v>
      </c>
      <c r="E471" s="3">
        <v>0</v>
      </c>
      <c r="F471" s="3">
        <v>5</v>
      </c>
      <c r="G471" s="1" t="s">
        <v>35</v>
      </c>
      <c r="H471" s="1" t="s">
        <v>37</v>
      </c>
      <c r="I471" s="1">
        <v>3.4</v>
      </c>
      <c r="P471" s="25">
        <v>3.4</v>
      </c>
      <c r="Q471" s="1" t="s">
        <v>44</v>
      </c>
      <c r="T471" s="1">
        <f t="shared" si="28"/>
        <v>1976.3803077787918</v>
      </c>
      <c r="U471" s="4">
        <f t="shared" si="31"/>
        <v>8.1008130660438917E+19</v>
      </c>
      <c r="V471" s="4">
        <f t="shared" si="29"/>
        <v>158489319246111.25</v>
      </c>
      <c r="W471" s="1">
        <f t="shared" si="30"/>
        <v>1235.8048144316151</v>
      </c>
    </row>
    <row r="472" spans="1:23" x14ac:dyDescent="0.3">
      <c r="A472" t="s">
        <v>2973</v>
      </c>
      <c r="B472" s="34">
        <v>27914.456416319445</v>
      </c>
      <c r="C472" s="2">
        <v>35.477400000000003</v>
      </c>
      <c r="D472" s="2">
        <v>-18.525700000000001</v>
      </c>
      <c r="E472" s="3">
        <v>0</v>
      </c>
      <c r="F472" s="3">
        <v>5</v>
      </c>
      <c r="G472" s="1" t="s">
        <v>35</v>
      </c>
      <c r="H472" s="1" t="s">
        <v>37</v>
      </c>
      <c r="I472" s="1">
        <v>4.0999999999999996</v>
      </c>
      <c r="P472" s="25">
        <v>4.0999999999999996</v>
      </c>
      <c r="Q472" s="1" t="s">
        <v>44</v>
      </c>
      <c r="T472" s="1">
        <f t="shared" si="28"/>
        <v>1976.4256164717849</v>
      </c>
      <c r="U472" s="4">
        <f t="shared" si="31"/>
        <v>8.1009908939848958E+19</v>
      </c>
      <c r="V472" s="4">
        <f t="shared" si="29"/>
        <v>1778279410038929</v>
      </c>
      <c r="W472" s="1">
        <f t="shared" si="30"/>
        <v>1211.1320307204744</v>
      </c>
    </row>
    <row r="473" spans="1:23" x14ac:dyDescent="0.3">
      <c r="A473" t="s">
        <v>2974</v>
      </c>
      <c r="B473" s="34">
        <v>27919.90900462963</v>
      </c>
      <c r="C473" s="2">
        <v>36.299999999999997</v>
      </c>
      <c r="D473" s="2">
        <v>-3.3</v>
      </c>
      <c r="E473" s="3"/>
      <c r="G473" s="1" t="s">
        <v>44</v>
      </c>
      <c r="H473" s="1" t="s">
        <v>22</v>
      </c>
      <c r="I473" s="1">
        <v>4.4000000000000004</v>
      </c>
      <c r="P473" s="25">
        <v>4.4000000000000004</v>
      </c>
      <c r="Q473" s="1" t="s">
        <v>44</v>
      </c>
      <c r="T473" s="1">
        <f t="shared" si="28"/>
        <v>1976.4405448449818</v>
      </c>
      <c r="U473" s="4">
        <f t="shared" si="31"/>
        <v>8.1014920812185223E+19</v>
      </c>
      <c r="V473" s="4">
        <f t="shared" si="29"/>
        <v>5011872336272719</v>
      </c>
      <c r="W473" s="1">
        <f t="shared" si="30"/>
        <v>1444.0170368877932</v>
      </c>
    </row>
    <row r="474" spans="1:23" x14ac:dyDescent="0.3">
      <c r="A474" t="s">
        <v>2975</v>
      </c>
      <c r="B474" s="34">
        <v>27926.620659722223</v>
      </c>
      <c r="C474" s="2">
        <v>39.200000000000003</v>
      </c>
      <c r="D474" s="2">
        <v>-23.7</v>
      </c>
      <c r="E474" s="3"/>
      <c r="G474" s="1" t="s">
        <v>44</v>
      </c>
      <c r="H474" s="8" t="s">
        <v>24</v>
      </c>
      <c r="I474" s="1">
        <v>3.7</v>
      </c>
      <c r="P474" s="25">
        <v>3.7</v>
      </c>
      <c r="Q474" s="1" t="s">
        <v>44</v>
      </c>
      <c r="T474" s="1">
        <f t="shared" si="28"/>
        <v>1976.45892035516</v>
      </c>
      <c r="U474" s="4">
        <f t="shared" si="31"/>
        <v>8.101536749577737E+19</v>
      </c>
      <c r="V474" s="4">
        <f t="shared" si="29"/>
        <v>446683592150964.06</v>
      </c>
      <c r="W474" s="1">
        <f t="shared" si="30"/>
        <v>1362.0433782795672</v>
      </c>
    </row>
    <row r="475" spans="1:23" x14ac:dyDescent="0.3">
      <c r="A475" t="s">
        <v>2319</v>
      </c>
      <c r="B475" s="34">
        <v>27937.004833333332</v>
      </c>
      <c r="C475" s="28">
        <v>46.45</v>
      </c>
      <c r="D475" s="28">
        <v>-13.14</v>
      </c>
      <c r="E475" s="61"/>
      <c r="H475" s="1" t="s">
        <v>67</v>
      </c>
      <c r="I475" s="1">
        <f>0.85*L475+1.03</f>
        <v>4.09</v>
      </c>
      <c r="L475" s="27">
        <v>3.6</v>
      </c>
      <c r="M475" s="25" t="s">
        <v>70</v>
      </c>
      <c r="N475" s="27"/>
      <c r="T475" s="1">
        <f t="shared" si="28"/>
        <v>1976.4873506730551</v>
      </c>
      <c r="U475" s="4">
        <f t="shared" si="31"/>
        <v>8.1017085404164522E+19</v>
      </c>
      <c r="V475" s="4">
        <f t="shared" si="29"/>
        <v>1717908387157594.5</v>
      </c>
      <c r="W475" s="1">
        <f t="shared" si="30"/>
        <v>138.66721563340946</v>
      </c>
    </row>
    <row r="476" spans="1:23" x14ac:dyDescent="0.3">
      <c r="A476" t="s">
        <v>2321</v>
      </c>
      <c r="B476" s="34">
        <v>27940.119317129629</v>
      </c>
      <c r="C476" s="28">
        <v>44.96</v>
      </c>
      <c r="D476" s="28">
        <v>-12.99</v>
      </c>
      <c r="E476" s="61"/>
      <c r="H476" s="8" t="s">
        <v>31</v>
      </c>
      <c r="I476" s="1">
        <f>0.85*L476+1.03</f>
        <v>4.5149999999999997</v>
      </c>
      <c r="L476" s="27">
        <v>4.0999999999999996</v>
      </c>
      <c r="M476" s="25" t="s">
        <v>70</v>
      </c>
      <c r="N476" s="27"/>
      <c r="T476" s="1">
        <f t="shared" si="28"/>
        <v>1976.4958776649682</v>
      </c>
      <c r="U476" s="4">
        <f t="shared" si="31"/>
        <v>8.1024541302884794E+19</v>
      </c>
      <c r="V476" s="4">
        <f t="shared" si="29"/>
        <v>7455898720277797</v>
      </c>
      <c r="W476" s="1">
        <f t="shared" si="30"/>
        <v>39.200337831637384</v>
      </c>
    </row>
    <row r="477" spans="1:23" x14ac:dyDescent="0.3">
      <c r="A477" t="s">
        <v>2976</v>
      </c>
      <c r="B477" s="34">
        <v>27956.744703125001</v>
      </c>
      <c r="C477" s="2">
        <v>37.723300000000002</v>
      </c>
      <c r="D477" s="2">
        <v>-23.834</v>
      </c>
      <c r="E477" s="3">
        <v>0</v>
      </c>
      <c r="F477" s="3">
        <v>7</v>
      </c>
      <c r="G477" s="1" t="s">
        <v>35</v>
      </c>
      <c r="H477" s="8" t="s">
        <v>24</v>
      </c>
      <c r="I477" s="1">
        <v>3.9</v>
      </c>
      <c r="P477" s="25">
        <v>3.9</v>
      </c>
      <c r="Q477" s="1" t="s">
        <v>44</v>
      </c>
      <c r="T477" s="1">
        <f t="shared" si="28"/>
        <v>1976.5413954911021</v>
      </c>
      <c r="U477" s="4">
        <f t="shared" si="31"/>
        <v>8.1025432553822929E+19</v>
      </c>
      <c r="V477" s="4">
        <f t="shared" si="29"/>
        <v>891250938133744.88</v>
      </c>
      <c r="W477" s="1">
        <f t="shared" si="30"/>
        <v>1448.2145081602844</v>
      </c>
    </row>
    <row r="478" spans="1:23" x14ac:dyDescent="0.3">
      <c r="A478" t="s">
        <v>2977</v>
      </c>
      <c r="B478" s="34">
        <v>27964.406666319446</v>
      </c>
      <c r="C478" s="2">
        <v>39.592199999999998</v>
      </c>
      <c r="D478" s="2">
        <v>-23.677399999999999</v>
      </c>
      <c r="E478" s="3">
        <v>0</v>
      </c>
      <c r="F478" s="3">
        <v>6</v>
      </c>
      <c r="G478" s="1" t="s">
        <v>35</v>
      </c>
      <c r="H478" s="8" t="s">
        <v>24</v>
      </c>
      <c r="I478" s="1">
        <v>3.8</v>
      </c>
      <c r="P478" s="25">
        <v>3.8</v>
      </c>
      <c r="Q478" s="1" t="s">
        <v>44</v>
      </c>
      <c r="T478" s="1">
        <f t="shared" si="28"/>
        <v>1976.5623728030648</v>
      </c>
      <c r="U478" s="4">
        <f t="shared" si="31"/>
        <v>8.1026063511167402E+19</v>
      </c>
      <c r="V478" s="4">
        <f t="shared" si="29"/>
        <v>630957344480193.75</v>
      </c>
      <c r="W478" s="1">
        <f t="shared" si="30"/>
        <v>1342.3125061636815</v>
      </c>
    </row>
    <row r="479" spans="1:23" x14ac:dyDescent="0.3">
      <c r="A479" t="s">
        <v>2978</v>
      </c>
      <c r="B479" s="34">
        <v>27972.094180555556</v>
      </c>
      <c r="C479" s="2">
        <v>36.058399999999999</v>
      </c>
      <c r="D479" s="2">
        <v>-17.1386</v>
      </c>
      <c r="E479" s="3">
        <v>0</v>
      </c>
      <c r="F479" s="3">
        <v>6</v>
      </c>
      <c r="G479" s="1" t="s">
        <v>35</v>
      </c>
      <c r="H479" s="1" t="s">
        <v>37</v>
      </c>
      <c r="I479" s="1">
        <v>3.9</v>
      </c>
      <c r="P479" s="25">
        <v>3.9</v>
      </c>
      <c r="Q479" s="1" t="s">
        <v>44</v>
      </c>
      <c r="T479" s="1">
        <f t="shared" si="28"/>
        <v>1976.5834200699674</v>
      </c>
      <c r="U479" s="4">
        <f t="shared" si="31"/>
        <v>8.1026954762105537E+19</v>
      </c>
      <c r="V479" s="4">
        <f t="shared" si="29"/>
        <v>891250938133744.88</v>
      </c>
      <c r="W479" s="1">
        <f t="shared" si="30"/>
        <v>1088.8499966780637</v>
      </c>
    </row>
    <row r="480" spans="1:23" x14ac:dyDescent="0.3">
      <c r="A480" t="s">
        <v>2979</v>
      </c>
      <c r="B480" s="34">
        <v>27991.13755787037</v>
      </c>
      <c r="C480" s="2">
        <v>35.6</v>
      </c>
      <c r="D480" s="2">
        <v>-22.1</v>
      </c>
      <c r="E480" s="3"/>
      <c r="G480" s="1" t="s">
        <v>44</v>
      </c>
      <c r="H480" s="1" t="s">
        <v>37</v>
      </c>
      <c r="I480" s="1">
        <v>3.1</v>
      </c>
      <c r="P480" s="25">
        <v>3.1</v>
      </c>
      <c r="Q480" s="1" t="s">
        <v>44</v>
      </c>
      <c r="T480" s="1">
        <f t="shared" si="28"/>
        <v>1976.6355579955384</v>
      </c>
      <c r="U480" s="4">
        <f t="shared" si="31"/>
        <v>8.1027010996238057E+19</v>
      </c>
      <c r="V480" s="4">
        <f t="shared" si="29"/>
        <v>56234132519035.117</v>
      </c>
      <c r="W480" s="1">
        <f t="shared" si="30"/>
        <v>1435.5910793981393</v>
      </c>
    </row>
    <row r="481" spans="1:23" x14ac:dyDescent="0.3">
      <c r="A481" t="s">
        <v>2980</v>
      </c>
      <c r="B481" s="34">
        <v>27993.166354976853</v>
      </c>
      <c r="C481" s="2">
        <v>35.2729</v>
      </c>
      <c r="D481" s="2">
        <v>-17.685300000000002</v>
      </c>
      <c r="E481" s="3">
        <v>0</v>
      </c>
      <c r="F481" s="3">
        <v>4</v>
      </c>
      <c r="G481" s="1" t="s">
        <v>35</v>
      </c>
      <c r="H481" s="1" t="s">
        <v>37</v>
      </c>
      <c r="I481" s="1">
        <v>3.8</v>
      </c>
      <c r="P481" s="25">
        <v>3.8</v>
      </c>
      <c r="Q481" s="1" t="s">
        <v>44</v>
      </c>
      <c r="T481" s="1">
        <f t="shared" si="28"/>
        <v>1976.6411125392933</v>
      </c>
      <c r="U481" s="4">
        <f t="shared" si="31"/>
        <v>8.1027641953582531E+19</v>
      </c>
      <c r="V481" s="4">
        <f t="shared" si="29"/>
        <v>630957344480193.75</v>
      </c>
      <c r="W481" s="1">
        <f t="shared" si="30"/>
        <v>1187.9301629775591</v>
      </c>
    </row>
    <row r="482" spans="1:23" x14ac:dyDescent="0.3">
      <c r="A482" t="s">
        <v>2981</v>
      </c>
      <c r="B482" s="34">
        <v>28009.447825347223</v>
      </c>
      <c r="C482" s="2">
        <v>35.2714</v>
      </c>
      <c r="D482" s="2">
        <v>-21.317699999999999</v>
      </c>
      <c r="E482" s="3">
        <v>0</v>
      </c>
      <c r="F482" s="3">
        <v>6</v>
      </c>
      <c r="G482" s="1" t="s">
        <v>35</v>
      </c>
      <c r="H482" s="1" t="s">
        <v>37</v>
      </c>
      <c r="I482" s="1">
        <v>3.7</v>
      </c>
      <c r="P482" s="25">
        <v>3.7</v>
      </c>
      <c r="Q482" s="1" t="s">
        <v>44</v>
      </c>
      <c r="T482" s="1">
        <f t="shared" si="28"/>
        <v>1976.6856887757624</v>
      </c>
      <c r="U482" s="4">
        <f t="shared" si="31"/>
        <v>8.1028088637174678E+19</v>
      </c>
      <c r="V482" s="4">
        <f t="shared" si="29"/>
        <v>446683592150964.06</v>
      </c>
      <c r="W482" s="1">
        <f t="shared" si="30"/>
        <v>1402.7469068451146</v>
      </c>
    </row>
    <row r="483" spans="1:23" x14ac:dyDescent="0.3">
      <c r="A483" t="s">
        <v>2982</v>
      </c>
      <c r="B483" s="34">
        <v>28022.389496064814</v>
      </c>
      <c r="C483" s="2">
        <v>36.060699999999997</v>
      </c>
      <c r="D483" s="2">
        <v>-5.9345999999999997</v>
      </c>
      <c r="E483" s="3">
        <v>0</v>
      </c>
      <c r="F483" s="3">
        <v>6</v>
      </c>
      <c r="G483" s="1" t="s">
        <v>35</v>
      </c>
      <c r="H483" s="1" t="s">
        <v>22</v>
      </c>
      <c r="I483" s="1">
        <f>0.85*L483+1.03</f>
        <v>4.1749999999999998</v>
      </c>
      <c r="L483" s="25">
        <v>3.7</v>
      </c>
      <c r="M483" s="25" t="s">
        <v>64</v>
      </c>
      <c r="P483" s="25">
        <v>4.0999999999999996</v>
      </c>
      <c r="Q483" s="1" t="s">
        <v>44</v>
      </c>
      <c r="T483" s="1">
        <f t="shared" si="28"/>
        <v>1976.7211211391234</v>
      </c>
      <c r="U483" s="4">
        <f t="shared" si="31"/>
        <v>8.1030392730150732E+19</v>
      </c>
      <c r="V483" s="4">
        <f t="shared" si="29"/>
        <v>2304092976055851.5</v>
      </c>
      <c r="W483" s="1">
        <f t="shared" si="30"/>
        <v>1265.4711099910583</v>
      </c>
    </row>
    <row r="484" spans="1:23" x14ac:dyDescent="0.3">
      <c r="A484" t="s">
        <v>2983</v>
      </c>
      <c r="B484" s="34">
        <v>28036.539212962962</v>
      </c>
      <c r="C484" s="2">
        <v>35.200000000000003</v>
      </c>
      <c r="D484" s="2">
        <v>-17.3</v>
      </c>
      <c r="E484" s="3"/>
      <c r="G484" s="1" t="s">
        <v>44</v>
      </c>
      <c r="H484" s="1" t="s">
        <v>37</v>
      </c>
      <c r="I484" s="1">
        <v>3.3</v>
      </c>
      <c r="P484" s="25">
        <v>3.3</v>
      </c>
      <c r="Q484" s="1" t="s">
        <v>44</v>
      </c>
      <c r="T484" s="1">
        <f t="shared" si="28"/>
        <v>1976.7598609526706</v>
      </c>
      <c r="U484" s="4">
        <f t="shared" si="31"/>
        <v>8.1030504931996156E+19</v>
      </c>
      <c r="V484" s="4">
        <f t="shared" si="29"/>
        <v>112201845430196.44</v>
      </c>
      <c r="W484" s="1">
        <f t="shared" si="30"/>
        <v>1177.8081525230909</v>
      </c>
    </row>
    <row r="485" spans="1:23" x14ac:dyDescent="0.3">
      <c r="A485" t="s">
        <v>2984</v>
      </c>
      <c r="B485" s="34">
        <v>28038.267686805557</v>
      </c>
      <c r="C485" s="2">
        <v>41.128700000000002</v>
      </c>
      <c r="D485" s="2">
        <v>-10.760899999999999</v>
      </c>
      <c r="E485" s="3">
        <v>35.6</v>
      </c>
      <c r="F485" s="3">
        <v>42</v>
      </c>
      <c r="G485" s="1" t="s">
        <v>35</v>
      </c>
      <c r="H485" s="1" t="s">
        <v>33</v>
      </c>
      <c r="I485" s="1">
        <f>0.85*L485+1.03</f>
        <v>5.1950000000000003</v>
      </c>
      <c r="L485" s="25">
        <v>4.9000000000000004</v>
      </c>
      <c r="M485" s="25" t="s">
        <v>35</v>
      </c>
      <c r="T485" s="1">
        <f t="shared" si="28"/>
        <v>1976.7645932561411</v>
      </c>
      <c r="U485" s="4">
        <f t="shared" si="31"/>
        <v>8.1108577776009953E+19</v>
      </c>
      <c r="V485" s="4">
        <f t="shared" si="29"/>
        <v>7.8072844013790848E+16</v>
      </c>
      <c r="W485" s="1">
        <f t="shared" si="30"/>
        <v>500.87944881925392</v>
      </c>
    </row>
    <row r="486" spans="1:23" x14ac:dyDescent="0.3">
      <c r="A486" t="s">
        <v>2985</v>
      </c>
      <c r="B486" s="34">
        <v>28057.93372685185</v>
      </c>
      <c r="C486" s="2">
        <v>37.4</v>
      </c>
      <c r="D486" s="2">
        <v>-9.1</v>
      </c>
      <c r="E486" s="3"/>
      <c r="G486" s="1" t="s">
        <v>44</v>
      </c>
      <c r="H486" s="1" t="s">
        <v>22</v>
      </c>
      <c r="I486" s="1">
        <v>3.7</v>
      </c>
      <c r="P486" s="25">
        <v>3.7</v>
      </c>
      <c r="Q486" s="1" t="s">
        <v>44</v>
      </c>
      <c r="T486" s="1">
        <f t="shared" si="28"/>
        <v>1976.8184359393617</v>
      </c>
      <c r="U486" s="4">
        <f t="shared" si="31"/>
        <v>8.11090244596021E+19</v>
      </c>
      <c r="V486" s="4">
        <f t="shared" si="29"/>
        <v>446683592150964.06</v>
      </c>
      <c r="W486" s="1">
        <f t="shared" si="30"/>
        <v>950.30007297046961</v>
      </c>
    </row>
    <row r="487" spans="1:23" x14ac:dyDescent="0.3">
      <c r="A487" t="s">
        <v>2986</v>
      </c>
      <c r="B487" s="34">
        <v>28078.462517708333</v>
      </c>
      <c r="C487" s="2">
        <v>37.211199999999998</v>
      </c>
      <c r="D487" s="2">
        <v>-17.980499999999999</v>
      </c>
      <c r="E487" s="3">
        <v>0</v>
      </c>
      <c r="F487" s="3">
        <v>4</v>
      </c>
      <c r="G487" s="1" t="s">
        <v>35</v>
      </c>
      <c r="H487" s="1" t="s">
        <v>37</v>
      </c>
      <c r="I487" s="1">
        <v>3.9</v>
      </c>
      <c r="P487" s="25">
        <v>3.9</v>
      </c>
      <c r="Q487" s="1" t="s">
        <v>44</v>
      </c>
      <c r="T487" s="1">
        <f t="shared" si="28"/>
        <v>1976.8746407055669</v>
      </c>
      <c r="U487" s="4">
        <f t="shared" si="31"/>
        <v>8.1109915710540235E+19</v>
      </c>
      <c r="V487" s="4">
        <f t="shared" si="29"/>
        <v>891250938133744.88</v>
      </c>
      <c r="W487" s="1">
        <f t="shared" si="30"/>
        <v>1027.2868451488907</v>
      </c>
    </row>
    <row r="488" spans="1:23" x14ac:dyDescent="0.3">
      <c r="A488" t="s">
        <v>2987</v>
      </c>
      <c r="B488" s="34">
        <v>28093.862748726853</v>
      </c>
      <c r="C488" s="2">
        <v>36.9345</v>
      </c>
      <c r="D488" s="2">
        <v>-2.6636000000000002</v>
      </c>
      <c r="E488" s="3">
        <v>0</v>
      </c>
      <c r="F488" s="3">
        <v>7</v>
      </c>
      <c r="G488" s="1" t="s">
        <v>35</v>
      </c>
      <c r="H488" s="1" t="s">
        <v>22</v>
      </c>
      <c r="I488" s="1">
        <v>4.2</v>
      </c>
      <c r="P488" s="25">
        <v>4.2</v>
      </c>
      <c r="Q488" s="1" t="s">
        <v>44</v>
      </c>
      <c r="T488" s="1">
        <f t="shared" si="28"/>
        <v>1976.916804240183</v>
      </c>
      <c r="U488" s="4">
        <f t="shared" si="31"/>
        <v>8.1112427596971737E+19</v>
      </c>
      <c r="V488" s="4">
        <f t="shared" si="29"/>
        <v>2511886431509585.5</v>
      </c>
      <c r="W488" s="1">
        <f t="shared" si="30"/>
        <v>1450.9484569587773</v>
      </c>
    </row>
    <row r="489" spans="1:23" x14ac:dyDescent="0.3">
      <c r="A489" t="s">
        <v>2988</v>
      </c>
      <c r="B489" s="34">
        <v>28099.515441782409</v>
      </c>
      <c r="C489" s="2">
        <v>35.427300000000002</v>
      </c>
      <c r="D489" s="2">
        <v>-16.656400000000001</v>
      </c>
      <c r="E489" s="3">
        <v>0</v>
      </c>
      <c r="F489" s="3">
        <v>6</v>
      </c>
      <c r="G489" s="1" t="s">
        <v>35</v>
      </c>
      <c r="H489" s="9" t="s">
        <v>40</v>
      </c>
      <c r="I489" s="1">
        <v>3.4</v>
      </c>
      <c r="P489" s="25">
        <v>3.4</v>
      </c>
      <c r="Q489" s="1" t="s">
        <v>44</v>
      </c>
      <c r="T489" s="1">
        <f t="shared" si="28"/>
        <v>1976.9322804703147</v>
      </c>
      <c r="U489" s="4">
        <f t="shared" si="31"/>
        <v>8.1112586086290981E+19</v>
      </c>
      <c r="V489" s="4">
        <f t="shared" si="29"/>
        <v>158489319246111.25</v>
      </c>
      <c r="W489" s="1">
        <f t="shared" si="30"/>
        <v>1129.9740317154408</v>
      </c>
    </row>
    <row r="490" spans="1:23" x14ac:dyDescent="0.3">
      <c r="A490" t="s">
        <v>2989</v>
      </c>
      <c r="B490" s="34">
        <v>28103.029277083333</v>
      </c>
      <c r="C490" s="2">
        <v>37.555199999999999</v>
      </c>
      <c r="D490" s="2">
        <v>-7.3944000000000001</v>
      </c>
      <c r="E490" s="3">
        <v>0</v>
      </c>
      <c r="F490" s="3">
        <v>10</v>
      </c>
      <c r="G490" s="1" t="s">
        <v>35</v>
      </c>
      <c r="H490" s="1" t="s">
        <v>22</v>
      </c>
      <c r="I490" s="1">
        <v>4.5</v>
      </c>
      <c r="P490" s="25">
        <v>4.5</v>
      </c>
      <c r="Q490" s="1" t="s">
        <v>44</v>
      </c>
      <c r="T490" s="1">
        <f t="shared" si="28"/>
        <v>1976.941900827059</v>
      </c>
      <c r="U490" s="4">
        <f t="shared" si="31"/>
        <v>8.111966554413482E+19</v>
      </c>
      <c r="V490" s="4">
        <f t="shared" si="29"/>
        <v>7079457843841414</v>
      </c>
      <c r="W490" s="1">
        <f t="shared" si="30"/>
        <v>1034.4635565144351</v>
      </c>
    </row>
    <row r="491" spans="1:23" x14ac:dyDescent="0.3">
      <c r="A491" t="s">
        <v>2990</v>
      </c>
      <c r="B491" s="34">
        <v>28115.143495370372</v>
      </c>
      <c r="C491" s="2">
        <v>40.4</v>
      </c>
      <c r="D491" s="2">
        <v>-11.4</v>
      </c>
      <c r="E491" s="3"/>
      <c r="G491" s="1" t="s">
        <v>44</v>
      </c>
      <c r="H491" s="1" t="s">
        <v>33</v>
      </c>
      <c r="I491" s="1">
        <v>3.8</v>
      </c>
      <c r="P491" s="25">
        <v>3.8</v>
      </c>
      <c r="Q491" s="1" t="s">
        <v>44</v>
      </c>
      <c r="T491" s="1">
        <f t="shared" si="28"/>
        <v>1976.9750677491318</v>
      </c>
      <c r="U491" s="4">
        <f t="shared" si="31"/>
        <v>8.1120296501479293E+19</v>
      </c>
      <c r="V491" s="4">
        <f t="shared" si="29"/>
        <v>630957344480193.75</v>
      </c>
      <c r="W491" s="1">
        <f t="shared" si="30"/>
        <v>547.28749958312972</v>
      </c>
    </row>
    <row r="492" spans="1:23" x14ac:dyDescent="0.3">
      <c r="A492" t="s">
        <v>2991</v>
      </c>
      <c r="B492" s="34">
        <v>28129.769521527778</v>
      </c>
      <c r="C492" s="2">
        <v>38.495899999999999</v>
      </c>
      <c r="D492" s="2">
        <v>-7.4509999999999996</v>
      </c>
      <c r="E492" s="3">
        <v>0</v>
      </c>
      <c r="F492" s="3">
        <v>5</v>
      </c>
      <c r="G492" s="1" t="s">
        <v>35</v>
      </c>
      <c r="H492" s="1" t="s">
        <v>22</v>
      </c>
      <c r="I492" s="1">
        <v>3.9</v>
      </c>
      <c r="P492" s="25">
        <v>3.9</v>
      </c>
      <c r="Q492" s="1" t="s">
        <v>44</v>
      </c>
      <c r="T492" s="1">
        <f t="shared" si="28"/>
        <v>1977.0151116263594</v>
      </c>
      <c r="U492" s="4">
        <f t="shared" si="31"/>
        <v>8.1121187752417427E+19</v>
      </c>
      <c r="V492" s="4">
        <f t="shared" si="29"/>
        <v>891250938133744.88</v>
      </c>
      <c r="W492" s="1">
        <f t="shared" si="30"/>
        <v>947.59712921110611</v>
      </c>
    </row>
    <row r="493" spans="1:23" x14ac:dyDescent="0.3">
      <c r="A493" t="s">
        <v>2992</v>
      </c>
      <c r="B493" s="34">
        <v>28129.86429085648</v>
      </c>
      <c r="C493" s="2">
        <v>38.577100000000002</v>
      </c>
      <c r="D493" s="2">
        <v>-7.4325000000000001</v>
      </c>
      <c r="E493" s="3">
        <v>0</v>
      </c>
      <c r="F493" s="3">
        <v>65</v>
      </c>
      <c r="G493" s="1" t="s">
        <v>35</v>
      </c>
      <c r="H493" s="1" t="s">
        <v>22</v>
      </c>
      <c r="I493" s="1">
        <f>0.85*L493+1.03</f>
        <v>5.3650000000000002</v>
      </c>
      <c r="L493" s="25">
        <v>5.0999999999999996</v>
      </c>
      <c r="M493" s="25" t="s">
        <v>35</v>
      </c>
      <c r="P493" s="25">
        <v>4.8</v>
      </c>
      <c r="Q493" s="1" t="s">
        <v>44</v>
      </c>
      <c r="T493" s="1">
        <f t="shared" si="28"/>
        <v>1977.0153710906407</v>
      </c>
      <c r="U493" s="4">
        <f t="shared" si="31"/>
        <v>8.1261630720775225E+19</v>
      </c>
      <c r="V493" s="4">
        <f t="shared" si="29"/>
        <v>1.404429683577957E+17</v>
      </c>
      <c r="W493" s="1">
        <f t="shared" si="30"/>
        <v>941.922218071609</v>
      </c>
    </row>
    <row r="494" spans="1:23" x14ac:dyDescent="0.3">
      <c r="A494" t="s">
        <v>2993</v>
      </c>
      <c r="B494" s="34">
        <v>28158.966481481482</v>
      </c>
      <c r="C494" s="2">
        <v>37.700000000000003</v>
      </c>
      <c r="D494" s="2">
        <v>-12.7</v>
      </c>
      <c r="E494" s="3"/>
      <c r="G494" s="1" t="s">
        <v>44</v>
      </c>
      <c r="H494" s="1" t="s">
        <v>37</v>
      </c>
      <c r="I494" s="1">
        <v>3.5</v>
      </c>
      <c r="P494" s="25">
        <v>3.5</v>
      </c>
      <c r="Q494" s="1" t="s">
        <v>44</v>
      </c>
      <c r="T494" s="1">
        <f t="shared" si="28"/>
        <v>1977.0950485461506</v>
      </c>
      <c r="U494" s="4">
        <f t="shared" si="31"/>
        <v>8.1261854592889078E+19</v>
      </c>
      <c r="V494" s="4">
        <f t="shared" si="29"/>
        <v>223872113856835.09</v>
      </c>
      <c r="W494" s="1">
        <f t="shared" si="30"/>
        <v>816.28840842953036</v>
      </c>
    </row>
    <row r="495" spans="1:23" x14ac:dyDescent="0.3">
      <c r="A495" t="s">
        <v>2994</v>
      </c>
      <c r="B495" s="34">
        <v>28184.215868055555</v>
      </c>
      <c r="C495" s="2">
        <v>41.2</v>
      </c>
      <c r="D495" s="2">
        <v>-11.1</v>
      </c>
      <c r="E495" s="3"/>
      <c r="G495" s="1" t="s">
        <v>44</v>
      </c>
      <c r="H495" s="1" t="s">
        <v>33</v>
      </c>
      <c r="I495" s="1">
        <v>4</v>
      </c>
      <c r="P495" s="25">
        <v>4</v>
      </c>
      <c r="Q495" s="1" t="s">
        <v>44</v>
      </c>
      <c r="T495" s="1">
        <f t="shared" si="28"/>
        <v>1977.164177599057</v>
      </c>
      <c r="U495" s="4">
        <f t="shared" si="31"/>
        <v>8.1263113518300873E+19</v>
      </c>
      <c r="V495" s="4">
        <f t="shared" si="29"/>
        <v>1258925411794173.5</v>
      </c>
      <c r="W495" s="1">
        <f t="shared" si="30"/>
        <v>476.42371328218246</v>
      </c>
    </row>
    <row r="496" spans="1:23" x14ac:dyDescent="0.3">
      <c r="A496" t="s">
        <v>2995</v>
      </c>
      <c r="B496" s="34">
        <v>28203.762453703705</v>
      </c>
      <c r="C496" s="2">
        <v>37</v>
      </c>
      <c r="D496" s="2">
        <v>-3</v>
      </c>
      <c r="E496" s="3"/>
      <c r="G496" s="1" t="s">
        <v>44</v>
      </c>
      <c r="H496" s="1" t="s">
        <v>22</v>
      </c>
      <c r="I496" s="1">
        <v>4.0999999999999996</v>
      </c>
      <c r="P496" s="25">
        <v>4.0999999999999996</v>
      </c>
      <c r="Q496" s="1" t="s">
        <v>44</v>
      </c>
      <c r="T496" s="1">
        <f t="shared" si="28"/>
        <v>1977.2176932339594</v>
      </c>
      <c r="U496" s="4">
        <f t="shared" si="31"/>
        <v>8.1264891797710914E+19</v>
      </c>
      <c r="V496" s="4">
        <f t="shared" si="29"/>
        <v>1778279410038929</v>
      </c>
      <c r="W496" s="1">
        <f t="shared" si="30"/>
        <v>1417.3932551876894</v>
      </c>
    </row>
    <row r="497" spans="1:23" x14ac:dyDescent="0.3">
      <c r="A497" t="s">
        <v>2996</v>
      </c>
      <c r="B497" s="34">
        <v>28204.711307638889</v>
      </c>
      <c r="C497" s="2">
        <v>35.657899999999998</v>
      </c>
      <c r="D497" s="2">
        <v>-18.2864</v>
      </c>
      <c r="E497" s="3">
        <v>0</v>
      </c>
      <c r="F497" s="3">
        <v>6</v>
      </c>
      <c r="G497" s="1" t="s">
        <v>35</v>
      </c>
      <c r="H497" s="1" t="s">
        <v>37</v>
      </c>
      <c r="I497" s="1">
        <v>4.0999999999999996</v>
      </c>
      <c r="P497" s="25">
        <v>4.0999999999999996</v>
      </c>
      <c r="Q497" s="1" t="s">
        <v>44</v>
      </c>
      <c r="T497" s="1">
        <f t="shared" si="28"/>
        <v>1977.2202910544529</v>
      </c>
      <c r="U497" s="4">
        <f t="shared" si="31"/>
        <v>8.1266670077120954E+19</v>
      </c>
      <c r="V497" s="4">
        <f t="shared" si="29"/>
        <v>1778279410038929</v>
      </c>
      <c r="W497" s="1">
        <f t="shared" si="30"/>
        <v>1182.1882181848996</v>
      </c>
    </row>
    <row r="498" spans="1:23" x14ac:dyDescent="0.3">
      <c r="A498" t="s">
        <v>2997</v>
      </c>
      <c r="B498" s="34">
        <v>28205.50426400463</v>
      </c>
      <c r="C498" s="2">
        <v>41.242899999999999</v>
      </c>
      <c r="D498" s="2">
        <v>-15.3507</v>
      </c>
      <c r="E498" s="3">
        <v>0</v>
      </c>
      <c r="F498" s="3">
        <v>14</v>
      </c>
      <c r="G498" s="1" t="s">
        <v>35</v>
      </c>
      <c r="H498" s="1" t="s">
        <v>33</v>
      </c>
      <c r="I498" s="1">
        <v>4.5</v>
      </c>
      <c r="P498" s="25">
        <v>4.5</v>
      </c>
      <c r="Q498" s="1" t="s">
        <v>44</v>
      </c>
      <c r="T498" s="1">
        <f t="shared" si="28"/>
        <v>1977.2224620506629</v>
      </c>
      <c r="U498" s="4">
        <f t="shared" si="31"/>
        <v>8.1273749534964793E+19</v>
      </c>
      <c r="V498" s="4">
        <f t="shared" si="29"/>
        <v>7079457843841414</v>
      </c>
      <c r="W498" s="1">
        <f t="shared" si="30"/>
        <v>515.4608528719192</v>
      </c>
    </row>
    <row r="499" spans="1:23" x14ac:dyDescent="0.3">
      <c r="A499" t="s">
        <v>2998</v>
      </c>
      <c r="B499" s="34">
        <v>28209.030787152777</v>
      </c>
      <c r="C499" s="2">
        <v>37.069200000000002</v>
      </c>
      <c r="D499" s="2">
        <v>-2.8041999999999998</v>
      </c>
      <c r="E499" s="3">
        <v>0</v>
      </c>
      <c r="F499" s="3">
        <v>4</v>
      </c>
      <c r="G499" s="1" t="s">
        <v>35</v>
      </c>
      <c r="H499" s="1" t="s">
        <v>30</v>
      </c>
      <c r="I499" s="1">
        <v>4.3</v>
      </c>
      <c r="P499" s="25">
        <v>4.3</v>
      </c>
      <c r="Q499" s="1" t="s">
        <v>44</v>
      </c>
      <c r="T499" s="1">
        <f t="shared" si="28"/>
        <v>1977.23211714484</v>
      </c>
      <c r="U499" s="4">
        <f t="shared" si="31"/>
        <v>8.1277297668857135E+19</v>
      </c>
      <c r="V499" s="4">
        <f t="shared" si="29"/>
        <v>3548133892335757</v>
      </c>
      <c r="W499" s="1">
        <f t="shared" si="30"/>
        <v>1429.3212426290488</v>
      </c>
    </row>
    <row r="500" spans="1:23" x14ac:dyDescent="0.3">
      <c r="A500" t="s">
        <v>2999</v>
      </c>
      <c r="B500" s="34">
        <v>28223.847916666666</v>
      </c>
      <c r="C500" s="2">
        <v>40.4</v>
      </c>
      <c r="D500" s="2">
        <v>-14.3</v>
      </c>
      <c r="E500" s="3"/>
      <c r="G500" s="1" t="s">
        <v>44</v>
      </c>
      <c r="H500" s="1" t="s">
        <v>33</v>
      </c>
      <c r="I500" s="1">
        <v>3.9</v>
      </c>
      <c r="P500" s="25">
        <v>3.9</v>
      </c>
      <c r="Q500" s="1" t="s">
        <v>44</v>
      </c>
      <c r="T500" s="1">
        <f t="shared" si="28"/>
        <v>1977.2726842345426</v>
      </c>
      <c r="U500" s="4">
        <f t="shared" si="31"/>
        <v>8.127818891979527E+19</v>
      </c>
      <c r="V500" s="4">
        <f t="shared" si="29"/>
        <v>891250938133744.88</v>
      </c>
      <c r="W500" s="1">
        <f t="shared" si="30"/>
        <v>547.68158941018044</v>
      </c>
    </row>
    <row r="501" spans="1:23" x14ac:dyDescent="0.3">
      <c r="A501" t="s">
        <v>3000</v>
      </c>
      <c r="B501" s="34">
        <v>28237.682929166665</v>
      </c>
      <c r="C501" s="2">
        <v>40.599299999999999</v>
      </c>
      <c r="D501" s="2">
        <v>-16.354399999999998</v>
      </c>
      <c r="E501" s="3">
        <v>0</v>
      </c>
      <c r="F501" s="3">
        <v>7</v>
      </c>
      <c r="G501" s="1" t="s">
        <v>35</v>
      </c>
      <c r="H501" s="1" t="s">
        <v>33</v>
      </c>
      <c r="I501" s="1">
        <v>4</v>
      </c>
      <c r="P501" s="25">
        <v>4</v>
      </c>
      <c r="Q501" s="1" t="s">
        <v>44</v>
      </c>
      <c r="T501" s="1">
        <f t="shared" si="28"/>
        <v>1977.3105624344057</v>
      </c>
      <c r="U501" s="4">
        <f t="shared" si="31"/>
        <v>8.1279447845207065E+19</v>
      </c>
      <c r="V501" s="4">
        <f t="shared" si="29"/>
        <v>1258925411794173.5</v>
      </c>
      <c r="W501" s="1">
        <f t="shared" si="30"/>
        <v>635.36882851040752</v>
      </c>
    </row>
    <row r="502" spans="1:23" x14ac:dyDescent="0.3">
      <c r="A502" t="s">
        <v>3001</v>
      </c>
      <c r="B502" s="34">
        <v>28274.159722222223</v>
      </c>
      <c r="C502" s="2">
        <v>35.200000000000003</v>
      </c>
      <c r="D502" s="2">
        <v>-17.600000000000001</v>
      </c>
      <c r="E502" s="3"/>
      <c r="G502" s="1" t="s">
        <v>44</v>
      </c>
      <c r="H502" s="1" t="s">
        <v>37</v>
      </c>
      <c r="I502" s="1">
        <v>3.2</v>
      </c>
      <c r="P502" s="25">
        <v>3.2</v>
      </c>
      <c r="Q502" s="1" t="s">
        <v>44</v>
      </c>
      <c r="T502" s="1">
        <f t="shared" si="28"/>
        <v>1977.4104304509849</v>
      </c>
      <c r="U502" s="4">
        <f t="shared" si="31"/>
        <v>8.1279527278030537E+19</v>
      </c>
      <c r="V502" s="4">
        <f t="shared" si="29"/>
        <v>79432823472428.328</v>
      </c>
      <c r="W502" s="1">
        <f t="shared" si="30"/>
        <v>1190.9168040016659</v>
      </c>
    </row>
    <row r="503" spans="1:23" x14ac:dyDescent="0.3">
      <c r="A503" t="s">
        <v>3002</v>
      </c>
      <c r="B503" s="34">
        <v>28274.59273148148</v>
      </c>
      <c r="C503" s="2">
        <v>41.2</v>
      </c>
      <c r="D503" s="2">
        <v>-21.5</v>
      </c>
      <c r="E503" s="3"/>
      <c r="G503" s="1" t="s">
        <v>44</v>
      </c>
      <c r="H503" s="8" t="s">
        <v>24</v>
      </c>
      <c r="I503" s="1">
        <v>3.6</v>
      </c>
      <c r="P503" s="25">
        <v>3.6</v>
      </c>
      <c r="Q503" s="1" t="s">
        <v>44</v>
      </c>
      <c r="T503" s="1">
        <f t="shared" si="28"/>
        <v>1977.4116159657262</v>
      </c>
      <c r="U503" s="4">
        <f t="shared" si="31"/>
        <v>8.1279843505796547E+19</v>
      </c>
      <c r="V503" s="4">
        <f t="shared" si="29"/>
        <v>316227766016839.06</v>
      </c>
      <c r="W503" s="1">
        <f t="shared" si="30"/>
        <v>1057.1638490195219</v>
      </c>
    </row>
    <row r="504" spans="1:23" x14ac:dyDescent="0.3">
      <c r="A504" t="s">
        <v>3003</v>
      </c>
      <c r="B504" s="34">
        <v>28290.87667824074</v>
      </c>
      <c r="C504" s="2">
        <v>41</v>
      </c>
      <c r="D504" s="2">
        <v>-11.5</v>
      </c>
      <c r="E504" s="3"/>
      <c r="G504" s="1" t="s">
        <v>44</v>
      </c>
      <c r="H504" s="1" t="s">
        <v>33</v>
      </c>
      <c r="I504" s="1">
        <v>3.6</v>
      </c>
      <c r="P504" s="25">
        <v>3.6</v>
      </c>
      <c r="Q504" s="1" t="s">
        <v>44</v>
      </c>
      <c r="T504" s="1">
        <f t="shared" si="28"/>
        <v>1977.4561989821786</v>
      </c>
      <c r="U504" s="4">
        <f t="shared" si="31"/>
        <v>8.1280159733562556E+19</v>
      </c>
      <c r="V504" s="4">
        <f t="shared" si="29"/>
        <v>316227766016839.06</v>
      </c>
      <c r="W504" s="1">
        <f t="shared" si="30"/>
        <v>481.30218094578009</v>
      </c>
    </row>
    <row r="505" spans="1:23" x14ac:dyDescent="0.3">
      <c r="A505" t="s">
        <v>3004</v>
      </c>
      <c r="B505" s="34">
        <v>28295.111400462964</v>
      </c>
      <c r="C505" s="2">
        <v>38.200000000000003</v>
      </c>
      <c r="D505" s="2">
        <v>-23.3</v>
      </c>
      <c r="E505" s="3"/>
      <c r="G505" s="1" t="s">
        <v>44</v>
      </c>
      <c r="H505" s="8" t="s">
        <v>24</v>
      </c>
      <c r="I505" s="1">
        <v>4</v>
      </c>
      <c r="P505" s="25">
        <v>4</v>
      </c>
      <c r="Q505" s="1" t="s">
        <v>44</v>
      </c>
      <c r="T505" s="1">
        <f t="shared" si="28"/>
        <v>1977.4677930197481</v>
      </c>
      <c r="U505" s="4">
        <f t="shared" si="31"/>
        <v>8.1281418658974351E+19</v>
      </c>
      <c r="V505" s="4">
        <f t="shared" si="29"/>
        <v>1258925411794173.5</v>
      </c>
      <c r="W505" s="1">
        <f t="shared" si="30"/>
        <v>1373.812389803066</v>
      </c>
    </row>
    <row r="506" spans="1:23" x14ac:dyDescent="0.3">
      <c r="A506" t="s">
        <v>3005</v>
      </c>
      <c r="B506" s="34">
        <v>28303.830937268518</v>
      </c>
      <c r="C506" s="2">
        <v>36.092300000000002</v>
      </c>
      <c r="D506" s="2">
        <v>-4.2533000000000003</v>
      </c>
      <c r="E506" s="3">
        <v>0</v>
      </c>
      <c r="F506" s="3">
        <v>6</v>
      </c>
      <c r="G506" s="1" t="s">
        <v>35</v>
      </c>
      <c r="H506" s="1" t="s">
        <v>22</v>
      </c>
      <c r="I506" s="1">
        <v>4.0999999999999996</v>
      </c>
      <c r="P506" s="25">
        <v>4.0999999999999996</v>
      </c>
      <c r="Q506" s="1" t="s">
        <v>44</v>
      </c>
      <c r="T506" s="1">
        <f t="shared" si="28"/>
        <v>1977.4916658104546</v>
      </c>
      <c r="U506" s="4">
        <f t="shared" si="31"/>
        <v>8.1283196938384392E+19</v>
      </c>
      <c r="V506" s="4">
        <f t="shared" si="29"/>
        <v>1778279410038929</v>
      </c>
      <c r="W506" s="1">
        <f t="shared" si="30"/>
        <v>1384.8327336336622</v>
      </c>
    </row>
    <row r="507" spans="1:23" x14ac:dyDescent="0.3">
      <c r="A507" t="s">
        <v>3006</v>
      </c>
      <c r="B507" s="34">
        <v>28304.640127314815</v>
      </c>
      <c r="C507" s="2">
        <v>35.200000000000003</v>
      </c>
      <c r="D507" s="2">
        <v>-15.2</v>
      </c>
      <c r="E507" s="3"/>
      <c r="G507" s="1" t="s">
        <v>44</v>
      </c>
      <c r="H507" s="1" t="s">
        <v>37</v>
      </c>
      <c r="I507" s="1">
        <v>3.4</v>
      </c>
      <c r="P507" s="25">
        <v>3.4</v>
      </c>
      <c r="Q507" s="1" t="s">
        <v>44</v>
      </c>
      <c r="T507" s="1">
        <f t="shared" si="28"/>
        <v>1977.4938812520597</v>
      </c>
      <c r="U507" s="4">
        <f t="shared" si="31"/>
        <v>8.1283355427703636E+19</v>
      </c>
      <c r="V507" s="4">
        <f t="shared" si="29"/>
        <v>158489319246111.25</v>
      </c>
      <c r="W507" s="1">
        <f t="shared" si="30"/>
        <v>1109.2816154807147</v>
      </c>
    </row>
    <row r="508" spans="1:23" x14ac:dyDescent="0.3">
      <c r="A508" t="s">
        <v>3007</v>
      </c>
      <c r="B508" s="34">
        <v>28331.222118055557</v>
      </c>
      <c r="C508" s="2">
        <v>35.700000000000003</v>
      </c>
      <c r="D508" s="2">
        <v>-15.9</v>
      </c>
      <c r="E508" s="3"/>
      <c r="G508" s="1" t="s">
        <v>44</v>
      </c>
      <c r="H508" s="1" t="s">
        <v>37</v>
      </c>
      <c r="I508" s="1">
        <v>3.1</v>
      </c>
      <c r="P508" s="25">
        <v>3.1</v>
      </c>
      <c r="Q508" s="1" t="s">
        <v>44</v>
      </c>
      <c r="T508" s="1">
        <f t="shared" si="28"/>
        <v>1977.5666587763328</v>
      </c>
      <c r="U508" s="4">
        <f t="shared" si="31"/>
        <v>8.1283411661836157E+19</v>
      </c>
      <c r="V508" s="4">
        <f t="shared" si="29"/>
        <v>56234132519035.117</v>
      </c>
      <c r="W508" s="1">
        <f t="shared" si="30"/>
        <v>1076.697884873347</v>
      </c>
    </row>
    <row r="509" spans="1:23" x14ac:dyDescent="0.3">
      <c r="A509" t="s">
        <v>3008</v>
      </c>
      <c r="B509" s="34">
        <v>28343.154675925925</v>
      </c>
      <c r="C509" s="2">
        <v>41.6</v>
      </c>
      <c r="D509" s="2">
        <v>-14.4</v>
      </c>
      <c r="E509" s="3"/>
      <c r="G509" s="1" t="s">
        <v>44</v>
      </c>
      <c r="H509" s="1" t="s">
        <v>33</v>
      </c>
      <c r="I509" s="1">
        <v>3.8</v>
      </c>
      <c r="P509" s="25">
        <v>3.8</v>
      </c>
      <c r="Q509" s="1" t="s">
        <v>44</v>
      </c>
      <c r="T509" s="1">
        <f t="shared" si="28"/>
        <v>1977.5993283392907</v>
      </c>
      <c r="U509" s="4">
        <f t="shared" si="31"/>
        <v>8.128404261918063E+19</v>
      </c>
      <c r="V509" s="4">
        <f t="shared" si="29"/>
        <v>630957344480193.75</v>
      </c>
      <c r="W509" s="1">
        <f t="shared" si="30"/>
        <v>431.33645290164094</v>
      </c>
    </row>
    <row r="510" spans="1:23" x14ac:dyDescent="0.3">
      <c r="A510" t="s">
        <v>3009</v>
      </c>
      <c r="B510" s="34">
        <v>28348.274052777779</v>
      </c>
      <c r="C510" s="2">
        <v>41.254199999999997</v>
      </c>
      <c r="D510" s="2">
        <v>-11.2958</v>
      </c>
      <c r="E510" s="3">
        <v>33</v>
      </c>
      <c r="F510" s="3">
        <v>14</v>
      </c>
      <c r="G510" s="1" t="s">
        <v>35</v>
      </c>
      <c r="H510" s="1" t="s">
        <v>33</v>
      </c>
      <c r="T510" s="1">
        <f t="shared" si="28"/>
        <v>1977.6133444292341</v>
      </c>
      <c r="U510" s="4">
        <f t="shared" si="31"/>
        <v>8.128404262043956E+19</v>
      </c>
      <c r="V510" s="4">
        <f t="shared" si="29"/>
        <v>1258925411.7941697</v>
      </c>
      <c r="W510" s="1">
        <f t="shared" si="30"/>
        <v>463.81465350322674</v>
      </c>
    </row>
    <row r="511" spans="1:23" x14ac:dyDescent="0.3">
      <c r="A511" t="s">
        <v>3010</v>
      </c>
      <c r="B511" s="34">
        <v>28349.274004629631</v>
      </c>
      <c r="C511" s="2">
        <v>41.3</v>
      </c>
      <c r="D511" s="2">
        <v>-10.9</v>
      </c>
      <c r="E511" s="3"/>
      <c r="G511" s="1" t="s">
        <v>44</v>
      </c>
      <c r="H511" s="1" t="s">
        <v>33</v>
      </c>
      <c r="I511" s="1">
        <v>4.5</v>
      </c>
      <c r="P511" s="25">
        <v>4.5</v>
      </c>
      <c r="Q511" s="1" t="s">
        <v>44</v>
      </c>
      <c r="T511" s="1">
        <f t="shared" si="28"/>
        <v>1977.6160821481988</v>
      </c>
      <c r="U511" s="4">
        <f t="shared" si="31"/>
        <v>8.1291122078283399E+19</v>
      </c>
      <c r="V511" s="4">
        <f t="shared" si="29"/>
        <v>7079457843841414</v>
      </c>
      <c r="W511" s="1">
        <f t="shared" si="30"/>
        <v>475.85137179725183</v>
      </c>
    </row>
    <row r="512" spans="1:23" x14ac:dyDescent="0.3">
      <c r="A512" t="s">
        <v>3011</v>
      </c>
      <c r="B512" s="34">
        <v>28361.013055324074</v>
      </c>
      <c r="C512" s="2">
        <v>38.624899999999997</v>
      </c>
      <c r="D512" s="2">
        <v>-23.526299999999999</v>
      </c>
      <c r="E512" s="3">
        <v>0</v>
      </c>
      <c r="F512" s="3">
        <v>4</v>
      </c>
      <c r="G512" s="1" t="s">
        <v>35</v>
      </c>
      <c r="H512" s="8" t="s">
        <v>24</v>
      </c>
      <c r="I512" s="1">
        <v>4.3</v>
      </c>
      <c r="P512" s="25">
        <v>4.3</v>
      </c>
      <c r="Q512" s="1" t="s">
        <v>44</v>
      </c>
      <c r="T512" s="1">
        <f t="shared" si="28"/>
        <v>1977.6482219173829</v>
      </c>
      <c r="U512" s="4">
        <f t="shared" si="31"/>
        <v>8.1294670212175741E+19</v>
      </c>
      <c r="V512" s="4">
        <f t="shared" si="29"/>
        <v>3548133892335757</v>
      </c>
      <c r="W512" s="1">
        <f t="shared" si="30"/>
        <v>1372.9595620058674</v>
      </c>
    </row>
    <row r="513" spans="1:23" x14ac:dyDescent="0.3">
      <c r="A513" t="s">
        <v>3012</v>
      </c>
      <c r="B513" s="34">
        <v>28361.100324074076</v>
      </c>
      <c r="C513" s="2">
        <v>38.1</v>
      </c>
      <c r="D513" s="2">
        <v>-23.1</v>
      </c>
      <c r="E513" s="3"/>
      <c r="G513" s="1" t="s">
        <v>44</v>
      </c>
      <c r="H513" s="8" t="s">
        <v>24</v>
      </c>
      <c r="I513" s="1">
        <v>4.0999999999999996</v>
      </c>
      <c r="P513" s="25">
        <v>4.0999999999999996</v>
      </c>
      <c r="Q513" s="1" t="s">
        <v>44</v>
      </c>
      <c r="T513" s="1">
        <f t="shared" si="28"/>
        <v>1977.6484608461988</v>
      </c>
      <c r="U513" s="4">
        <f t="shared" si="31"/>
        <v>8.1296448491585782E+19</v>
      </c>
      <c r="V513" s="4">
        <f t="shared" si="29"/>
        <v>1778279410038929</v>
      </c>
      <c r="W513" s="1">
        <f t="shared" si="30"/>
        <v>1360.9258131063955</v>
      </c>
    </row>
    <row r="514" spans="1:23" x14ac:dyDescent="0.3">
      <c r="A514" t="s">
        <v>3013</v>
      </c>
      <c r="B514" s="34">
        <v>28395.800335648149</v>
      </c>
      <c r="C514" s="2">
        <v>39.9</v>
      </c>
      <c r="D514" s="2">
        <v>-10.199999999999999</v>
      </c>
      <c r="E514" s="3"/>
      <c r="G514" s="1" t="s">
        <v>44</v>
      </c>
      <c r="H514" s="1" t="s">
        <v>33</v>
      </c>
      <c r="I514" s="1">
        <v>3.9</v>
      </c>
      <c r="P514" s="25">
        <v>3.9</v>
      </c>
      <c r="Q514" s="1" t="s">
        <v>44</v>
      </c>
      <c r="T514" s="1">
        <f t="shared" ref="T514:T577" si="32">1900+B514/365.25</f>
        <v>1977.7434643002002</v>
      </c>
      <c r="U514" s="4">
        <f t="shared" si="31"/>
        <v>8.1297339742523916E+19</v>
      </c>
      <c r="V514" s="4">
        <f t="shared" ref="V514:V577" si="33">10^(1.5*I514+9.1)</f>
        <v>891250938133744.88</v>
      </c>
      <c r="W514" s="1">
        <f t="shared" ref="W514:W577" si="34">SQRT( (ABS(D514-$Y$1)*111.11)^2+(111.11*COS(RADIANS(D514))*ABS(C514-$Z$1))^2+E514*E514)</f>
        <v>648.41854134595292</v>
      </c>
    </row>
    <row r="515" spans="1:23" x14ac:dyDescent="0.3">
      <c r="A515" t="s">
        <v>3014</v>
      </c>
      <c r="B515" s="34">
        <v>28416.514594907407</v>
      </c>
      <c r="C515" s="2">
        <v>35.1</v>
      </c>
      <c r="D515" s="2">
        <v>-15.9</v>
      </c>
      <c r="E515" s="3"/>
      <c r="G515" s="1" t="s">
        <v>44</v>
      </c>
      <c r="H515" s="1" t="s">
        <v>37</v>
      </c>
      <c r="I515" s="1">
        <v>3.1</v>
      </c>
      <c r="P515" s="25">
        <v>3.1</v>
      </c>
      <c r="Q515" s="1" t="s">
        <v>44</v>
      </c>
      <c r="T515" s="1">
        <f t="shared" si="32"/>
        <v>1977.8001768512181</v>
      </c>
      <c r="U515" s="4">
        <f t="shared" ref="U515:U578" si="35">U514+V515</f>
        <v>8.1297395976656437E+19</v>
      </c>
      <c r="V515" s="4">
        <f t="shared" si="33"/>
        <v>56234132519035.117</v>
      </c>
      <c r="W515" s="1">
        <f t="shared" si="34"/>
        <v>1137.534538826754</v>
      </c>
    </row>
    <row r="516" spans="1:23" x14ac:dyDescent="0.3">
      <c r="A516" t="s">
        <v>3015</v>
      </c>
      <c r="B516" s="34">
        <v>28418.186469907407</v>
      </c>
      <c r="C516" s="2">
        <v>40.9</v>
      </c>
      <c r="D516" s="2">
        <v>-14.1</v>
      </c>
      <c r="E516" s="3"/>
      <c r="G516" s="1" t="s">
        <v>44</v>
      </c>
      <c r="H516" s="1" t="s">
        <v>33</v>
      </c>
      <c r="I516" s="1">
        <v>4</v>
      </c>
      <c r="P516" s="25">
        <v>4</v>
      </c>
      <c r="Q516" s="1" t="s">
        <v>44</v>
      </c>
      <c r="T516" s="1">
        <f t="shared" si="32"/>
        <v>1977.8047541955029</v>
      </c>
      <c r="U516" s="4">
        <f t="shared" si="35"/>
        <v>8.1298654902068232E+19</v>
      </c>
      <c r="V516" s="4">
        <f t="shared" si="33"/>
        <v>1258925411794173.5</v>
      </c>
      <c r="W516" s="1">
        <f t="shared" si="34"/>
        <v>490.00681967075371</v>
      </c>
    </row>
    <row r="517" spans="1:23" x14ac:dyDescent="0.3">
      <c r="A517" t="s">
        <v>3016</v>
      </c>
      <c r="B517" s="34">
        <v>28424.418761574074</v>
      </c>
      <c r="C517" s="2">
        <v>38.200000000000003</v>
      </c>
      <c r="D517" s="2">
        <v>-23.5</v>
      </c>
      <c r="E517" s="3"/>
      <c r="G517" s="1" t="s">
        <v>44</v>
      </c>
      <c r="H517" s="8" t="s">
        <v>24</v>
      </c>
      <c r="I517" s="1">
        <v>3.7</v>
      </c>
      <c r="P517" s="25">
        <v>3.7</v>
      </c>
      <c r="Q517" s="1" t="s">
        <v>44</v>
      </c>
      <c r="T517" s="1">
        <f t="shared" si="32"/>
        <v>1977.821817280148</v>
      </c>
      <c r="U517" s="4">
        <f t="shared" si="35"/>
        <v>8.1299101585660379E+19</v>
      </c>
      <c r="V517" s="4">
        <f t="shared" si="33"/>
        <v>446683592150964.06</v>
      </c>
      <c r="W517" s="1">
        <f t="shared" si="34"/>
        <v>1392.2539509739081</v>
      </c>
    </row>
    <row r="518" spans="1:23" x14ac:dyDescent="0.3">
      <c r="A518" t="s">
        <v>3017</v>
      </c>
      <c r="B518" s="34">
        <v>28427.712708333333</v>
      </c>
      <c r="C518" s="2">
        <v>41</v>
      </c>
      <c r="D518" s="2">
        <v>-13</v>
      </c>
      <c r="E518" s="3"/>
      <c r="G518" s="1" t="s">
        <v>44</v>
      </c>
      <c r="H518" s="1" t="s">
        <v>33</v>
      </c>
      <c r="I518" s="1">
        <v>4.0999999999999996</v>
      </c>
      <c r="P518" s="25">
        <v>4.0999999999999996</v>
      </c>
      <c r="Q518" s="1" t="s">
        <v>44</v>
      </c>
      <c r="T518" s="1">
        <f t="shared" si="32"/>
        <v>1977.8308356148757</v>
      </c>
      <c r="U518" s="4">
        <f t="shared" si="35"/>
        <v>8.130087986507042E+19</v>
      </c>
      <c r="V518" s="4">
        <f t="shared" si="33"/>
        <v>1778279410038929</v>
      </c>
      <c r="W518" s="1">
        <f t="shared" si="34"/>
        <v>458.82875885530251</v>
      </c>
    </row>
    <row r="519" spans="1:23" x14ac:dyDescent="0.3">
      <c r="A519" t="s">
        <v>3018</v>
      </c>
      <c r="B519" s="34">
        <v>28527.500810185185</v>
      </c>
      <c r="C519" s="2">
        <v>38.9</v>
      </c>
      <c r="D519" s="2">
        <v>-23.4</v>
      </c>
      <c r="E519" s="3"/>
      <c r="G519" s="1" t="s">
        <v>44</v>
      </c>
      <c r="H519" s="8" t="s">
        <v>24</v>
      </c>
      <c r="I519" s="1">
        <v>3.8</v>
      </c>
      <c r="P519" s="25">
        <v>3.8</v>
      </c>
      <c r="Q519" s="1" t="s">
        <v>44</v>
      </c>
      <c r="T519" s="1">
        <f t="shared" si="32"/>
        <v>1978.1040405480771</v>
      </c>
      <c r="U519" s="4">
        <f t="shared" si="35"/>
        <v>8.1301510822414893E+19</v>
      </c>
      <c r="V519" s="4">
        <f t="shared" si="33"/>
        <v>630957344480193.75</v>
      </c>
      <c r="W519" s="1">
        <f t="shared" si="34"/>
        <v>1347.4008851098586</v>
      </c>
    </row>
    <row r="520" spans="1:23" x14ac:dyDescent="0.3">
      <c r="A520" t="s">
        <v>3019</v>
      </c>
      <c r="B520" s="34">
        <v>28551.178680555557</v>
      </c>
      <c r="C520" s="2">
        <v>35.6</v>
      </c>
      <c r="D520" s="2">
        <v>-15.7</v>
      </c>
      <c r="E520" s="3"/>
      <c r="G520" s="1" t="s">
        <v>44</v>
      </c>
      <c r="H520" s="1" t="s">
        <v>37</v>
      </c>
      <c r="I520" s="1">
        <v>3.3</v>
      </c>
      <c r="P520" s="25">
        <v>3.3</v>
      </c>
      <c r="Q520" s="1" t="s">
        <v>44</v>
      </c>
      <c r="T520" s="1">
        <f t="shared" si="32"/>
        <v>1978.1688670241083</v>
      </c>
      <c r="U520" s="4">
        <f t="shared" si="35"/>
        <v>8.1301623024260317E+19</v>
      </c>
      <c r="V520" s="4">
        <f t="shared" si="33"/>
        <v>112201845430196.44</v>
      </c>
      <c r="W520" s="1">
        <f t="shared" si="34"/>
        <v>1080.8420508624961</v>
      </c>
    </row>
    <row r="521" spans="1:23" x14ac:dyDescent="0.3">
      <c r="A521" t="s">
        <v>3020</v>
      </c>
      <c r="B521" s="34">
        <v>28598.188530092593</v>
      </c>
      <c r="C521" s="2">
        <v>35.1</v>
      </c>
      <c r="D521" s="2">
        <v>-15.8</v>
      </c>
      <c r="E521" s="3"/>
      <c r="G521" s="1" t="s">
        <v>44</v>
      </c>
      <c r="H521" s="1" t="s">
        <v>37</v>
      </c>
      <c r="I521" s="1">
        <v>3.3</v>
      </c>
      <c r="P521" s="25">
        <v>3.3</v>
      </c>
      <c r="Q521" s="1" t="s">
        <v>44</v>
      </c>
      <c r="T521" s="1">
        <f t="shared" si="32"/>
        <v>1978.2975729776663</v>
      </c>
      <c r="U521" s="4">
        <f t="shared" si="35"/>
        <v>8.1301735226105741E+19</v>
      </c>
      <c r="V521" s="4">
        <f t="shared" si="33"/>
        <v>112201845430196.44</v>
      </c>
      <c r="W521" s="1">
        <f t="shared" si="34"/>
        <v>1134.6835451658249</v>
      </c>
    </row>
    <row r="522" spans="1:23" x14ac:dyDescent="0.3">
      <c r="A522" t="s">
        <v>3021</v>
      </c>
      <c r="B522" s="34">
        <v>28609.834039351852</v>
      </c>
      <c r="C522" s="2">
        <v>37.700000000000003</v>
      </c>
      <c r="D522" s="2">
        <v>-7.4</v>
      </c>
      <c r="E522" s="3"/>
      <c r="G522" s="1" t="s">
        <v>44</v>
      </c>
      <c r="H522" s="1" t="s">
        <v>22</v>
      </c>
      <c r="I522" s="1">
        <v>4.2</v>
      </c>
      <c r="P522" s="25">
        <v>4.2</v>
      </c>
      <c r="Q522" s="1" t="s">
        <v>44</v>
      </c>
      <c r="T522" s="1">
        <f t="shared" si="32"/>
        <v>1978.3294566443583</v>
      </c>
      <c r="U522" s="4">
        <f t="shared" si="35"/>
        <v>8.1304247112537244E+19</v>
      </c>
      <c r="V522" s="4">
        <f t="shared" si="33"/>
        <v>2511886431509585.5</v>
      </c>
      <c r="W522" s="1">
        <f t="shared" si="34"/>
        <v>1021.0895243728088</v>
      </c>
    </row>
    <row r="523" spans="1:23" x14ac:dyDescent="0.3">
      <c r="A523" t="s">
        <v>3022</v>
      </c>
      <c r="B523" s="34">
        <v>28613.778738425925</v>
      </c>
      <c r="C523" s="2">
        <v>35.1</v>
      </c>
      <c r="D523" s="2">
        <v>-15</v>
      </c>
      <c r="E523" s="3"/>
      <c r="G523" s="1" t="s">
        <v>44</v>
      </c>
      <c r="H523" s="1" t="s">
        <v>37</v>
      </c>
      <c r="I523" s="1">
        <v>3.2</v>
      </c>
      <c r="P523" s="25">
        <v>3.2</v>
      </c>
      <c r="Q523" s="1" t="s">
        <v>44</v>
      </c>
      <c r="T523" s="1">
        <f t="shared" si="32"/>
        <v>1978.3402566418231</v>
      </c>
      <c r="U523" s="4">
        <f t="shared" si="35"/>
        <v>8.1304326545360716E+19</v>
      </c>
      <c r="V523" s="4">
        <f t="shared" si="33"/>
        <v>79432823472428.328</v>
      </c>
      <c r="W523" s="1">
        <f t="shared" si="34"/>
        <v>1115.4967349060798</v>
      </c>
    </row>
    <row r="524" spans="1:23" x14ac:dyDescent="0.3">
      <c r="A524" t="s">
        <v>3023</v>
      </c>
      <c r="B524" s="34">
        <v>28626.746891319446</v>
      </c>
      <c r="C524" s="2">
        <v>37.051400000000001</v>
      </c>
      <c r="D524" s="2">
        <v>-23.846299999999999</v>
      </c>
      <c r="E524" s="3">
        <v>0</v>
      </c>
      <c r="F524" s="3">
        <v>5</v>
      </c>
      <c r="G524" s="1" t="s">
        <v>35</v>
      </c>
      <c r="H524" s="8" t="s">
        <v>24</v>
      </c>
      <c r="I524" s="1">
        <v>3.4</v>
      </c>
      <c r="P524" s="25">
        <v>3.4</v>
      </c>
      <c r="Q524" s="1" t="s">
        <v>44</v>
      </c>
      <c r="T524" s="1">
        <f t="shared" si="32"/>
        <v>1978.3757615094303</v>
      </c>
      <c r="U524" s="4">
        <f t="shared" si="35"/>
        <v>8.130448503467996E+19</v>
      </c>
      <c r="V524" s="4">
        <f t="shared" si="33"/>
        <v>158489319246111.25</v>
      </c>
      <c r="W524" s="1">
        <f t="shared" si="34"/>
        <v>1486.4162147494465</v>
      </c>
    </row>
    <row r="525" spans="1:23" x14ac:dyDescent="0.3">
      <c r="A525" t="s">
        <v>3024</v>
      </c>
      <c r="B525" s="34">
        <v>28642.847696759258</v>
      </c>
      <c r="C525" s="2">
        <v>35.6</v>
      </c>
      <c r="D525" s="2">
        <v>-16.7</v>
      </c>
      <c r="E525" s="3"/>
      <c r="G525" s="1" t="s">
        <v>44</v>
      </c>
      <c r="H525" s="9" t="s">
        <v>40</v>
      </c>
      <c r="I525" s="1">
        <v>3.1</v>
      </c>
      <c r="P525" s="25">
        <v>3.1</v>
      </c>
      <c r="Q525" s="1" t="s">
        <v>44</v>
      </c>
      <c r="T525" s="1">
        <f t="shared" si="32"/>
        <v>1978.4198431122772</v>
      </c>
      <c r="U525" s="4">
        <f t="shared" si="35"/>
        <v>8.1304541268812481E+19</v>
      </c>
      <c r="V525" s="4">
        <f t="shared" si="33"/>
        <v>56234132519035.117</v>
      </c>
      <c r="W525" s="1">
        <f t="shared" si="34"/>
        <v>1114.699262359688</v>
      </c>
    </row>
    <row r="526" spans="1:23" x14ac:dyDescent="0.3">
      <c r="A526" t="s">
        <v>3025</v>
      </c>
      <c r="B526" s="34">
        <v>28663.760125347224</v>
      </c>
      <c r="C526" s="2">
        <v>37.080599999999997</v>
      </c>
      <c r="D526" s="2">
        <v>-22.251799999999999</v>
      </c>
      <c r="E526" s="3">
        <v>0</v>
      </c>
      <c r="F526" s="3">
        <v>5</v>
      </c>
      <c r="G526" s="1" t="s">
        <v>35</v>
      </c>
      <c r="H526" s="8" t="s">
        <v>24</v>
      </c>
      <c r="I526" s="1">
        <v>3.9</v>
      </c>
      <c r="P526" s="25">
        <v>3.9</v>
      </c>
      <c r="Q526" s="1" t="s">
        <v>44</v>
      </c>
      <c r="T526" s="1">
        <f t="shared" si="32"/>
        <v>1978.4770982213477</v>
      </c>
      <c r="U526" s="4">
        <f t="shared" si="35"/>
        <v>8.1305432519750615E+19</v>
      </c>
      <c r="V526" s="4">
        <f t="shared" si="33"/>
        <v>891250938133744.88</v>
      </c>
      <c r="W526" s="1">
        <f t="shared" si="34"/>
        <v>1347.4809434232995</v>
      </c>
    </row>
    <row r="527" spans="1:23" x14ac:dyDescent="0.3">
      <c r="A527" t="s">
        <v>3026</v>
      </c>
      <c r="B527" s="34">
        <v>28695.304467592592</v>
      </c>
      <c r="C527" s="2">
        <v>39.1</v>
      </c>
      <c r="D527" s="2">
        <v>-22.7</v>
      </c>
      <c r="E527" s="3"/>
      <c r="G527" s="1" t="s">
        <v>44</v>
      </c>
      <c r="H527" s="8" t="s">
        <v>24</v>
      </c>
      <c r="I527" s="1">
        <v>3.7</v>
      </c>
      <c r="P527" s="25">
        <v>3.7</v>
      </c>
      <c r="Q527" s="1" t="s">
        <v>44</v>
      </c>
      <c r="T527" s="1">
        <f t="shared" si="32"/>
        <v>1978.5634619235936</v>
      </c>
      <c r="U527" s="4">
        <f t="shared" si="35"/>
        <v>8.1305879203342762E+19</v>
      </c>
      <c r="V527" s="4">
        <f t="shared" si="33"/>
        <v>446683592150964.06</v>
      </c>
      <c r="W527" s="1">
        <f t="shared" si="34"/>
        <v>1271.1160005875515</v>
      </c>
    </row>
    <row r="528" spans="1:23" x14ac:dyDescent="0.3">
      <c r="A528" t="s">
        <v>3027</v>
      </c>
      <c r="B528" s="34">
        <v>28697.021020601853</v>
      </c>
      <c r="C528" s="2">
        <v>38.444699999999997</v>
      </c>
      <c r="D528" s="2">
        <v>-4.8609999999999998</v>
      </c>
      <c r="E528" s="3">
        <v>0</v>
      </c>
      <c r="F528" s="3">
        <v>7</v>
      </c>
      <c r="G528" s="1" t="s">
        <v>35</v>
      </c>
      <c r="H528" s="1" t="s">
        <v>22</v>
      </c>
      <c r="I528" s="1">
        <f>0.85*L528+1.03</f>
        <v>5.0250000000000004</v>
      </c>
      <c r="L528" s="25">
        <v>4.7</v>
      </c>
      <c r="M528" s="25" t="s">
        <v>35</v>
      </c>
      <c r="P528" s="25">
        <v>4.5999999999999996</v>
      </c>
      <c r="Q528" s="1" t="s">
        <v>44</v>
      </c>
      <c r="T528" s="1">
        <f t="shared" si="32"/>
        <v>1978.5681615896012</v>
      </c>
      <c r="U528" s="4">
        <f t="shared" si="35"/>
        <v>8.1349280229707235E+19</v>
      </c>
      <c r="V528" s="4">
        <f t="shared" si="33"/>
        <v>4.3401026364474576E+16</v>
      </c>
      <c r="W528" s="1">
        <f t="shared" si="34"/>
        <v>1154.9317533751582</v>
      </c>
    </row>
    <row r="529" spans="1:23" x14ac:dyDescent="0.3">
      <c r="A529" t="s">
        <v>3028</v>
      </c>
      <c r="B529" s="34">
        <v>28699.06208576389</v>
      </c>
      <c r="C529" s="2">
        <v>47.255200000000002</v>
      </c>
      <c r="D529" s="2">
        <v>-12.1488</v>
      </c>
      <c r="E529" s="60">
        <v>10</v>
      </c>
      <c r="F529" s="3">
        <v>5</v>
      </c>
      <c r="G529" s="1" t="s">
        <v>35</v>
      </c>
      <c r="H529" s="1" t="s">
        <v>69</v>
      </c>
      <c r="I529" s="1">
        <f>0.85*L529+1.03</f>
        <v>4.9399999999999995</v>
      </c>
      <c r="L529" s="25">
        <v>4.5999999999999996</v>
      </c>
      <c r="M529" s="25" t="s">
        <v>35</v>
      </c>
      <c r="P529" s="25">
        <v>4.3</v>
      </c>
      <c r="Q529" s="1" t="s">
        <v>44</v>
      </c>
      <c r="T529" s="1">
        <f t="shared" si="32"/>
        <v>1978.5737497214618</v>
      </c>
      <c r="U529" s="4">
        <f t="shared" si="35"/>
        <v>8.13816395954002E+19</v>
      </c>
      <c r="V529" s="4">
        <f t="shared" si="33"/>
        <v>3.235936569296278E+16</v>
      </c>
      <c r="W529" s="1">
        <f t="shared" si="34"/>
        <v>230.22844798644809</v>
      </c>
    </row>
    <row r="530" spans="1:23" x14ac:dyDescent="0.3">
      <c r="A530" t="s">
        <v>3029</v>
      </c>
      <c r="B530" s="34">
        <v>28742.556791203704</v>
      </c>
      <c r="C530" s="2">
        <v>37.538499999999999</v>
      </c>
      <c r="D530" s="2">
        <v>-23.962599999999998</v>
      </c>
      <c r="E530" s="3">
        <v>0</v>
      </c>
      <c r="F530" s="3">
        <v>5</v>
      </c>
      <c r="G530" s="1" t="s">
        <v>35</v>
      </c>
      <c r="H530" s="8" t="s">
        <v>24</v>
      </c>
      <c r="I530" s="1">
        <v>3.9</v>
      </c>
      <c r="P530" s="25">
        <v>3.9</v>
      </c>
      <c r="Q530" s="1" t="s">
        <v>44</v>
      </c>
      <c r="T530" s="1">
        <f t="shared" si="32"/>
        <v>1978.6928317349862</v>
      </c>
      <c r="U530" s="4">
        <f t="shared" si="35"/>
        <v>8.1382530846338335E+19</v>
      </c>
      <c r="V530" s="4">
        <f t="shared" si="33"/>
        <v>891250938133744.88</v>
      </c>
      <c r="W530" s="1">
        <f t="shared" si="34"/>
        <v>1469.8659258163088</v>
      </c>
    </row>
    <row r="531" spans="1:23" x14ac:dyDescent="0.3">
      <c r="A531" t="s">
        <v>3030</v>
      </c>
      <c r="B531" s="34">
        <v>28786.008923611113</v>
      </c>
      <c r="C531" s="2">
        <v>35.1</v>
      </c>
      <c r="D531" s="2">
        <v>-17</v>
      </c>
      <c r="E531" s="3"/>
      <c r="G531" s="1" t="s">
        <v>44</v>
      </c>
      <c r="H531" s="9" t="s">
        <v>40</v>
      </c>
      <c r="I531" s="1">
        <v>3.2</v>
      </c>
      <c r="P531" s="25">
        <v>3.2</v>
      </c>
      <c r="Q531" s="1" t="s">
        <v>44</v>
      </c>
      <c r="T531" s="1">
        <f t="shared" si="32"/>
        <v>1978.8117971899003</v>
      </c>
      <c r="U531" s="4">
        <f t="shared" si="35"/>
        <v>8.1382610279161807E+19</v>
      </c>
      <c r="V531" s="4">
        <f t="shared" si="33"/>
        <v>79432823472428.328</v>
      </c>
      <c r="W531" s="1">
        <f t="shared" si="34"/>
        <v>1175.2063020970604</v>
      </c>
    </row>
    <row r="532" spans="1:23" x14ac:dyDescent="0.3">
      <c r="A532" t="s">
        <v>3031</v>
      </c>
      <c r="B532" s="34">
        <v>28794.872237384257</v>
      </c>
      <c r="C532" s="2">
        <v>39.683999999999997</v>
      </c>
      <c r="D532" s="2">
        <v>-21.424399999999999</v>
      </c>
      <c r="E532" s="3">
        <v>0</v>
      </c>
      <c r="F532" s="3">
        <v>6</v>
      </c>
      <c r="G532" s="1" t="s">
        <v>35</v>
      </c>
      <c r="H532" s="8" t="s">
        <v>24</v>
      </c>
      <c r="I532" s="1">
        <v>3.6</v>
      </c>
      <c r="P532" s="25">
        <v>3.6</v>
      </c>
      <c r="Q532" s="1" t="s">
        <v>44</v>
      </c>
      <c r="T532" s="1">
        <f t="shared" si="32"/>
        <v>1978.8360636204907</v>
      </c>
      <c r="U532" s="4">
        <f t="shared" si="35"/>
        <v>8.1382926506927817E+19</v>
      </c>
      <c r="V532" s="4">
        <f t="shared" si="33"/>
        <v>316227766016839.06</v>
      </c>
      <c r="W532" s="1">
        <f t="shared" si="34"/>
        <v>1121.0955879106448</v>
      </c>
    </row>
    <row r="533" spans="1:23" x14ac:dyDescent="0.3">
      <c r="A533" t="s">
        <v>3032</v>
      </c>
      <c r="B533" s="34">
        <v>28796.786909722221</v>
      </c>
      <c r="C533" s="2">
        <v>35.4</v>
      </c>
      <c r="D533" s="2">
        <v>-16.8</v>
      </c>
      <c r="E533" s="3"/>
      <c r="G533" s="1" t="s">
        <v>44</v>
      </c>
      <c r="H533" s="9" t="s">
        <v>40</v>
      </c>
      <c r="I533" s="1">
        <v>3.9</v>
      </c>
      <c r="P533" s="25">
        <v>3.9</v>
      </c>
      <c r="Q533" s="1" t="s">
        <v>71</v>
      </c>
      <c r="T533" s="1">
        <f t="shared" si="32"/>
        <v>1978.8413057076584</v>
      </c>
      <c r="U533" s="4">
        <f t="shared" si="35"/>
        <v>8.1383817757865951E+19</v>
      </c>
      <c r="V533" s="4">
        <f t="shared" si="33"/>
        <v>891250938133744.88</v>
      </c>
      <c r="W533" s="1">
        <f t="shared" si="34"/>
        <v>1138.1350264211669</v>
      </c>
    </row>
    <row r="534" spans="1:23" x14ac:dyDescent="0.3">
      <c r="A534" t="s">
        <v>3033</v>
      </c>
      <c r="B534" s="34">
        <v>28797.999016203703</v>
      </c>
      <c r="C534" s="2">
        <v>35.299999999999997</v>
      </c>
      <c r="D534" s="2">
        <v>-5.8</v>
      </c>
      <c r="E534" s="3"/>
      <c r="G534" s="1" t="s">
        <v>44</v>
      </c>
      <c r="H534" s="1" t="s">
        <v>22</v>
      </c>
      <c r="I534" s="1">
        <v>4.2</v>
      </c>
      <c r="P534" s="25">
        <v>4.2</v>
      </c>
      <c r="Q534" s="1" t="s">
        <v>44</v>
      </c>
      <c r="T534" s="1">
        <f t="shared" si="32"/>
        <v>1978.8446242743428</v>
      </c>
      <c r="U534" s="4">
        <f t="shared" si="35"/>
        <v>8.1386329644297454E+19</v>
      </c>
      <c r="V534" s="4">
        <f t="shared" si="33"/>
        <v>2511886431509585.5</v>
      </c>
      <c r="W534" s="1">
        <f t="shared" si="34"/>
        <v>1342.517043196455</v>
      </c>
    </row>
    <row r="535" spans="1:23" x14ac:dyDescent="0.3">
      <c r="A535" t="s">
        <v>3034</v>
      </c>
      <c r="B535" s="34">
        <v>28809.168996759261</v>
      </c>
      <c r="C535" s="2">
        <v>40.486199999999997</v>
      </c>
      <c r="D535" s="2">
        <v>-21.528400000000001</v>
      </c>
      <c r="E535" s="3">
        <v>0</v>
      </c>
      <c r="F535" s="3">
        <v>7</v>
      </c>
      <c r="G535" s="1" t="s">
        <v>35</v>
      </c>
      <c r="H535" s="8" t="s">
        <v>24</v>
      </c>
      <c r="I535" s="1">
        <v>4</v>
      </c>
      <c r="P535" s="25">
        <v>4</v>
      </c>
      <c r="Q535" s="1" t="s">
        <v>44</v>
      </c>
      <c r="T535" s="1">
        <f t="shared" si="32"/>
        <v>1978.8752060143991</v>
      </c>
      <c r="U535" s="4">
        <f t="shared" si="35"/>
        <v>8.1387588569709249E+19</v>
      </c>
      <c r="V535" s="4">
        <f t="shared" si="33"/>
        <v>1258925411794173.5</v>
      </c>
      <c r="W535" s="1">
        <f t="shared" si="34"/>
        <v>1091.1391228652296</v>
      </c>
    </row>
    <row r="536" spans="1:23" x14ac:dyDescent="0.3">
      <c r="A536" t="s">
        <v>3035</v>
      </c>
      <c r="B536" s="34">
        <v>28815.041331018518</v>
      </c>
      <c r="C536" s="2">
        <v>40.700000000000003</v>
      </c>
      <c r="D536" s="2">
        <v>-12.4</v>
      </c>
      <c r="E536" s="3"/>
      <c r="G536" s="1" t="s">
        <v>44</v>
      </c>
      <c r="H536" s="1" t="s">
        <v>33</v>
      </c>
      <c r="I536" s="1">
        <v>4</v>
      </c>
      <c r="P536" s="25">
        <v>4</v>
      </c>
      <c r="Q536" s="1" t="s">
        <v>44</v>
      </c>
      <c r="T536" s="1">
        <f t="shared" si="32"/>
        <v>1978.891283589373</v>
      </c>
      <c r="U536" s="4">
        <f t="shared" si="35"/>
        <v>8.1388847495121043E+19</v>
      </c>
      <c r="V536" s="4">
        <f t="shared" si="33"/>
        <v>1258925411794173.5</v>
      </c>
      <c r="W536" s="1">
        <f t="shared" si="34"/>
        <v>493.24866399066423</v>
      </c>
    </row>
    <row r="537" spans="1:23" x14ac:dyDescent="0.3">
      <c r="A537" t="s">
        <v>3036</v>
      </c>
      <c r="B537" s="34">
        <v>28820</v>
      </c>
      <c r="C537" s="14">
        <v>42.28</v>
      </c>
      <c r="D537" s="14">
        <v>-16.13</v>
      </c>
      <c r="E537" s="12">
        <v>16</v>
      </c>
      <c r="F537" s="12"/>
      <c r="G537" s="8" t="s">
        <v>72</v>
      </c>
      <c r="H537" s="1" t="s">
        <v>33</v>
      </c>
      <c r="I537" s="8">
        <v>3.6</v>
      </c>
      <c r="J537" s="26"/>
      <c r="K537" s="26"/>
      <c r="L537" s="26"/>
      <c r="M537" s="26"/>
      <c r="N537" s="26"/>
      <c r="O537" s="26"/>
      <c r="P537" s="26"/>
      <c r="Q537" s="8"/>
      <c r="R537" s="38">
        <v>3.6</v>
      </c>
      <c r="S537" s="8" t="s">
        <v>73</v>
      </c>
      <c r="T537" s="1">
        <f t="shared" si="32"/>
        <v>1978.9048596851471</v>
      </c>
      <c r="U537" s="4">
        <f t="shared" si="35"/>
        <v>8.1389163722887053E+19</v>
      </c>
      <c r="V537" s="4">
        <f t="shared" si="33"/>
        <v>316227766016839.06</v>
      </c>
      <c r="W537" s="1">
        <f t="shared" si="34"/>
        <v>489.90900705882586</v>
      </c>
    </row>
    <row r="538" spans="1:23" x14ac:dyDescent="0.3">
      <c r="A538" t="s">
        <v>3036</v>
      </c>
      <c r="B538" s="34">
        <v>28820.93475798611</v>
      </c>
      <c r="C538" s="2">
        <v>36.375799999999998</v>
      </c>
      <c r="D538" s="2">
        <v>-5.2591999999999999</v>
      </c>
      <c r="E538" s="3">
        <v>0</v>
      </c>
      <c r="F538" s="3">
        <v>6</v>
      </c>
      <c r="G538" s="1" t="s">
        <v>35</v>
      </c>
      <c r="H538" s="1" t="s">
        <v>22</v>
      </c>
      <c r="I538" s="1">
        <v>4.2</v>
      </c>
      <c r="P538" s="25">
        <v>4.2</v>
      </c>
      <c r="Q538" s="1" t="s">
        <v>44</v>
      </c>
      <c r="T538" s="1">
        <f t="shared" si="32"/>
        <v>1978.9074189130351</v>
      </c>
      <c r="U538" s="4">
        <f t="shared" si="35"/>
        <v>8.1391675609318556E+19</v>
      </c>
      <c r="V538" s="4">
        <f t="shared" si="33"/>
        <v>2511886431509585.5</v>
      </c>
      <c r="W538" s="1">
        <f t="shared" si="34"/>
        <v>1285.9415815396057</v>
      </c>
    </row>
    <row r="539" spans="1:23" x14ac:dyDescent="0.3">
      <c r="A539" t="s">
        <v>2325</v>
      </c>
      <c r="B539" s="34">
        <v>28822.094674768519</v>
      </c>
      <c r="C539" s="14">
        <v>44.93</v>
      </c>
      <c r="D539" s="14">
        <v>-8.23</v>
      </c>
      <c r="E539" s="12">
        <v>16</v>
      </c>
      <c r="F539" s="12"/>
      <c r="G539" s="8" t="s">
        <v>72</v>
      </c>
      <c r="H539" s="1" t="s">
        <v>54</v>
      </c>
      <c r="I539" s="1">
        <f>0.85*L539+1.03</f>
        <v>4.43</v>
      </c>
      <c r="J539" s="26"/>
      <c r="L539" s="26">
        <v>4</v>
      </c>
      <c r="M539" s="25" t="s">
        <v>73</v>
      </c>
      <c r="P539" s="26"/>
      <c r="R539" s="38">
        <v>4.2</v>
      </c>
      <c r="S539" s="1" t="s">
        <v>73</v>
      </c>
      <c r="T539" s="1">
        <f t="shared" si="32"/>
        <v>1978.910594592111</v>
      </c>
      <c r="U539" s="4">
        <f t="shared" si="35"/>
        <v>8.1397234651891253E+19</v>
      </c>
      <c r="V539" s="4">
        <f t="shared" si="33"/>
        <v>5559042572704029</v>
      </c>
      <c r="W539" s="1">
        <f t="shared" si="34"/>
        <v>504.19049843087743</v>
      </c>
    </row>
    <row r="540" spans="1:23" x14ac:dyDescent="0.3">
      <c r="A540" t="s">
        <v>2326</v>
      </c>
      <c r="B540" s="34">
        <v>28835</v>
      </c>
      <c r="C540" s="14">
        <v>39.24</v>
      </c>
      <c r="D540" s="14">
        <v>-21.94</v>
      </c>
      <c r="E540" s="12">
        <v>16</v>
      </c>
      <c r="F540" s="12"/>
      <c r="G540" s="8" t="s">
        <v>72</v>
      </c>
      <c r="H540" s="8" t="s">
        <v>24</v>
      </c>
      <c r="I540" s="8">
        <v>3.9</v>
      </c>
      <c r="J540" s="26"/>
      <c r="K540" s="26"/>
      <c r="L540" s="26"/>
      <c r="M540" s="26"/>
      <c r="N540" s="26"/>
      <c r="O540" s="26"/>
      <c r="P540" s="26"/>
      <c r="Q540" s="8"/>
      <c r="R540" s="38">
        <v>3.9</v>
      </c>
      <c r="S540" s="8" t="s">
        <v>73</v>
      </c>
      <c r="T540" s="1">
        <f t="shared" si="32"/>
        <v>1978.9459274469541</v>
      </c>
      <c r="U540" s="4">
        <f t="shared" si="35"/>
        <v>8.1398125902829388E+19</v>
      </c>
      <c r="V540" s="4">
        <f t="shared" si="33"/>
        <v>891250938133744.88</v>
      </c>
      <c r="W540" s="1">
        <f t="shared" si="34"/>
        <v>1192.8186768327139</v>
      </c>
    </row>
    <row r="541" spans="1:23" x14ac:dyDescent="0.3">
      <c r="A541" t="s">
        <v>3037</v>
      </c>
      <c r="B541" s="34">
        <v>28839.913661805556</v>
      </c>
      <c r="C541" s="2">
        <v>38.061300000000003</v>
      </c>
      <c r="D541" s="2">
        <v>-23.155200000000001</v>
      </c>
      <c r="E541" s="3">
        <v>0</v>
      </c>
      <c r="F541" s="3">
        <v>7</v>
      </c>
      <c r="G541" s="1" t="s">
        <v>35</v>
      </c>
      <c r="H541" s="8" t="s">
        <v>24</v>
      </c>
      <c r="I541" s="1">
        <v>3.5</v>
      </c>
      <c r="P541" s="25">
        <v>3.5</v>
      </c>
      <c r="Q541" s="1" t="s">
        <v>44</v>
      </c>
      <c r="T541" s="1">
        <f t="shared" si="32"/>
        <v>1978.9593803197961</v>
      </c>
      <c r="U541" s="4">
        <f t="shared" si="35"/>
        <v>8.139834977494324E+19</v>
      </c>
      <c r="V541" s="4">
        <f t="shared" si="33"/>
        <v>223872113856835.09</v>
      </c>
      <c r="W541" s="1">
        <f t="shared" si="34"/>
        <v>1368.0621775303637</v>
      </c>
    </row>
    <row r="542" spans="1:23" x14ac:dyDescent="0.3">
      <c r="A542" t="s">
        <v>2327</v>
      </c>
      <c r="B542" s="34">
        <v>28843.011833333334</v>
      </c>
      <c r="C542" s="14">
        <v>47.66</v>
      </c>
      <c r="D542" s="14">
        <v>-13.04</v>
      </c>
      <c r="E542" s="12">
        <v>16</v>
      </c>
      <c r="F542" s="12"/>
      <c r="G542" s="8" t="s">
        <v>72</v>
      </c>
      <c r="H542" s="1" t="s">
        <v>69</v>
      </c>
      <c r="I542" s="1">
        <f t="shared" ref="I542:I547" si="36">0.85*L542+1.03</f>
        <v>3.835</v>
      </c>
      <c r="J542" s="26"/>
      <c r="L542" s="26">
        <v>3.3</v>
      </c>
      <c r="M542" s="25" t="s">
        <v>73</v>
      </c>
      <c r="P542" s="26">
        <v>3.7</v>
      </c>
      <c r="Q542" s="1" t="s">
        <v>73</v>
      </c>
      <c r="R542" s="38">
        <v>3.6</v>
      </c>
      <c r="S542" s="1" t="s">
        <v>73</v>
      </c>
      <c r="T542" s="1">
        <f t="shared" si="32"/>
        <v>1978.9678626511522</v>
      </c>
      <c r="U542" s="4">
        <f t="shared" si="35"/>
        <v>8.1399061807743238E+19</v>
      </c>
      <c r="V542" s="4">
        <f t="shared" si="33"/>
        <v>712032799999202.75</v>
      </c>
      <c r="W542" s="1">
        <f t="shared" si="34"/>
        <v>265.33243224120071</v>
      </c>
    </row>
    <row r="543" spans="1:23" x14ac:dyDescent="0.3">
      <c r="A543" t="s">
        <v>3038</v>
      </c>
      <c r="B543" s="34">
        <v>28882.024078703704</v>
      </c>
      <c r="C543" s="14">
        <v>49.444000000000003</v>
      </c>
      <c r="D543" s="14">
        <v>-17.356999999999999</v>
      </c>
      <c r="E543" s="12">
        <v>18</v>
      </c>
      <c r="F543" s="12"/>
      <c r="G543" s="8" t="s">
        <v>72</v>
      </c>
      <c r="H543" s="1" t="s">
        <v>34</v>
      </c>
      <c r="I543" s="1">
        <f t="shared" si="36"/>
        <v>3.58</v>
      </c>
      <c r="J543" s="26"/>
      <c r="K543" s="26"/>
      <c r="L543" s="26">
        <v>3</v>
      </c>
      <c r="M543" s="25" t="s">
        <v>73</v>
      </c>
      <c r="N543" s="26"/>
      <c r="O543" s="26"/>
      <c r="P543" s="26">
        <v>3.3</v>
      </c>
      <c r="Q543" s="8" t="s">
        <v>73</v>
      </c>
      <c r="R543" s="38"/>
      <c r="S543" s="8"/>
      <c r="T543" s="1">
        <f t="shared" si="32"/>
        <v>1979.0746723578472</v>
      </c>
      <c r="U543" s="4">
        <f t="shared" si="35"/>
        <v>8.1399356928665911E+19</v>
      </c>
      <c r="V543" s="4">
        <f t="shared" si="33"/>
        <v>295120922666639.69</v>
      </c>
      <c r="W543" s="1">
        <f t="shared" si="34"/>
        <v>679.2286884514582</v>
      </c>
    </row>
    <row r="544" spans="1:23" x14ac:dyDescent="0.3">
      <c r="A544" t="s">
        <v>3039</v>
      </c>
      <c r="B544" s="34">
        <v>28882.206450231482</v>
      </c>
      <c r="C544" s="14">
        <v>46.042999999999999</v>
      </c>
      <c r="D544" s="14">
        <v>-17.452000000000002</v>
      </c>
      <c r="E544" s="12">
        <v>30</v>
      </c>
      <c r="F544" s="12"/>
      <c r="G544" s="8" t="s">
        <v>72</v>
      </c>
      <c r="H544" s="1" t="s">
        <v>34</v>
      </c>
      <c r="I544" s="1">
        <f t="shared" si="36"/>
        <v>3.41</v>
      </c>
      <c r="J544" s="26"/>
      <c r="K544" s="26"/>
      <c r="L544" s="26">
        <v>2.8</v>
      </c>
      <c r="M544" s="25" t="s">
        <v>73</v>
      </c>
      <c r="N544" s="26"/>
      <c r="O544" s="26"/>
      <c r="P544" s="26">
        <v>3.1</v>
      </c>
      <c r="Q544" s="8" t="s">
        <v>73</v>
      </c>
      <c r="R544" s="38"/>
      <c r="S544" s="8"/>
      <c r="T544" s="1">
        <f t="shared" si="32"/>
        <v>1979.0751716638781</v>
      </c>
      <c r="U544" s="4">
        <f t="shared" si="35"/>
        <v>8.1399520987643232E+19</v>
      </c>
      <c r="V544" s="4">
        <f t="shared" si="33"/>
        <v>164058977319953.81</v>
      </c>
      <c r="W544" s="1">
        <f t="shared" si="34"/>
        <v>529.711824514466</v>
      </c>
    </row>
    <row r="545" spans="1:23" x14ac:dyDescent="0.3">
      <c r="A545" t="s">
        <v>3040</v>
      </c>
      <c r="B545" s="34">
        <v>28883.774541666666</v>
      </c>
      <c r="C545" s="14">
        <v>46.106000000000002</v>
      </c>
      <c r="D545" s="14">
        <v>-17.239000000000001</v>
      </c>
      <c r="E545" s="12">
        <v>37</v>
      </c>
      <c r="F545" s="12"/>
      <c r="G545" s="8" t="s">
        <v>72</v>
      </c>
      <c r="H545" s="1" t="s">
        <v>34</v>
      </c>
      <c r="I545" s="1">
        <f t="shared" si="36"/>
        <v>3.41</v>
      </c>
      <c r="J545" s="26"/>
      <c r="K545" s="26"/>
      <c r="L545" s="26">
        <v>2.8</v>
      </c>
      <c r="M545" s="25" t="s">
        <v>73</v>
      </c>
      <c r="N545" s="26"/>
      <c r="O545" s="26"/>
      <c r="P545" s="26">
        <v>3.1</v>
      </c>
      <c r="Q545" s="8" t="s">
        <v>73</v>
      </c>
      <c r="R545" s="38"/>
      <c r="S545" s="8"/>
      <c r="T545" s="1">
        <f t="shared" si="32"/>
        <v>1979.0794648642482</v>
      </c>
      <c r="U545" s="4">
        <f t="shared" si="35"/>
        <v>8.1399685046620553E+19</v>
      </c>
      <c r="V545" s="4">
        <f t="shared" si="33"/>
        <v>164058977319953.81</v>
      </c>
      <c r="W545" s="1">
        <f t="shared" si="34"/>
        <v>508.07446264130908</v>
      </c>
    </row>
    <row r="546" spans="1:23" x14ac:dyDescent="0.3">
      <c r="A546" t="s">
        <v>3041</v>
      </c>
      <c r="B546" s="34">
        <v>28888.964685185187</v>
      </c>
      <c r="C546" s="14">
        <v>47.311</v>
      </c>
      <c r="D546" s="14">
        <v>-20.087</v>
      </c>
      <c r="E546" s="12">
        <v>16</v>
      </c>
      <c r="F546" s="12"/>
      <c r="G546" s="8" t="s">
        <v>72</v>
      </c>
      <c r="H546" s="1" t="s">
        <v>34</v>
      </c>
      <c r="I546" s="1">
        <f t="shared" si="36"/>
        <v>3.41</v>
      </c>
      <c r="J546" s="26"/>
      <c r="K546" s="26"/>
      <c r="L546" s="26">
        <v>2.8</v>
      </c>
      <c r="M546" s="25" t="s">
        <v>73</v>
      </c>
      <c r="N546" s="26"/>
      <c r="O546" s="26"/>
      <c r="P546" s="26">
        <v>3.1</v>
      </c>
      <c r="Q546" s="8" t="s">
        <v>73</v>
      </c>
      <c r="R546" s="38"/>
      <c r="S546" s="8"/>
      <c r="T546" s="1">
        <f t="shared" si="32"/>
        <v>1979.0936747027658</v>
      </c>
      <c r="U546" s="4">
        <f t="shared" si="35"/>
        <v>8.1399849105597874E+19</v>
      </c>
      <c r="V546" s="4">
        <f t="shared" si="33"/>
        <v>164058977319953.81</v>
      </c>
      <c r="W546" s="1">
        <f t="shared" si="34"/>
        <v>843.16220092698165</v>
      </c>
    </row>
    <row r="547" spans="1:23" x14ac:dyDescent="0.3">
      <c r="A547" t="s">
        <v>3042</v>
      </c>
      <c r="B547" s="34">
        <v>28890.842725694445</v>
      </c>
      <c r="C547" s="14">
        <v>49.612000000000002</v>
      </c>
      <c r="D547" s="14">
        <v>-17.346</v>
      </c>
      <c r="E547" s="12">
        <v>16</v>
      </c>
      <c r="F547" s="12"/>
      <c r="G547" s="8" t="s">
        <v>72</v>
      </c>
      <c r="H547" s="1" t="s">
        <v>34</v>
      </c>
      <c r="I547" s="1">
        <f t="shared" si="36"/>
        <v>3.41</v>
      </c>
      <c r="J547" s="26"/>
      <c r="K547" s="26"/>
      <c r="L547" s="26">
        <v>2.8</v>
      </c>
      <c r="M547" s="25" t="s">
        <v>73</v>
      </c>
      <c r="N547" s="26"/>
      <c r="O547" s="26"/>
      <c r="P547" s="26">
        <v>3.1</v>
      </c>
      <c r="Q547" s="8" t="s">
        <v>73</v>
      </c>
      <c r="R547" s="38"/>
      <c r="S547" s="8"/>
      <c r="T547" s="1">
        <f t="shared" si="32"/>
        <v>1979.0988164974524</v>
      </c>
      <c r="U547" s="4">
        <f t="shared" si="35"/>
        <v>8.1400013164575195E+19</v>
      </c>
      <c r="V547" s="4">
        <f t="shared" si="33"/>
        <v>164058977319953.81</v>
      </c>
      <c r="W547" s="1">
        <f t="shared" si="34"/>
        <v>690.14516821616542</v>
      </c>
    </row>
    <row r="548" spans="1:23" x14ac:dyDescent="0.3">
      <c r="A548" t="s">
        <v>3043</v>
      </c>
      <c r="B548" s="34">
        <v>28893.546917361113</v>
      </c>
      <c r="C548" s="2">
        <v>35.290500000000002</v>
      </c>
      <c r="D548" s="2">
        <v>-17.804300000000001</v>
      </c>
      <c r="E548" s="3">
        <v>0</v>
      </c>
      <c r="F548" s="3">
        <v>5</v>
      </c>
      <c r="G548" s="1" t="s">
        <v>35</v>
      </c>
      <c r="H548" s="1" t="s">
        <v>37</v>
      </c>
      <c r="I548" s="1">
        <v>3.3</v>
      </c>
      <c r="P548" s="25">
        <v>3.3</v>
      </c>
      <c r="Q548" s="1" t="s">
        <v>44</v>
      </c>
      <c r="T548" s="1">
        <f t="shared" si="32"/>
        <v>1979.1062201707355</v>
      </c>
      <c r="U548" s="4">
        <f t="shared" si="35"/>
        <v>8.1400125366420619E+19</v>
      </c>
      <c r="V548" s="4">
        <f t="shared" si="33"/>
        <v>112201845430196.44</v>
      </c>
      <c r="W548" s="1">
        <f t="shared" si="34"/>
        <v>1191.8229077861545</v>
      </c>
    </row>
    <row r="549" spans="1:23" x14ac:dyDescent="0.3">
      <c r="A549" t="s">
        <v>3044</v>
      </c>
      <c r="B549" s="34">
        <v>28894.222171296296</v>
      </c>
      <c r="C549" s="14">
        <v>48.088999999999999</v>
      </c>
      <c r="D549" s="14">
        <v>-17.058</v>
      </c>
      <c r="E549" s="12">
        <v>3</v>
      </c>
      <c r="F549" s="12"/>
      <c r="G549" s="8" t="s">
        <v>72</v>
      </c>
      <c r="H549" s="1" t="s">
        <v>34</v>
      </c>
      <c r="I549" s="1">
        <f t="shared" ref="I549:I555" si="37">0.85*L549+1.03</f>
        <v>3.58</v>
      </c>
      <c r="J549" s="26"/>
      <c r="K549" s="26"/>
      <c r="L549" s="26">
        <v>3</v>
      </c>
      <c r="M549" s="25" t="s">
        <v>73</v>
      </c>
      <c r="N549" s="26"/>
      <c r="O549" s="26"/>
      <c r="P549" s="26">
        <v>3.3</v>
      </c>
      <c r="Q549" s="8" t="s">
        <v>73</v>
      </c>
      <c r="R549" s="38"/>
      <c r="S549" s="8"/>
      <c r="T549" s="1">
        <f t="shared" si="32"/>
        <v>1979.1080689152534</v>
      </c>
      <c r="U549" s="4">
        <f t="shared" si="35"/>
        <v>8.1400420487343292E+19</v>
      </c>
      <c r="V549" s="4">
        <f t="shared" si="33"/>
        <v>295120922666639.69</v>
      </c>
      <c r="W549" s="1">
        <f t="shared" si="34"/>
        <v>566.30566778223704</v>
      </c>
    </row>
    <row r="550" spans="1:23" x14ac:dyDescent="0.3">
      <c r="A550" t="s">
        <v>3045</v>
      </c>
      <c r="B550" s="34">
        <v>28894.231922453702</v>
      </c>
      <c r="C550" s="14">
        <v>47.817</v>
      </c>
      <c r="D550" s="14">
        <v>-20.655000000000001</v>
      </c>
      <c r="E550" s="12">
        <v>18</v>
      </c>
      <c r="F550" s="12"/>
      <c r="G550" s="8" t="s">
        <v>72</v>
      </c>
      <c r="H550" s="1" t="s">
        <v>34</v>
      </c>
      <c r="I550" s="1">
        <f t="shared" si="37"/>
        <v>3.58</v>
      </c>
      <c r="J550" s="26"/>
      <c r="K550" s="26"/>
      <c r="L550" s="26">
        <v>3</v>
      </c>
      <c r="M550" s="25" t="s">
        <v>73</v>
      </c>
      <c r="N550" s="26"/>
      <c r="O550" s="26"/>
      <c r="P550" s="26">
        <v>3.3</v>
      </c>
      <c r="Q550" s="8" t="s">
        <v>73</v>
      </c>
      <c r="R550" s="38"/>
      <c r="S550" s="8"/>
      <c r="T550" s="1">
        <f t="shared" si="32"/>
        <v>1979.1080956124674</v>
      </c>
      <c r="U550" s="4">
        <f t="shared" si="35"/>
        <v>8.1400715608265966E+19</v>
      </c>
      <c r="V550" s="4">
        <f t="shared" si="33"/>
        <v>295120922666639.69</v>
      </c>
      <c r="W550" s="1">
        <f t="shared" si="34"/>
        <v>918.1334472238168</v>
      </c>
    </row>
    <row r="551" spans="1:23" x14ac:dyDescent="0.3">
      <c r="A551" t="s">
        <v>3046</v>
      </c>
      <c r="B551" s="34">
        <v>28897.839375</v>
      </c>
      <c r="C551" s="14">
        <v>48.228000000000002</v>
      </c>
      <c r="D551" s="14">
        <v>-18.361000000000001</v>
      </c>
      <c r="E551" s="12">
        <v>16</v>
      </c>
      <c r="F551" s="12"/>
      <c r="G551" s="8" t="s">
        <v>72</v>
      </c>
      <c r="H551" s="1" t="s">
        <v>34</v>
      </c>
      <c r="I551" s="1">
        <f t="shared" si="37"/>
        <v>3.3250000000000002</v>
      </c>
      <c r="J551" s="26"/>
      <c r="K551" s="26"/>
      <c r="L551" s="26">
        <v>2.7</v>
      </c>
      <c r="M551" s="25" t="s">
        <v>73</v>
      </c>
      <c r="N551" s="26"/>
      <c r="O551" s="26"/>
      <c r="P551" s="26">
        <v>3</v>
      </c>
      <c r="Q551" s="8" t="s">
        <v>73</v>
      </c>
      <c r="R551" s="38"/>
      <c r="S551" s="8"/>
      <c r="T551" s="1">
        <f t="shared" si="32"/>
        <v>1979.1179722792608</v>
      </c>
      <c r="U551" s="4">
        <f t="shared" si="35"/>
        <v>8.1400837928977875E+19</v>
      </c>
      <c r="V551" s="4">
        <f t="shared" si="33"/>
        <v>122320711904993.2</v>
      </c>
      <c r="W551" s="1">
        <f t="shared" si="34"/>
        <v>698.60270958412127</v>
      </c>
    </row>
    <row r="552" spans="1:23" x14ac:dyDescent="0.3">
      <c r="A552" t="s">
        <v>3047</v>
      </c>
      <c r="B552" s="34">
        <v>28899.760584490741</v>
      </c>
      <c r="C552" s="14">
        <v>48.582000000000001</v>
      </c>
      <c r="D552" s="14">
        <v>-17.018999999999998</v>
      </c>
      <c r="E552" s="12">
        <v>28</v>
      </c>
      <c r="F552" s="12"/>
      <c r="G552" s="8" t="s">
        <v>72</v>
      </c>
      <c r="H552" s="1" t="s">
        <v>34</v>
      </c>
      <c r="I552" s="1">
        <f t="shared" si="37"/>
        <v>3.665</v>
      </c>
      <c r="J552" s="26"/>
      <c r="K552" s="26"/>
      <c r="L552" s="26">
        <v>3.1</v>
      </c>
      <c r="M552" s="25" t="s">
        <v>73</v>
      </c>
      <c r="N552" s="26"/>
      <c r="O552" s="26"/>
      <c r="P552" s="26">
        <v>3.4</v>
      </c>
      <c r="Q552" s="8" t="s">
        <v>73</v>
      </c>
      <c r="R552" s="38"/>
      <c r="S552" s="8"/>
      <c r="T552" s="1">
        <f t="shared" si="32"/>
        <v>1979.1232322641772</v>
      </c>
      <c r="U552" s="4">
        <f t="shared" si="35"/>
        <v>8.1401233751042703E+19</v>
      </c>
      <c r="V552" s="4">
        <f t="shared" si="33"/>
        <v>395822064835723.56</v>
      </c>
      <c r="W552" s="1">
        <f t="shared" si="34"/>
        <v>593.25147575364883</v>
      </c>
    </row>
    <row r="553" spans="1:23" x14ac:dyDescent="0.3">
      <c r="A553" t="s">
        <v>3048</v>
      </c>
      <c r="B553" s="34">
        <v>28901.904731481482</v>
      </c>
      <c r="C553" s="14">
        <v>49.585000000000001</v>
      </c>
      <c r="D553" s="14">
        <v>-17.3</v>
      </c>
      <c r="E553" s="12">
        <v>18</v>
      </c>
      <c r="F553" s="12"/>
      <c r="G553" s="8" t="s">
        <v>72</v>
      </c>
      <c r="H553" s="1" t="s">
        <v>34</v>
      </c>
      <c r="I553" s="1">
        <f t="shared" si="37"/>
        <v>3.665</v>
      </c>
      <c r="J553" s="26"/>
      <c r="K553" s="26"/>
      <c r="L553" s="26">
        <v>3.1</v>
      </c>
      <c r="M553" s="25" t="s">
        <v>73</v>
      </c>
      <c r="N553" s="26"/>
      <c r="O553" s="26"/>
      <c r="P553" s="26">
        <v>3.4</v>
      </c>
      <c r="Q553" s="8" t="s">
        <v>73</v>
      </c>
      <c r="R553" s="38"/>
      <c r="S553" s="8"/>
      <c r="T553" s="1">
        <f t="shared" si="32"/>
        <v>1979.1291026187037</v>
      </c>
      <c r="U553" s="4">
        <f t="shared" si="35"/>
        <v>8.1401629573107532E+19</v>
      </c>
      <c r="V553" s="4">
        <f t="shared" si="33"/>
        <v>395822064835723.56</v>
      </c>
      <c r="W553" s="1">
        <f t="shared" si="34"/>
        <v>684.5690308927949</v>
      </c>
    </row>
    <row r="554" spans="1:23" x14ac:dyDescent="0.3">
      <c r="A554" t="s">
        <v>3049</v>
      </c>
      <c r="B554" s="34">
        <v>28912.488829861111</v>
      </c>
      <c r="C554" s="14">
        <v>45.945</v>
      </c>
      <c r="D554" s="14">
        <v>-18.596</v>
      </c>
      <c r="E554" s="12">
        <v>18</v>
      </c>
      <c r="F554" s="12"/>
      <c r="G554" s="8" t="s">
        <v>72</v>
      </c>
      <c r="H554" s="1" t="s">
        <v>34</v>
      </c>
      <c r="I554" s="1">
        <f t="shared" si="37"/>
        <v>3.665</v>
      </c>
      <c r="J554" s="26"/>
      <c r="K554" s="26"/>
      <c r="L554" s="26">
        <v>3.1</v>
      </c>
      <c r="M554" s="25" t="s">
        <v>73</v>
      </c>
      <c r="N554" s="26"/>
      <c r="O554" s="26"/>
      <c r="P554" s="26">
        <v>3.4</v>
      </c>
      <c r="Q554" s="8" t="s">
        <v>73</v>
      </c>
      <c r="R554" s="38"/>
      <c r="S554" s="8"/>
      <c r="T554" s="1">
        <f t="shared" si="32"/>
        <v>1979.1580803007832</v>
      </c>
      <c r="U554" s="4">
        <f t="shared" si="35"/>
        <v>8.140202539517236E+19</v>
      </c>
      <c r="V554" s="4">
        <f t="shared" si="33"/>
        <v>395822064835723.56</v>
      </c>
      <c r="W554" s="1">
        <f t="shared" si="34"/>
        <v>653.50899999734895</v>
      </c>
    </row>
    <row r="555" spans="1:23" x14ac:dyDescent="0.3">
      <c r="A555" t="s">
        <v>2328</v>
      </c>
      <c r="B555" s="34">
        <v>28914.081620370369</v>
      </c>
      <c r="C555" s="14">
        <v>47.21</v>
      </c>
      <c r="D555" s="14">
        <v>-12.65</v>
      </c>
      <c r="E555" s="12">
        <v>16</v>
      </c>
      <c r="F555" s="12"/>
      <c r="G555" s="8" t="s">
        <v>72</v>
      </c>
      <c r="H555" s="1" t="s">
        <v>69</v>
      </c>
      <c r="I555" s="1">
        <f t="shared" si="37"/>
        <v>4.1749999999999998</v>
      </c>
      <c r="J555" s="26"/>
      <c r="L555" s="26">
        <v>3.7</v>
      </c>
      <c r="M555" s="25" t="s">
        <v>73</v>
      </c>
      <c r="P555" s="26"/>
      <c r="R555" s="38">
        <v>3.9</v>
      </c>
      <c r="S555" s="1" t="s">
        <v>73</v>
      </c>
      <c r="T555" s="1">
        <f t="shared" si="32"/>
        <v>1979.1624411235327</v>
      </c>
      <c r="U555" s="4">
        <f t="shared" si="35"/>
        <v>8.1404329488148414E+19</v>
      </c>
      <c r="V555" s="4">
        <f t="shared" si="33"/>
        <v>2304092976055851.5</v>
      </c>
      <c r="W555" s="1">
        <f t="shared" si="34"/>
        <v>215.49763523022398</v>
      </c>
    </row>
    <row r="556" spans="1:23" x14ac:dyDescent="0.3">
      <c r="A556" t="s">
        <v>3050</v>
      </c>
      <c r="B556" s="34">
        <v>28920.222814930556</v>
      </c>
      <c r="C556" s="2">
        <v>44.425400000000003</v>
      </c>
      <c r="D556" s="2">
        <v>-11.8201</v>
      </c>
      <c r="E556" s="60">
        <v>0</v>
      </c>
      <c r="F556" s="3">
        <v>15</v>
      </c>
      <c r="G556" s="1" t="s">
        <v>35</v>
      </c>
      <c r="H556" s="1" t="s">
        <v>74</v>
      </c>
      <c r="I556" s="1">
        <v>4.9000000000000004</v>
      </c>
      <c r="P556" s="25">
        <v>4.9000000000000004</v>
      </c>
      <c r="Q556" s="1" t="s">
        <v>44</v>
      </c>
      <c r="T556" s="1">
        <f t="shared" si="32"/>
        <v>1979.1792547978935</v>
      </c>
      <c r="U556" s="4">
        <f t="shared" si="35"/>
        <v>8.1432513317461066E+19</v>
      </c>
      <c r="V556" s="4">
        <f t="shared" si="33"/>
        <v>2.8183829312644516E+16</v>
      </c>
      <c r="W556" s="1">
        <f t="shared" si="34"/>
        <v>135.92911369380462</v>
      </c>
    </row>
    <row r="557" spans="1:23" x14ac:dyDescent="0.3">
      <c r="A557" t="s">
        <v>3051</v>
      </c>
      <c r="B557" s="34">
        <v>28934.907465277778</v>
      </c>
      <c r="C557" s="2">
        <v>36</v>
      </c>
      <c r="D557" s="2">
        <v>-3</v>
      </c>
      <c r="E557" s="3"/>
      <c r="G557" s="1" t="s">
        <v>44</v>
      </c>
      <c r="H557" s="1" t="s">
        <v>22</v>
      </c>
      <c r="I557" s="1">
        <v>4.4000000000000004</v>
      </c>
      <c r="P557" s="25">
        <v>4.4000000000000004</v>
      </c>
      <c r="Q557" s="1" t="s">
        <v>44</v>
      </c>
      <c r="T557" s="1">
        <f t="shared" si="32"/>
        <v>1979.2194591794052</v>
      </c>
      <c r="U557" s="4">
        <f t="shared" si="35"/>
        <v>8.1437525189797331E+19</v>
      </c>
      <c r="V557" s="4">
        <f t="shared" si="33"/>
        <v>5011872336272719</v>
      </c>
      <c r="W557" s="1">
        <f t="shared" si="34"/>
        <v>1491.3020198626616</v>
      </c>
    </row>
    <row r="558" spans="1:23" x14ac:dyDescent="0.3">
      <c r="A558" t="s">
        <v>2329</v>
      </c>
      <c r="B558" s="34">
        <v>28937.431490740742</v>
      </c>
      <c r="C558" s="14">
        <v>41.02</v>
      </c>
      <c r="D558" s="14">
        <v>-20.29</v>
      </c>
      <c r="E558" s="12">
        <v>16</v>
      </c>
      <c r="F558" s="12"/>
      <c r="G558" s="8" t="s">
        <v>72</v>
      </c>
      <c r="H558" s="8" t="s">
        <v>24</v>
      </c>
      <c r="I558" s="1">
        <f>0.85*L558+1.03</f>
        <v>4.09</v>
      </c>
      <c r="J558" s="26"/>
      <c r="K558" s="26"/>
      <c r="L558" s="26">
        <v>3.6</v>
      </c>
      <c r="M558" s="25" t="s">
        <v>73</v>
      </c>
      <c r="N558" s="26"/>
      <c r="O558" s="26"/>
      <c r="P558" s="26">
        <v>4.2</v>
      </c>
      <c r="Q558" s="8" t="s">
        <v>73</v>
      </c>
      <c r="R558" s="38">
        <v>3.8</v>
      </c>
      <c r="S558" s="1" t="s">
        <v>73</v>
      </c>
      <c r="T558" s="1">
        <f t="shared" si="32"/>
        <v>1979.2263695845058</v>
      </c>
      <c r="U558" s="4">
        <f t="shared" si="35"/>
        <v>8.1439243098184483E+19</v>
      </c>
      <c r="V558" s="4">
        <f t="shared" si="33"/>
        <v>1717908387157594.5</v>
      </c>
      <c r="W558" s="1">
        <f t="shared" si="34"/>
        <v>945.31276362730955</v>
      </c>
    </row>
    <row r="559" spans="1:23" x14ac:dyDescent="0.3">
      <c r="A559" t="s">
        <v>3052</v>
      </c>
      <c r="B559" s="34">
        <v>28937.722405092594</v>
      </c>
      <c r="C559" s="14">
        <v>46.314</v>
      </c>
      <c r="D559" s="14">
        <v>-18.475000000000001</v>
      </c>
      <c r="E559" s="12">
        <v>37</v>
      </c>
      <c r="F559" s="12"/>
      <c r="G559" s="8" t="s">
        <v>72</v>
      </c>
      <c r="H559" s="1" t="s">
        <v>34</v>
      </c>
      <c r="I559" s="1">
        <f>0.85*L559+1.03</f>
        <v>3.58</v>
      </c>
      <c r="J559" s="26"/>
      <c r="K559" s="26"/>
      <c r="L559" s="26">
        <v>3</v>
      </c>
      <c r="M559" s="25" t="s">
        <v>73</v>
      </c>
      <c r="N559" s="26"/>
      <c r="O559" s="26"/>
      <c r="P559" s="26">
        <v>3.3</v>
      </c>
      <c r="Q559" s="8" t="s">
        <v>73</v>
      </c>
      <c r="R559" s="38"/>
      <c r="S559" s="8"/>
      <c r="T559" s="1">
        <f t="shared" si="32"/>
        <v>1979.2271660645929</v>
      </c>
      <c r="U559" s="4">
        <f t="shared" si="35"/>
        <v>8.1439538219107156E+19</v>
      </c>
      <c r="V559" s="4">
        <f t="shared" si="33"/>
        <v>295120922666639.69</v>
      </c>
      <c r="W559" s="1">
        <f t="shared" si="34"/>
        <v>646.70387936403802</v>
      </c>
    </row>
    <row r="560" spans="1:23" x14ac:dyDescent="0.3">
      <c r="A560" t="s">
        <v>3053</v>
      </c>
      <c r="B560" s="34">
        <v>28940.908394675927</v>
      </c>
      <c r="C560" s="14">
        <v>48.512999999999998</v>
      </c>
      <c r="D560" s="14">
        <v>-17.117000000000001</v>
      </c>
      <c r="E560" s="12">
        <v>18</v>
      </c>
      <c r="F560" s="12"/>
      <c r="G560" s="8" t="s">
        <v>72</v>
      </c>
      <c r="H560" s="1" t="s">
        <v>34</v>
      </c>
      <c r="I560" s="1">
        <f>0.85*L560+1.03</f>
        <v>3.58</v>
      </c>
      <c r="J560" s="26"/>
      <c r="K560" s="26"/>
      <c r="L560" s="26">
        <v>3</v>
      </c>
      <c r="M560" s="25" t="s">
        <v>73</v>
      </c>
      <c r="N560" s="26"/>
      <c r="O560" s="26"/>
      <c r="P560" s="26">
        <v>3.3</v>
      </c>
      <c r="Q560" s="8" t="s">
        <v>73</v>
      </c>
      <c r="R560" s="38"/>
      <c r="S560" s="8"/>
      <c r="T560" s="1">
        <f t="shared" si="32"/>
        <v>1979.2358888286815</v>
      </c>
      <c r="U560" s="4">
        <f t="shared" si="35"/>
        <v>8.1439833340029829E+19</v>
      </c>
      <c r="V560" s="4">
        <f t="shared" si="33"/>
        <v>295120922666639.69</v>
      </c>
      <c r="W560" s="1">
        <f t="shared" si="34"/>
        <v>597.18296621199374</v>
      </c>
    </row>
    <row r="561" spans="1:23" x14ac:dyDescent="0.3">
      <c r="A561" t="s">
        <v>3054</v>
      </c>
      <c r="B561" s="34">
        <v>28941.80371585648</v>
      </c>
      <c r="C561" s="2">
        <v>35.417499999999997</v>
      </c>
      <c r="D561" s="2">
        <v>-16.8172</v>
      </c>
      <c r="E561" s="3">
        <v>0</v>
      </c>
      <c r="F561" s="3">
        <v>6</v>
      </c>
      <c r="G561" s="1" t="s">
        <v>35</v>
      </c>
      <c r="H561" s="9" t="s">
        <v>40</v>
      </c>
      <c r="I561" s="1">
        <v>3.9</v>
      </c>
      <c r="P561" s="25">
        <v>3.9</v>
      </c>
      <c r="Q561" s="1" t="s">
        <v>44</v>
      </c>
      <c r="T561" s="1">
        <f t="shared" si="32"/>
        <v>1979.2383400844803</v>
      </c>
      <c r="U561" s="4">
        <f t="shared" si="35"/>
        <v>8.1440724590967964E+19</v>
      </c>
      <c r="V561" s="4">
        <f t="shared" si="33"/>
        <v>891250938133744.88</v>
      </c>
      <c r="W561" s="1">
        <f t="shared" si="34"/>
        <v>1137.0952104745927</v>
      </c>
    </row>
    <row r="562" spans="1:23" x14ac:dyDescent="0.3">
      <c r="A562" t="s">
        <v>3055</v>
      </c>
      <c r="B562" s="34">
        <v>28942.476416666668</v>
      </c>
      <c r="C562" s="14">
        <v>47.484000000000002</v>
      </c>
      <c r="D562" s="14">
        <v>-16.187999999999999</v>
      </c>
      <c r="E562" s="12">
        <v>37</v>
      </c>
      <c r="F562" s="12"/>
      <c r="G562" s="8" t="s">
        <v>72</v>
      </c>
      <c r="H562" s="1" t="s">
        <v>34</v>
      </c>
      <c r="I562" s="1">
        <f t="shared" ref="I562:I567" si="38">0.85*L562+1.03</f>
        <v>3.4950000000000001</v>
      </c>
      <c r="J562" s="26"/>
      <c r="K562" s="26"/>
      <c r="L562" s="26">
        <v>2.9</v>
      </c>
      <c r="M562" s="25" t="s">
        <v>73</v>
      </c>
      <c r="N562" s="26"/>
      <c r="O562" s="26"/>
      <c r="P562" s="26">
        <v>3.2</v>
      </c>
      <c r="Q562" s="8" t="s">
        <v>73</v>
      </c>
      <c r="R562" s="38"/>
      <c r="S562" s="8"/>
      <c r="T562" s="1">
        <f t="shared" si="32"/>
        <v>1979.240181838923</v>
      </c>
      <c r="U562" s="4">
        <f t="shared" si="35"/>
        <v>8.1440944630138929E+19</v>
      </c>
      <c r="V562" s="4">
        <f t="shared" si="33"/>
        <v>220039170963740.97</v>
      </c>
      <c r="W562" s="1">
        <f t="shared" si="34"/>
        <v>452.3460364517378</v>
      </c>
    </row>
    <row r="563" spans="1:23" x14ac:dyDescent="0.3">
      <c r="A563" t="s">
        <v>3056</v>
      </c>
      <c r="B563" s="34">
        <v>28944.812135416665</v>
      </c>
      <c r="C563" s="14">
        <v>46.741999999999997</v>
      </c>
      <c r="D563" s="14">
        <v>-20.218</v>
      </c>
      <c r="E563" s="12">
        <v>8</v>
      </c>
      <c r="F563" s="12"/>
      <c r="G563" s="8" t="s">
        <v>72</v>
      </c>
      <c r="H563" s="1" t="s">
        <v>34</v>
      </c>
      <c r="I563" s="1">
        <f t="shared" si="38"/>
        <v>3.3250000000000002</v>
      </c>
      <c r="J563" s="26"/>
      <c r="K563" s="26"/>
      <c r="L563" s="26">
        <v>2.7</v>
      </c>
      <c r="M563" s="25" t="s">
        <v>73</v>
      </c>
      <c r="N563" s="26"/>
      <c r="O563" s="26"/>
      <c r="P563" s="26">
        <v>3</v>
      </c>
      <c r="Q563" s="8" t="s">
        <v>73</v>
      </c>
      <c r="R563" s="38"/>
      <c r="S563" s="8"/>
      <c r="T563" s="1">
        <f t="shared" si="32"/>
        <v>1979.2465766883413</v>
      </c>
      <c r="U563" s="4">
        <f t="shared" si="35"/>
        <v>8.1441066950850839E+19</v>
      </c>
      <c r="V563" s="4">
        <f t="shared" si="33"/>
        <v>122320711904993.2</v>
      </c>
      <c r="W563" s="1">
        <f t="shared" si="34"/>
        <v>844.01441725482516</v>
      </c>
    </row>
    <row r="564" spans="1:23" x14ac:dyDescent="0.3">
      <c r="A564" t="s">
        <v>3057</v>
      </c>
      <c r="B564" s="34">
        <v>28951.268785879631</v>
      </c>
      <c r="C564" s="14">
        <v>49.125</v>
      </c>
      <c r="D564" s="14">
        <v>-18.861000000000001</v>
      </c>
      <c r="E564" s="12">
        <v>18</v>
      </c>
      <c r="F564" s="12"/>
      <c r="G564" s="8" t="s">
        <v>72</v>
      </c>
      <c r="H564" s="1" t="s">
        <v>34</v>
      </c>
      <c r="I564" s="1">
        <f t="shared" si="38"/>
        <v>3.665</v>
      </c>
      <c r="J564" s="26"/>
      <c r="K564" s="26"/>
      <c r="L564" s="26">
        <v>3.1</v>
      </c>
      <c r="M564" s="25" t="s">
        <v>73</v>
      </c>
      <c r="N564" s="26"/>
      <c r="O564" s="26"/>
      <c r="P564" s="26">
        <v>3.4</v>
      </c>
      <c r="Q564" s="8" t="s">
        <v>73</v>
      </c>
      <c r="R564" s="38"/>
      <c r="S564" s="8"/>
      <c r="T564" s="1">
        <f t="shared" si="32"/>
        <v>1979.2642540338936</v>
      </c>
      <c r="U564" s="4">
        <f t="shared" si="35"/>
        <v>8.1441462772915667E+19</v>
      </c>
      <c r="V564" s="4">
        <f t="shared" si="33"/>
        <v>395822064835723.56</v>
      </c>
      <c r="W564" s="1">
        <f t="shared" si="34"/>
        <v>792.56264465930417</v>
      </c>
    </row>
    <row r="565" spans="1:23" x14ac:dyDescent="0.3">
      <c r="A565" t="s">
        <v>3058</v>
      </c>
      <c r="B565" s="34">
        <v>28966.933921296295</v>
      </c>
      <c r="C565" s="14">
        <v>45.581000000000003</v>
      </c>
      <c r="D565" s="14">
        <v>-18.792999999999999</v>
      </c>
      <c r="E565" s="12">
        <v>37</v>
      </c>
      <c r="F565" s="12"/>
      <c r="G565" s="8" t="s">
        <v>72</v>
      </c>
      <c r="H565" s="1" t="s">
        <v>34</v>
      </c>
      <c r="I565" s="1">
        <f t="shared" si="38"/>
        <v>3.3250000000000002</v>
      </c>
      <c r="J565" s="26"/>
      <c r="K565" s="26"/>
      <c r="L565" s="26">
        <v>2.7</v>
      </c>
      <c r="M565" s="25" t="s">
        <v>73</v>
      </c>
      <c r="N565" s="26"/>
      <c r="O565" s="26"/>
      <c r="P565" s="26">
        <v>3</v>
      </c>
      <c r="Q565" s="8" t="s">
        <v>73</v>
      </c>
      <c r="R565" s="38"/>
      <c r="S565" s="8"/>
      <c r="T565" s="1">
        <f t="shared" si="32"/>
        <v>1979.3071428372245</v>
      </c>
      <c r="U565" s="4">
        <f t="shared" si="35"/>
        <v>8.1441585093627576E+19</v>
      </c>
      <c r="V565" s="4">
        <f t="shared" si="33"/>
        <v>122320711904993.2</v>
      </c>
      <c r="W565" s="1">
        <f t="shared" si="34"/>
        <v>672.83373720674422</v>
      </c>
    </row>
    <row r="566" spans="1:23" x14ac:dyDescent="0.3">
      <c r="A566" t="s">
        <v>3059</v>
      </c>
      <c r="B566" s="34">
        <v>28969.01713310185</v>
      </c>
      <c r="C566" s="14">
        <v>48.548999999999999</v>
      </c>
      <c r="D566" s="14">
        <v>-17.094999999999999</v>
      </c>
      <c r="E566" s="12">
        <v>26</v>
      </c>
      <c r="F566" s="12"/>
      <c r="G566" s="8" t="s">
        <v>72</v>
      </c>
      <c r="H566" s="1" t="s">
        <v>34</v>
      </c>
      <c r="I566" s="1">
        <f t="shared" si="38"/>
        <v>3.41</v>
      </c>
      <c r="J566" s="26"/>
      <c r="K566" s="26"/>
      <c r="L566" s="26">
        <v>2.8</v>
      </c>
      <c r="M566" s="25" t="s">
        <v>73</v>
      </c>
      <c r="N566" s="26"/>
      <c r="O566" s="26"/>
      <c r="P566" s="26">
        <v>3.1</v>
      </c>
      <c r="Q566" s="8" t="s">
        <v>73</v>
      </c>
      <c r="R566" s="38"/>
      <c r="S566" s="8"/>
      <c r="T566" s="1">
        <f t="shared" si="32"/>
        <v>1979.3128463603061</v>
      </c>
      <c r="U566" s="4">
        <f t="shared" si="35"/>
        <v>8.1441749152604897E+19</v>
      </c>
      <c r="V566" s="4">
        <f t="shared" si="33"/>
        <v>164058977319953.81</v>
      </c>
      <c r="W566" s="1">
        <f t="shared" si="34"/>
        <v>597.76682977498228</v>
      </c>
    </row>
    <row r="567" spans="1:23" x14ac:dyDescent="0.3">
      <c r="A567" t="s">
        <v>3060</v>
      </c>
      <c r="B567" s="34">
        <v>28975.687207175924</v>
      </c>
      <c r="C567" s="14">
        <v>46.712000000000003</v>
      </c>
      <c r="D567" s="14">
        <v>-18.888999999999999</v>
      </c>
      <c r="E567" s="12">
        <v>16</v>
      </c>
      <c r="F567" s="12"/>
      <c r="G567" s="8" t="s">
        <v>72</v>
      </c>
      <c r="H567" s="1" t="s">
        <v>34</v>
      </c>
      <c r="I567" s="1">
        <f t="shared" si="38"/>
        <v>3.58</v>
      </c>
      <c r="J567" s="26"/>
      <c r="K567" s="26"/>
      <c r="L567" s="26">
        <v>3</v>
      </c>
      <c r="M567" s="25" t="s">
        <v>73</v>
      </c>
      <c r="N567" s="26"/>
      <c r="O567" s="26"/>
      <c r="P567" s="26">
        <v>3.3</v>
      </c>
      <c r="Q567" s="8" t="s">
        <v>73</v>
      </c>
      <c r="R567" s="38"/>
      <c r="S567" s="8"/>
      <c r="T567" s="1">
        <f t="shared" si="32"/>
        <v>1979.3311080278602</v>
      </c>
      <c r="U567" s="4">
        <f t="shared" si="35"/>
        <v>8.144204427352757E+19</v>
      </c>
      <c r="V567" s="4">
        <f t="shared" si="33"/>
        <v>295120922666639.69</v>
      </c>
      <c r="W567" s="1">
        <f t="shared" si="34"/>
        <v>699.21997928760698</v>
      </c>
    </row>
    <row r="568" spans="1:23" x14ac:dyDescent="0.3">
      <c r="A568" t="s">
        <v>3061</v>
      </c>
      <c r="B568" s="34">
        <v>28976.002471759261</v>
      </c>
      <c r="C568" s="2">
        <v>41.132899999999999</v>
      </c>
      <c r="D568" s="2">
        <v>-19.257300000000001</v>
      </c>
      <c r="E568" s="3">
        <v>0</v>
      </c>
      <c r="F568" s="3">
        <v>6</v>
      </c>
      <c r="G568" s="1" t="s">
        <v>35</v>
      </c>
      <c r="H568" s="8" t="s">
        <v>24</v>
      </c>
      <c r="I568" s="1">
        <v>3.8</v>
      </c>
      <c r="P568" s="25">
        <v>3.8</v>
      </c>
      <c r="Q568" s="1" t="s">
        <v>44</v>
      </c>
      <c r="T568" s="1">
        <f t="shared" si="32"/>
        <v>1979.3319711752479</v>
      </c>
      <c r="U568" s="4">
        <f t="shared" si="35"/>
        <v>8.1442675230872044E+19</v>
      </c>
      <c r="V568" s="4">
        <f t="shared" si="33"/>
        <v>630957344480193.75</v>
      </c>
      <c r="W568" s="1">
        <f t="shared" si="34"/>
        <v>840.59849737579702</v>
      </c>
    </row>
    <row r="569" spans="1:23" x14ac:dyDescent="0.3">
      <c r="A569" t="s">
        <v>3062</v>
      </c>
      <c r="B569" s="34">
        <v>28976.893978009259</v>
      </c>
      <c r="C569" s="14">
        <v>45.600999999999999</v>
      </c>
      <c r="D569" s="14">
        <v>-18.423999999999999</v>
      </c>
      <c r="E569" s="12">
        <v>18</v>
      </c>
      <c r="F569" s="12"/>
      <c r="G569" s="8" t="s">
        <v>72</v>
      </c>
      <c r="H569" s="1" t="s">
        <v>34</v>
      </c>
      <c r="I569" s="1">
        <f t="shared" ref="I569:I577" si="39">0.85*L569+1.03</f>
        <v>3.3250000000000002</v>
      </c>
      <c r="J569" s="26"/>
      <c r="K569" s="26"/>
      <c r="L569" s="26">
        <v>2.7</v>
      </c>
      <c r="M569" s="25" t="s">
        <v>73</v>
      </c>
      <c r="N569" s="26"/>
      <c r="O569" s="26"/>
      <c r="P569" s="26">
        <v>3</v>
      </c>
      <c r="Q569" s="8" t="s">
        <v>73</v>
      </c>
      <c r="R569" s="38"/>
      <c r="S569" s="8"/>
      <c r="T569" s="1">
        <f t="shared" si="32"/>
        <v>1979.3344119863361</v>
      </c>
      <c r="U569" s="4">
        <f t="shared" si="35"/>
        <v>8.1442797551583953E+19</v>
      </c>
      <c r="V569" s="4">
        <f t="shared" si="33"/>
        <v>122320711904993.2</v>
      </c>
      <c r="W569" s="1">
        <f t="shared" si="34"/>
        <v>631.27002528855712</v>
      </c>
    </row>
    <row r="570" spans="1:23" x14ac:dyDescent="0.3">
      <c r="A570" t="s">
        <v>3063</v>
      </c>
      <c r="B570" s="34">
        <v>28977.729703703702</v>
      </c>
      <c r="C570" s="14">
        <v>48.14</v>
      </c>
      <c r="D570" s="14">
        <v>-17.306000000000001</v>
      </c>
      <c r="E570" s="12">
        <v>18</v>
      </c>
      <c r="F570" s="12"/>
      <c r="G570" s="8" t="s">
        <v>72</v>
      </c>
      <c r="H570" s="1" t="s">
        <v>34</v>
      </c>
      <c r="I570" s="1">
        <f t="shared" si="39"/>
        <v>3.41</v>
      </c>
      <c r="J570" s="26"/>
      <c r="K570" s="26"/>
      <c r="L570" s="26">
        <v>2.8</v>
      </c>
      <c r="M570" s="25" t="s">
        <v>73</v>
      </c>
      <c r="N570" s="26"/>
      <c r="O570" s="26"/>
      <c r="P570" s="26">
        <v>3.1</v>
      </c>
      <c r="Q570" s="8" t="s">
        <v>73</v>
      </c>
      <c r="R570" s="38"/>
      <c r="S570" s="8"/>
      <c r="T570" s="1">
        <f t="shared" si="32"/>
        <v>1979.3367000785865</v>
      </c>
      <c r="U570" s="4">
        <f t="shared" si="35"/>
        <v>8.1442961610561274E+19</v>
      </c>
      <c r="V570" s="4">
        <f t="shared" si="33"/>
        <v>164058977319953.81</v>
      </c>
      <c r="W570" s="1">
        <f t="shared" si="34"/>
        <v>592.60816652389758</v>
      </c>
    </row>
    <row r="571" spans="1:23" x14ac:dyDescent="0.3">
      <c r="A571" t="s">
        <v>3064</v>
      </c>
      <c r="B571" s="34">
        <v>28981.471064814814</v>
      </c>
      <c r="C571" s="14">
        <v>48.194000000000003</v>
      </c>
      <c r="D571" s="14">
        <v>-17.654</v>
      </c>
      <c r="E571" s="12">
        <v>37</v>
      </c>
      <c r="F571" s="12"/>
      <c r="G571" s="8" t="s">
        <v>72</v>
      </c>
      <c r="H571" s="1" t="s">
        <v>34</v>
      </c>
      <c r="I571" s="1">
        <f t="shared" si="39"/>
        <v>3.41</v>
      </c>
      <c r="J571" s="26"/>
      <c r="K571" s="26"/>
      <c r="L571" s="26">
        <v>2.8</v>
      </c>
      <c r="M571" s="25" t="s">
        <v>73</v>
      </c>
      <c r="N571" s="26"/>
      <c r="O571" s="26"/>
      <c r="P571" s="26">
        <v>3.1</v>
      </c>
      <c r="Q571" s="8" t="s">
        <v>73</v>
      </c>
      <c r="R571" s="38"/>
      <c r="S571" s="8"/>
      <c r="T571" s="1">
        <f t="shared" si="32"/>
        <v>1979.3469433670496</v>
      </c>
      <c r="U571" s="4">
        <f t="shared" si="35"/>
        <v>8.1443125669538595E+19</v>
      </c>
      <c r="V571" s="4">
        <f t="shared" si="33"/>
        <v>164058977319953.81</v>
      </c>
      <c r="W571" s="1">
        <f t="shared" si="34"/>
        <v>629.29633195716144</v>
      </c>
    </row>
    <row r="572" spans="1:23" x14ac:dyDescent="0.3">
      <c r="A572" t="s">
        <v>3065</v>
      </c>
      <c r="B572" s="34">
        <v>28987.212881944444</v>
      </c>
      <c r="C572" s="14">
        <v>48.292999999999999</v>
      </c>
      <c r="D572" s="14">
        <v>-17.728000000000002</v>
      </c>
      <c r="E572" s="12">
        <v>40</v>
      </c>
      <c r="F572" s="12"/>
      <c r="G572" s="8" t="s">
        <v>72</v>
      </c>
      <c r="H572" s="1" t="s">
        <v>34</v>
      </c>
      <c r="I572" s="1">
        <f t="shared" si="39"/>
        <v>3.41</v>
      </c>
      <c r="J572" s="26"/>
      <c r="K572" s="26"/>
      <c r="L572" s="26">
        <v>2.8</v>
      </c>
      <c r="M572" s="25" t="s">
        <v>73</v>
      </c>
      <c r="N572" s="26"/>
      <c r="O572" s="26"/>
      <c r="P572" s="26">
        <v>3.1</v>
      </c>
      <c r="Q572" s="8" t="s">
        <v>73</v>
      </c>
      <c r="R572" s="38"/>
      <c r="S572" s="8"/>
      <c r="T572" s="1">
        <f t="shared" si="32"/>
        <v>1979.3626636055974</v>
      </c>
      <c r="U572" s="4">
        <f t="shared" si="35"/>
        <v>8.1443289728515916E+19</v>
      </c>
      <c r="V572" s="4">
        <f t="shared" si="33"/>
        <v>164058977319953.81</v>
      </c>
      <c r="W572" s="1">
        <f t="shared" si="34"/>
        <v>641.76541889491398</v>
      </c>
    </row>
    <row r="573" spans="1:23" x14ac:dyDescent="0.3">
      <c r="A573" t="s">
        <v>3066</v>
      </c>
      <c r="B573" s="34">
        <v>28996.709482638889</v>
      </c>
      <c r="C573" s="14">
        <v>46.441000000000003</v>
      </c>
      <c r="D573" s="14">
        <v>-17.800999999999998</v>
      </c>
      <c r="E573" s="12">
        <v>18</v>
      </c>
      <c r="F573" s="12"/>
      <c r="G573" s="8" t="s">
        <v>72</v>
      </c>
      <c r="H573" s="1" t="s">
        <v>34</v>
      </c>
      <c r="I573" s="1">
        <f t="shared" si="39"/>
        <v>3.4950000000000001</v>
      </c>
      <c r="J573" s="26"/>
      <c r="K573" s="26"/>
      <c r="L573" s="26">
        <v>2.9</v>
      </c>
      <c r="M573" s="25" t="s">
        <v>73</v>
      </c>
      <c r="N573" s="26"/>
      <c r="O573" s="26"/>
      <c r="P573" s="26">
        <v>3.2</v>
      </c>
      <c r="Q573" s="8" t="s">
        <v>73</v>
      </c>
      <c r="R573" s="38"/>
      <c r="S573" s="8"/>
      <c r="T573" s="1">
        <f t="shared" si="32"/>
        <v>1979.3886638812837</v>
      </c>
      <c r="U573" s="4">
        <f t="shared" si="35"/>
        <v>8.1443509767686881E+19</v>
      </c>
      <c r="V573" s="4">
        <f t="shared" si="33"/>
        <v>220039170963740.97</v>
      </c>
      <c r="W573" s="1">
        <f t="shared" si="34"/>
        <v>575.30114711383999</v>
      </c>
    </row>
    <row r="574" spans="1:23" x14ac:dyDescent="0.3">
      <c r="A574" t="s">
        <v>3067</v>
      </c>
      <c r="B574" s="34">
        <v>29004.334447916666</v>
      </c>
      <c r="C574" s="14">
        <v>46.677</v>
      </c>
      <c r="D574" s="14">
        <v>-18.98</v>
      </c>
      <c r="E574" s="12">
        <v>18</v>
      </c>
      <c r="F574" s="12"/>
      <c r="G574" s="8" t="s">
        <v>72</v>
      </c>
      <c r="H574" s="1" t="s">
        <v>34</v>
      </c>
      <c r="I574" s="1">
        <f t="shared" si="39"/>
        <v>3.41</v>
      </c>
      <c r="J574" s="26"/>
      <c r="K574" s="26"/>
      <c r="L574" s="26">
        <v>2.8</v>
      </c>
      <c r="M574" s="25" t="s">
        <v>73</v>
      </c>
      <c r="N574" s="26"/>
      <c r="O574" s="26"/>
      <c r="P574" s="26">
        <v>3.1</v>
      </c>
      <c r="Q574" s="8" t="s">
        <v>73</v>
      </c>
      <c r="R574" s="38"/>
      <c r="S574" s="8"/>
      <c r="T574" s="1">
        <f t="shared" si="32"/>
        <v>1979.4095398984714</v>
      </c>
      <c r="U574" s="4">
        <f t="shared" si="35"/>
        <v>8.1443673826664202E+19</v>
      </c>
      <c r="V574" s="4">
        <f t="shared" si="33"/>
        <v>164058977319953.81</v>
      </c>
      <c r="W574" s="1">
        <f t="shared" si="34"/>
        <v>708.30921482537099</v>
      </c>
    </row>
    <row r="575" spans="1:23" x14ac:dyDescent="0.3">
      <c r="A575" t="s">
        <v>3068</v>
      </c>
      <c r="B575" s="34">
        <v>29015.814217476851</v>
      </c>
      <c r="C575" s="2">
        <v>38.104199999999999</v>
      </c>
      <c r="D575" s="2">
        <v>-7.79</v>
      </c>
      <c r="E575" s="3">
        <v>0</v>
      </c>
      <c r="F575" s="3">
        <v>7</v>
      </c>
      <c r="G575" s="1" t="s">
        <v>35</v>
      </c>
      <c r="H575" s="1" t="s">
        <v>22</v>
      </c>
      <c r="I575" s="1">
        <f t="shared" si="39"/>
        <v>4.8549999999999995</v>
      </c>
      <c r="L575" s="25">
        <v>4.5</v>
      </c>
      <c r="M575" s="25" t="s">
        <v>35</v>
      </c>
      <c r="P575" s="25">
        <v>4.3</v>
      </c>
      <c r="Q575" s="1" t="s">
        <v>44</v>
      </c>
      <c r="T575" s="1">
        <f t="shared" si="32"/>
        <v>1979.4409697945978</v>
      </c>
      <c r="U575" s="4">
        <f t="shared" si="35"/>
        <v>8.1467800641990115E+19</v>
      </c>
      <c r="V575" s="4">
        <f t="shared" si="33"/>
        <v>2.4126815325916504E+16</v>
      </c>
      <c r="W575" s="1">
        <f t="shared" si="34"/>
        <v>959.10606089481178</v>
      </c>
    </row>
    <row r="576" spans="1:23" x14ac:dyDescent="0.3">
      <c r="A576" t="s">
        <v>3069</v>
      </c>
      <c r="B576" s="34">
        <v>29016.75267361111</v>
      </c>
      <c r="C576" s="14">
        <v>46.268999999999998</v>
      </c>
      <c r="D576" s="14">
        <v>-18.271999999999998</v>
      </c>
      <c r="E576" s="12">
        <v>18</v>
      </c>
      <c r="F576" s="12"/>
      <c r="G576" s="8" t="s">
        <v>72</v>
      </c>
      <c r="H576" s="1" t="s">
        <v>34</v>
      </c>
      <c r="I576" s="1">
        <f t="shared" si="39"/>
        <v>3.3250000000000002</v>
      </c>
      <c r="J576" s="26"/>
      <c r="K576" s="26"/>
      <c r="L576" s="26">
        <v>2.7</v>
      </c>
      <c r="M576" s="25" t="s">
        <v>73</v>
      </c>
      <c r="N576" s="26"/>
      <c r="O576" s="26"/>
      <c r="P576" s="26">
        <v>3</v>
      </c>
      <c r="Q576" s="8" t="s">
        <v>73</v>
      </c>
      <c r="R576" s="38"/>
      <c r="S576" s="8"/>
      <c r="T576" s="1">
        <f t="shared" si="32"/>
        <v>1979.4435391474638</v>
      </c>
      <c r="U576" s="4">
        <f t="shared" si="35"/>
        <v>8.1467922962702025E+19</v>
      </c>
      <c r="V576" s="4">
        <f t="shared" si="33"/>
        <v>122320711904993.2</v>
      </c>
      <c r="W576" s="1">
        <f t="shared" si="34"/>
        <v>622.88927026989222</v>
      </c>
    </row>
    <row r="577" spans="1:23" x14ac:dyDescent="0.3">
      <c r="A577" t="s">
        <v>3070</v>
      </c>
      <c r="B577" s="34">
        <v>29021.934836805554</v>
      </c>
      <c r="C577" s="14">
        <v>48.82</v>
      </c>
      <c r="D577" s="14">
        <v>-17.306999999999999</v>
      </c>
      <c r="E577" s="12">
        <v>18</v>
      </c>
      <c r="F577" s="12"/>
      <c r="G577" s="8" t="s">
        <v>72</v>
      </c>
      <c r="H577" s="1" t="s">
        <v>34</v>
      </c>
      <c r="I577" s="1">
        <f t="shared" si="39"/>
        <v>3.4950000000000001</v>
      </c>
      <c r="J577" s="26"/>
      <c r="K577" s="26"/>
      <c r="L577" s="26">
        <v>2.9</v>
      </c>
      <c r="M577" s="25" t="s">
        <v>73</v>
      </c>
      <c r="N577" s="26"/>
      <c r="O577" s="26"/>
      <c r="P577" s="26">
        <v>3.2</v>
      </c>
      <c r="Q577" s="8" t="s">
        <v>73</v>
      </c>
      <c r="R577" s="38"/>
      <c r="S577" s="8"/>
      <c r="T577" s="1">
        <f t="shared" si="32"/>
        <v>1979.4577271370447</v>
      </c>
      <c r="U577" s="4">
        <f t="shared" si="35"/>
        <v>8.146814300187299E+19</v>
      </c>
      <c r="V577" s="4">
        <f t="shared" si="33"/>
        <v>220039170963740.97</v>
      </c>
      <c r="W577" s="1">
        <f t="shared" si="34"/>
        <v>633.26348001662927</v>
      </c>
    </row>
    <row r="578" spans="1:23" x14ac:dyDescent="0.3">
      <c r="A578" t="s">
        <v>3071</v>
      </c>
      <c r="B578" s="34">
        <v>29023.032731481482</v>
      </c>
      <c r="C578" s="2">
        <v>42.9</v>
      </c>
      <c r="D578" s="2">
        <v>-23.6</v>
      </c>
      <c r="E578" s="3"/>
      <c r="G578" s="1" t="s">
        <v>44</v>
      </c>
      <c r="H578" s="8" t="s">
        <v>24</v>
      </c>
      <c r="I578" s="1">
        <v>3.7</v>
      </c>
      <c r="P578" s="25">
        <v>3.7</v>
      </c>
      <c r="Q578" s="1" t="s">
        <v>44</v>
      </c>
      <c r="T578" s="1">
        <f t="shared" ref="T578:T641" si="40">1900+B578/365.25</f>
        <v>1979.4607330088472</v>
      </c>
      <c r="U578" s="4">
        <f t="shared" si="35"/>
        <v>8.1468589685465137E+19</v>
      </c>
      <c r="V578" s="4">
        <f t="shared" ref="V578:V641" si="41">10^(1.5*I578+9.1)</f>
        <v>446683592150964.06</v>
      </c>
      <c r="W578" s="1">
        <f t="shared" ref="W578:W641" si="42">SQRT( (ABS(D578-$Y$1)*111.11)^2+(111.11*COS(RADIANS(D578))*ABS(C578-$Z$1))^2+E578*E578)</f>
        <v>1228.0562696922639</v>
      </c>
    </row>
    <row r="579" spans="1:23" x14ac:dyDescent="0.3">
      <c r="A579" t="s">
        <v>2330</v>
      </c>
      <c r="B579" s="34">
        <v>29025.609371527778</v>
      </c>
      <c r="C579" s="14">
        <v>42.05</v>
      </c>
      <c r="D579" s="14">
        <v>-19.32</v>
      </c>
      <c r="E579" s="12">
        <v>16</v>
      </c>
      <c r="F579" s="12"/>
      <c r="G579" s="8" t="s">
        <v>72</v>
      </c>
      <c r="H579" s="8" t="s">
        <v>24</v>
      </c>
      <c r="I579" s="8">
        <v>3.8</v>
      </c>
      <c r="J579" s="26"/>
      <c r="K579" s="26"/>
      <c r="L579" s="26"/>
      <c r="M579" s="26"/>
      <c r="N579" s="26"/>
      <c r="O579" s="26"/>
      <c r="P579" s="26"/>
      <c r="Q579" s="8"/>
      <c r="R579" s="38">
        <v>3.8</v>
      </c>
      <c r="S579" s="8" t="s">
        <v>73</v>
      </c>
      <c r="T579" s="1">
        <f t="shared" si="40"/>
        <v>1979.4677874648262</v>
      </c>
      <c r="U579" s="4">
        <f t="shared" ref="U579:U642" si="43">U578+V579</f>
        <v>8.146922064280961E+19</v>
      </c>
      <c r="V579" s="4">
        <f t="shared" si="41"/>
        <v>630957344480193.75</v>
      </c>
      <c r="W579" s="1">
        <f t="shared" si="42"/>
        <v>802.1515377993893</v>
      </c>
    </row>
    <row r="580" spans="1:23" x14ac:dyDescent="0.3">
      <c r="A580" t="s">
        <v>3072</v>
      </c>
      <c r="B580" s="34">
        <v>29031.104383101851</v>
      </c>
      <c r="C580" s="14">
        <v>46.716000000000001</v>
      </c>
      <c r="D580" s="14">
        <v>-20.323</v>
      </c>
      <c r="E580" s="12">
        <v>16</v>
      </c>
      <c r="F580" s="12"/>
      <c r="G580" s="8" t="s">
        <v>72</v>
      </c>
      <c r="H580" s="1" t="s">
        <v>34</v>
      </c>
      <c r="I580" s="1">
        <f>0.85*L580+1.03</f>
        <v>3.665</v>
      </c>
      <c r="J580" s="26"/>
      <c r="K580" s="26"/>
      <c r="L580" s="26">
        <v>3.1</v>
      </c>
      <c r="M580" s="25" t="s">
        <v>73</v>
      </c>
      <c r="N580" s="26"/>
      <c r="O580" s="26"/>
      <c r="P580" s="26">
        <v>3.4</v>
      </c>
      <c r="Q580" s="8" t="s">
        <v>73</v>
      </c>
      <c r="R580" s="38"/>
      <c r="S580" s="8"/>
      <c r="T580" s="1">
        <f t="shared" si="40"/>
        <v>1979.4828319865896</v>
      </c>
      <c r="U580" s="4">
        <f t="shared" si="43"/>
        <v>8.1469616464874439E+19</v>
      </c>
      <c r="V580" s="4">
        <f t="shared" si="41"/>
        <v>395822064835723.56</v>
      </c>
      <c r="W580" s="1">
        <f t="shared" si="42"/>
        <v>855.07622210278464</v>
      </c>
    </row>
    <row r="581" spans="1:23" x14ac:dyDescent="0.3">
      <c r="A581" t="s">
        <v>3073</v>
      </c>
      <c r="B581" s="34">
        <v>29034.347250115741</v>
      </c>
      <c r="C581" s="2">
        <v>38.357100000000003</v>
      </c>
      <c r="D581" s="2">
        <v>-18.804400000000001</v>
      </c>
      <c r="E581" s="3">
        <v>0</v>
      </c>
      <c r="F581" s="3">
        <v>7</v>
      </c>
      <c r="G581" s="1" t="s">
        <v>35</v>
      </c>
      <c r="H581" s="1" t="s">
        <v>37</v>
      </c>
      <c r="I581" s="1">
        <v>3.8</v>
      </c>
      <c r="P581" s="25">
        <v>3.8</v>
      </c>
      <c r="Q581" s="1" t="s">
        <v>44</v>
      </c>
      <c r="T581" s="1">
        <f t="shared" si="40"/>
        <v>1979.4917104725962</v>
      </c>
      <c r="U581" s="4">
        <f t="shared" si="43"/>
        <v>8.1470247422218912E+19</v>
      </c>
      <c r="V581" s="4">
        <f t="shared" si="41"/>
        <v>630957344480193.75</v>
      </c>
      <c r="W581" s="1">
        <f t="shared" si="42"/>
        <v>987.09309656209939</v>
      </c>
    </row>
    <row r="582" spans="1:23" x14ac:dyDescent="0.3">
      <c r="A582" t="s">
        <v>3074</v>
      </c>
      <c r="B582" s="34">
        <v>29034.868153935186</v>
      </c>
      <c r="C582" s="14">
        <v>48.845999999999997</v>
      </c>
      <c r="D582" s="14">
        <v>-17.343</v>
      </c>
      <c r="E582" s="12">
        <v>2</v>
      </c>
      <c r="F582" s="12"/>
      <c r="G582" s="8" t="s">
        <v>72</v>
      </c>
      <c r="H582" s="1" t="s">
        <v>34</v>
      </c>
      <c r="I582" s="1">
        <f>0.85*L582+1.03</f>
        <v>3.58</v>
      </c>
      <c r="J582" s="26"/>
      <c r="K582" s="26"/>
      <c r="L582" s="26">
        <v>3</v>
      </c>
      <c r="M582" s="25" t="s">
        <v>73</v>
      </c>
      <c r="N582" s="26"/>
      <c r="O582" s="26"/>
      <c r="P582" s="26">
        <v>3.3</v>
      </c>
      <c r="Q582" s="8" t="s">
        <v>73</v>
      </c>
      <c r="R582" s="38"/>
      <c r="S582" s="8"/>
      <c r="T582" s="1">
        <f t="shared" si="40"/>
        <v>1979.4931366295282</v>
      </c>
      <c r="U582" s="4">
        <f t="shared" si="43"/>
        <v>8.1470542543141585E+19</v>
      </c>
      <c r="V582" s="4">
        <f t="shared" si="41"/>
        <v>295120922666639.69</v>
      </c>
      <c r="W582" s="1">
        <f t="shared" si="42"/>
        <v>637.82002853981271</v>
      </c>
    </row>
    <row r="583" spans="1:23" x14ac:dyDescent="0.3">
      <c r="A583" t="s">
        <v>3075</v>
      </c>
      <c r="B583" s="34">
        <v>29035.638699074076</v>
      </c>
      <c r="C583" s="14">
        <v>46.719000000000001</v>
      </c>
      <c r="D583" s="14">
        <v>-18.917000000000002</v>
      </c>
      <c r="E583" s="12">
        <v>26</v>
      </c>
      <c r="F583" s="12"/>
      <c r="G583" s="8" t="s">
        <v>72</v>
      </c>
      <c r="H583" s="1" t="s">
        <v>34</v>
      </c>
      <c r="I583" s="1">
        <f>0.85*L583+1.03</f>
        <v>3.4950000000000001</v>
      </c>
      <c r="J583" s="26"/>
      <c r="K583" s="26"/>
      <c r="L583" s="26">
        <v>2.9</v>
      </c>
      <c r="M583" s="25" t="s">
        <v>73</v>
      </c>
      <c r="N583" s="26"/>
      <c r="O583" s="26"/>
      <c r="P583" s="26">
        <v>3.2</v>
      </c>
      <c r="Q583" s="8" t="s">
        <v>73</v>
      </c>
      <c r="R583" s="38"/>
      <c r="S583" s="8"/>
      <c r="T583" s="1">
        <f t="shared" si="40"/>
        <v>1979.4952462671433</v>
      </c>
      <c r="U583" s="4">
        <f t="shared" si="43"/>
        <v>8.147076258231255E+19</v>
      </c>
      <c r="V583" s="4">
        <f t="shared" si="41"/>
        <v>220039170963740.97</v>
      </c>
      <c r="W583" s="1">
        <f t="shared" si="42"/>
        <v>702.709057221178</v>
      </c>
    </row>
    <row r="584" spans="1:23" x14ac:dyDescent="0.3">
      <c r="A584" t="s">
        <v>2331</v>
      </c>
      <c r="B584" s="34">
        <v>29036.315958333333</v>
      </c>
      <c r="C584" s="14">
        <v>41.94</v>
      </c>
      <c r="D584" s="14">
        <v>-18.739999999999998</v>
      </c>
      <c r="E584" s="12">
        <v>16</v>
      </c>
      <c r="F584" s="12"/>
      <c r="G584" s="8" t="s">
        <v>72</v>
      </c>
      <c r="H584" s="1" t="s">
        <v>33</v>
      </c>
      <c r="I584" s="8">
        <v>4.0999999999999996</v>
      </c>
      <c r="J584" s="26"/>
      <c r="K584" s="26"/>
      <c r="L584" s="26"/>
      <c r="M584" s="26"/>
      <c r="N584" s="26"/>
      <c r="O584" s="26"/>
      <c r="P584" s="26"/>
      <c r="Q584" s="8"/>
      <c r="R584" s="38">
        <v>4.0999999999999996</v>
      </c>
      <c r="S584" s="8" t="s">
        <v>73</v>
      </c>
      <c r="T584" s="1">
        <f t="shared" si="40"/>
        <v>1979.4971005019393</v>
      </c>
      <c r="U584" s="4">
        <f t="shared" si="43"/>
        <v>8.1472540861722591E+19</v>
      </c>
      <c r="V584" s="4">
        <f t="shared" si="41"/>
        <v>1778279410038929</v>
      </c>
      <c r="W584" s="1">
        <f t="shared" si="42"/>
        <v>749.83677887840577</v>
      </c>
    </row>
    <row r="585" spans="1:23" x14ac:dyDescent="0.3">
      <c r="A585" t="s">
        <v>2332</v>
      </c>
      <c r="B585" s="34">
        <v>29036.363131944443</v>
      </c>
      <c r="C585" s="14">
        <v>41.68</v>
      </c>
      <c r="D585" s="14">
        <v>-18.95</v>
      </c>
      <c r="E585" s="12">
        <v>16</v>
      </c>
      <c r="F585" s="12"/>
      <c r="G585" s="8" t="s">
        <v>72</v>
      </c>
      <c r="H585" s="1" t="s">
        <v>33</v>
      </c>
      <c r="I585" s="8">
        <v>3.6</v>
      </c>
      <c r="J585" s="26"/>
      <c r="K585" s="26"/>
      <c r="L585" s="26"/>
      <c r="M585" s="26"/>
      <c r="N585" s="26"/>
      <c r="O585" s="26"/>
      <c r="P585" s="26"/>
      <c r="Q585" s="8"/>
      <c r="R585" s="38">
        <v>3.6</v>
      </c>
      <c r="S585" s="8" t="s">
        <v>73</v>
      </c>
      <c r="T585" s="1">
        <f t="shared" si="40"/>
        <v>1979.4972296562476</v>
      </c>
      <c r="U585" s="4">
        <f t="shared" si="43"/>
        <v>8.1472857089488601E+19</v>
      </c>
      <c r="V585" s="4">
        <f t="shared" si="41"/>
        <v>316227766016839.06</v>
      </c>
      <c r="W585" s="1">
        <f t="shared" si="42"/>
        <v>783.05359821211289</v>
      </c>
    </row>
    <row r="586" spans="1:23" x14ac:dyDescent="0.3">
      <c r="A586" t="s">
        <v>3076</v>
      </c>
      <c r="B586" s="34">
        <v>29036.426167824073</v>
      </c>
      <c r="C586" s="14">
        <v>47.622999999999998</v>
      </c>
      <c r="D586" s="14">
        <v>-17.562999999999999</v>
      </c>
      <c r="E586" s="12">
        <v>16</v>
      </c>
      <c r="F586" s="12"/>
      <c r="G586" s="8" t="s">
        <v>72</v>
      </c>
      <c r="H586" s="1" t="s">
        <v>34</v>
      </c>
      <c r="I586" s="1">
        <f t="shared" ref="I586:I596" si="44">0.85*L586+1.03</f>
        <v>3.3250000000000002</v>
      </c>
      <c r="J586" s="26"/>
      <c r="K586" s="26"/>
      <c r="L586" s="26">
        <v>2.7</v>
      </c>
      <c r="M586" s="25" t="s">
        <v>73</v>
      </c>
      <c r="N586" s="26"/>
      <c r="O586" s="26"/>
      <c r="P586" s="26">
        <v>3</v>
      </c>
      <c r="Q586" s="8" t="s">
        <v>73</v>
      </c>
      <c r="R586" s="38"/>
      <c r="S586" s="8"/>
      <c r="T586" s="1">
        <f t="shared" si="40"/>
        <v>1979.4974022390802</v>
      </c>
      <c r="U586" s="4">
        <f t="shared" si="43"/>
        <v>8.147297941020051E+19</v>
      </c>
      <c r="V586" s="4">
        <f t="shared" si="41"/>
        <v>122320711904993.2</v>
      </c>
      <c r="W586" s="1">
        <f t="shared" si="42"/>
        <v>591.42307793694147</v>
      </c>
    </row>
    <row r="587" spans="1:23" x14ac:dyDescent="0.3">
      <c r="A587" t="s">
        <v>3077</v>
      </c>
      <c r="B587" s="34">
        <v>29046.270285879629</v>
      </c>
      <c r="C587" s="14">
        <v>49.067</v>
      </c>
      <c r="D587" s="14">
        <v>-19.003</v>
      </c>
      <c r="E587" s="12">
        <v>18</v>
      </c>
      <c r="F587" s="12"/>
      <c r="G587" s="8" t="s">
        <v>72</v>
      </c>
      <c r="H587" s="1" t="s">
        <v>34</v>
      </c>
      <c r="I587" s="1">
        <f t="shared" si="44"/>
        <v>3.41</v>
      </c>
      <c r="J587" s="26"/>
      <c r="K587" s="26"/>
      <c r="L587" s="26">
        <v>2.8</v>
      </c>
      <c r="M587" s="25" t="s">
        <v>73</v>
      </c>
      <c r="N587" s="26"/>
      <c r="O587" s="26"/>
      <c r="P587" s="26">
        <v>3.1</v>
      </c>
      <c r="Q587" s="8" t="s">
        <v>73</v>
      </c>
      <c r="R587" s="38"/>
      <c r="S587" s="8"/>
      <c r="T587" s="1">
        <f t="shared" si="40"/>
        <v>1979.5243539654473</v>
      </c>
      <c r="U587" s="4">
        <f t="shared" si="43"/>
        <v>8.1473143469177831E+19</v>
      </c>
      <c r="V587" s="4">
        <f t="shared" si="41"/>
        <v>164058977319953.81</v>
      </c>
      <c r="W587" s="1">
        <f t="shared" si="42"/>
        <v>802.85552869187984</v>
      </c>
    </row>
    <row r="588" spans="1:23" x14ac:dyDescent="0.3">
      <c r="A588" t="s">
        <v>3078</v>
      </c>
      <c r="B588" s="34">
        <v>29046.763912037037</v>
      </c>
      <c r="C588" s="14">
        <v>46.594000000000001</v>
      </c>
      <c r="D588" s="14">
        <v>-18.071000000000002</v>
      </c>
      <c r="E588" s="12">
        <v>37</v>
      </c>
      <c r="F588" s="12"/>
      <c r="G588" s="8" t="s">
        <v>72</v>
      </c>
      <c r="H588" s="1" t="s">
        <v>34</v>
      </c>
      <c r="I588" s="1">
        <f t="shared" si="44"/>
        <v>3.3250000000000002</v>
      </c>
      <c r="J588" s="26"/>
      <c r="K588" s="26"/>
      <c r="L588" s="26">
        <v>2.7</v>
      </c>
      <c r="M588" s="25" t="s">
        <v>73</v>
      </c>
      <c r="N588" s="26"/>
      <c r="O588" s="26"/>
      <c r="P588" s="26">
        <v>3</v>
      </c>
      <c r="Q588" s="8" t="s">
        <v>73</v>
      </c>
      <c r="R588" s="38"/>
      <c r="S588" s="8"/>
      <c r="T588" s="1">
        <f t="shared" si="40"/>
        <v>1979.5257054402109</v>
      </c>
      <c r="U588" s="4">
        <f t="shared" si="43"/>
        <v>8.1473265789889741E+19</v>
      </c>
      <c r="V588" s="4">
        <f t="shared" si="41"/>
        <v>122320711904993.2</v>
      </c>
      <c r="W588" s="1">
        <f t="shared" si="42"/>
        <v>609.01109915723544</v>
      </c>
    </row>
    <row r="589" spans="1:23" x14ac:dyDescent="0.3">
      <c r="A589" t="s">
        <v>3079</v>
      </c>
      <c r="B589" s="34">
        <v>29047.895208333332</v>
      </c>
      <c r="C589" s="14">
        <v>48.213000000000001</v>
      </c>
      <c r="D589" s="14">
        <v>-21.308</v>
      </c>
      <c r="E589" s="12">
        <v>18</v>
      </c>
      <c r="F589" s="12"/>
      <c r="G589" s="8" t="s">
        <v>72</v>
      </c>
      <c r="H589" s="1" t="s">
        <v>59</v>
      </c>
      <c r="I589" s="1">
        <f t="shared" si="44"/>
        <v>3.665</v>
      </c>
      <c r="J589" s="26"/>
      <c r="K589" s="26"/>
      <c r="L589" s="26">
        <v>3.1</v>
      </c>
      <c r="M589" s="25" t="s">
        <v>73</v>
      </c>
      <c r="N589" s="26"/>
      <c r="O589" s="26"/>
      <c r="P589" s="26">
        <v>3.4</v>
      </c>
      <c r="Q589" s="8" t="s">
        <v>73</v>
      </c>
      <c r="R589" s="38"/>
      <c r="S589" s="8"/>
      <c r="T589" s="1">
        <f t="shared" si="40"/>
        <v>1979.5288027606662</v>
      </c>
      <c r="U589" s="4">
        <f t="shared" si="43"/>
        <v>8.1473661611954569E+19</v>
      </c>
      <c r="V589" s="4">
        <f t="shared" si="41"/>
        <v>395822064835723.56</v>
      </c>
      <c r="W589" s="1">
        <f t="shared" si="42"/>
        <v>999.2969346252313</v>
      </c>
    </row>
    <row r="590" spans="1:23" x14ac:dyDescent="0.3">
      <c r="A590" t="s">
        <v>3080</v>
      </c>
      <c r="B590" s="34">
        <v>29050.45349537037</v>
      </c>
      <c r="C590" s="14">
        <v>49.764000000000003</v>
      </c>
      <c r="D590" s="14">
        <v>-17.547999999999998</v>
      </c>
      <c r="E590" s="12">
        <v>18</v>
      </c>
      <c r="F590" s="12"/>
      <c r="G590" s="8" t="s">
        <v>72</v>
      </c>
      <c r="H590" s="1" t="s">
        <v>34</v>
      </c>
      <c r="I590" s="1">
        <f t="shared" si="44"/>
        <v>3.41</v>
      </c>
      <c r="J590" s="26"/>
      <c r="K590" s="26"/>
      <c r="L590" s="26">
        <v>2.8</v>
      </c>
      <c r="M590" s="25" t="s">
        <v>73</v>
      </c>
      <c r="N590" s="26"/>
      <c r="O590" s="26"/>
      <c r="P590" s="26">
        <v>3.1</v>
      </c>
      <c r="Q590" s="8" t="s">
        <v>73</v>
      </c>
      <c r="R590" s="38"/>
      <c r="S590" s="8"/>
      <c r="T590" s="1">
        <f t="shared" si="40"/>
        <v>1979.5358069688443</v>
      </c>
      <c r="U590" s="4">
        <f t="shared" si="43"/>
        <v>8.147382567093189E+19</v>
      </c>
      <c r="V590" s="4">
        <f t="shared" si="41"/>
        <v>164058977319953.81</v>
      </c>
      <c r="W590" s="1">
        <f t="shared" si="42"/>
        <v>717.28385543954721</v>
      </c>
    </row>
    <row r="591" spans="1:23" x14ac:dyDescent="0.3">
      <c r="A591" t="s">
        <v>3081</v>
      </c>
      <c r="B591" s="34">
        <v>29053.221894675928</v>
      </c>
      <c r="C591" s="14">
        <v>47.158000000000001</v>
      </c>
      <c r="D591" s="14">
        <v>-20.004999999999999</v>
      </c>
      <c r="E591" s="12">
        <v>16</v>
      </c>
      <c r="F591" s="12"/>
      <c r="G591" s="8" t="s">
        <v>72</v>
      </c>
      <c r="H591" s="1" t="s">
        <v>34</v>
      </c>
      <c r="I591" s="1">
        <f t="shared" si="44"/>
        <v>3.3250000000000002</v>
      </c>
      <c r="J591" s="26"/>
      <c r="K591" s="26"/>
      <c r="L591" s="26">
        <v>2.7</v>
      </c>
      <c r="M591" s="25" t="s">
        <v>73</v>
      </c>
      <c r="N591" s="26"/>
      <c r="O591" s="26"/>
      <c r="P591" s="26">
        <v>3</v>
      </c>
      <c r="Q591" s="8" t="s">
        <v>73</v>
      </c>
      <c r="R591" s="38"/>
      <c r="S591" s="8"/>
      <c r="T591" s="1">
        <f t="shared" si="40"/>
        <v>1979.5433864330621</v>
      </c>
      <c r="U591" s="4">
        <f t="shared" si="43"/>
        <v>8.14739479916438E+19</v>
      </c>
      <c r="V591" s="4">
        <f t="shared" si="41"/>
        <v>122320711904993.2</v>
      </c>
      <c r="W591" s="1">
        <f t="shared" si="42"/>
        <v>830.37797822749053</v>
      </c>
    </row>
    <row r="592" spans="1:23" x14ac:dyDescent="0.3">
      <c r="A592" t="s">
        <v>3082</v>
      </c>
      <c r="B592" s="34">
        <v>29057.432874999999</v>
      </c>
      <c r="C592" s="14">
        <v>47.274000000000001</v>
      </c>
      <c r="D592" s="14">
        <v>-20.091000000000001</v>
      </c>
      <c r="E592" s="12">
        <v>16</v>
      </c>
      <c r="F592" s="12"/>
      <c r="G592" s="8" t="s">
        <v>72</v>
      </c>
      <c r="H592" s="1" t="s">
        <v>34</v>
      </c>
      <c r="I592" s="1">
        <f t="shared" si="44"/>
        <v>3.41</v>
      </c>
      <c r="J592" s="26"/>
      <c r="K592" s="26"/>
      <c r="L592" s="26">
        <v>2.8</v>
      </c>
      <c r="M592" s="25" t="s">
        <v>73</v>
      </c>
      <c r="N592" s="26"/>
      <c r="O592" s="26"/>
      <c r="P592" s="26">
        <v>3.1</v>
      </c>
      <c r="Q592" s="8" t="s">
        <v>73</v>
      </c>
      <c r="R592" s="38"/>
      <c r="S592" s="8"/>
      <c r="T592" s="1">
        <f t="shared" si="40"/>
        <v>1979.554915468857</v>
      </c>
      <c r="U592" s="4">
        <f t="shared" si="43"/>
        <v>8.1474112050621121E+19</v>
      </c>
      <c r="V592" s="4">
        <f t="shared" si="41"/>
        <v>164058977319953.81</v>
      </c>
      <c r="W592" s="1">
        <f t="shared" si="42"/>
        <v>842.60491008867029</v>
      </c>
    </row>
    <row r="593" spans="1:23" x14ac:dyDescent="0.3">
      <c r="A593" t="s">
        <v>3083</v>
      </c>
      <c r="B593" s="34">
        <v>29058.656689814816</v>
      </c>
      <c r="C593" s="14">
        <v>48.83</v>
      </c>
      <c r="D593" s="14">
        <v>-18.495000000000001</v>
      </c>
      <c r="E593" s="12">
        <v>37</v>
      </c>
      <c r="F593" s="12"/>
      <c r="G593" s="8" t="s">
        <v>72</v>
      </c>
      <c r="H593" s="1" t="s">
        <v>34</v>
      </c>
      <c r="I593" s="1">
        <f t="shared" si="44"/>
        <v>3.41</v>
      </c>
      <c r="J593" s="26"/>
      <c r="K593" s="26"/>
      <c r="L593" s="26">
        <v>2.8</v>
      </c>
      <c r="M593" s="25" t="s">
        <v>73</v>
      </c>
      <c r="N593" s="26"/>
      <c r="O593" s="26"/>
      <c r="P593" s="26">
        <v>3.1</v>
      </c>
      <c r="Q593" s="8" t="s">
        <v>73</v>
      </c>
      <c r="R593" s="38"/>
      <c r="S593" s="8"/>
      <c r="T593" s="1">
        <f t="shared" si="40"/>
        <v>1979.558266091211</v>
      </c>
      <c r="U593" s="4">
        <f t="shared" si="43"/>
        <v>8.1474276109598441E+19</v>
      </c>
      <c r="V593" s="4">
        <f t="shared" si="41"/>
        <v>164058977319953.81</v>
      </c>
      <c r="W593" s="1">
        <f t="shared" si="42"/>
        <v>742.8745300123386</v>
      </c>
    </row>
    <row r="594" spans="1:23" x14ac:dyDescent="0.3">
      <c r="A594" t="s">
        <v>3084</v>
      </c>
      <c r="B594" s="34">
        <v>29059.060151620371</v>
      </c>
      <c r="C594" s="14">
        <v>47.783999999999999</v>
      </c>
      <c r="D594" s="14">
        <v>-17.245999999999999</v>
      </c>
      <c r="E594" s="12">
        <v>18</v>
      </c>
      <c r="F594" s="12"/>
      <c r="G594" s="8" t="s">
        <v>72</v>
      </c>
      <c r="H594" s="1" t="s">
        <v>34</v>
      </c>
      <c r="I594" s="1">
        <f t="shared" si="44"/>
        <v>3.41</v>
      </c>
      <c r="J594" s="26"/>
      <c r="K594" s="26"/>
      <c r="L594" s="26">
        <v>2.8</v>
      </c>
      <c r="M594" s="25" t="s">
        <v>73</v>
      </c>
      <c r="N594" s="26"/>
      <c r="O594" s="26"/>
      <c r="P594" s="26">
        <v>3.1</v>
      </c>
      <c r="Q594" s="8" t="s">
        <v>73</v>
      </c>
      <c r="R594" s="38"/>
      <c r="S594" s="8"/>
      <c r="T594" s="1">
        <f t="shared" si="40"/>
        <v>1979.5593707094329</v>
      </c>
      <c r="U594" s="4">
        <f t="shared" si="43"/>
        <v>8.1474440168575762E+19</v>
      </c>
      <c r="V594" s="4">
        <f t="shared" si="41"/>
        <v>164058977319953.81</v>
      </c>
      <c r="W594" s="1">
        <f t="shared" si="42"/>
        <v>568.02477668498852</v>
      </c>
    </row>
    <row r="595" spans="1:23" x14ac:dyDescent="0.3">
      <c r="A595" t="s">
        <v>3085</v>
      </c>
      <c r="B595" s="34">
        <v>29059.317518518517</v>
      </c>
      <c r="C595" s="14">
        <v>46.570999999999998</v>
      </c>
      <c r="D595" s="14">
        <v>-18.861999999999998</v>
      </c>
      <c r="E595" s="12">
        <v>12</v>
      </c>
      <c r="F595" s="12"/>
      <c r="G595" s="8" t="s">
        <v>72</v>
      </c>
      <c r="H595" s="1" t="s">
        <v>34</v>
      </c>
      <c r="I595" s="1">
        <f t="shared" si="44"/>
        <v>3.4950000000000001</v>
      </c>
      <c r="J595" s="26"/>
      <c r="K595" s="26"/>
      <c r="L595" s="26">
        <v>2.9</v>
      </c>
      <c r="M595" s="25" t="s">
        <v>73</v>
      </c>
      <c r="N595" s="26"/>
      <c r="O595" s="26"/>
      <c r="P595" s="26">
        <v>3.2</v>
      </c>
      <c r="Q595" s="8" t="s">
        <v>73</v>
      </c>
      <c r="R595" s="38"/>
      <c r="S595" s="8"/>
      <c r="T595" s="1">
        <f t="shared" si="40"/>
        <v>1979.5600753415977</v>
      </c>
      <c r="U595" s="4">
        <f t="shared" si="43"/>
        <v>8.1474660207746728E+19</v>
      </c>
      <c r="V595" s="4">
        <f t="shared" si="41"/>
        <v>220039170963740.97</v>
      </c>
      <c r="W595" s="1">
        <f t="shared" si="42"/>
        <v>693.05582303448125</v>
      </c>
    </row>
    <row r="596" spans="1:23" x14ac:dyDescent="0.3">
      <c r="A596" t="s">
        <v>3086</v>
      </c>
      <c r="B596" s="34">
        <v>29060.065332175927</v>
      </c>
      <c r="C596" s="14">
        <v>46.566000000000003</v>
      </c>
      <c r="D596" s="14">
        <v>-18.847999999999999</v>
      </c>
      <c r="E596" s="12">
        <v>16</v>
      </c>
      <c r="F596" s="12"/>
      <c r="G596" s="8" t="s">
        <v>72</v>
      </c>
      <c r="H596" s="1" t="s">
        <v>34</v>
      </c>
      <c r="I596" s="1">
        <f t="shared" si="44"/>
        <v>3.665</v>
      </c>
      <c r="J596" s="26"/>
      <c r="K596" s="26"/>
      <c r="L596" s="26">
        <v>3.1</v>
      </c>
      <c r="M596" s="25" t="s">
        <v>73</v>
      </c>
      <c r="N596" s="26"/>
      <c r="O596" s="26"/>
      <c r="P596" s="26">
        <v>3.4</v>
      </c>
      <c r="Q596" s="8" t="s">
        <v>73</v>
      </c>
      <c r="R596" s="38"/>
      <c r="S596" s="8"/>
      <c r="T596" s="1">
        <f t="shared" si="40"/>
        <v>1979.5621227438082</v>
      </c>
      <c r="U596" s="4">
        <f t="shared" si="43"/>
        <v>8.1475056029811556E+19</v>
      </c>
      <c r="V596" s="4">
        <f t="shared" si="41"/>
        <v>395822064835723.56</v>
      </c>
      <c r="W596" s="1">
        <f t="shared" si="42"/>
        <v>691.50951573235875</v>
      </c>
    </row>
    <row r="597" spans="1:23" x14ac:dyDescent="0.3">
      <c r="A597" t="s">
        <v>3087</v>
      </c>
      <c r="B597" s="34">
        <v>29062.485752314813</v>
      </c>
      <c r="C597" s="2">
        <v>35.799999999999997</v>
      </c>
      <c r="D597" s="2">
        <v>-16.600000000000001</v>
      </c>
      <c r="E597" s="3"/>
      <c r="G597" s="1" t="s">
        <v>44</v>
      </c>
      <c r="H597" s="9" t="s">
        <v>40</v>
      </c>
      <c r="I597" s="1">
        <v>3.1</v>
      </c>
      <c r="P597" s="25">
        <v>3.1</v>
      </c>
      <c r="Q597" s="1" t="s">
        <v>44</v>
      </c>
      <c r="T597" s="1">
        <f t="shared" si="40"/>
        <v>1979.5687494929905</v>
      </c>
      <c r="U597" s="4">
        <f t="shared" si="43"/>
        <v>8.1475112263944077E+19</v>
      </c>
      <c r="V597" s="4">
        <f t="shared" si="41"/>
        <v>56234132519035.117</v>
      </c>
      <c r="W597" s="1">
        <f t="shared" si="42"/>
        <v>1091.2439369461604</v>
      </c>
    </row>
    <row r="598" spans="1:23" x14ac:dyDescent="0.3">
      <c r="A598" t="s">
        <v>3088</v>
      </c>
      <c r="B598" s="34">
        <v>29064.244672453704</v>
      </c>
      <c r="C598" s="14">
        <v>46.606999999999999</v>
      </c>
      <c r="D598" s="14">
        <v>-18.815000000000001</v>
      </c>
      <c r="E598" s="12">
        <v>18</v>
      </c>
      <c r="F598" s="12"/>
      <c r="G598" s="8" t="s">
        <v>72</v>
      </c>
      <c r="H598" s="1" t="s">
        <v>34</v>
      </c>
      <c r="I598" s="1">
        <f t="shared" ref="I598:I603" si="45">0.85*L598+1.03</f>
        <v>3.58</v>
      </c>
      <c r="J598" s="26"/>
      <c r="K598" s="26"/>
      <c r="L598" s="26">
        <v>3</v>
      </c>
      <c r="M598" s="25" t="s">
        <v>73</v>
      </c>
      <c r="N598" s="26"/>
      <c r="O598" s="26"/>
      <c r="P598" s="26">
        <v>3.3</v>
      </c>
      <c r="Q598" s="8" t="s">
        <v>73</v>
      </c>
      <c r="R598" s="38"/>
      <c r="S598" s="8"/>
      <c r="T598" s="1">
        <f t="shared" si="40"/>
        <v>1979.5735651538773</v>
      </c>
      <c r="U598" s="4">
        <f t="shared" si="43"/>
        <v>8.147540738486675E+19</v>
      </c>
      <c r="V598" s="4">
        <f t="shared" si="41"/>
        <v>295120922666639.69</v>
      </c>
      <c r="W598" s="1">
        <f t="shared" si="42"/>
        <v>688.86889405878162</v>
      </c>
    </row>
    <row r="599" spans="1:23" x14ac:dyDescent="0.3">
      <c r="A599" t="s">
        <v>3089</v>
      </c>
      <c r="B599" s="34">
        <v>29064.253917824073</v>
      </c>
      <c r="C599" s="14">
        <v>46.62</v>
      </c>
      <c r="D599" s="14">
        <v>-18.797999999999998</v>
      </c>
      <c r="E599" s="12">
        <v>18</v>
      </c>
      <c r="F599" s="12"/>
      <c r="G599" s="8" t="s">
        <v>72</v>
      </c>
      <c r="H599" s="1" t="s">
        <v>34</v>
      </c>
      <c r="I599" s="1">
        <f t="shared" si="45"/>
        <v>3.4950000000000001</v>
      </c>
      <c r="J599" s="26"/>
      <c r="K599" s="26"/>
      <c r="L599" s="26">
        <v>2.9</v>
      </c>
      <c r="M599" s="25" t="s">
        <v>73</v>
      </c>
      <c r="N599" s="26"/>
      <c r="O599" s="26"/>
      <c r="P599" s="26">
        <v>3.2</v>
      </c>
      <c r="Q599" s="8" t="s">
        <v>73</v>
      </c>
      <c r="R599" s="38"/>
      <c r="S599" s="8"/>
      <c r="T599" s="1">
        <f t="shared" si="40"/>
        <v>1979.573590466322</v>
      </c>
      <c r="U599" s="4">
        <f t="shared" si="43"/>
        <v>8.1475627424037716E+19</v>
      </c>
      <c r="V599" s="4">
        <f t="shared" si="41"/>
        <v>220039170963740.97</v>
      </c>
      <c r="W599" s="1">
        <f t="shared" si="42"/>
        <v>687.31547529731768</v>
      </c>
    </row>
    <row r="600" spans="1:23" x14ac:dyDescent="0.3">
      <c r="A600" t="s">
        <v>3090</v>
      </c>
      <c r="B600" s="34">
        <v>29066.812135416665</v>
      </c>
      <c r="C600" s="14">
        <v>46.741999999999997</v>
      </c>
      <c r="D600" s="14">
        <v>-20.218</v>
      </c>
      <c r="E600" s="12">
        <v>8</v>
      </c>
      <c r="F600" s="12"/>
      <c r="G600" s="8" t="s">
        <v>72</v>
      </c>
      <c r="H600" s="1" t="s">
        <v>34</v>
      </c>
      <c r="I600" s="1">
        <f t="shared" si="45"/>
        <v>3.3250000000000002</v>
      </c>
      <c r="J600" s="26"/>
      <c r="K600" s="26"/>
      <c r="L600" s="26">
        <v>2.7</v>
      </c>
      <c r="M600" s="25" t="s">
        <v>73</v>
      </c>
      <c r="N600" s="26"/>
      <c r="O600" s="26"/>
      <c r="P600" s="26">
        <v>3</v>
      </c>
      <c r="Q600" s="8" t="s">
        <v>73</v>
      </c>
      <c r="R600" s="38"/>
      <c r="S600" s="8"/>
      <c r="T600" s="1">
        <f t="shared" si="40"/>
        <v>1979.5805944843714</v>
      </c>
      <c r="U600" s="4">
        <f t="shared" si="43"/>
        <v>8.1475749744749625E+19</v>
      </c>
      <c r="V600" s="4">
        <f t="shared" si="41"/>
        <v>122320711904993.2</v>
      </c>
      <c r="W600" s="1">
        <f t="shared" si="42"/>
        <v>844.01441725482516</v>
      </c>
    </row>
    <row r="601" spans="1:23" x14ac:dyDescent="0.3">
      <c r="A601" t="s">
        <v>3091</v>
      </c>
      <c r="B601" s="34">
        <v>29068.762793981481</v>
      </c>
      <c r="C601" s="14">
        <v>48.517000000000003</v>
      </c>
      <c r="D601" s="14">
        <v>-17.260999999999999</v>
      </c>
      <c r="E601" s="12">
        <v>37</v>
      </c>
      <c r="F601" s="12"/>
      <c r="G601" s="8" t="s">
        <v>72</v>
      </c>
      <c r="H601" s="1" t="s">
        <v>34</v>
      </c>
      <c r="I601" s="1">
        <f t="shared" si="45"/>
        <v>3.4950000000000001</v>
      </c>
      <c r="J601" s="26"/>
      <c r="K601" s="26"/>
      <c r="L601" s="26">
        <v>2.9</v>
      </c>
      <c r="M601" s="25" t="s">
        <v>73</v>
      </c>
      <c r="N601" s="26"/>
      <c r="O601" s="26"/>
      <c r="P601" s="26">
        <v>3.2</v>
      </c>
      <c r="Q601" s="8" t="s">
        <v>73</v>
      </c>
      <c r="R601" s="38"/>
      <c r="S601" s="8"/>
      <c r="T601" s="1">
        <f t="shared" si="40"/>
        <v>1979.5859350964586</v>
      </c>
      <c r="U601" s="4">
        <f t="shared" si="43"/>
        <v>8.1475969783920591E+19</v>
      </c>
      <c r="V601" s="4">
        <f t="shared" si="41"/>
        <v>220039170963740.97</v>
      </c>
      <c r="W601" s="1">
        <f t="shared" si="42"/>
        <v>611.18089479654191</v>
      </c>
    </row>
    <row r="602" spans="1:23" x14ac:dyDescent="0.3">
      <c r="A602" t="s">
        <v>3092</v>
      </c>
      <c r="B602" s="34">
        <v>29069.535644675925</v>
      </c>
      <c r="C602" s="14">
        <v>48.488</v>
      </c>
      <c r="D602" s="14">
        <v>-17.48</v>
      </c>
      <c r="E602" s="12">
        <v>18</v>
      </c>
      <c r="F602" s="12"/>
      <c r="G602" s="8" t="s">
        <v>72</v>
      </c>
      <c r="H602" s="1" t="s">
        <v>34</v>
      </c>
      <c r="I602" s="1">
        <f t="shared" si="45"/>
        <v>3.665</v>
      </c>
      <c r="J602" s="26"/>
      <c r="K602" s="26"/>
      <c r="L602" s="26">
        <v>3.1</v>
      </c>
      <c r="M602" s="25" t="s">
        <v>73</v>
      </c>
      <c r="N602" s="26"/>
      <c r="O602" s="26"/>
      <c r="P602" s="26">
        <v>3.4</v>
      </c>
      <c r="Q602" s="8" t="s">
        <v>73</v>
      </c>
      <c r="R602" s="38"/>
      <c r="S602" s="8"/>
      <c r="T602" s="1">
        <f t="shared" si="40"/>
        <v>1979.5880510463408</v>
      </c>
      <c r="U602" s="4">
        <f t="shared" si="43"/>
        <v>8.1476365605985419E+19</v>
      </c>
      <c r="V602" s="4">
        <f t="shared" si="41"/>
        <v>395822064835723.56</v>
      </c>
      <c r="W602" s="1">
        <f t="shared" si="42"/>
        <v>628.51326511602088</v>
      </c>
    </row>
    <row r="603" spans="1:23" x14ac:dyDescent="0.3">
      <c r="A603" t="s">
        <v>3093</v>
      </c>
      <c r="B603" s="34">
        <v>29070.951084490742</v>
      </c>
      <c r="C603" s="14">
        <v>48.384</v>
      </c>
      <c r="D603" s="14">
        <v>-17.678999999999998</v>
      </c>
      <c r="E603" s="12">
        <v>18</v>
      </c>
      <c r="F603" s="12"/>
      <c r="G603" s="8" t="s">
        <v>72</v>
      </c>
      <c r="H603" s="1" t="s">
        <v>34</v>
      </c>
      <c r="I603" s="1">
        <f t="shared" si="45"/>
        <v>3.665</v>
      </c>
      <c r="J603" s="26"/>
      <c r="K603" s="26"/>
      <c r="L603" s="26">
        <v>3.1</v>
      </c>
      <c r="M603" s="25" t="s">
        <v>73</v>
      </c>
      <c r="N603" s="26"/>
      <c r="O603" s="26"/>
      <c r="P603" s="26">
        <v>3.4</v>
      </c>
      <c r="Q603" s="8" t="s">
        <v>73</v>
      </c>
      <c r="R603" s="38"/>
      <c r="S603" s="8"/>
      <c r="T603" s="1">
        <f t="shared" si="40"/>
        <v>1979.5919263093517</v>
      </c>
      <c r="U603" s="4">
        <f t="shared" si="43"/>
        <v>8.1476761428050248E+19</v>
      </c>
      <c r="V603" s="4">
        <f t="shared" si="41"/>
        <v>395822064835723.56</v>
      </c>
      <c r="W603" s="1">
        <f t="shared" si="42"/>
        <v>641.09043440939377</v>
      </c>
    </row>
    <row r="604" spans="1:23" x14ac:dyDescent="0.3">
      <c r="A604" t="s">
        <v>2333</v>
      </c>
      <c r="B604" s="34">
        <v>29074.610201388889</v>
      </c>
      <c r="C604" s="14">
        <v>41.48</v>
      </c>
      <c r="D604" s="14">
        <v>-23.84</v>
      </c>
      <c r="E604" s="12">
        <v>16</v>
      </c>
      <c r="F604" s="12"/>
      <c r="G604" s="8" t="s">
        <v>72</v>
      </c>
      <c r="H604" s="8" t="s">
        <v>24</v>
      </c>
      <c r="I604" s="8">
        <v>3.9</v>
      </c>
      <c r="J604" s="26"/>
      <c r="K604" s="26"/>
      <c r="L604" s="26"/>
      <c r="M604" s="26"/>
      <c r="N604" s="26"/>
      <c r="O604" s="26"/>
      <c r="P604" s="26"/>
      <c r="Q604" s="8"/>
      <c r="R604" s="38">
        <v>3.9</v>
      </c>
      <c r="S604" s="8" t="s">
        <v>73</v>
      </c>
      <c r="T604" s="1">
        <f t="shared" si="40"/>
        <v>1979.6019444254316</v>
      </c>
      <c r="U604" s="4">
        <f t="shared" si="43"/>
        <v>8.1477652678988382E+19</v>
      </c>
      <c r="V604" s="4">
        <f t="shared" si="41"/>
        <v>891250938133744.88</v>
      </c>
      <c r="W604" s="1">
        <f t="shared" si="42"/>
        <v>1289.316628728167</v>
      </c>
    </row>
    <row r="605" spans="1:23" x14ac:dyDescent="0.3">
      <c r="A605" t="s">
        <v>3094</v>
      </c>
      <c r="B605" s="34">
        <v>29076.45092476852</v>
      </c>
      <c r="C605" s="14">
        <v>47.627000000000002</v>
      </c>
      <c r="D605" s="14">
        <v>-17.559000000000001</v>
      </c>
      <c r="E605" s="12">
        <v>16</v>
      </c>
      <c r="F605" s="12"/>
      <c r="G605" s="8" t="s">
        <v>72</v>
      </c>
      <c r="H605" s="1" t="s">
        <v>34</v>
      </c>
      <c r="I605" s="1">
        <f>0.85*L605+1.03</f>
        <v>3.41</v>
      </c>
      <c r="J605" s="26"/>
      <c r="K605" s="26"/>
      <c r="L605" s="26">
        <v>2.8</v>
      </c>
      <c r="M605" s="25" t="s">
        <v>73</v>
      </c>
      <c r="N605" s="26"/>
      <c r="O605" s="26"/>
      <c r="P605" s="26">
        <v>3.1</v>
      </c>
      <c r="Q605" s="8" t="s">
        <v>73</v>
      </c>
      <c r="R605" s="38"/>
      <c r="S605" s="8"/>
      <c r="T605" s="1">
        <f t="shared" si="40"/>
        <v>1979.6069840513853</v>
      </c>
      <c r="U605" s="4">
        <f t="shared" si="43"/>
        <v>8.1477816737965703E+19</v>
      </c>
      <c r="V605" s="4">
        <f t="shared" si="41"/>
        <v>164058977319953.81</v>
      </c>
      <c r="W605" s="1">
        <f t="shared" si="42"/>
        <v>591.20593185825112</v>
      </c>
    </row>
    <row r="606" spans="1:23" x14ac:dyDescent="0.3">
      <c r="A606" t="s">
        <v>2334</v>
      </c>
      <c r="B606" s="34">
        <v>29076.780497685184</v>
      </c>
      <c r="C606" s="14">
        <v>41.13</v>
      </c>
      <c r="D606" s="14">
        <v>-20.53</v>
      </c>
      <c r="E606" s="12">
        <v>16</v>
      </c>
      <c r="F606" s="12"/>
      <c r="G606" s="8" t="s">
        <v>72</v>
      </c>
      <c r="H606" s="8" t="s">
        <v>24</v>
      </c>
      <c r="I606" s="8">
        <v>3.7</v>
      </c>
      <c r="J606" s="26"/>
      <c r="K606" s="26"/>
      <c r="L606" s="26"/>
      <c r="M606" s="26"/>
      <c r="N606" s="26"/>
      <c r="O606" s="26"/>
      <c r="P606" s="26"/>
      <c r="Q606" s="8"/>
      <c r="R606" s="38">
        <v>3.7</v>
      </c>
      <c r="S606" s="8" t="s">
        <v>73</v>
      </c>
      <c r="T606" s="1">
        <f t="shared" si="40"/>
        <v>1979.6078863728546</v>
      </c>
      <c r="U606" s="4">
        <f t="shared" si="43"/>
        <v>8.147826342155785E+19</v>
      </c>
      <c r="V606" s="4">
        <f t="shared" si="41"/>
        <v>446683592150964.06</v>
      </c>
      <c r="W606" s="1">
        <f t="shared" si="42"/>
        <v>963.57464193594114</v>
      </c>
    </row>
    <row r="607" spans="1:23" x14ac:dyDescent="0.3">
      <c r="A607" t="s">
        <v>3095</v>
      </c>
      <c r="B607" s="34">
        <v>29080.343656249999</v>
      </c>
      <c r="C607" s="14">
        <v>48.374000000000002</v>
      </c>
      <c r="D607" s="14">
        <v>-17.006</v>
      </c>
      <c r="E607" s="12">
        <v>18</v>
      </c>
      <c r="F607" s="12"/>
      <c r="G607" s="8" t="s">
        <v>72</v>
      </c>
      <c r="H607" s="1" t="s">
        <v>34</v>
      </c>
      <c r="I607" s="1">
        <f>0.85*L607+1.03</f>
        <v>3.665</v>
      </c>
      <c r="J607" s="26"/>
      <c r="K607" s="26"/>
      <c r="L607" s="26">
        <v>3.1</v>
      </c>
      <c r="M607" s="25" t="s">
        <v>73</v>
      </c>
      <c r="N607" s="26"/>
      <c r="O607" s="26"/>
      <c r="P607" s="26">
        <v>3.4</v>
      </c>
      <c r="Q607" s="8" t="s">
        <v>73</v>
      </c>
      <c r="R607" s="38"/>
      <c r="S607" s="8"/>
      <c r="T607" s="1">
        <f t="shared" si="40"/>
        <v>1979.6176417693362</v>
      </c>
      <c r="U607" s="4">
        <f t="shared" si="43"/>
        <v>8.1478659243622679E+19</v>
      </c>
      <c r="V607" s="4">
        <f t="shared" si="41"/>
        <v>395822064835723.56</v>
      </c>
      <c r="W607" s="1">
        <f t="shared" si="42"/>
        <v>578.69505490205904</v>
      </c>
    </row>
    <row r="608" spans="1:23" x14ac:dyDescent="0.3">
      <c r="A608" t="s">
        <v>3096</v>
      </c>
      <c r="B608" s="34">
        <v>29080.490531250001</v>
      </c>
      <c r="C608" s="14">
        <v>48.037999999999997</v>
      </c>
      <c r="D608" s="14">
        <v>-17.600999999999999</v>
      </c>
      <c r="E608" s="12">
        <v>18</v>
      </c>
      <c r="F608" s="12"/>
      <c r="G608" s="8" t="s">
        <v>72</v>
      </c>
      <c r="H608" s="1" t="s">
        <v>34</v>
      </c>
      <c r="I608" s="1">
        <f>0.85*L608+1.03</f>
        <v>3.665</v>
      </c>
      <c r="J608" s="26"/>
      <c r="K608" s="26"/>
      <c r="L608" s="26">
        <v>3.1</v>
      </c>
      <c r="M608" s="25" t="s">
        <v>73</v>
      </c>
      <c r="N608" s="26"/>
      <c r="O608" s="26"/>
      <c r="P608" s="26">
        <v>3.4</v>
      </c>
      <c r="Q608" s="8" t="s">
        <v>73</v>
      </c>
      <c r="R608" s="38"/>
      <c r="S608" s="8"/>
      <c r="T608" s="1">
        <f t="shared" si="40"/>
        <v>1979.6180438911704</v>
      </c>
      <c r="U608" s="4">
        <f t="shared" si="43"/>
        <v>8.1479055065687507E+19</v>
      </c>
      <c r="V608" s="4">
        <f t="shared" si="41"/>
        <v>395822064835723.56</v>
      </c>
      <c r="W608" s="1">
        <f t="shared" si="42"/>
        <v>615.26751102388005</v>
      </c>
    </row>
    <row r="609" spans="1:23" x14ac:dyDescent="0.3">
      <c r="A609" t="s">
        <v>3097</v>
      </c>
      <c r="B609" s="34">
        <v>29085.234169791667</v>
      </c>
      <c r="C609" s="2">
        <v>36.263800000000003</v>
      </c>
      <c r="D609" s="2">
        <v>-16.3034</v>
      </c>
      <c r="E609" s="3">
        <v>13.7</v>
      </c>
      <c r="F609" s="3">
        <v>6</v>
      </c>
      <c r="G609" s="1" t="s">
        <v>35</v>
      </c>
      <c r="H609" s="1" t="s">
        <v>37</v>
      </c>
      <c r="I609" s="1">
        <v>4</v>
      </c>
      <c r="P609" s="25">
        <v>4</v>
      </c>
      <c r="Q609" s="1" t="s">
        <v>44</v>
      </c>
      <c r="T609" s="1">
        <f t="shared" si="40"/>
        <v>1979.6310312656856</v>
      </c>
      <c r="U609" s="4">
        <f t="shared" si="43"/>
        <v>8.1480313991099302E+19</v>
      </c>
      <c r="V609" s="4">
        <f t="shared" si="41"/>
        <v>1258925411794173.5</v>
      </c>
      <c r="W609" s="1">
        <f t="shared" si="42"/>
        <v>1034.3993247179155</v>
      </c>
    </row>
    <row r="610" spans="1:23" x14ac:dyDescent="0.3">
      <c r="A610" t="s">
        <v>3098</v>
      </c>
      <c r="B610" s="34">
        <v>29085.23747511574</v>
      </c>
      <c r="C610" s="2">
        <v>36.2254</v>
      </c>
      <c r="D610" s="2">
        <v>-16.2029</v>
      </c>
      <c r="E610" s="3">
        <v>0</v>
      </c>
      <c r="F610" s="3">
        <v>6</v>
      </c>
      <c r="G610" s="1" t="s">
        <v>35</v>
      </c>
      <c r="H610" s="1" t="s">
        <v>37</v>
      </c>
      <c r="I610" s="1">
        <v>3.5</v>
      </c>
      <c r="P610" s="25">
        <v>3.5</v>
      </c>
      <c r="Q610" s="1" t="s">
        <v>44</v>
      </c>
      <c r="T610" s="1">
        <f t="shared" si="40"/>
        <v>1979.6310403151697</v>
      </c>
      <c r="U610" s="4">
        <f t="shared" si="43"/>
        <v>8.1480537863213154E+19</v>
      </c>
      <c r="V610" s="4">
        <f t="shared" si="41"/>
        <v>223872113856835.09</v>
      </c>
      <c r="W610" s="1">
        <f t="shared" si="42"/>
        <v>1034.36350296252</v>
      </c>
    </row>
    <row r="611" spans="1:23" x14ac:dyDescent="0.3">
      <c r="A611" t="s">
        <v>3099</v>
      </c>
      <c r="B611" s="34">
        <v>29086.153826388891</v>
      </c>
      <c r="C611" s="14">
        <v>48.606999999999999</v>
      </c>
      <c r="D611" s="14">
        <v>-17.201000000000001</v>
      </c>
      <c r="E611" s="12">
        <v>2</v>
      </c>
      <c r="F611" s="12"/>
      <c r="G611" s="8" t="s">
        <v>72</v>
      </c>
      <c r="H611" s="1" t="s">
        <v>34</v>
      </c>
      <c r="I611" s="1">
        <f>0.85*L611+1.03</f>
        <v>3.665</v>
      </c>
      <c r="J611" s="26"/>
      <c r="K611" s="26"/>
      <c r="L611" s="26">
        <v>3.1</v>
      </c>
      <c r="M611" s="25" t="s">
        <v>73</v>
      </c>
      <c r="N611" s="26"/>
      <c r="O611" s="26"/>
      <c r="P611" s="26">
        <v>3.4</v>
      </c>
      <c r="Q611" s="8" t="s">
        <v>73</v>
      </c>
      <c r="R611" s="38"/>
      <c r="S611" s="8"/>
      <c r="T611" s="1">
        <f t="shared" si="40"/>
        <v>1979.6335491482241</v>
      </c>
      <c r="U611" s="4">
        <f t="shared" si="43"/>
        <v>8.1480933685277983E+19</v>
      </c>
      <c r="V611" s="4">
        <f t="shared" si="41"/>
        <v>395822064835723.56</v>
      </c>
      <c r="W611" s="1">
        <f t="shared" si="42"/>
        <v>610.23069277426032</v>
      </c>
    </row>
    <row r="612" spans="1:23" x14ac:dyDescent="0.3">
      <c r="A612" t="s">
        <v>3100</v>
      </c>
      <c r="B612" s="34">
        <v>29092.328541666666</v>
      </c>
      <c r="C612" s="14">
        <v>48.673999999999999</v>
      </c>
      <c r="D612" s="14">
        <v>-17.388999999999999</v>
      </c>
      <c r="E612" s="12">
        <v>21</v>
      </c>
      <c r="F612" s="12"/>
      <c r="G612" s="8" t="s">
        <v>72</v>
      </c>
      <c r="H612" s="1" t="s">
        <v>34</v>
      </c>
      <c r="I612" s="1">
        <f>0.85*L612+1.03</f>
        <v>3.665</v>
      </c>
      <c r="J612" s="26"/>
      <c r="K612" s="26"/>
      <c r="L612" s="26">
        <v>3.1</v>
      </c>
      <c r="M612" s="25" t="s">
        <v>73</v>
      </c>
      <c r="N612" s="26"/>
      <c r="O612" s="26"/>
      <c r="P612" s="26">
        <v>3.4</v>
      </c>
      <c r="Q612" s="8" t="s">
        <v>73</v>
      </c>
      <c r="R612" s="38"/>
      <c r="S612" s="8"/>
      <c r="T612" s="1">
        <f t="shared" si="40"/>
        <v>1979.6504545973078</v>
      </c>
      <c r="U612" s="4">
        <f t="shared" si="43"/>
        <v>8.1481329507342811E+19</v>
      </c>
      <c r="V612" s="4">
        <f t="shared" si="41"/>
        <v>395822064835723.56</v>
      </c>
      <c r="W612" s="1">
        <f t="shared" si="42"/>
        <v>631.4778137174535</v>
      </c>
    </row>
    <row r="613" spans="1:23" x14ac:dyDescent="0.3">
      <c r="A613" t="s">
        <v>3101</v>
      </c>
      <c r="B613" s="34">
        <v>29094.348640046297</v>
      </c>
      <c r="C613" s="14">
        <v>49.176000000000002</v>
      </c>
      <c r="D613" s="14">
        <v>-17.881</v>
      </c>
      <c r="E613" s="12">
        <v>2</v>
      </c>
      <c r="F613" s="12"/>
      <c r="G613" s="8" t="s">
        <v>72</v>
      </c>
      <c r="H613" s="1" t="s">
        <v>34</v>
      </c>
      <c r="I613" s="1">
        <f>0.85*L613+1.03</f>
        <v>3.58</v>
      </c>
      <c r="J613" s="26"/>
      <c r="K613" s="26"/>
      <c r="L613" s="26">
        <v>3</v>
      </c>
      <c r="M613" s="25" t="s">
        <v>73</v>
      </c>
      <c r="N613" s="26"/>
      <c r="O613" s="26"/>
      <c r="P613" s="26">
        <v>3.3</v>
      </c>
      <c r="Q613" s="8" t="s">
        <v>73</v>
      </c>
      <c r="R613" s="38"/>
      <c r="S613" s="8"/>
      <c r="T613" s="1">
        <f t="shared" si="40"/>
        <v>1979.6559853252465</v>
      </c>
      <c r="U613" s="4">
        <f t="shared" si="43"/>
        <v>8.1481624628265484E+19</v>
      </c>
      <c r="V613" s="4">
        <f t="shared" si="41"/>
        <v>295120922666639.69</v>
      </c>
      <c r="W613" s="1">
        <f t="shared" si="42"/>
        <v>705.93772639451288</v>
      </c>
    </row>
    <row r="614" spans="1:23" x14ac:dyDescent="0.3">
      <c r="A614" t="s">
        <v>3102</v>
      </c>
      <c r="B614" s="34">
        <v>29094.976476273147</v>
      </c>
      <c r="C614" s="2">
        <v>40.200400000000002</v>
      </c>
      <c r="D614" s="2">
        <v>-11.904299999999999</v>
      </c>
      <c r="E614" s="3">
        <v>0</v>
      </c>
      <c r="F614" s="3">
        <v>9</v>
      </c>
      <c r="G614" s="1" t="s">
        <v>35</v>
      </c>
      <c r="H614" s="1" t="s">
        <v>33</v>
      </c>
      <c r="I614" s="1">
        <v>4.3</v>
      </c>
      <c r="P614" s="25">
        <v>4.3</v>
      </c>
      <c r="Q614" s="1" t="s">
        <v>44</v>
      </c>
      <c r="T614" s="1">
        <f t="shared" si="40"/>
        <v>1979.6577042471545</v>
      </c>
      <c r="U614" s="4">
        <f t="shared" si="43"/>
        <v>8.1485172762157826E+19</v>
      </c>
      <c r="V614" s="4">
        <f t="shared" si="41"/>
        <v>3548133892335757</v>
      </c>
      <c r="W614" s="1">
        <f t="shared" si="42"/>
        <v>555.01760324297447</v>
      </c>
    </row>
    <row r="615" spans="1:23" x14ac:dyDescent="0.3">
      <c r="A615" t="s">
        <v>2335</v>
      </c>
      <c r="B615" s="34">
        <v>29095.836055555556</v>
      </c>
      <c r="C615" s="14">
        <v>49.622999999999998</v>
      </c>
      <c r="D615" s="14">
        <v>-21.971</v>
      </c>
      <c r="E615" s="12">
        <v>25</v>
      </c>
      <c r="F615" s="12"/>
      <c r="G615" s="8" t="s">
        <v>72</v>
      </c>
      <c r="H615" s="1" t="s">
        <v>59</v>
      </c>
      <c r="I615" s="1">
        <f t="shared" ref="I615:I623" si="46">0.85*L615+1.03</f>
        <v>3.41</v>
      </c>
      <c r="J615" s="26"/>
      <c r="K615" s="26"/>
      <c r="L615" s="26">
        <v>2.8</v>
      </c>
      <c r="M615" s="25" t="s">
        <v>73</v>
      </c>
      <c r="N615" s="26"/>
      <c r="O615" s="26"/>
      <c r="P615" s="26">
        <v>3.1</v>
      </c>
      <c r="Q615" s="8" t="s">
        <v>73</v>
      </c>
      <c r="R615" s="38"/>
      <c r="S615" s="8"/>
      <c r="T615" s="1">
        <f t="shared" si="40"/>
        <v>1979.6600576469693</v>
      </c>
      <c r="U615" s="4">
        <f t="shared" si="43"/>
        <v>8.1485336821135147E+19</v>
      </c>
      <c r="V615" s="4">
        <f t="shared" si="41"/>
        <v>164058977319953.81</v>
      </c>
      <c r="W615" s="1">
        <f t="shared" si="42"/>
        <v>1119.7560217904181</v>
      </c>
    </row>
    <row r="616" spans="1:23" x14ac:dyDescent="0.3">
      <c r="A616" t="s">
        <v>3103</v>
      </c>
      <c r="B616" s="34">
        <v>29098.189754629631</v>
      </c>
      <c r="C616" s="14">
        <v>47.008000000000003</v>
      </c>
      <c r="D616" s="14">
        <v>-20.146999999999998</v>
      </c>
      <c r="E616" s="12">
        <v>2</v>
      </c>
      <c r="F616" s="12"/>
      <c r="G616" s="8" t="s">
        <v>72</v>
      </c>
      <c r="H616" s="1" t="s">
        <v>34</v>
      </c>
      <c r="I616" s="1">
        <f t="shared" si="46"/>
        <v>3.58</v>
      </c>
      <c r="J616" s="26"/>
      <c r="K616" s="26"/>
      <c r="L616" s="26">
        <v>3</v>
      </c>
      <c r="M616" s="25" t="s">
        <v>73</v>
      </c>
      <c r="N616" s="26"/>
      <c r="O616" s="26"/>
      <c r="P616" s="26">
        <v>3.3</v>
      </c>
      <c r="Q616" s="8" t="s">
        <v>73</v>
      </c>
      <c r="R616" s="38"/>
      <c r="S616" s="8"/>
      <c r="T616" s="1">
        <f t="shared" si="40"/>
        <v>1979.666501723832</v>
      </c>
      <c r="U616" s="4">
        <f t="shared" si="43"/>
        <v>8.148563194205782E+19</v>
      </c>
      <c r="V616" s="4">
        <f t="shared" si="41"/>
        <v>295120922666639.69</v>
      </c>
      <c r="W616" s="1">
        <f t="shared" si="42"/>
        <v>841.91545692738168</v>
      </c>
    </row>
    <row r="617" spans="1:23" x14ac:dyDescent="0.3">
      <c r="A617" t="s">
        <v>3104</v>
      </c>
      <c r="B617" s="34">
        <v>29100.296946759259</v>
      </c>
      <c r="C617" s="14">
        <v>45.743000000000002</v>
      </c>
      <c r="D617" s="14">
        <v>-18.672000000000001</v>
      </c>
      <c r="E617" s="12">
        <v>18</v>
      </c>
      <c r="F617" s="12"/>
      <c r="G617" s="8" t="s">
        <v>72</v>
      </c>
      <c r="H617" s="1" t="s">
        <v>34</v>
      </c>
      <c r="I617" s="1">
        <f t="shared" si="46"/>
        <v>3.3250000000000002</v>
      </c>
      <c r="J617" s="26"/>
      <c r="K617" s="26"/>
      <c r="L617" s="26">
        <v>2.7</v>
      </c>
      <c r="M617" s="25" t="s">
        <v>73</v>
      </c>
      <c r="N617" s="26"/>
      <c r="O617" s="26"/>
      <c r="P617" s="26">
        <v>3</v>
      </c>
      <c r="Q617" s="8" t="s">
        <v>73</v>
      </c>
      <c r="R617" s="38"/>
      <c r="S617" s="8"/>
      <c r="T617" s="1">
        <f t="shared" si="40"/>
        <v>1979.6722709014628</v>
      </c>
      <c r="U617" s="4">
        <f t="shared" si="43"/>
        <v>8.148575426276973E+19</v>
      </c>
      <c r="V617" s="4">
        <f t="shared" si="41"/>
        <v>122320711904993.2</v>
      </c>
      <c r="W617" s="1">
        <f t="shared" si="42"/>
        <v>659.81381583875748</v>
      </c>
    </row>
    <row r="618" spans="1:23" x14ac:dyDescent="0.3">
      <c r="A618" t="s">
        <v>3105</v>
      </c>
      <c r="B618" s="34">
        <v>29104.469399305555</v>
      </c>
      <c r="C618" s="14">
        <v>47.69</v>
      </c>
      <c r="D618" s="14">
        <v>-17.350000000000001</v>
      </c>
      <c r="E618" s="12">
        <v>18</v>
      </c>
      <c r="F618" s="12"/>
      <c r="G618" s="8" t="s">
        <v>72</v>
      </c>
      <c r="H618" s="1" t="s">
        <v>34</v>
      </c>
      <c r="I618" s="1">
        <f t="shared" si="46"/>
        <v>3.58</v>
      </c>
      <c r="J618" s="26"/>
      <c r="K618" s="26"/>
      <c r="L618" s="26">
        <v>3</v>
      </c>
      <c r="M618" s="25" t="s">
        <v>73</v>
      </c>
      <c r="N618" s="26"/>
      <c r="O618" s="26"/>
      <c r="P618" s="26">
        <v>3.3</v>
      </c>
      <c r="Q618" s="8" t="s">
        <v>73</v>
      </c>
      <c r="R618" s="38"/>
      <c r="S618" s="8"/>
      <c r="T618" s="1">
        <f t="shared" si="40"/>
        <v>1979.6836944539509</v>
      </c>
      <c r="U618" s="4">
        <f t="shared" si="43"/>
        <v>8.1486049383692403E+19</v>
      </c>
      <c r="V618" s="4">
        <f t="shared" si="41"/>
        <v>295120922666639.69</v>
      </c>
      <c r="W618" s="1">
        <f t="shared" si="42"/>
        <v>573.52720977381966</v>
      </c>
    </row>
    <row r="619" spans="1:23" x14ac:dyDescent="0.3">
      <c r="A619" t="s">
        <v>2336</v>
      </c>
      <c r="B619" s="34">
        <v>29111.228746527777</v>
      </c>
      <c r="C619" s="14">
        <v>46.33</v>
      </c>
      <c r="D619" s="14">
        <v>-12.44</v>
      </c>
      <c r="E619" s="12">
        <v>16</v>
      </c>
      <c r="F619" s="12"/>
      <c r="G619" s="8" t="s">
        <v>72</v>
      </c>
      <c r="H619" s="1" t="s">
        <v>67</v>
      </c>
      <c r="I619" s="1">
        <f t="shared" si="46"/>
        <v>4.26</v>
      </c>
      <c r="J619" s="26"/>
      <c r="L619" s="26">
        <v>3.8</v>
      </c>
      <c r="M619" s="25" t="s">
        <v>73</v>
      </c>
      <c r="P619" s="26"/>
      <c r="R619" s="38">
        <v>4</v>
      </c>
      <c r="S619" s="1" t="s">
        <v>73</v>
      </c>
      <c r="T619" s="1">
        <f t="shared" si="40"/>
        <v>1979.7022005380638</v>
      </c>
      <c r="U619" s="4">
        <f t="shared" si="43"/>
        <v>8.1489139679124914E+19</v>
      </c>
      <c r="V619" s="4">
        <f t="shared" si="41"/>
        <v>3090295432513594.5</v>
      </c>
      <c r="W619" s="1">
        <f t="shared" si="42"/>
        <v>125.35184511567887</v>
      </c>
    </row>
    <row r="620" spans="1:23" x14ac:dyDescent="0.3">
      <c r="A620" t="s">
        <v>3106</v>
      </c>
      <c r="B620" s="34">
        <v>29112.474592592593</v>
      </c>
      <c r="C620" s="14">
        <v>48.796999999999997</v>
      </c>
      <c r="D620" s="14">
        <v>-17.344000000000001</v>
      </c>
      <c r="E620" s="12">
        <v>18</v>
      </c>
      <c r="F620" s="12"/>
      <c r="G620" s="8" t="s">
        <v>72</v>
      </c>
      <c r="H620" s="1" t="s">
        <v>34</v>
      </c>
      <c r="I620" s="1">
        <f t="shared" si="46"/>
        <v>3.665</v>
      </c>
      <c r="J620" s="26"/>
      <c r="K620" s="26"/>
      <c r="L620" s="26">
        <v>3.1</v>
      </c>
      <c r="M620" s="25" t="s">
        <v>73</v>
      </c>
      <c r="N620" s="26"/>
      <c r="O620" s="26"/>
      <c r="P620" s="26">
        <v>3.4</v>
      </c>
      <c r="Q620" s="8" t="s">
        <v>73</v>
      </c>
      <c r="R620" s="38"/>
      <c r="S620" s="8"/>
      <c r="T620" s="1">
        <f t="shared" si="40"/>
        <v>1979.7056114786928</v>
      </c>
      <c r="U620" s="4">
        <f t="shared" si="43"/>
        <v>8.1489535501189743E+19</v>
      </c>
      <c r="V620" s="4">
        <f t="shared" si="41"/>
        <v>395822064835723.56</v>
      </c>
      <c r="W620" s="1">
        <f t="shared" si="42"/>
        <v>635.04944632135005</v>
      </c>
    </row>
    <row r="621" spans="1:23" x14ac:dyDescent="0.3">
      <c r="A621" t="s">
        <v>3107</v>
      </c>
      <c r="B621" s="34">
        <v>29116.839873842593</v>
      </c>
      <c r="C621" s="14">
        <v>45.798000000000002</v>
      </c>
      <c r="D621" s="14">
        <v>-17.821999999999999</v>
      </c>
      <c r="E621" s="12">
        <v>37</v>
      </c>
      <c r="F621" s="12"/>
      <c r="G621" s="8" t="s">
        <v>72</v>
      </c>
      <c r="H621" s="1" t="s">
        <v>34</v>
      </c>
      <c r="I621" s="1">
        <f t="shared" si="46"/>
        <v>3.3250000000000002</v>
      </c>
      <c r="J621" s="26"/>
      <c r="K621" s="26"/>
      <c r="L621" s="26">
        <v>2.7</v>
      </c>
      <c r="M621" s="25" t="s">
        <v>73</v>
      </c>
      <c r="N621" s="26"/>
      <c r="O621" s="26"/>
      <c r="P621" s="26">
        <v>3</v>
      </c>
      <c r="Q621" s="8" t="s">
        <v>73</v>
      </c>
      <c r="R621" s="38"/>
      <c r="S621" s="8"/>
      <c r="T621" s="1">
        <f t="shared" si="40"/>
        <v>1979.7175629673993</v>
      </c>
      <c r="U621" s="4">
        <f t="shared" si="43"/>
        <v>8.1489657821901652E+19</v>
      </c>
      <c r="V621" s="4">
        <f t="shared" si="41"/>
        <v>122320711904993.2</v>
      </c>
      <c r="W621" s="1">
        <f t="shared" si="42"/>
        <v>567.31387879289832</v>
      </c>
    </row>
    <row r="622" spans="1:23" x14ac:dyDescent="0.3">
      <c r="A622" t="s">
        <v>3108</v>
      </c>
      <c r="B622" s="34">
        <v>29127.46926736111</v>
      </c>
      <c r="C622" s="14">
        <v>47.607999999999997</v>
      </c>
      <c r="D622" s="14">
        <v>-17.547000000000001</v>
      </c>
      <c r="E622" s="12">
        <v>2</v>
      </c>
      <c r="F622" s="12"/>
      <c r="G622" s="8" t="s">
        <v>72</v>
      </c>
      <c r="H622" s="1" t="s">
        <v>34</v>
      </c>
      <c r="I622" s="1">
        <f t="shared" si="46"/>
        <v>3.41</v>
      </c>
      <c r="J622" s="26"/>
      <c r="K622" s="26"/>
      <c r="L622" s="26">
        <v>2.8</v>
      </c>
      <c r="M622" s="25" t="s">
        <v>73</v>
      </c>
      <c r="N622" s="26"/>
      <c r="O622" s="26"/>
      <c r="P622" s="26">
        <v>3.1</v>
      </c>
      <c r="Q622" s="8" t="s">
        <v>73</v>
      </c>
      <c r="R622" s="38"/>
      <c r="S622" s="8"/>
      <c r="T622" s="1">
        <f t="shared" si="40"/>
        <v>1979.7466646608107</v>
      </c>
      <c r="U622" s="4">
        <f t="shared" si="43"/>
        <v>8.1489821880878973E+19</v>
      </c>
      <c r="V622" s="4">
        <f t="shared" si="41"/>
        <v>164058977319953.81</v>
      </c>
      <c r="W622" s="1">
        <f t="shared" si="42"/>
        <v>588.93264796719302</v>
      </c>
    </row>
    <row r="623" spans="1:23" x14ac:dyDescent="0.3">
      <c r="A623" t="s">
        <v>3109</v>
      </c>
      <c r="B623" s="34">
        <v>29128.138656250001</v>
      </c>
      <c r="C623" s="14">
        <v>49.180999999999997</v>
      </c>
      <c r="D623" s="14">
        <v>-18.013999999999999</v>
      </c>
      <c r="E623" s="12">
        <v>18</v>
      </c>
      <c r="F623" s="12"/>
      <c r="G623" s="8" t="s">
        <v>72</v>
      </c>
      <c r="H623" s="1" t="s">
        <v>34</v>
      </c>
      <c r="I623" s="1">
        <f t="shared" si="46"/>
        <v>3.665</v>
      </c>
      <c r="J623" s="26"/>
      <c r="K623" s="26"/>
      <c r="L623" s="26">
        <v>3.1</v>
      </c>
      <c r="M623" s="25" t="s">
        <v>73</v>
      </c>
      <c r="N623" s="26"/>
      <c r="O623" s="26"/>
      <c r="P623" s="26">
        <v>3.4</v>
      </c>
      <c r="Q623" s="8" t="s">
        <v>73</v>
      </c>
      <c r="R623" s="38"/>
      <c r="S623" s="8"/>
      <c r="T623" s="1">
        <f t="shared" si="40"/>
        <v>1979.7484973477071</v>
      </c>
      <c r="U623" s="4">
        <f t="shared" si="43"/>
        <v>8.1490217702943801E+19</v>
      </c>
      <c r="V623" s="4">
        <f t="shared" si="41"/>
        <v>395822064835723.56</v>
      </c>
      <c r="W623" s="1">
        <f t="shared" si="42"/>
        <v>718.2594124669763</v>
      </c>
    </row>
    <row r="624" spans="1:23" x14ac:dyDescent="0.3">
      <c r="A624" t="s">
        <v>3110</v>
      </c>
      <c r="B624" s="34">
        <v>29136.105259143518</v>
      </c>
      <c r="C624" s="2">
        <v>39.8795</v>
      </c>
      <c r="D624" s="2">
        <v>-20.693200000000001</v>
      </c>
      <c r="E624" s="3">
        <v>0</v>
      </c>
      <c r="F624" s="3">
        <v>7</v>
      </c>
      <c r="G624" s="1" t="s">
        <v>35</v>
      </c>
      <c r="H624" s="8" t="s">
        <v>24</v>
      </c>
      <c r="I624" s="1">
        <v>3.7</v>
      </c>
      <c r="P624" s="25">
        <v>3.7</v>
      </c>
      <c r="Q624" s="1" t="s">
        <v>44</v>
      </c>
      <c r="T624" s="1">
        <f t="shared" si="40"/>
        <v>1979.7703087177099</v>
      </c>
      <c r="U624" s="4">
        <f t="shared" si="43"/>
        <v>8.1490664386535948E+19</v>
      </c>
      <c r="V624" s="4">
        <f t="shared" si="41"/>
        <v>446683592150964.06</v>
      </c>
      <c r="W624" s="1">
        <f t="shared" si="42"/>
        <v>1042.6811722063014</v>
      </c>
    </row>
    <row r="625" spans="1:23" x14ac:dyDescent="0.3">
      <c r="A625" t="s">
        <v>3111</v>
      </c>
      <c r="B625" s="34">
        <v>29142.298479166668</v>
      </c>
      <c r="C625" s="14">
        <v>48.93</v>
      </c>
      <c r="D625" s="14">
        <v>-18.643000000000001</v>
      </c>
      <c r="E625" s="12">
        <v>18</v>
      </c>
      <c r="F625" s="12"/>
      <c r="G625" s="8" t="s">
        <v>72</v>
      </c>
      <c r="H625" s="1" t="s">
        <v>34</v>
      </c>
      <c r="I625" s="1">
        <f>0.85*L625+1.03</f>
        <v>3.58</v>
      </c>
      <c r="J625" s="26"/>
      <c r="K625" s="26"/>
      <c r="L625" s="26">
        <v>3</v>
      </c>
      <c r="M625" s="25" t="s">
        <v>73</v>
      </c>
      <c r="N625" s="26"/>
      <c r="O625" s="26"/>
      <c r="P625" s="26">
        <v>3.3</v>
      </c>
      <c r="Q625" s="8" t="s">
        <v>73</v>
      </c>
      <c r="R625" s="38"/>
      <c r="S625" s="8"/>
      <c r="T625" s="1">
        <f t="shared" si="40"/>
        <v>1979.7872648300252</v>
      </c>
      <c r="U625" s="4">
        <f t="shared" si="43"/>
        <v>8.1490959507458621E+19</v>
      </c>
      <c r="V625" s="4">
        <f t="shared" si="41"/>
        <v>295120922666639.69</v>
      </c>
      <c r="W625" s="1">
        <f t="shared" si="42"/>
        <v>761.51234760914474</v>
      </c>
    </row>
    <row r="626" spans="1:23" x14ac:dyDescent="0.3">
      <c r="A626" t="s">
        <v>3112</v>
      </c>
      <c r="B626" s="34">
        <v>29143.988435185187</v>
      </c>
      <c r="C626" s="14">
        <v>48.966999999999999</v>
      </c>
      <c r="D626" s="14">
        <v>-17.29</v>
      </c>
      <c r="E626" s="12">
        <v>18</v>
      </c>
      <c r="F626" s="12"/>
      <c r="G626" s="8" t="s">
        <v>72</v>
      </c>
      <c r="H626" s="1" t="s">
        <v>34</v>
      </c>
      <c r="I626" s="1">
        <f>0.85*L626+1.03</f>
        <v>3.58</v>
      </c>
      <c r="J626" s="26"/>
      <c r="K626" s="26"/>
      <c r="L626" s="26">
        <v>3</v>
      </c>
      <c r="M626" s="25" t="s">
        <v>73</v>
      </c>
      <c r="N626" s="26"/>
      <c r="O626" s="26"/>
      <c r="P626" s="26">
        <v>3.3</v>
      </c>
      <c r="Q626" s="8" t="s">
        <v>73</v>
      </c>
      <c r="R626" s="38"/>
      <c r="S626" s="8"/>
      <c r="T626" s="1">
        <f t="shared" si="40"/>
        <v>1979.7918916774406</v>
      </c>
      <c r="U626" s="4">
        <f t="shared" si="43"/>
        <v>8.1491254628381295E+19</v>
      </c>
      <c r="V626" s="4">
        <f t="shared" si="41"/>
        <v>295120922666639.69</v>
      </c>
      <c r="W626" s="1">
        <f t="shared" si="42"/>
        <v>641.2976138843519</v>
      </c>
    </row>
    <row r="627" spans="1:23" x14ac:dyDescent="0.3">
      <c r="A627" t="s">
        <v>3113</v>
      </c>
      <c r="B627" s="34">
        <v>29144.784074074076</v>
      </c>
      <c r="C627" s="2">
        <v>35</v>
      </c>
      <c r="D627" s="2">
        <v>-20.7</v>
      </c>
      <c r="E627" s="3"/>
      <c r="G627" s="1" t="s">
        <v>44</v>
      </c>
      <c r="H627" s="1" t="s">
        <v>37</v>
      </c>
      <c r="I627" s="1">
        <v>3.3</v>
      </c>
      <c r="P627" s="25">
        <v>3.3</v>
      </c>
      <c r="Q627" s="1" t="s">
        <v>44</v>
      </c>
      <c r="T627" s="1">
        <f t="shared" si="40"/>
        <v>1979.7940700179988</v>
      </c>
      <c r="U627" s="4">
        <f t="shared" si="43"/>
        <v>8.1491366830226719E+19</v>
      </c>
      <c r="V627" s="4">
        <f t="shared" si="41"/>
        <v>112201845430196.44</v>
      </c>
      <c r="W627" s="1">
        <f t="shared" si="42"/>
        <v>1381.9758659895588</v>
      </c>
    </row>
    <row r="628" spans="1:23" x14ac:dyDescent="0.3">
      <c r="A628" t="s">
        <v>3114</v>
      </c>
      <c r="B628" s="34">
        <v>29150.645408564815</v>
      </c>
      <c r="C628" s="14">
        <v>48.106000000000002</v>
      </c>
      <c r="D628" s="14">
        <v>-17.623999999999999</v>
      </c>
      <c r="E628" s="12">
        <v>18</v>
      </c>
      <c r="F628" s="12"/>
      <c r="G628" s="8" t="s">
        <v>72</v>
      </c>
      <c r="H628" s="1" t="s">
        <v>34</v>
      </c>
      <c r="I628" s="1">
        <f>0.85*L628+1.03</f>
        <v>3.4950000000000001</v>
      </c>
      <c r="J628" s="26"/>
      <c r="K628" s="26"/>
      <c r="L628" s="26">
        <v>2.9</v>
      </c>
      <c r="M628" s="25" t="s">
        <v>73</v>
      </c>
      <c r="N628" s="26"/>
      <c r="O628" s="26"/>
      <c r="P628" s="26">
        <v>3.2</v>
      </c>
      <c r="Q628" s="8" t="s">
        <v>73</v>
      </c>
      <c r="R628" s="38"/>
      <c r="S628" s="8"/>
      <c r="T628" s="1">
        <f t="shared" si="40"/>
        <v>1979.810117477248</v>
      </c>
      <c r="U628" s="4">
        <f t="shared" si="43"/>
        <v>8.1491586869397684E+19</v>
      </c>
      <c r="V628" s="4">
        <f t="shared" si="41"/>
        <v>220039170963740.97</v>
      </c>
      <c r="W628" s="1">
        <f t="shared" si="42"/>
        <v>620.98541596735561</v>
      </c>
    </row>
    <row r="629" spans="1:23" x14ac:dyDescent="0.3">
      <c r="A629" t="s">
        <v>3115</v>
      </c>
      <c r="B629" s="34">
        <v>29152.455427083332</v>
      </c>
      <c r="C629" s="14">
        <v>47.55</v>
      </c>
      <c r="D629" s="14">
        <v>-17.5</v>
      </c>
      <c r="E629" s="12">
        <v>18</v>
      </c>
      <c r="F629" s="12"/>
      <c r="G629" s="8" t="s">
        <v>72</v>
      </c>
      <c r="H629" s="1" t="s">
        <v>34</v>
      </c>
      <c r="I629" s="1">
        <f>0.85*L629+1.03</f>
        <v>3.3250000000000002</v>
      </c>
      <c r="J629" s="26"/>
      <c r="K629" s="26"/>
      <c r="L629" s="26">
        <v>2.7</v>
      </c>
      <c r="M629" s="25" t="s">
        <v>73</v>
      </c>
      <c r="N629" s="26"/>
      <c r="O629" s="26"/>
      <c r="P629" s="26">
        <v>3</v>
      </c>
      <c r="Q629" s="8" t="s">
        <v>73</v>
      </c>
      <c r="R629" s="38"/>
      <c r="S629" s="8"/>
      <c r="T629" s="1">
        <f t="shared" si="40"/>
        <v>1979.8150730378736</v>
      </c>
      <c r="U629" s="4">
        <f t="shared" si="43"/>
        <v>8.1491709190109594E+19</v>
      </c>
      <c r="V629" s="4">
        <f t="shared" si="41"/>
        <v>122320711904993.2</v>
      </c>
      <c r="W629" s="1">
        <f t="shared" si="42"/>
        <v>581.89586479270326</v>
      </c>
    </row>
    <row r="630" spans="1:23" x14ac:dyDescent="0.3">
      <c r="A630" t="s">
        <v>3116</v>
      </c>
      <c r="B630" s="34">
        <v>29157.738827546294</v>
      </c>
      <c r="C630" s="14">
        <v>46.689</v>
      </c>
      <c r="D630" s="14">
        <v>-18.992999999999999</v>
      </c>
      <c r="E630" s="12">
        <v>27</v>
      </c>
      <c r="F630" s="12"/>
      <c r="G630" s="8" t="s">
        <v>72</v>
      </c>
      <c r="H630" s="1" t="s">
        <v>34</v>
      </c>
      <c r="I630" s="1">
        <f>0.85*L630+1.03</f>
        <v>3.58</v>
      </c>
      <c r="J630" s="26"/>
      <c r="K630" s="26"/>
      <c r="L630" s="26">
        <v>3</v>
      </c>
      <c r="M630" s="25" t="s">
        <v>73</v>
      </c>
      <c r="N630" s="26"/>
      <c r="O630" s="26"/>
      <c r="P630" s="26">
        <v>3.3</v>
      </c>
      <c r="Q630" s="8" t="s">
        <v>73</v>
      </c>
      <c r="R630" s="38"/>
      <c r="S630" s="8"/>
      <c r="T630" s="1">
        <f t="shared" si="40"/>
        <v>1979.8295381999899</v>
      </c>
      <c r="U630" s="4">
        <f t="shared" si="43"/>
        <v>8.1492004311032267E+19</v>
      </c>
      <c r="V630" s="4">
        <f t="shared" si="41"/>
        <v>295120922666639.69</v>
      </c>
      <c r="W630" s="1">
        <f t="shared" si="42"/>
        <v>710.27321056362416</v>
      </c>
    </row>
    <row r="631" spans="1:23" x14ac:dyDescent="0.3">
      <c r="A631" t="s">
        <v>2337</v>
      </c>
      <c r="B631" s="34">
        <v>29158</v>
      </c>
      <c r="C631" s="14">
        <v>40.99</v>
      </c>
      <c r="D631" s="14">
        <v>-20.5</v>
      </c>
      <c r="E631" s="12">
        <v>16</v>
      </c>
      <c r="F631" s="12"/>
      <c r="G631" s="8" t="s">
        <v>72</v>
      </c>
      <c r="H631" s="8" t="s">
        <v>24</v>
      </c>
      <c r="I631" s="8">
        <v>3.8</v>
      </c>
      <c r="J631" s="26"/>
      <c r="K631" s="26"/>
      <c r="L631" s="26"/>
      <c r="M631" s="26"/>
      <c r="N631" s="26"/>
      <c r="O631" s="26"/>
      <c r="P631" s="26"/>
      <c r="Q631" s="8"/>
      <c r="R631" s="38">
        <v>3.8</v>
      </c>
      <c r="S631" s="8" t="s">
        <v>73</v>
      </c>
      <c r="T631" s="1">
        <f t="shared" si="40"/>
        <v>1979.8302532511977</v>
      </c>
      <c r="U631" s="4">
        <f t="shared" si="43"/>
        <v>8.149263526837674E+19</v>
      </c>
      <c r="V631" s="4">
        <f t="shared" si="41"/>
        <v>630957344480193.75</v>
      </c>
      <c r="W631" s="1">
        <f t="shared" si="42"/>
        <v>967.18597377817491</v>
      </c>
    </row>
    <row r="632" spans="1:23" x14ac:dyDescent="0.3">
      <c r="A632" t="s">
        <v>3117</v>
      </c>
      <c r="B632" s="34">
        <v>29159.255804398148</v>
      </c>
      <c r="C632" s="14">
        <v>48.823999999999998</v>
      </c>
      <c r="D632" s="14">
        <v>-18.475999999999999</v>
      </c>
      <c r="E632" s="12">
        <v>18</v>
      </c>
      <c r="F632" s="12"/>
      <c r="G632" s="8" t="s">
        <v>72</v>
      </c>
      <c r="H632" s="1" t="s">
        <v>34</v>
      </c>
      <c r="I632" s="1">
        <f>0.85*L632+1.03</f>
        <v>3.4950000000000001</v>
      </c>
      <c r="J632" s="26"/>
      <c r="K632" s="26"/>
      <c r="L632" s="26">
        <v>2.9</v>
      </c>
      <c r="M632" s="25" t="s">
        <v>73</v>
      </c>
      <c r="N632" s="26"/>
      <c r="O632" s="26"/>
      <c r="P632" s="26">
        <v>3.2</v>
      </c>
      <c r="Q632" s="8" t="s">
        <v>73</v>
      </c>
      <c r="R632" s="38"/>
      <c r="S632" s="8"/>
      <c r="T632" s="1">
        <f t="shared" si="40"/>
        <v>1979.8336914562578</v>
      </c>
      <c r="U632" s="4">
        <f t="shared" si="43"/>
        <v>8.1492855307547705E+19</v>
      </c>
      <c r="V632" s="4">
        <f t="shared" si="41"/>
        <v>220039170963740.97</v>
      </c>
      <c r="W632" s="1">
        <f t="shared" si="42"/>
        <v>740.05553545984583</v>
      </c>
    </row>
    <row r="633" spans="1:23" x14ac:dyDescent="0.3">
      <c r="A633" t="s">
        <v>3118</v>
      </c>
      <c r="B633" s="34">
        <v>29163.021530092592</v>
      </c>
      <c r="C633" s="14">
        <v>48.576000000000001</v>
      </c>
      <c r="D633" s="14">
        <v>-17.343</v>
      </c>
      <c r="E633" s="12">
        <v>2</v>
      </c>
      <c r="F633" s="12"/>
      <c r="G633" s="8" t="s">
        <v>72</v>
      </c>
      <c r="H633" s="1" t="s">
        <v>34</v>
      </c>
      <c r="I633" s="1">
        <f>0.85*L633+1.03</f>
        <v>3.665</v>
      </c>
      <c r="J633" s="26"/>
      <c r="K633" s="26"/>
      <c r="L633" s="26">
        <v>3.1</v>
      </c>
      <c r="M633" s="25" t="s">
        <v>73</v>
      </c>
      <c r="N633" s="26"/>
      <c r="O633" s="26"/>
      <c r="P633" s="26">
        <v>3.4</v>
      </c>
      <c r="Q633" s="8" t="s">
        <v>73</v>
      </c>
      <c r="R633" s="38"/>
      <c r="S633" s="8"/>
      <c r="T633" s="1">
        <f t="shared" si="40"/>
        <v>1979.8440014513144</v>
      </c>
      <c r="U633" s="4">
        <f t="shared" si="43"/>
        <v>8.1493251129612534E+19</v>
      </c>
      <c r="V633" s="4">
        <f t="shared" si="41"/>
        <v>395822064835723.56</v>
      </c>
      <c r="W633" s="1">
        <f t="shared" si="42"/>
        <v>621.02697619502123</v>
      </c>
    </row>
    <row r="634" spans="1:23" x14ac:dyDescent="0.3">
      <c r="A634" t="s">
        <v>3119</v>
      </c>
      <c r="B634" s="34">
        <v>29164.209650462963</v>
      </c>
      <c r="C634" s="14">
        <v>48.466999999999999</v>
      </c>
      <c r="D634" s="14">
        <v>-17.388999999999999</v>
      </c>
      <c r="E634" s="12">
        <v>18</v>
      </c>
      <c r="F634" s="12"/>
      <c r="G634" s="8" t="s">
        <v>72</v>
      </c>
      <c r="H634" s="1" t="s">
        <v>34</v>
      </c>
      <c r="I634" s="1">
        <f>0.85*L634+1.03</f>
        <v>3.4950000000000001</v>
      </c>
      <c r="J634" s="26"/>
      <c r="K634" s="26"/>
      <c r="L634" s="26">
        <v>2.9</v>
      </c>
      <c r="M634" s="25" t="s">
        <v>73</v>
      </c>
      <c r="N634" s="26"/>
      <c r="O634" s="26"/>
      <c r="P634" s="26">
        <v>3.2</v>
      </c>
      <c r="Q634" s="8" t="s">
        <v>73</v>
      </c>
      <c r="R634" s="38"/>
      <c r="S634" s="8"/>
      <c r="T634" s="1">
        <f t="shared" si="40"/>
        <v>1979.8472543476057</v>
      </c>
      <c r="U634" s="4">
        <f t="shared" si="43"/>
        <v>8.1493471168783499E+19</v>
      </c>
      <c r="V634" s="4">
        <f t="shared" si="41"/>
        <v>220039170963740.97</v>
      </c>
      <c r="W634" s="1">
        <f t="shared" si="42"/>
        <v>618.9524059625553</v>
      </c>
    </row>
    <row r="635" spans="1:23" x14ac:dyDescent="0.3">
      <c r="A635" t="s">
        <v>3120</v>
      </c>
      <c r="B635" s="34">
        <v>29164.907291666666</v>
      </c>
      <c r="C635" s="2">
        <v>41</v>
      </c>
      <c r="D635" s="2">
        <v>-12.3</v>
      </c>
      <c r="E635" s="3"/>
      <c r="G635" s="1" t="s">
        <v>44</v>
      </c>
      <c r="H635" s="1" t="s">
        <v>33</v>
      </c>
      <c r="I635" s="1">
        <v>3.6</v>
      </c>
      <c r="P635" s="25">
        <v>3.6</v>
      </c>
      <c r="Q635" s="1" t="s">
        <v>44</v>
      </c>
      <c r="T635" s="1">
        <f t="shared" si="40"/>
        <v>1979.8491643851244</v>
      </c>
      <c r="U635" s="4">
        <f t="shared" si="43"/>
        <v>8.1493787396549509E+19</v>
      </c>
      <c r="V635" s="4">
        <f t="shared" si="41"/>
        <v>316227766016839.06</v>
      </c>
      <c r="W635" s="1">
        <f t="shared" si="42"/>
        <v>462.06535414193712</v>
      </c>
    </row>
    <row r="636" spans="1:23" x14ac:dyDescent="0.3">
      <c r="A636" t="s">
        <v>2338</v>
      </c>
      <c r="B636" s="34">
        <v>29164.94477199074</v>
      </c>
      <c r="C636" s="28">
        <v>41.73</v>
      </c>
      <c r="D636" s="28">
        <v>-11.93</v>
      </c>
      <c r="E636" s="12">
        <v>16</v>
      </c>
      <c r="F636" s="13"/>
      <c r="G636" s="8" t="s">
        <v>72</v>
      </c>
      <c r="H636" s="1" t="s">
        <v>33</v>
      </c>
      <c r="I636" s="1">
        <f>0.85*L636+1.03</f>
        <v>4.43</v>
      </c>
      <c r="J636" s="27"/>
      <c r="K636" s="27"/>
      <c r="L636" s="26">
        <v>4</v>
      </c>
      <c r="M636" s="25" t="s">
        <v>73</v>
      </c>
      <c r="N636" s="27"/>
      <c r="O636" s="27"/>
      <c r="P636" s="27"/>
      <c r="Q636" s="11"/>
      <c r="R636" s="39">
        <v>4.2</v>
      </c>
      <c r="S636" s="1" t="s">
        <v>73</v>
      </c>
      <c r="T636" s="1">
        <f t="shared" si="40"/>
        <v>1979.8492670006592</v>
      </c>
      <c r="U636" s="4">
        <f t="shared" si="43"/>
        <v>8.1499346439122207E+19</v>
      </c>
      <c r="V636" s="4">
        <f t="shared" si="41"/>
        <v>5559042572704029</v>
      </c>
      <c r="W636" s="1">
        <f t="shared" si="42"/>
        <v>391.79069484854909</v>
      </c>
    </row>
    <row r="637" spans="1:23" x14ac:dyDescent="0.3">
      <c r="A637" t="s">
        <v>3121</v>
      </c>
      <c r="B637" s="34">
        <v>29165.204277199075</v>
      </c>
      <c r="C637" s="2">
        <v>41.171900000000001</v>
      </c>
      <c r="D637" s="2">
        <v>-12.49</v>
      </c>
      <c r="E637" s="3">
        <v>10</v>
      </c>
      <c r="F637" s="3">
        <v>38</v>
      </c>
      <c r="G637" s="1" t="s">
        <v>35</v>
      </c>
      <c r="H637" s="1" t="s">
        <v>33</v>
      </c>
      <c r="I637" s="1">
        <v>5.2</v>
      </c>
      <c r="J637" s="25">
        <v>5.2</v>
      </c>
      <c r="K637" s="25" t="s">
        <v>75</v>
      </c>
      <c r="L637" s="25">
        <v>4.7</v>
      </c>
      <c r="M637" s="25" t="s">
        <v>35</v>
      </c>
      <c r="P637" s="25">
        <v>4.3</v>
      </c>
      <c r="Q637" s="1" t="s">
        <v>44</v>
      </c>
      <c r="T637" s="1">
        <f t="shared" si="40"/>
        <v>1979.849977487198</v>
      </c>
      <c r="U637" s="4">
        <f t="shared" si="43"/>
        <v>8.157877926259463E+19</v>
      </c>
      <c r="V637" s="4">
        <f t="shared" si="41"/>
        <v>7.9432823472428304E+16</v>
      </c>
      <c r="W637" s="1">
        <f t="shared" si="42"/>
        <v>441.40232541224827</v>
      </c>
    </row>
    <row r="638" spans="1:23" x14ac:dyDescent="0.3">
      <c r="A638" t="s">
        <v>2339</v>
      </c>
      <c r="B638" s="34">
        <v>29165.214082175928</v>
      </c>
      <c r="C638" s="28">
        <v>41.07</v>
      </c>
      <c r="D638" s="28">
        <v>-12.09</v>
      </c>
      <c r="E638" s="12">
        <v>16</v>
      </c>
      <c r="F638" s="13"/>
      <c r="G638" s="8" t="s">
        <v>72</v>
      </c>
      <c r="H638" s="1" t="s">
        <v>33</v>
      </c>
      <c r="I638" s="1">
        <f>0.85*L638+1.03</f>
        <v>4.43</v>
      </c>
      <c r="J638" s="27"/>
      <c r="K638" s="27"/>
      <c r="L638" s="26">
        <v>4</v>
      </c>
      <c r="M638" s="25" t="s">
        <v>73</v>
      </c>
      <c r="N638" s="27"/>
      <c r="O638" s="27"/>
      <c r="P638" s="27"/>
      <c r="Q638" s="11"/>
      <c r="R638" s="39">
        <v>4.2</v>
      </c>
      <c r="S638" s="1" t="s">
        <v>73</v>
      </c>
      <c r="T638" s="1">
        <f t="shared" si="40"/>
        <v>1979.8500043317615</v>
      </c>
      <c r="U638" s="4">
        <f t="shared" si="43"/>
        <v>8.1584338305167327E+19</v>
      </c>
      <c r="V638" s="4">
        <f t="shared" si="41"/>
        <v>5559042572704029</v>
      </c>
      <c r="W638" s="1">
        <f t="shared" si="42"/>
        <v>458.33235229569931</v>
      </c>
    </row>
    <row r="639" spans="1:23" x14ac:dyDescent="0.3">
      <c r="A639" t="s">
        <v>2340</v>
      </c>
      <c r="B639" s="34">
        <v>29165.321140046297</v>
      </c>
      <c r="C639" s="28">
        <v>41.86</v>
      </c>
      <c r="D639" s="28">
        <v>-11.69</v>
      </c>
      <c r="E639" s="12">
        <v>16</v>
      </c>
      <c r="F639" s="13"/>
      <c r="G639" s="8" t="s">
        <v>72</v>
      </c>
      <c r="H639" s="1" t="s">
        <v>33</v>
      </c>
      <c r="I639" s="1">
        <f>0.85*L639+1.03</f>
        <v>4.43</v>
      </c>
      <c r="J639" s="27"/>
      <c r="K639" s="27"/>
      <c r="L639" s="26">
        <v>4</v>
      </c>
      <c r="M639" s="25" t="s">
        <v>73</v>
      </c>
      <c r="N639" s="27"/>
      <c r="O639" s="27"/>
      <c r="P639" s="27"/>
      <c r="Q639" s="11"/>
      <c r="R639" s="39">
        <v>4.2</v>
      </c>
      <c r="S639" s="1" t="s">
        <v>73</v>
      </c>
      <c r="T639" s="1">
        <f t="shared" si="40"/>
        <v>1979.8502974402363</v>
      </c>
      <c r="U639" s="4">
        <f t="shared" si="43"/>
        <v>8.1589897347740025E+19</v>
      </c>
      <c r="V639" s="4">
        <f t="shared" si="41"/>
        <v>5559042572704029</v>
      </c>
      <c r="W639" s="1">
        <f t="shared" si="42"/>
        <v>385.72358326586289</v>
      </c>
    </row>
    <row r="640" spans="1:23" x14ac:dyDescent="0.3">
      <c r="A640" t="s">
        <v>3122</v>
      </c>
      <c r="B640" s="34">
        <v>29165.672465277778</v>
      </c>
      <c r="C640" s="2">
        <v>41</v>
      </c>
      <c r="D640" s="2">
        <v>-11.8</v>
      </c>
      <c r="E640" s="3"/>
      <c r="G640" s="1" t="s">
        <v>44</v>
      </c>
      <c r="H640" s="1" t="s">
        <v>33</v>
      </c>
      <c r="I640" s="1">
        <v>3.9</v>
      </c>
      <c r="P640" s="25">
        <v>3.9</v>
      </c>
      <c r="Q640" s="1" t="s">
        <v>44</v>
      </c>
      <c r="T640" s="1">
        <f t="shared" si="40"/>
        <v>1979.8512593162977</v>
      </c>
      <c r="U640" s="4">
        <f t="shared" si="43"/>
        <v>8.1590788598678159E+19</v>
      </c>
      <c r="V640" s="4">
        <f t="shared" si="41"/>
        <v>891250938133744.88</v>
      </c>
      <c r="W640" s="1">
        <f t="shared" si="42"/>
        <v>472.23293294567628</v>
      </c>
    </row>
    <row r="641" spans="1:23" x14ac:dyDescent="0.3">
      <c r="A641" t="s">
        <v>3123</v>
      </c>
      <c r="B641" s="34">
        <v>29165.837974537037</v>
      </c>
      <c r="C641" s="14">
        <v>48.524000000000001</v>
      </c>
      <c r="D641" s="14">
        <v>-17.352</v>
      </c>
      <c r="E641" s="12">
        <v>18</v>
      </c>
      <c r="F641" s="12"/>
      <c r="G641" s="8" t="s">
        <v>72</v>
      </c>
      <c r="H641" s="1" t="s">
        <v>34</v>
      </c>
      <c r="I641" s="1">
        <f>0.85*L641+1.03</f>
        <v>3.41</v>
      </c>
      <c r="J641" s="26"/>
      <c r="K641" s="26"/>
      <c r="L641" s="26">
        <v>2.8</v>
      </c>
      <c r="M641" s="25" t="s">
        <v>73</v>
      </c>
      <c r="N641" s="26"/>
      <c r="O641" s="26"/>
      <c r="P641" s="26">
        <v>3.1</v>
      </c>
      <c r="Q641" s="8" t="s">
        <v>73</v>
      </c>
      <c r="R641" s="38"/>
      <c r="S641" s="8"/>
      <c r="T641" s="1">
        <f t="shared" si="40"/>
        <v>1979.8517124559535</v>
      </c>
      <c r="U641" s="4">
        <f t="shared" si="43"/>
        <v>8.159095265765548E+19</v>
      </c>
      <c r="V641" s="4">
        <f t="shared" si="41"/>
        <v>164058977319953.81</v>
      </c>
      <c r="W641" s="1">
        <f t="shared" si="42"/>
        <v>618.96677759696922</v>
      </c>
    </row>
    <row r="642" spans="1:23" x14ac:dyDescent="0.3">
      <c r="A642" t="s">
        <v>3124</v>
      </c>
      <c r="B642" s="34">
        <v>29165.857951388887</v>
      </c>
      <c r="C642" s="2">
        <v>41</v>
      </c>
      <c r="D642" s="2">
        <v>-12</v>
      </c>
      <c r="E642" s="3"/>
      <c r="G642" s="1" t="s">
        <v>44</v>
      </c>
      <c r="H642" s="1" t="s">
        <v>33</v>
      </c>
      <c r="I642" s="1">
        <v>3.5</v>
      </c>
      <c r="P642" s="25">
        <v>3.5</v>
      </c>
      <c r="Q642" s="1" t="s">
        <v>44</v>
      </c>
      <c r="T642" s="1">
        <f t="shared" ref="T642:T705" si="47">1900+B642/365.25</f>
        <v>1979.8517671495931</v>
      </c>
      <c r="U642" s="4">
        <f t="shared" si="43"/>
        <v>8.1591176529769333E+19</v>
      </c>
      <c r="V642" s="4">
        <f t="shared" ref="V642:V705" si="48">10^(1.5*I642+9.1)</f>
        <v>223872113856835.09</v>
      </c>
      <c r="W642" s="1">
        <f t="shared" ref="W642:W705" si="49">SQRT( (ABS(D642-$Y$1)*111.11)^2+(111.11*COS(RADIANS(D642))*ABS(C642-$Z$1))^2+E642*E642)</f>
        <v>467.40462557155388</v>
      </c>
    </row>
    <row r="643" spans="1:23" x14ac:dyDescent="0.3">
      <c r="A643" t="s">
        <v>3125</v>
      </c>
      <c r="B643" s="34">
        <v>29167.082447916666</v>
      </c>
      <c r="C643" s="2">
        <v>41.1111</v>
      </c>
      <c r="D643" s="2">
        <v>-12.428000000000001</v>
      </c>
      <c r="E643" s="3">
        <v>0</v>
      </c>
      <c r="F643" s="3">
        <v>9</v>
      </c>
      <c r="G643" s="1" t="s">
        <v>35</v>
      </c>
      <c r="H643" s="1" t="s">
        <v>33</v>
      </c>
      <c r="I643" s="1">
        <v>4</v>
      </c>
      <c r="P643" s="25">
        <v>4</v>
      </c>
      <c r="Q643" s="1" t="s">
        <v>44</v>
      </c>
      <c r="T643" s="1">
        <f t="shared" si="47"/>
        <v>1979.8551196383755</v>
      </c>
      <c r="U643" s="4">
        <f t="shared" ref="U643:U706" si="50">U642+V643</f>
        <v>8.1592435455181128E+19</v>
      </c>
      <c r="V643" s="4">
        <f t="shared" si="48"/>
        <v>1258925411794173.5</v>
      </c>
      <c r="W643" s="1">
        <f t="shared" si="49"/>
        <v>448.48337194705613</v>
      </c>
    </row>
    <row r="644" spans="1:23" x14ac:dyDescent="0.3">
      <c r="A644" t="s">
        <v>3126</v>
      </c>
      <c r="B644" s="34">
        <v>29167.309212962962</v>
      </c>
      <c r="C644" s="2">
        <v>41</v>
      </c>
      <c r="D644" s="2">
        <v>-12.1</v>
      </c>
      <c r="E644" s="3"/>
      <c r="G644" s="1" t="s">
        <v>44</v>
      </c>
      <c r="H644" s="1" t="s">
        <v>33</v>
      </c>
      <c r="I644" s="1">
        <v>3.5</v>
      </c>
      <c r="P644" s="25">
        <v>3.5</v>
      </c>
      <c r="Q644" s="1" t="s">
        <v>44</v>
      </c>
      <c r="T644" s="1">
        <f t="shared" si="47"/>
        <v>1979.8557404872361</v>
      </c>
      <c r="U644" s="4">
        <f t="shared" si="50"/>
        <v>8.159265932729498E+19</v>
      </c>
      <c r="V644" s="4">
        <f t="shared" si="48"/>
        <v>223872113856835.09</v>
      </c>
      <c r="W644" s="1">
        <f t="shared" si="49"/>
        <v>465.36778121700473</v>
      </c>
    </row>
    <row r="645" spans="1:23" x14ac:dyDescent="0.3">
      <c r="A645" t="s">
        <v>3127</v>
      </c>
      <c r="B645" s="34">
        <v>29167.999733796296</v>
      </c>
      <c r="C645" s="2">
        <v>41</v>
      </c>
      <c r="D645" s="2">
        <v>-12.1</v>
      </c>
      <c r="E645" s="3"/>
      <c r="G645" s="1" t="s">
        <v>44</v>
      </c>
      <c r="H645" s="1" t="s">
        <v>33</v>
      </c>
      <c r="I645" s="1">
        <v>3.4</v>
      </c>
      <c r="P645" s="25">
        <v>3.4</v>
      </c>
      <c r="Q645" s="1" t="s">
        <v>44</v>
      </c>
      <c r="T645" s="1">
        <f t="shared" si="47"/>
        <v>1979.8576310302431</v>
      </c>
      <c r="U645" s="4">
        <f t="shared" si="50"/>
        <v>8.1592817816614224E+19</v>
      </c>
      <c r="V645" s="4">
        <f t="shared" si="48"/>
        <v>158489319246111.25</v>
      </c>
      <c r="W645" s="1">
        <f t="shared" si="49"/>
        <v>465.36778121700473</v>
      </c>
    </row>
    <row r="646" spans="1:23" x14ac:dyDescent="0.3">
      <c r="A646" t="s">
        <v>3128</v>
      </c>
      <c r="B646" s="34">
        <v>29168</v>
      </c>
      <c r="C646" s="28">
        <v>41.92</v>
      </c>
      <c r="D646" s="28">
        <v>-11.75</v>
      </c>
      <c r="E646" s="12">
        <v>16</v>
      </c>
      <c r="F646" s="13"/>
      <c r="G646" s="8" t="s">
        <v>72</v>
      </c>
      <c r="H646" s="1" t="s">
        <v>33</v>
      </c>
      <c r="I646" s="1">
        <f>0.85*L646+1.03</f>
        <v>4.3449999999999998</v>
      </c>
      <c r="J646" s="27"/>
      <c r="K646" s="27"/>
      <c r="L646" s="26">
        <v>3.9</v>
      </c>
      <c r="M646" s="25" t="s">
        <v>73</v>
      </c>
      <c r="N646" s="27"/>
      <c r="O646" s="27"/>
      <c r="P646" s="27"/>
      <c r="Q646" s="11"/>
      <c r="R646" s="39">
        <v>4.0999999999999996</v>
      </c>
      <c r="S646" s="1" t="s">
        <v>73</v>
      </c>
      <c r="T646" s="1">
        <f t="shared" si="47"/>
        <v>1979.8576317590691</v>
      </c>
      <c r="U646" s="4">
        <f t="shared" si="50"/>
        <v>8.15969625824546E+19</v>
      </c>
      <c r="V646" s="4">
        <f t="shared" si="48"/>
        <v>4144765840379391.5</v>
      </c>
      <c r="W646" s="1">
        <f t="shared" si="49"/>
        <v>377.42027818156555</v>
      </c>
    </row>
    <row r="647" spans="1:23" x14ac:dyDescent="0.3">
      <c r="A647" t="s">
        <v>3129</v>
      </c>
      <c r="B647" s="34">
        <v>29168.015239351851</v>
      </c>
      <c r="C647" s="2">
        <v>41.107399999999998</v>
      </c>
      <c r="D647" s="2">
        <v>-12.494300000000001</v>
      </c>
      <c r="E647" s="3">
        <v>33</v>
      </c>
      <c r="F647" s="3">
        <v>36</v>
      </c>
      <c r="G647" s="1" t="s">
        <v>35</v>
      </c>
      <c r="H647" s="1" t="s">
        <v>33</v>
      </c>
      <c r="I647" s="1">
        <f>0.85*L647+1.03</f>
        <v>4.9399999999999995</v>
      </c>
      <c r="L647" s="25">
        <v>4.5999999999999996</v>
      </c>
      <c r="M647" s="25" t="s">
        <v>35</v>
      </c>
      <c r="P647" s="25">
        <v>4.0999999999999996</v>
      </c>
      <c r="Q647" s="1" t="s">
        <v>44</v>
      </c>
      <c r="T647" s="1">
        <f t="shared" si="47"/>
        <v>1979.8576734821406</v>
      </c>
      <c r="U647" s="4">
        <f t="shared" si="50"/>
        <v>8.1629321948147565E+19</v>
      </c>
      <c r="V647" s="4">
        <f t="shared" si="48"/>
        <v>3.235936569296278E+16</v>
      </c>
      <c r="W647" s="1">
        <f t="shared" si="49"/>
        <v>449.44509168424679</v>
      </c>
    </row>
    <row r="648" spans="1:23" x14ac:dyDescent="0.3">
      <c r="A648" t="s">
        <v>3130</v>
      </c>
      <c r="B648" s="34">
        <v>29168.131701388887</v>
      </c>
      <c r="C648" s="2">
        <v>41</v>
      </c>
      <c r="D648" s="2">
        <v>-12</v>
      </c>
      <c r="E648" s="3"/>
      <c r="G648" s="1" t="s">
        <v>44</v>
      </c>
      <c r="H648" s="1" t="s">
        <v>33</v>
      </c>
      <c r="I648" s="1">
        <v>3.4</v>
      </c>
      <c r="P648" s="25">
        <v>3.4</v>
      </c>
      <c r="Q648" s="1" t="s">
        <v>44</v>
      </c>
      <c r="T648" s="1">
        <f t="shared" si="47"/>
        <v>1979.8579923378204</v>
      </c>
      <c r="U648" s="4">
        <f t="shared" si="50"/>
        <v>8.1629480437466808E+19</v>
      </c>
      <c r="V648" s="4">
        <f t="shared" si="48"/>
        <v>158489319246111.25</v>
      </c>
      <c r="W648" s="1">
        <f t="shared" si="49"/>
        <v>467.40462557155388</v>
      </c>
    </row>
    <row r="649" spans="1:23" x14ac:dyDescent="0.3">
      <c r="A649" t="s">
        <v>3131</v>
      </c>
      <c r="B649" s="34">
        <v>29168.742175925927</v>
      </c>
      <c r="C649" s="2">
        <v>41</v>
      </c>
      <c r="D649" s="2">
        <v>-12.1</v>
      </c>
      <c r="E649" s="3"/>
      <c r="G649" s="1" t="s">
        <v>44</v>
      </c>
      <c r="H649" s="1" t="s">
        <v>33</v>
      </c>
      <c r="I649" s="1">
        <v>3.5</v>
      </c>
      <c r="P649" s="25">
        <v>3.5</v>
      </c>
      <c r="Q649" s="1" t="s">
        <v>44</v>
      </c>
      <c r="T649" s="1">
        <f t="shared" si="47"/>
        <v>1979.8596637260121</v>
      </c>
      <c r="U649" s="4">
        <f t="shared" si="50"/>
        <v>8.1629704309580661E+19</v>
      </c>
      <c r="V649" s="4">
        <f t="shared" si="48"/>
        <v>223872113856835.09</v>
      </c>
      <c r="W649" s="1">
        <f t="shared" si="49"/>
        <v>465.36778121700473</v>
      </c>
    </row>
    <row r="650" spans="1:23" x14ac:dyDescent="0.3">
      <c r="A650" t="s">
        <v>3131</v>
      </c>
      <c r="B650" s="34">
        <v>29168.807187499999</v>
      </c>
      <c r="C650" s="2">
        <v>41</v>
      </c>
      <c r="D650" s="2">
        <v>-12.1</v>
      </c>
      <c r="E650" s="3"/>
      <c r="G650" s="1" t="s">
        <v>44</v>
      </c>
      <c r="H650" s="1" t="s">
        <v>33</v>
      </c>
      <c r="I650" s="1">
        <v>3.4</v>
      </c>
      <c r="P650" s="25">
        <v>3.4</v>
      </c>
      <c r="Q650" s="1" t="s">
        <v>44</v>
      </c>
      <c r="T650" s="1">
        <f t="shared" si="47"/>
        <v>1979.8598417180015</v>
      </c>
      <c r="U650" s="4">
        <f t="shared" si="50"/>
        <v>8.1629862798899905E+19</v>
      </c>
      <c r="V650" s="4">
        <f t="shared" si="48"/>
        <v>158489319246111.25</v>
      </c>
      <c r="W650" s="1">
        <f t="shared" si="49"/>
        <v>465.36778121700473</v>
      </c>
    </row>
    <row r="651" spans="1:23" x14ac:dyDescent="0.3">
      <c r="A651" t="s">
        <v>2341</v>
      </c>
      <c r="B651" s="34">
        <v>29168.99963425926</v>
      </c>
      <c r="C651" s="28">
        <v>40.799999999999997</v>
      </c>
      <c r="D651" s="28">
        <v>-12.2</v>
      </c>
      <c r="E651" s="12">
        <v>16</v>
      </c>
      <c r="F651" s="13"/>
      <c r="G651" s="8" t="s">
        <v>72</v>
      </c>
      <c r="H651" s="1" t="s">
        <v>33</v>
      </c>
      <c r="I651" s="1">
        <f>0.85*L651+1.03</f>
        <v>4.3449999999999998</v>
      </c>
      <c r="J651" s="27"/>
      <c r="K651" s="27"/>
      <c r="L651" s="26">
        <v>3.9</v>
      </c>
      <c r="M651" s="25" t="s">
        <v>73</v>
      </c>
      <c r="N651" s="27"/>
      <c r="O651" s="27"/>
      <c r="P651" s="27"/>
      <c r="Q651" s="11"/>
      <c r="R651" s="39">
        <v>4.0999999999999996</v>
      </c>
      <c r="S651" s="1" t="s">
        <v>73</v>
      </c>
      <c r="T651" s="1">
        <f t="shared" si="47"/>
        <v>1979.8603686085128</v>
      </c>
      <c r="U651" s="4">
        <f t="shared" si="50"/>
        <v>8.163400756474028E+19</v>
      </c>
      <c r="V651" s="4">
        <f t="shared" si="48"/>
        <v>4144765840379391.5</v>
      </c>
      <c r="W651" s="1">
        <f t="shared" si="49"/>
        <v>485.38607025768488</v>
      </c>
    </row>
    <row r="652" spans="1:23" x14ac:dyDescent="0.3">
      <c r="A652" t="s">
        <v>3132</v>
      </c>
      <c r="B652" s="34">
        <v>29169.199060185187</v>
      </c>
      <c r="C652" s="14">
        <v>46.725999999999999</v>
      </c>
      <c r="D652" s="14">
        <v>-18.832000000000001</v>
      </c>
      <c r="E652" s="12">
        <v>18</v>
      </c>
      <c r="F652" s="12"/>
      <c r="G652" s="8" t="s">
        <v>72</v>
      </c>
      <c r="H652" s="1" t="s">
        <v>34</v>
      </c>
      <c r="I652" s="1">
        <f>0.85*L652+1.03</f>
        <v>3.58</v>
      </c>
      <c r="J652" s="26"/>
      <c r="K652" s="26"/>
      <c r="L652" s="26">
        <v>3</v>
      </c>
      <c r="M652" s="25" t="s">
        <v>73</v>
      </c>
      <c r="N652" s="26"/>
      <c r="O652" s="26"/>
      <c r="P652" s="26">
        <v>3.3</v>
      </c>
      <c r="Q652" s="8" t="s">
        <v>73</v>
      </c>
      <c r="R652" s="38"/>
      <c r="S652" s="8"/>
      <c r="T652" s="1">
        <f t="shared" si="47"/>
        <v>1979.8609146069409</v>
      </c>
      <c r="U652" s="4">
        <f t="shared" si="50"/>
        <v>8.1634302685662953E+19</v>
      </c>
      <c r="V652" s="4">
        <f t="shared" si="48"/>
        <v>295120922666639.69</v>
      </c>
      <c r="W652" s="1">
        <f t="shared" si="49"/>
        <v>693.44225215527877</v>
      </c>
    </row>
    <row r="653" spans="1:23" x14ac:dyDescent="0.3">
      <c r="A653" t="s">
        <v>3133</v>
      </c>
      <c r="B653" s="34">
        <v>29170.397627314815</v>
      </c>
      <c r="C653" s="2">
        <v>41</v>
      </c>
      <c r="D653" s="2">
        <v>-12</v>
      </c>
      <c r="E653" s="3"/>
      <c r="G653" s="1" t="s">
        <v>44</v>
      </c>
      <c r="H653" s="1" t="s">
        <v>33</v>
      </c>
      <c r="I653" s="1">
        <v>3.6</v>
      </c>
      <c r="P653" s="25">
        <v>3.6</v>
      </c>
      <c r="Q653" s="1" t="s">
        <v>44</v>
      </c>
      <c r="T653" s="1">
        <f t="shared" si="47"/>
        <v>1979.8641961049002</v>
      </c>
      <c r="U653" s="4">
        <f t="shared" si="50"/>
        <v>8.1634618913428963E+19</v>
      </c>
      <c r="V653" s="4">
        <f t="shared" si="48"/>
        <v>316227766016839.06</v>
      </c>
      <c r="W653" s="1">
        <f t="shared" si="49"/>
        <v>467.40462557155388</v>
      </c>
    </row>
    <row r="654" spans="1:23" x14ac:dyDescent="0.3">
      <c r="A654" t="s">
        <v>2342</v>
      </c>
      <c r="B654" s="34">
        <v>29170.456489583332</v>
      </c>
      <c r="C654" s="28">
        <v>42.02</v>
      </c>
      <c r="D654" s="28">
        <v>-11.87</v>
      </c>
      <c r="E654" s="12">
        <v>16</v>
      </c>
      <c r="F654" s="13"/>
      <c r="G654" s="8" t="s">
        <v>72</v>
      </c>
      <c r="H654" s="1" t="s">
        <v>33</v>
      </c>
      <c r="I654" s="1">
        <f>0.85*L654+1.03</f>
        <v>4.5999999999999996</v>
      </c>
      <c r="J654" s="27"/>
      <c r="K654" s="27"/>
      <c r="L654" s="26">
        <v>4.2</v>
      </c>
      <c r="M654" s="25" t="s">
        <v>73</v>
      </c>
      <c r="N654" s="27"/>
      <c r="O654" s="27"/>
      <c r="P654" s="27"/>
      <c r="Q654" s="11"/>
      <c r="R654" s="39">
        <v>4.3</v>
      </c>
      <c r="S654" s="1" t="s">
        <v>73</v>
      </c>
      <c r="T654" s="1">
        <f t="shared" si="47"/>
        <v>1979.8643572610085</v>
      </c>
      <c r="U654" s="4">
        <f t="shared" si="50"/>
        <v>8.1644618913428963E+19</v>
      </c>
      <c r="V654" s="4">
        <f t="shared" si="48"/>
        <v>1E+16</v>
      </c>
      <c r="W654" s="1">
        <f t="shared" si="49"/>
        <v>363.07048375088812</v>
      </c>
    </row>
    <row r="655" spans="1:23" x14ac:dyDescent="0.3">
      <c r="A655" t="s">
        <v>3134</v>
      </c>
      <c r="B655" s="34">
        <v>29170.759649189815</v>
      </c>
      <c r="C655" s="2">
        <v>39.584899999999998</v>
      </c>
      <c r="D655" s="2">
        <v>-13.596</v>
      </c>
      <c r="E655" s="3">
        <v>0</v>
      </c>
      <c r="F655" s="3">
        <v>9</v>
      </c>
      <c r="G655" s="1" t="s">
        <v>35</v>
      </c>
      <c r="H655" s="1" t="s">
        <v>33</v>
      </c>
      <c r="I655" s="1">
        <f>0.85*L655+1.03</f>
        <v>4.5149999999999997</v>
      </c>
      <c r="L655" s="25">
        <v>4.0999999999999996</v>
      </c>
      <c r="M655" s="25" t="s">
        <v>64</v>
      </c>
      <c r="R655" s="39">
        <v>4.5999999999999996</v>
      </c>
      <c r="S655" s="8" t="s">
        <v>73</v>
      </c>
      <c r="T655" s="1">
        <f t="shared" si="47"/>
        <v>1979.8651872667756</v>
      </c>
      <c r="U655" s="4">
        <f t="shared" si="50"/>
        <v>8.1652074812149236E+19</v>
      </c>
      <c r="V655" s="4">
        <f t="shared" si="48"/>
        <v>7455898720277797</v>
      </c>
      <c r="W655" s="1">
        <f t="shared" si="49"/>
        <v>616.83313710716084</v>
      </c>
    </row>
    <row r="656" spans="1:23" x14ac:dyDescent="0.3">
      <c r="A656" t="s">
        <v>3134</v>
      </c>
      <c r="B656" s="34">
        <v>29171.197421527777</v>
      </c>
      <c r="C656" s="2">
        <v>40.561100000000003</v>
      </c>
      <c r="D656" s="2">
        <v>-12.5824</v>
      </c>
      <c r="E656" s="3">
        <v>0</v>
      </c>
      <c r="F656" s="3">
        <v>6</v>
      </c>
      <c r="G656" s="1" t="s">
        <v>35</v>
      </c>
      <c r="H656" s="1" t="s">
        <v>33</v>
      </c>
      <c r="I656" s="1">
        <f>0.85*L656+1.03</f>
        <v>4.8549999999999995</v>
      </c>
      <c r="L656" s="25">
        <v>4.5</v>
      </c>
      <c r="M656" s="25" t="s">
        <v>35</v>
      </c>
      <c r="P656" s="25">
        <v>3.7</v>
      </c>
      <c r="Q656" s="1" t="s">
        <v>44</v>
      </c>
      <c r="T656" s="1">
        <f t="shared" si="47"/>
        <v>1979.8663858221157</v>
      </c>
      <c r="U656" s="4">
        <f t="shared" si="50"/>
        <v>8.1676201627475149E+19</v>
      </c>
      <c r="V656" s="4">
        <f t="shared" si="48"/>
        <v>2.4126815325916504E+16</v>
      </c>
      <c r="W656" s="1">
        <f t="shared" si="49"/>
        <v>506.74463590178158</v>
      </c>
    </row>
    <row r="657" spans="1:23" x14ac:dyDescent="0.3">
      <c r="A657" t="s">
        <v>3135</v>
      </c>
      <c r="B657" s="34">
        <v>29172.230115740742</v>
      </c>
      <c r="C657" s="2">
        <v>41.2</v>
      </c>
      <c r="D657" s="2">
        <v>-12.5</v>
      </c>
      <c r="E657" s="3"/>
      <c r="G657" s="1" t="s">
        <v>44</v>
      </c>
      <c r="H657" s="1" t="s">
        <v>33</v>
      </c>
      <c r="I657" s="1">
        <v>3.6</v>
      </c>
      <c r="P657" s="25">
        <v>3.6</v>
      </c>
      <c r="Q657" s="1" t="s">
        <v>44</v>
      </c>
      <c r="T657" s="1">
        <f t="shared" si="47"/>
        <v>1979.8692131847795</v>
      </c>
      <c r="U657" s="4">
        <f t="shared" si="50"/>
        <v>8.1676517855241159E+19</v>
      </c>
      <c r="V657" s="4">
        <f t="shared" si="48"/>
        <v>316227766016839.06</v>
      </c>
      <c r="W657" s="1">
        <f t="shared" si="49"/>
        <v>438.15729045312344</v>
      </c>
    </row>
    <row r="658" spans="1:23" x14ac:dyDescent="0.3">
      <c r="A658" t="s">
        <v>3136</v>
      </c>
      <c r="B658" s="34">
        <v>29172.487511574072</v>
      </c>
      <c r="C658" s="2">
        <v>41.2</v>
      </c>
      <c r="D658" s="2">
        <v>-12.5</v>
      </c>
      <c r="E658" s="3"/>
      <c r="G658" s="1" t="s">
        <v>44</v>
      </c>
      <c r="H658" s="1" t="s">
        <v>33</v>
      </c>
      <c r="I658" s="1">
        <v>3.6</v>
      </c>
      <c r="P658" s="25">
        <v>3.6</v>
      </c>
      <c r="Q658" s="1" t="s">
        <v>44</v>
      </c>
      <c r="R658" s="39">
        <v>4.5</v>
      </c>
      <c r="S658" s="8" t="s">
        <v>73</v>
      </c>
      <c r="T658" s="1">
        <f t="shared" si="47"/>
        <v>1979.8699178961645</v>
      </c>
      <c r="U658" s="4">
        <f t="shared" si="50"/>
        <v>8.1676834083007169E+19</v>
      </c>
      <c r="V658" s="4">
        <f t="shared" si="48"/>
        <v>316227766016839.06</v>
      </c>
      <c r="W658" s="1">
        <f t="shared" si="49"/>
        <v>438.15729045312344</v>
      </c>
    </row>
    <row r="659" spans="1:23" x14ac:dyDescent="0.3">
      <c r="A659" t="s">
        <v>3137</v>
      </c>
      <c r="B659" s="34">
        <v>29174.013599537036</v>
      </c>
      <c r="C659" s="14">
        <v>47.503999999999998</v>
      </c>
      <c r="D659" s="14">
        <v>-18.47</v>
      </c>
      <c r="E659" s="12">
        <v>36</v>
      </c>
      <c r="F659" s="12"/>
      <c r="G659" s="8" t="s">
        <v>72</v>
      </c>
      <c r="H659" s="1" t="s">
        <v>34</v>
      </c>
      <c r="I659" s="1">
        <f>0.85*L659+1.03</f>
        <v>3.41</v>
      </c>
      <c r="J659" s="26"/>
      <c r="K659" s="26"/>
      <c r="L659" s="26">
        <v>2.8</v>
      </c>
      <c r="M659" s="25" t="s">
        <v>73</v>
      </c>
      <c r="N659" s="26"/>
      <c r="O659" s="26"/>
      <c r="P659" s="26">
        <v>3.1</v>
      </c>
      <c r="Q659" s="8" t="s">
        <v>73</v>
      </c>
      <c r="R659" s="38"/>
      <c r="S659" s="8"/>
      <c r="T659" s="1">
        <f t="shared" si="47"/>
        <v>1979.874096097295</v>
      </c>
      <c r="U659" s="4">
        <f t="shared" si="50"/>
        <v>8.1676998141984489E+19</v>
      </c>
      <c r="V659" s="4">
        <f t="shared" si="48"/>
        <v>164058977319953.81</v>
      </c>
      <c r="W659" s="1">
        <f t="shared" si="49"/>
        <v>679.56648852183832</v>
      </c>
    </row>
    <row r="660" spans="1:23" x14ac:dyDescent="0.3">
      <c r="A660" t="s">
        <v>3139</v>
      </c>
      <c r="B660" s="34">
        <v>29177.083407060185</v>
      </c>
      <c r="C660" s="2">
        <v>40.5745</v>
      </c>
      <c r="D660" s="2">
        <v>-12.297000000000001</v>
      </c>
      <c r="E660" s="3">
        <v>0</v>
      </c>
      <c r="F660" s="3">
        <v>8</v>
      </c>
      <c r="G660" s="1" t="s">
        <v>35</v>
      </c>
      <c r="H660" s="1" t="s">
        <v>33</v>
      </c>
      <c r="I660" s="1">
        <f>0.85*L660+1.03</f>
        <v>4.7700000000000005</v>
      </c>
      <c r="L660" s="25">
        <v>4.4000000000000004</v>
      </c>
      <c r="M660" s="25" t="s">
        <v>35</v>
      </c>
      <c r="P660" s="25">
        <v>3.7</v>
      </c>
      <c r="Q660" s="1" t="s">
        <v>44</v>
      </c>
      <c r="T660" s="1">
        <f t="shared" si="47"/>
        <v>1979.8825007722387</v>
      </c>
      <c r="U660" s="4">
        <f t="shared" si="50"/>
        <v>8.1694986851135783E+19</v>
      </c>
      <c r="V660" s="4">
        <f t="shared" si="48"/>
        <v>1.7988709151288024E+16</v>
      </c>
      <c r="W660" s="1">
        <f t="shared" si="49"/>
        <v>508.04355919626818</v>
      </c>
    </row>
    <row r="661" spans="1:23" x14ac:dyDescent="0.3">
      <c r="A661" t="s">
        <v>3138</v>
      </c>
      <c r="B661" s="34">
        <v>29186.55563460648</v>
      </c>
      <c r="C661" s="2">
        <v>40.950800000000001</v>
      </c>
      <c r="D661" s="2">
        <v>-12.2851</v>
      </c>
      <c r="E661" s="3">
        <v>0</v>
      </c>
      <c r="F661" s="3">
        <v>16</v>
      </c>
      <c r="G661" s="1" t="s">
        <v>35</v>
      </c>
      <c r="H661" s="1" t="s">
        <v>33</v>
      </c>
      <c r="I661" s="1">
        <f>0.85*L661+1.03</f>
        <v>5.1100000000000003</v>
      </c>
      <c r="L661" s="25">
        <v>4.8</v>
      </c>
      <c r="M661" s="25" t="s">
        <v>35</v>
      </c>
      <c r="P661" s="25">
        <v>4.0999999999999996</v>
      </c>
      <c r="Q661" s="1" t="s">
        <v>44</v>
      </c>
      <c r="T661" s="1">
        <f t="shared" si="47"/>
        <v>1979.9084343178822</v>
      </c>
      <c r="U661" s="4">
        <f t="shared" si="50"/>
        <v>8.1753197172912865E+19</v>
      </c>
      <c r="V661" s="4">
        <f t="shared" si="48"/>
        <v>5.8210321777087328E+16</v>
      </c>
      <c r="W661" s="1">
        <f t="shared" si="49"/>
        <v>467.58309808483932</v>
      </c>
    </row>
    <row r="662" spans="1:23" x14ac:dyDescent="0.3">
      <c r="A662" t="s">
        <v>3139</v>
      </c>
      <c r="B662" s="34">
        <v>29186.57170138889</v>
      </c>
      <c r="C662" s="2">
        <v>41</v>
      </c>
      <c r="D662" s="2">
        <v>-12.2</v>
      </c>
      <c r="E662" s="3"/>
      <c r="G662" s="1" t="s">
        <v>44</v>
      </c>
      <c r="H662" s="1" t="s">
        <v>33</v>
      </c>
      <c r="I662" s="1">
        <v>3.5</v>
      </c>
      <c r="P662" s="25">
        <v>3.5</v>
      </c>
      <c r="Q662" s="1" t="s">
        <v>44</v>
      </c>
      <c r="T662" s="1">
        <f t="shared" si="47"/>
        <v>1979.9084783063352</v>
      </c>
      <c r="U662" s="4">
        <f t="shared" si="50"/>
        <v>8.1753421045026718E+19</v>
      </c>
      <c r="V662" s="4">
        <f t="shared" si="48"/>
        <v>223872113856835.09</v>
      </c>
      <c r="W662" s="1">
        <f t="shared" si="49"/>
        <v>463.58703639603021</v>
      </c>
    </row>
    <row r="663" spans="1:23" x14ac:dyDescent="0.3">
      <c r="A663" t="s">
        <v>3140</v>
      </c>
      <c r="B663" s="34">
        <v>29186.58318287037</v>
      </c>
      <c r="C663" s="2">
        <v>41</v>
      </c>
      <c r="D663" s="2">
        <v>-12.2</v>
      </c>
      <c r="E663" s="3"/>
      <c r="G663" s="1" t="s">
        <v>44</v>
      </c>
      <c r="H663" s="1" t="s">
        <v>33</v>
      </c>
      <c r="I663" s="1">
        <v>3.6</v>
      </c>
      <c r="P663" s="25">
        <v>3.6</v>
      </c>
      <c r="Q663" s="1" t="s">
        <v>44</v>
      </c>
      <c r="T663" s="1">
        <f t="shared" si="47"/>
        <v>1979.9085097409181</v>
      </c>
      <c r="U663" s="4">
        <f t="shared" si="50"/>
        <v>8.1753737272792728E+19</v>
      </c>
      <c r="V663" s="4">
        <f t="shared" si="48"/>
        <v>316227766016839.06</v>
      </c>
      <c r="W663" s="1">
        <f t="shared" si="49"/>
        <v>463.58703639603021</v>
      </c>
    </row>
    <row r="664" spans="1:23" x14ac:dyDescent="0.3">
      <c r="A664" t="s">
        <v>3141</v>
      </c>
      <c r="B664" s="34">
        <v>29186.77304398148</v>
      </c>
      <c r="C664" s="2">
        <v>41</v>
      </c>
      <c r="D664" s="2">
        <v>-12.2</v>
      </c>
      <c r="E664" s="3"/>
      <c r="G664" s="1" t="s">
        <v>44</v>
      </c>
      <c r="H664" s="1" t="s">
        <v>33</v>
      </c>
      <c r="I664" s="1">
        <v>3.4</v>
      </c>
      <c r="P664" s="25">
        <v>3.4</v>
      </c>
      <c r="Q664" s="1" t="s">
        <v>44</v>
      </c>
      <c r="T664" s="1">
        <f t="shared" si="47"/>
        <v>1979.9090295523106</v>
      </c>
      <c r="U664" s="4">
        <f t="shared" si="50"/>
        <v>8.1753895762111971E+19</v>
      </c>
      <c r="V664" s="4">
        <f t="shared" si="48"/>
        <v>158489319246111.25</v>
      </c>
      <c r="W664" s="1">
        <f t="shared" si="49"/>
        <v>463.58703639603021</v>
      </c>
    </row>
    <row r="665" spans="1:23" x14ac:dyDescent="0.3">
      <c r="A665" t="s">
        <v>3142</v>
      </c>
      <c r="B665" s="34">
        <v>29187.367280092592</v>
      </c>
      <c r="C665" s="2">
        <v>41.3</v>
      </c>
      <c r="D665" s="2">
        <v>-13.5</v>
      </c>
      <c r="E665" s="3"/>
      <c r="G665" s="1" t="s">
        <v>44</v>
      </c>
      <c r="H665" s="1" t="s">
        <v>33</v>
      </c>
      <c r="I665" s="1">
        <v>3.7</v>
      </c>
      <c r="P665" s="25">
        <v>3.7</v>
      </c>
      <c r="Q665" s="1" t="s">
        <v>44</v>
      </c>
      <c r="T665" s="1">
        <f t="shared" si="47"/>
        <v>1979.9106564821152</v>
      </c>
      <c r="U665" s="4">
        <f t="shared" si="50"/>
        <v>8.1754342445704118E+19</v>
      </c>
      <c r="V665" s="4">
        <f t="shared" si="48"/>
        <v>446683592150964.06</v>
      </c>
      <c r="W665" s="1">
        <f t="shared" si="49"/>
        <v>432.6502479152378</v>
      </c>
    </row>
    <row r="666" spans="1:23" x14ac:dyDescent="0.3">
      <c r="A666" t="s">
        <v>3143</v>
      </c>
      <c r="B666" s="34">
        <v>29194.139927083332</v>
      </c>
      <c r="C666" s="14">
        <v>46.686999999999998</v>
      </c>
      <c r="D666" s="14">
        <v>-18.998999999999999</v>
      </c>
      <c r="E666" s="12">
        <v>27</v>
      </c>
      <c r="F666" s="12"/>
      <c r="G666" s="8" t="s">
        <v>72</v>
      </c>
      <c r="H666" s="1" t="s">
        <v>34</v>
      </c>
      <c r="I666" s="1">
        <f t="shared" ref="I666:I676" si="51">0.85*L666+1.03</f>
        <v>3.3250000000000002</v>
      </c>
      <c r="J666" s="26"/>
      <c r="K666" s="26"/>
      <c r="L666" s="26">
        <v>2.7</v>
      </c>
      <c r="M666" s="25" t="s">
        <v>73</v>
      </c>
      <c r="N666" s="26"/>
      <c r="O666" s="26"/>
      <c r="P666" s="26">
        <v>3</v>
      </c>
      <c r="Q666" s="8" t="s">
        <v>73</v>
      </c>
      <c r="R666" s="38"/>
      <c r="S666" s="8"/>
      <c r="T666" s="1">
        <f t="shared" si="47"/>
        <v>1979.9291989790099</v>
      </c>
      <c r="U666" s="4">
        <f t="shared" si="50"/>
        <v>8.1754464766416028E+19</v>
      </c>
      <c r="V666" s="4">
        <f t="shared" si="48"/>
        <v>122320711904993.2</v>
      </c>
      <c r="W666" s="1">
        <f t="shared" si="49"/>
        <v>710.87725713569739</v>
      </c>
    </row>
    <row r="667" spans="1:23" x14ac:dyDescent="0.3">
      <c r="A667" t="s">
        <v>3144</v>
      </c>
      <c r="B667" s="34">
        <v>29196.908150925927</v>
      </c>
      <c r="C667" s="2">
        <v>41.190399999999997</v>
      </c>
      <c r="D667" s="2">
        <v>-12.5014</v>
      </c>
      <c r="E667" s="3">
        <v>0</v>
      </c>
      <c r="F667" s="3">
        <v>10</v>
      </c>
      <c r="G667" s="1" t="s">
        <v>35</v>
      </c>
      <c r="H667" s="1" t="s">
        <v>33</v>
      </c>
      <c r="I667" s="1">
        <f t="shared" si="51"/>
        <v>4.8549999999999995</v>
      </c>
      <c r="L667" s="25">
        <v>4.5</v>
      </c>
      <c r="M667" s="25" t="s">
        <v>35</v>
      </c>
      <c r="P667" s="25">
        <v>4</v>
      </c>
      <c r="Q667" s="1" t="s">
        <v>44</v>
      </c>
      <c r="T667" s="1">
        <f t="shared" si="47"/>
        <v>1979.9367779628362</v>
      </c>
      <c r="U667" s="4">
        <f t="shared" si="50"/>
        <v>8.1778591581741941E+19</v>
      </c>
      <c r="V667" s="4">
        <f t="shared" si="48"/>
        <v>2.4126815325916504E+16</v>
      </c>
      <c r="W667" s="1">
        <f t="shared" si="49"/>
        <v>439.18407169987256</v>
      </c>
    </row>
    <row r="668" spans="1:23" x14ac:dyDescent="0.3">
      <c r="A668" t="s">
        <v>3145</v>
      </c>
      <c r="B668" s="34">
        <v>29200.962267361112</v>
      </c>
      <c r="C668" s="14">
        <v>47.890999999999998</v>
      </c>
      <c r="D668" s="14">
        <v>-17.402999999999999</v>
      </c>
      <c r="E668" s="12">
        <v>19</v>
      </c>
      <c r="F668" s="12"/>
      <c r="G668" s="8" t="s">
        <v>72</v>
      </c>
      <c r="H668" s="1" t="s">
        <v>34</v>
      </c>
      <c r="I668" s="1">
        <f t="shared" si="51"/>
        <v>3.58</v>
      </c>
      <c r="J668" s="26"/>
      <c r="K668" s="26"/>
      <c r="L668" s="26">
        <v>3</v>
      </c>
      <c r="M668" s="25" t="s">
        <v>73</v>
      </c>
      <c r="N668" s="26"/>
      <c r="O668" s="26"/>
      <c r="P668" s="26">
        <v>3.3</v>
      </c>
      <c r="Q668" s="8" t="s">
        <v>73</v>
      </c>
      <c r="R668" s="38"/>
      <c r="S668" s="8"/>
      <c r="T668" s="1">
        <f t="shared" si="47"/>
        <v>1979.9478775287093</v>
      </c>
      <c r="U668" s="4">
        <f t="shared" si="50"/>
        <v>8.1778886702664614E+19</v>
      </c>
      <c r="V668" s="4">
        <f t="shared" si="48"/>
        <v>295120922666639.69</v>
      </c>
      <c r="W668" s="1">
        <f t="shared" si="49"/>
        <v>588.68110583451448</v>
      </c>
    </row>
    <row r="669" spans="1:23" x14ac:dyDescent="0.3">
      <c r="A669" t="s">
        <v>3146</v>
      </c>
      <c r="B669" s="34">
        <v>29201.598562499999</v>
      </c>
      <c r="C669" s="14">
        <v>47.817999999999998</v>
      </c>
      <c r="D669" s="14">
        <v>-16.818999999999999</v>
      </c>
      <c r="E669" s="12">
        <v>18</v>
      </c>
      <c r="F669" s="12"/>
      <c r="G669" s="8" t="s">
        <v>72</v>
      </c>
      <c r="H669" s="1" t="s">
        <v>34</v>
      </c>
      <c r="I669" s="1">
        <f t="shared" si="51"/>
        <v>3.58</v>
      </c>
      <c r="J669" s="26"/>
      <c r="K669" s="26"/>
      <c r="L669" s="26">
        <v>3</v>
      </c>
      <c r="M669" s="25" t="s">
        <v>73</v>
      </c>
      <c r="N669" s="26"/>
      <c r="O669" s="26"/>
      <c r="P669" s="26">
        <v>3.3</v>
      </c>
      <c r="Q669" s="8" t="s">
        <v>73</v>
      </c>
      <c r="R669" s="38"/>
      <c r="S669" s="8"/>
      <c r="T669" s="1">
        <f t="shared" si="47"/>
        <v>1979.9496196098562</v>
      </c>
      <c r="U669" s="4">
        <f t="shared" si="50"/>
        <v>8.1779181823587287E+19</v>
      </c>
      <c r="V669" s="4">
        <f t="shared" si="48"/>
        <v>295120922666639.69</v>
      </c>
      <c r="W669" s="1">
        <f t="shared" si="49"/>
        <v>529.03204760716744</v>
      </c>
    </row>
    <row r="670" spans="1:23" x14ac:dyDescent="0.3">
      <c r="A670" t="s">
        <v>3147</v>
      </c>
      <c r="B670" s="34">
        <v>29207.594037037037</v>
      </c>
      <c r="C670" s="14">
        <v>46.646000000000001</v>
      </c>
      <c r="D670" s="14">
        <v>-19.213999999999999</v>
      </c>
      <c r="E670" s="12">
        <v>18</v>
      </c>
      <c r="F670" s="12"/>
      <c r="G670" s="8" t="s">
        <v>72</v>
      </c>
      <c r="H670" s="1" t="s">
        <v>34</v>
      </c>
      <c r="I670" s="1">
        <f t="shared" si="51"/>
        <v>3.3250000000000002</v>
      </c>
      <c r="J670" s="26"/>
      <c r="K670" s="26"/>
      <c r="L670" s="26">
        <v>2.7</v>
      </c>
      <c r="M670" s="25" t="s">
        <v>73</v>
      </c>
      <c r="N670" s="26"/>
      <c r="O670" s="26"/>
      <c r="P670" s="26">
        <v>3</v>
      </c>
      <c r="Q670" s="8" t="s">
        <v>73</v>
      </c>
      <c r="R670" s="38"/>
      <c r="S670" s="8"/>
      <c r="T670" s="1">
        <f t="shared" si="47"/>
        <v>1979.9660343245366</v>
      </c>
      <c r="U670" s="4">
        <f t="shared" si="50"/>
        <v>8.1779304144299196E+19</v>
      </c>
      <c r="V670" s="4">
        <f t="shared" si="48"/>
        <v>122320711904993.2</v>
      </c>
      <c r="W670" s="1">
        <f t="shared" si="49"/>
        <v>733.00618917633903</v>
      </c>
    </row>
    <row r="671" spans="1:23" x14ac:dyDescent="0.3">
      <c r="A671" t="s">
        <v>3148</v>
      </c>
      <c r="B671" s="34">
        <v>29209.100256944443</v>
      </c>
      <c r="C671" s="14">
        <v>48.637</v>
      </c>
      <c r="D671" s="14">
        <v>-17.29</v>
      </c>
      <c r="E671" s="12">
        <v>18</v>
      </c>
      <c r="F671" s="12"/>
      <c r="G671" s="8" t="s">
        <v>72</v>
      </c>
      <c r="H671" s="1" t="s">
        <v>34</v>
      </c>
      <c r="I671" s="1">
        <f t="shared" si="51"/>
        <v>3.4950000000000001</v>
      </c>
      <c r="J671" s="26"/>
      <c r="K671" s="26"/>
      <c r="L671" s="26">
        <v>2.9</v>
      </c>
      <c r="M671" s="25" t="s">
        <v>73</v>
      </c>
      <c r="N671" s="26"/>
      <c r="O671" s="26"/>
      <c r="P671" s="26">
        <v>3.2</v>
      </c>
      <c r="Q671" s="8" t="s">
        <v>73</v>
      </c>
      <c r="R671" s="38"/>
      <c r="S671" s="8"/>
      <c r="T671" s="1">
        <f t="shared" si="47"/>
        <v>1979.9701581298957</v>
      </c>
      <c r="U671" s="4">
        <f t="shared" si="50"/>
        <v>8.1779524183470162E+19</v>
      </c>
      <c r="V671" s="4">
        <f t="shared" si="48"/>
        <v>220039170963740.97</v>
      </c>
      <c r="W671" s="1">
        <f t="shared" si="49"/>
        <v>620.26938938633509</v>
      </c>
    </row>
    <row r="672" spans="1:23" x14ac:dyDescent="0.3">
      <c r="A672" t="s">
        <v>3149</v>
      </c>
      <c r="B672" s="34">
        <v>29209.633136574073</v>
      </c>
      <c r="C672" s="14">
        <v>46.747</v>
      </c>
      <c r="D672" s="14">
        <v>-18.077999999999999</v>
      </c>
      <c r="E672" s="12">
        <v>27</v>
      </c>
      <c r="F672" s="12"/>
      <c r="G672" s="8" t="s">
        <v>72</v>
      </c>
      <c r="H672" s="1" t="s">
        <v>34</v>
      </c>
      <c r="I672" s="1">
        <f t="shared" si="51"/>
        <v>3.3250000000000002</v>
      </c>
      <c r="J672" s="26"/>
      <c r="K672" s="26"/>
      <c r="L672" s="26">
        <v>2.7</v>
      </c>
      <c r="M672" s="25" t="s">
        <v>73</v>
      </c>
      <c r="N672" s="26"/>
      <c r="O672" s="26"/>
      <c r="P672" s="26">
        <v>3</v>
      </c>
      <c r="Q672" s="8" t="s">
        <v>73</v>
      </c>
      <c r="R672" s="38"/>
      <c r="S672" s="8"/>
      <c r="T672" s="1">
        <f t="shared" si="47"/>
        <v>1979.9716170748093</v>
      </c>
      <c r="U672" s="4">
        <f t="shared" si="50"/>
        <v>8.1779646504182071E+19</v>
      </c>
      <c r="V672" s="4">
        <f t="shared" si="48"/>
        <v>122320711904993.2</v>
      </c>
      <c r="W672" s="1">
        <f t="shared" si="49"/>
        <v>613.25975705207475</v>
      </c>
    </row>
    <row r="673" spans="1:23" x14ac:dyDescent="0.3">
      <c r="A673" t="s">
        <v>3150</v>
      </c>
      <c r="B673" s="34">
        <v>29210.2045</v>
      </c>
      <c r="C673" s="14">
        <v>48.158000000000001</v>
      </c>
      <c r="D673" s="14">
        <v>-17.065999999999999</v>
      </c>
      <c r="E673" s="12">
        <v>12</v>
      </c>
      <c r="F673" s="12"/>
      <c r="G673" s="8" t="s">
        <v>72</v>
      </c>
      <c r="H673" s="1" t="s">
        <v>34</v>
      </c>
      <c r="I673" s="1">
        <f t="shared" si="51"/>
        <v>3.58</v>
      </c>
      <c r="J673" s="26"/>
      <c r="K673" s="26"/>
      <c r="L673" s="26">
        <v>3</v>
      </c>
      <c r="M673" s="25" t="s">
        <v>73</v>
      </c>
      <c r="N673" s="26"/>
      <c r="O673" s="26"/>
      <c r="P673" s="26">
        <v>3.3</v>
      </c>
      <c r="Q673" s="8" t="s">
        <v>73</v>
      </c>
      <c r="R673" s="38"/>
      <c r="S673" s="8"/>
      <c r="T673" s="1">
        <f t="shared" si="47"/>
        <v>1979.9731813826147</v>
      </c>
      <c r="U673" s="4">
        <f t="shared" si="50"/>
        <v>8.1779941625104744E+19</v>
      </c>
      <c r="V673" s="4">
        <f t="shared" si="48"/>
        <v>295120922666639.69</v>
      </c>
      <c r="W673" s="1">
        <f t="shared" si="49"/>
        <v>571.12496989530734</v>
      </c>
    </row>
    <row r="674" spans="1:23" x14ac:dyDescent="0.3">
      <c r="A674" t="s">
        <v>3151</v>
      </c>
      <c r="B674" s="34">
        <v>29212.71838888889</v>
      </c>
      <c r="C674" s="14">
        <v>47.015000000000001</v>
      </c>
      <c r="D674" s="14">
        <v>-18.518000000000001</v>
      </c>
      <c r="E674" s="12">
        <v>16</v>
      </c>
      <c r="F674" s="12"/>
      <c r="G674" s="8" t="s">
        <v>72</v>
      </c>
      <c r="H674" s="1" t="s">
        <v>34</v>
      </c>
      <c r="I674" s="1">
        <f t="shared" si="51"/>
        <v>3.3250000000000002</v>
      </c>
      <c r="J674" s="26"/>
      <c r="K674" s="26"/>
      <c r="L674" s="26">
        <v>2.7</v>
      </c>
      <c r="M674" s="25" t="s">
        <v>73</v>
      </c>
      <c r="N674" s="26"/>
      <c r="O674" s="26"/>
      <c r="P674" s="26">
        <v>3</v>
      </c>
      <c r="Q674" s="8" t="s">
        <v>73</v>
      </c>
      <c r="R674" s="38"/>
      <c r="S674" s="8"/>
      <c r="T674" s="1">
        <f t="shared" si="47"/>
        <v>1979.9800640352878</v>
      </c>
      <c r="U674" s="4">
        <f t="shared" si="50"/>
        <v>8.1780063945816654E+19</v>
      </c>
      <c r="V674" s="4">
        <f t="shared" si="48"/>
        <v>122320711904993.2</v>
      </c>
      <c r="W674" s="1">
        <f t="shared" si="49"/>
        <v>667.46892039348461</v>
      </c>
    </row>
    <row r="675" spans="1:23" x14ac:dyDescent="0.3">
      <c r="A675" t="s">
        <v>3152</v>
      </c>
      <c r="B675" s="34">
        <v>29213.238240740742</v>
      </c>
      <c r="C675" s="14">
        <v>46.183999999999997</v>
      </c>
      <c r="D675" s="14">
        <v>-18.193000000000001</v>
      </c>
      <c r="E675" s="12">
        <v>2</v>
      </c>
      <c r="F675" s="12"/>
      <c r="G675" s="8" t="s">
        <v>72</v>
      </c>
      <c r="H675" s="1" t="s">
        <v>34</v>
      </c>
      <c r="I675" s="1">
        <f t="shared" si="51"/>
        <v>3.4950000000000001</v>
      </c>
      <c r="J675" s="26"/>
      <c r="K675" s="26"/>
      <c r="L675" s="26">
        <v>2.9</v>
      </c>
      <c r="M675" s="25" t="s">
        <v>73</v>
      </c>
      <c r="N675" s="26"/>
      <c r="O675" s="26"/>
      <c r="P675" s="26">
        <v>3.2</v>
      </c>
      <c r="Q675" s="8" t="s">
        <v>73</v>
      </c>
      <c r="R675" s="38"/>
      <c r="S675" s="8"/>
      <c r="T675" s="1">
        <f t="shared" si="47"/>
        <v>1979.9814873120897</v>
      </c>
      <c r="U675" s="4">
        <f t="shared" si="50"/>
        <v>8.1780283984987619E+19</v>
      </c>
      <c r="V675" s="4">
        <f t="shared" si="48"/>
        <v>220039170963740.97</v>
      </c>
      <c r="W675" s="1">
        <f t="shared" si="49"/>
        <v>612.46456159340528</v>
      </c>
    </row>
    <row r="676" spans="1:23" x14ac:dyDescent="0.3">
      <c r="A676" t="s">
        <v>3153</v>
      </c>
      <c r="B676" s="34">
        <v>29213.512125000001</v>
      </c>
      <c r="C676" s="14">
        <v>48.671999999999997</v>
      </c>
      <c r="D676" s="14">
        <v>-17.239999999999998</v>
      </c>
      <c r="E676" s="12">
        <v>1</v>
      </c>
      <c r="F676" s="12"/>
      <c r="G676" s="8" t="s">
        <v>72</v>
      </c>
      <c r="H676" s="1" t="s">
        <v>34</v>
      </c>
      <c r="I676" s="1">
        <f t="shared" si="51"/>
        <v>3.58</v>
      </c>
      <c r="J676" s="26"/>
      <c r="K676" s="26"/>
      <c r="L676" s="26">
        <v>3</v>
      </c>
      <c r="M676" s="25" t="s">
        <v>73</v>
      </c>
      <c r="N676" s="26"/>
      <c r="O676" s="26"/>
      <c r="P676" s="26">
        <v>3.3</v>
      </c>
      <c r="Q676" s="8" t="s">
        <v>73</v>
      </c>
      <c r="R676" s="38"/>
      <c r="S676" s="8"/>
      <c r="T676" s="1">
        <f t="shared" si="47"/>
        <v>1979.9822371663245</v>
      </c>
      <c r="U676" s="4">
        <f t="shared" si="50"/>
        <v>8.1780579105910292E+19</v>
      </c>
      <c r="V676" s="4">
        <f t="shared" si="48"/>
        <v>295120922666639.69</v>
      </c>
      <c r="W676" s="1">
        <f t="shared" si="49"/>
        <v>617.74908556526532</v>
      </c>
    </row>
    <row r="677" spans="1:23" x14ac:dyDescent="0.3">
      <c r="A677" t="s">
        <v>3154</v>
      </c>
      <c r="B677" s="34">
        <v>29218.945509259258</v>
      </c>
      <c r="C677" s="2">
        <v>41</v>
      </c>
      <c r="D677" s="2">
        <v>-12</v>
      </c>
      <c r="E677" s="3"/>
      <c r="G677" s="1" t="s">
        <v>44</v>
      </c>
      <c r="H677" s="1" t="s">
        <v>33</v>
      </c>
      <c r="I677" s="1">
        <v>3.6</v>
      </c>
      <c r="P677" s="25">
        <v>3.6</v>
      </c>
      <c r="Q677" s="1" t="s">
        <v>44</v>
      </c>
      <c r="T677" s="1">
        <f t="shared" si="47"/>
        <v>1979.9971129616954</v>
      </c>
      <c r="U677" s="4">
        <f t="shared" si="50"/>
        <v>8.1780895333676302E+19</v>
      </c>
      <c r="V677" s="4">
        <f t="shared" si="48"/>
        <v>316227766016839.06</v>
      </c>
      <c r="W677" s="1">
        <f t="shared" si="49"/>
        <v>467.40462557155388</v>
      </c>
    </row>
    <row r="678" spans="1:23" x14ac:dyDescent="0.3">
      <c r="A678" t="s">
        <v>3155</v>
      </c>
      <c r="B678" s="34">
        <v>29219.850380787037</v>
      </c>
      <c r="C678" s="14">
        <v>48.216999999999999</v>
      </c>
      <c r="D678" s="14">
        <v>-15.901999999999999</v>
      </c>
      <c r="E678" s="12">
        <v>16</v>
      </c>
      <c r="F678" s="12"/>
      <c r="G678" s="8" t="s">
        <v>72</v>
      </c>
      <c r="H678" s="8" t="s">
        <v>68</v>
      </c>
      <c r="I678" s="1">
        <f>0.85*L678+1.03</f>
        <v>3.58</v>
      </c>
      <c r="J678" s="26"/>
      <c r="K678" s="26"/>
      <c r="L678" s="26">
        <v>3</v>
      </c>
      <c r="M678" s="25" t="s">
        <v>73</v>
      </c>
      <c r="N678" s="26"/>
      <c r="O678" s="26"/>
      <c r="P678" s="26">
        <v>3.3</v>
      </c>
      <c r="Q678" s="8" t="s">
        <v>73</v>
      </c>
      <c r="R678" s="38"/>
      <c r="S678" s="8"/>
      <c r="T678" s="1">
        <f t="shared" si="47"/>
        <v>1979.9995903649201</v>
      </c>
      <c r="U678" s="4">
        <f t="shared" si="50"/>
        <v>8.1781190454598975E+19</v>
      </c>
      <c r="V678" s="4">
        <f t="shared" si="48"/>
        <v>295120922666639.69</v>
      </c>
      <c r="W678" s="1">
        <f t="shared" si="49"/>
        <v>473.6002484388768</v>
      </c>
    </row>
    <row r="679" spans="1:23" x14ac:dyDescent="0.3">
      <c r="A679" t="s">
        <v>2343</v>
      </c>
      <c r="B679" s="34">
        <v>29230.7374375</v>
      </c>
      <c r="C679" s="14">
        <v>45.75</v>
      </c>
      <c r="D679" s="14">
        <v>-17.917999999999999</v>
      </c>
      <c r="E679" s="12">
        <v>28</v>
      </c>
      <c r="F679" s="12"/>
      <c r="G679" s="8" t="s">
        <v>72</v>
      </c>
      <c r="H679" s="1" t="s">
        <v>34</v>
      </c>
      <c r="I679" s="1">
        <f>0.85*L679+1.03</f>
        <v>3.665</v>
      </c>
      <c r="J679" s="26"/>
      <c r="K679" s="26"/>
      <c r="L679" s="26">
        <v>3.1</v>
      </c>
      <c r="M679" s="25" t="s">
        <v>73</v>
      </c>
      <c r="N679" s="26"/>
      <c r="O679" s="26"/>
      <c r="P679" s="26">
        <v>3.4</v>
      </c>
      <c r="Q679" s="8" t="s">
        <v>73</v>
      </c>
      <c r="R679" s="38"/>
      <c r="S679" s="8"/>
      <c r="T679" s="1">
        <f t="shared" si="47"/>
        <v>1980.0293975017112</v>
      </c>
      <c r="U679" s="4">
        <f t="shared" si="50"/>
        <v>8.1781586276663804E+19</v>
      </c>
      <c r="V679" s="4">
        <f t="shared" si="48"/>
        <v>395822064835723.56</v>
      </c>
      <c r="W679" s="1">
        <f t="shared" si="49"/>
        <v>576.88451128773795</v>
      </c>
    </row>
    <row r="680" spans="1:23" x14ac:dyDescent="0.3">
      <c r="A680" t="s">
        <v>3156</v>
      </c>
      <c r="B680" s="34">
        <v>29231.595891203702</v>
      </c>
      <c r="C680" s="2">
        <v>37.4</v>
      </c>
      <c r="D680" s="2">
        <v>-12.4</v>
      </c>
      <c r="E680" s="3"/>
      <c r="G680" s="1" t="s">
        <v>44</v>
      </c>
      <c r="H680" s="1" t="s">
        <v>37</v>
      </c>
      <c r="I680" s="1">
        <v>3.5</v>
      </c>
      <c r="P680" s="25">
        <v>3.5</v>
      </c>
      <c r="Q680" s="1" t="s">
        <v>44</v>
      </c>
      <c r="T680" s="1">
        <f t="shared" si="47"/>
        <v>1980.0317478198594</v>
      </c>
      <c r="U680" s="4">
        <f t="shared" si="50"/>
        <v>8.1781810148777656E+19</v>
      </c>
      <c r="V680" s="4">
        <f t="shared" si="48"/>
        <v>223872113856835.09</v>
      </c>
      <c r="W680" s="1">
        <f t="shared" si="49"/>
        <v>850.69090614385482</v>
      </c>
    </row>
    <row r="681" spans="1:23" x14ac:dyDescent="0.3">
      <c r="A681" t="s">
        <v>3157</v>
      </c>
      <c r="B681" s="34">
        <v>29233.021722222224</v>
      </c>
      <c r="C681" s="14">
        <v>45.945999999999998</v>
      </c>
      <c r="D681" s="14">
        <v>-17.699000000000002</v>
      </c>
      <c r="E681" s="12">
        <v>31</v>
      </c>
      <c r="F681" s="12"/>
      <c r="G681" s="8" t="s">
        <v>72</v>
      </c>
      <c r="H681" s="1" t="s">
        <v>34</v>
      </c>
      <c r="I681" s="1">
        <f>0.85*L681+1.03</f>
        <v>3.665</v>
      </c>
      <c r="J681" s="26"/>
      <c r="K681" s="26"/>
      <c r="L681" s="26">
        <v>3.1</v>
      </c>
      <c r="M681" s="25" t="s">
        <v>73</v>
      </c>
      <c r="N681" s="26"/>
      <c r="O681" s="26"/>
      <c r="P681" s="26">
        <v>3.4</v>
      </c>
      <c r="Q681" s="8" t="s">
        <v>73</v>
      </c>
      <c r="R681" s="38"/>
      <c r="S681" s="8"/>
      <c r="T681" s="1">
        <f t="shared" si="47"/>
        <v>1980.0356515324358</v>
      </c>
      <c r="U681" s="4">
        <f t="shared" si="50"/>
        <v>8.1782205970842485E+19</v>
      </c>
      <c r="V681" s="4">
        <f t="shared" si="48"/>
        <v>395822064835723.56</v>
      </c>
      <c r="W681" s="1">
        <f t="shared" si="49"/>
        <v>555.31018841628963</v>
      </c>
    </row>
    <row r="682" spans="1:23" x14ac:dyDescent="0.3">
      <c r="A682" t="s">
        <v>3158</v>
      </c>
      <c r="B682" s="34">
        <v>29234.251966435186</v>
      </c>
      <c r="C682" s="14">
        <v>48.569000000000003</v>
      </c>
      <c r="D682" s="14">
        <v>-17.411000000000001</v>
      </c>
      <c r="E682" s="12">
        <v>16</v>
      </c>
      <c r="F682" s="12"/>
      <c r="G682" s="8" t="s">
        <v>72</v>
      </c>
      <c r="H682" s="1" t="s">
        <v>34</v>
      </c>
      <c r="I682" s="1">
        <f>0.85*L682+1.03</f>
        <v>3.665</v>
      </c>
      <c r="J682" s="26"/>
      <c r="K682" s="26"/>
      <c r="L682" s="26">
        <v>3.1</v>
      </c>
      <c r="M682" s="25" t="s">
        <v>73</v>
      </c>
      <c r="N682" s="26"/>
      <c r="O682" s="26"/>
      <c r="P682" s="26">
        <v>3.4</v>
      </c>
      <c r="Q682" s="8" t="s">
        <v>73</v>
      </c>
      <c r="R682" s="38"/>
      <c r="S682" s="8"/>
      <c r="T682" s="1">
        <f t="shared" si="47"/>
        <v>1980.0390197575227</v>
      </c>
      <c r="U682" s="4">
        <f t="shared" si="50"/>
        <v>8.1782601792907313E+19</v>
      </c>
      <c r="V682" s="4">
        <f t="shared" si="48"/>
        <v>395822064835723.56</v>
      </c>
      <c r="W682" s="1">
        <f t="shared" si="49"/>
        <v>626.94994119713499</v>
      </c>
    </row>
    <row r="683" spans="1:23" x14ac:dyDescent="0.3">
      <c r="A683" t="s">
        <v>3159</v>
      </c>
      <c r="B683" s="34">
        <v>29238.50374537037</v>
      </c>
      <c r="C683" s="14">
        <v>41.72</v>
      </c>
      <c r="D683" s="14">
        <v>-19.510000000000002</v>
      </c>
      <c r="E683" s="12">
        <v>16</v>
      </c>
      <c r="F683" s="12"/>
      <c r="G683" s="8" t="s">
        <v>72</v>
      </c>
      <c r="H683" s="8" t="s">
        <v>24</v>
      </c>
      <c r="I683" s="8">
        <v>3.7</v>
      </c>
      <c r="J683" s="26"/>
      <c r="K683" s="26"/>
      <c r="L683" s="26"/>
      <c r="M683" s="26"/>
      <c r="N683" s="26"/>
      <c r="O683" s="26"/>
      <c r="P683" s="26"/>
      <c r="Q683" s="8"/>
      <c r="R683" s="38">
        <v>3.7</v>
      </c>
      <c r="S683" s="8" t="s">
        <v>73</v>
      </c>
      <c r="T683" s="1">
        <f t="shared" si="47"/>
        <v>1980.0506604938271</v>
      </c>
      <c r="U683" s="4">
        <f t="shared" si="50"/>
        <v>8.178304847649946E+19</v>
      </c>
      <c r="V683" s="4">
        <f t="shared" si="48"/>
        <v>446683592150964.06</v>
      </c>
      <c r="W683" s="1">
        <f t="shared" si="49"/>
        <v>835.85170508832107</v>
      </c>
    </row>
    <row r="684" spans="1:23" x14ac:dyDescent="0.3">
      <c r="A684" t="s">
        <v>3160</v>
      </c>
      <c r="B684" s="34">
        <v>29241.437592592592</v>
      </c>
      <c r="C684" s="2">
        <v>35</v>
      </c>
      <c r="D684" s="2">
        <v>-13.8</v>
      </c>
      <c r="E684" s="3"/>
      <c r="G684" s="1" t="s">
        <v>44</v>
      </c>
      <c r="H684" s="1" t="s">
        <v>37</v>
      </c>
      <c r="I684" s="1">
        <v>3.4</v>
      </c>
      <c r="P684" s="25">
        <v>3.4</v>
      </c>
      <c r="Q684" s="1" t="s">
        <v>44</v>
      </c>
      <c r="T684" s="1">
        <f t="shared" si="47"/>
        <v>1980.0586929297538</v>
      </c>
      <c r="U684" s="4">
        <f t="shared" si="50"/>
        <v>8.1783206965818704E+19</v>
      </c>
      <c r="V684" s="4">
        <f t="shared" si="48"/>
        <v>158489319246111.25</v>
      </c>
      <c r="W684" s="1">
        <f t="shared" si="49"/>
        <v>1110.0017311534018</v>
      </c>
    </row>
    <row r="685" spans="1:23" x14ac:dyDescent="0.3">
      <c r="A685" t="s">
        <v>3161</v>
      </c>
      <c r="B685" s="34">
        <v>29242.980578703704</v>
      </c>
      <c r="C685" s="14">
        <v>46.267000000000003</v>
      </c>
      <c r="D685" s="14">
        <v>-18.326000000000001</v>
      </c>
      <c r="E685" s="12">
        <v>2</v>
      </c>
      <c r="F685" s="12"/>
      <c r="G685" s="8" t="s">
        <v>72</v>
      </c>
      <c r="H685" s="1" t="s">
        <v>34</v>
      </c>
      <c r="I685" s="1">
        <f>0.85*L685+1.03</f>
        <v>3.41</v>
      </c>
      <c r="J685" s="26"/>
      <c r="K685" s="26"/>
      <c r="L685" s="26">
        <v>2.8</v>
      </c>
      <c r="M685" s="25" t="s">
        <v>73</v>
      </c>
      <c r="N685" s="26"/>
      <c r="O685" s="26"/>
      <c r="P685" s="26">
        <v>3.1</v>
      </c>
      <c r="Q685" s="8" t="s">
        <v>73</v>
      </c>
      <c r="R685" s="38"/>
      <c r="S685" s="8"/>
      <c r="T685" s="1">
        <f t="shared" si="47"/>
        <v>1980.0629173954926</v>
      </c>
      <c r="U685" s="4">
        <f t="shared" si="50"/>
        <v>8.1783371024796025E+19</v>
      </c>
      <c r="V685" s="4">
        <f t="shared" si="48"/>
        <v>164058977319953.81</v>
      </c>
      <c r="W685" s="1">
        <f t="shared" si="49"/>
        <v>628.49687652381965</v>
      </c>
    </row>
    <row r="686" spans="1:23" x14ac:dyDescent="0.3">
      <c r="A686" t="s">
        <v>2344</v>
      </c>
      <c r="B686" s="34">
        <v>29251.493287037036</v>
      </c>
      <c r="C686" s="14">
        <v>48.857999999999997</v>
      </c>
      <c r="D686" s="14">
        <v>-17.672000000000001</v>
      </c>
      <c r="E686" s="12">
        <v>37</v>
      </c>
      <c r="F686" s="12"/>
      <c r="G686" s="8" t="s">
        <v>72</v>
      </c>
      <c r="H686" s="1" t="s">
        <v>34</v>
      </c>
      <c r="I686" s="1">
        <f>0.85*L686+1.03</f>
        <v>3.4950000000000001</v>
      </c>
      <c r="J686" s="26"/>
      <c r="K686" s="26"/>
      <c r="L686" s="26">
        <v>2.9</v>
      </c>
      <c r="M686" s="25" t="s">
        <v>73</v>
      </c>
      <c r="N686" s="26"/>
      <c r="O686" s="26"/>
      <c r="P686" s="26">
        <v>3.2</v>
      </c>
      <c r="Q686" s="8" t="s">
        <v>73</v>
      </c>
      <c r="R686" s="38"/>
      <c r="S686" s="8"/>
      <c r="T686" s="1">
        <f t="shared" si="47"/>
        <v>1980.0862239207038</v>
      </c>
      <c r="U686" s="4">
        <f t="shared" si="50"/>
        <v>8.178359106396699E+19</v>
      </c>
      <c r="V686" s="4">
        <f t="shared" si="48"/>
        <v>220039170963740.97</v>
      </c>
      <c r="W686" s="1">
        <f t="shared" si="49"/>
        <v>668.74666089957623</v>
      </c>
    </row>
    <row r="687" spans="1:23" x14ac:dyDescent="0.3">
      <c r="A687" t="s">
        <v>3162</v>
      </c>
      <c r="B687" s="34">
        <v>29252.816285879631</v>
      </c>
      <c r="C687" s="14">
        <v>48.043999999999997</v>
      </c>
      <c r="D687" s="14">
        <v>-17.623000000000001</v>
      </c>
      <c r="E687" s="12">
        <v>18</v>
      </c>
      <c r="F687" s="12"/>
      <c r="G687" s="8" t="s">
        <v>72</v>
      </c>
      <c r="H687" s="1" t="s">
        <v>34</v>
      </c>
      <c r="I687" s="1">
        <f>0.85*L687+1.03</f>
        <v>3.58</v>
      </c>
      <c r="J687" s="26"/>
      <c r="K687" s="26"/>
      <c r="L687" s="26">
        <v>3</v>
      </c>
      <c r="M687" s="25" t="s">
        <v>73</v>
      </c>
      <c r="N687" s="26"/>
      <c r="O687" s="26"/>
      <c r="P687" s="26">
        <v>3.3</v>
      </c>
      <c r="Q687" s="8" t="s">
        <v>73</v>
      </c>
      <c r="R687" s="38"/>
      <c r="S687" s="8"/>
      <c r="T687" s="1">
        <f t="shared" si="47"/>
        <v>1980.0898460941262</v>
      </c>
      <c r="U687" s="4">
        <f t="shared" si="50"/>
        <v>8.1783886184889663E+19</v>
      </c>
      <c r="V687" s="4">
        <f t="shared" si="48"/>
        <v>295120922666639.69</v>
      </c>
      <c r="W687" s="1">
        <f t="shared" si="49"/>
        <v>617.69626200315906</v>
      </c>
    </row>
    <row r="688" spans="1:23" x14ac:dyDescent="0.3">
      <c r="A688" t="s">
        <v>3163</v>
      </c>
      <c r="B688" s="34">
        <v>29255.576408564815</v>
      </c>
      <c r="C688" s="14">
        <v>47.648000000000003</v>
      </c>
      <c r="D688" s="14">
        <v>-17.529</v>
      </c>
      <c r="E688" s="12">
        <v>16</v>
      </c>
      <c r="F688" s="12"/>
      <c r="G688" s="8" t="s">
        <v>72</v>
      </c>
      <c r="H688" s="1" t="s">
        <v>34</v>
      </c>
      <c r="I688" s="1">
        <f>0.85*L688+1.03</f>
        <v>3.3250000000000002</v>
      </c>
      <c r="J688" s="26"/>
      <c r="K688" s="26"/>
      <c r="L688" s="26">
        <v>2.7</v>
      </c>
      <c r="M688" s="25" t="s">
        <v>73</v>
      </c>
      <c r="N688" s="26"/>
      <c r="O688" s="26"/>
      <c r="P688" s="26">
        <v>3</v>
      </c>
      <c r="Q688" s="8" t="s">
        <v>73</v>
      </c>
      <c r="R688" s="38"/>
      <c r="S688" s="8"/>
      <c r="T688" s="1">
        <f t="shared" si="47"/>
        <v>1980.0974028981925</v>
      </c>
      <c r="U688" s="4">
        <f t="shared" si="50"/>
        <v>8.1784008505601573E+19</v>
      </c>
      <c r="V688" s="4">
        <f t="shared" si="48"/>
        <v>122320711904993.2</v>
      </c>
      <c r="W688" s="1">
        <f t="shared" si="49"/>
        <v>589.18054227559878</v>
      </c>
    </row>
    <row r="689" spans="1:23" x14ac:dyDescent="0.3">
      <c r="A689" t="s">
        <v>3164</v>
      </c>
      <c r="B689" s="34">
        <v>29258.048605324075</v>
      </c>
      <c r="C689" s="14">
        <v>41.63</v>
      </c>
      <c r="D689" s="14">
        <v>-15.76</v>
      </c>
      <c r="E689" s="12">
        <v>16</v>
      </c>
      <c r="F689" s="12"/>
      <c r="G689" s="8" t="s">
        <v>72</v>
      </c>
      <c r="H689" s="1" t="s">
        <v>33</v>
      </c>
      <c r="I689" s="8">
        <v>4.2</v>
      </c>
      <c r="J689" s="26"/>
      <c r="K689" s="26"/>
      <c r="L689" s="26"/>
      <c r="M689" s="26"/>
      <c r="N689" s="26"/>
      <c r="O689" s="26"/>
      <c r="P689" s="26"/>
      <c r="Q689" s="8"/>
      <c r="R689" s="38">
        <v>4.2</v>
      </c>
      <c r="S689" s="8" t="s">
        <v>73</v>
      </c>
      <c r="T689" s="1">
        <f t="shared" si="47"/>
        <v>1980.1041714040357</v>
      </c>
      <c r="U689" s="4">
        <f t="shared" si="50"/>
        <v>8.1786520392033075E+19</v>
      </c>
      <c r="V689" s="4">
        <f t="shared" si="48"/>
        <v>2511886431509585.5</v>
      </c>
      <c r="W689" s="1">
        <f t="shared" si="49"/>
        <v>509.83813112269172</v>
      </c>
    </row>
    <row r="690" spans="1:23" x14ac:dyDescent="0.3">
      <c r="A690" t="s">
        <v>3165</v>
      </c>
      <c r="B690" s="34">
        <v>29260.204936342594</v>
      </c>
      <c r="C690" s="14">
        <v>48.039000000000001</v>
      </c>
      <c r="D690" s="14">
        <v>-17.687000000000001</v>
      </c>
      <c r="E690" s="12">
        <v>18</v>
      </c>
      <c r="F690" s="12"/>
      <c r="G690" s="8" t="s">
        <v>72</v>
      </c>
      <c r="H690" s="1" t="s">
        <v>34</v>
      </c>
      <c r="I690" s="1">
        <f t="shared" ref="I690:I698" si="52">0.85*L690+1.03</f>
        <v>3.58</v>
      </c>
      <c r="J690" s="26"/>
      <c r="K690" s="26"/>
      <c r="L690" s="26">
        <v>3</v>
      </c>
      <c r="M690" s="25" t="s">
        <v>73</v>
      </c>
      <c r="N690" s="26"/>
      <c r="O690" s="26"/>
      <c r="P690" s="26">
        <v>3.3</v>
      </c>
      <c r="Q690" s="8" t="s">
        <v>73</v>
      </c>
      <c r="R690" s="38"/>
      <c r="S690" s="8"/>
      <c r="T690" s="1">
        <f t="shared" si="47"/>
        <v>1980.1100751166123</v>
      </c>
      <c r="U690" s="4">
        <f t="shared" si="50"/>
        <v>8.1786815512955748E+19</v>
      </c>
      <c r="V690" s="4">
        <f t="shared" si="48"/>
        <v>295120922666639.69</v>
      </c>
      <c r="W690" s="1">
        <f t="shared" si="49"/>
        <v>623.62854421392547</v>
      </c>
    </row>
    <row r="691" spans="1:23" x14ac:dyDescent="0.3">
      <c r="A691" t="s">
        <v>3166</v>
      </c>
      <c r="B691" s="34">
        <v>29263.132322916666</v>
      </c>
      <c r="C691" s="14">
        <v>48.453000000000003</v>
      </c>
      <c r="D691" s="14">
        <v>-17.181999999999999</v>
      </c>
      <c r="E691" s="12">
        <v>34</v>
      </c>
      <c r="F691" s="12"/>
      <c r="G691" s="8" t="s">
        <v>72</v>
      </c>
      <c r="H691" s="1" t="s">
        <v>34</v>
      </c>
      <c r="I691" s="1">
        <f t="shared" si="52"/>
        <v>3.3250000000000002</v>
      </c>
      <c r="J691" s="26"/>
      <c r="K691" s="26"/>
      <c r="L691" s="26">
        <v>2.7</v>
      </c>
      <c r="M691" s="25" t="s">
        <v>73</v>
      </c>
      <c r="N691" s="26"/>
      <c r="O691" s="26"/>
      <c r="P691" s="26">
        <v>3</v>
      </c>
      <c r="Q691" s="8" t="s">
        <v>73</v>
      </c>
      <c r="R691" s="38"/>
      <c r="S691" s="8"/>
      <c r="T691" s="1">
        <f t="shared" si="47"/>
        <v>1980.1180898642483</v>
      </c>
      <c r="U691" s="4">
        <f t="shared" si="50"/>
        <v>8.1786937833667658E+19</v>
      </c>
      <c r="V691" s="4">
        <f t="shared" si="48"/>
        <v>122320711904993.2</v>
      </c>
      <c r="W691" s="1">
        <f t="shared" si="49"/>
        <v>600.02369697334461</v>
      </c>
    </row>
    <row r="692" spans="1:23" x14ac:dyDescent="0.3">
      <c r="A692" t="s">
        <v>3169</v>
      </c>
      <c r="B692" s="34">
        <v>29269.292123263887</v>
      </c>
      <c r="C692" s="2">
        <v>41.174700000000001</v>
      </c>
      <c r="D692" s="2">
        <v>-10.781599999999999</v>
      </c>
      <c r="E692" s="3">
        <v>0</v>
      </c>
      <c r="F692" s="3">
        <v>20</v>
      </c>
      <c r="G692" s="1" t="s">
        <v>35</v>
      </c>
      <c r="H692" s="1" t="s">
        <v>33</v>
      </c>
      <c r="I692" s="1">
        <f t="shared" si="52"/>
        <v>5.1950000000000003</v>
      </c>
      <c r="L692" s="25">
        <v>4.9000000000000004</v>
      </c>
      <c r="M692" s="25" t="s">
        <v>35</v>
      </c>
      <c r="P692" s="25">
        <v>4.4000000000000004</v>
      </c>
      <c r="Q692" s="1" t="s">
        <v>44</v>
      </c>
      <c r="T692" s="1">
        <f t="shared" si="47"/>
        <v>1980.1349544784775</v>
      </c>
      <c r="U692" s="4">
        <f t="shared" si="50"/>
        <v>8.1865010677681455E+19</v>
      </c>
      <c r="V692" s="4">
        <f t="shared" si="48"/>
        <v>7.8072844013790848E+16</v>
      </c>
      <c r="W692" s="1">
        <f t="shared" si="49"/>
        <v>494.0651022018086</v>
      </c>
    </row>
    <row r="693" spans="1:23" x14ac:dyDescent="0.3">
      <c r="A693" t="s">
        <v>3167</v>
      </c>
      <c r="B693" s="34">
        <v>29274.627743055556</v>
      </c>
      <c r="C693" s="14">
        <v>48.734999999999999</v>
      </c>
      <c r="D693" s="14">
        <v>-17.259</v>
      </c>
      <c r="E693" s="12">
        <v>18</v>
      </c>
      <c r="F693" s="12"/>
      <c r="G693" s="8" t="s">
        <v>72</v>
      </c>
      <c r="H693" s="1" t="s">
        <v>34</v>
      </c>
      <c r="I693" s="1">
        <f t="shared" si="52"/>
        <v>3.4950000000000001</v>
      </c>
      <c r="J693" s="26"/>
      <c r="K693" s="26"/>
      <c r="L693" s="26">
        <v>2.9</v>
      </c>
      <c r="M693" s="25" t="s">
        <v>73</v>
      </c>
      <c r="N693" s="26"/>
      <c r="O693" s="26"/>
      <c r="P693" s="26">
        <v>3.2</v>
      </c>
      <c r="Q693" s="8" t="s">
        <v>73</v>
      </c>
      <c r="R693" s="38"/>
      <c r="S693" s="8"/>
      <c r="T693" s="1">
        <f t="shared" si="47"/>
        <v>1980.149562609324</v>
      </c>
      <c r="U693" s="4">
        <f t="shared" si="50"/>
        <v>8.1865230716852421E+19</v>
      </c>
      <c r="V693" s="4">
        <f t="shared" si="48"/>
        <v>220039170963740.97</v>
      </c>
      <c r="W693" s="1">
        <f t="shared" si="49"/>
        <v>623.65386254587008</v>
      </c>
    </row>
    <row r="694" spans="1:23" x14ac:dyDescent="0.3">
      <c r="A694" t="s">
        <v>3168</v>
      </c>
      <c r="B694" s="34">
        <v>29285.760755787036</v>
      </c>
      <c r="C694" s="14">
        <v>46.292000000000002</v>
      </c>
      <c r="D694" s="14">
        <v>-18.327999999999999</v>
      </c>
      <c r="E694" s="12">
        <v>18</v>
      </c>
      <c r="F694" s="12"/>
      <c r="G694" s="8" t="s">
        <v>72</v>
      </c>
      <c r="H694" s="1" t="s">
        <v>34</v>
      </c>
      <c r="I694" s="1">
        <f t="shared" si="52"/>
        <v>3.41</v>
      </c>
      <c r="J694" s="26"/>
      <c r="K694" s="26"/>
      <c r="L694" s="26">
        <v>2.8</v>
      </c>
      <c r="M694" s="25" t="s">
        <v>73</v>
      </c>
      <c r="N694" s="26"/>
      <c r="O694" s="26"/>
      <c r="P694" s="26">
        <v>3.1</v>
      </c>
      <c r="Q694" s="8" t="s">
        <v>73</v>
      </c>
      <c r="R694" s="38"/>
      <c r="S694" s="8"/>
      <c r="T694" s="1">
        <f t="shared" si="47"/>
        <v>1980.1800431369938</v>
      </c>
      <c r="U694" s="4">
        <f t="shared" si="50"/>
        <v>8.1865394775829742E+19</v>
      </c>
      <c r="V694" s="4">
        <f t="shared" si="48"/>
        <v>164058977319953.81</v>
      </c>
      <c r="W694" s="1">
        <f t="shared" si="49"/>
        <v>629.43351214631502</v>
      </c>
    </row>
    <row r="695" spans="1:23" x14ac:dyDescent="0.3">
      <c r="A695" t="s">
        <v>3169</v>
      </c>
      <c r="B695" s="34">
        <v>29289.371195601852</v>
      </c>
      <c r="C695" s="14">
        <v>48.244</v>
      </c>
      <c r="D695" s="14">
        <v>-18.248999999999999</v>
      </c>
      <c r="E695" s="12">
        <v>16</v>
      </c>
      <c r="F695" s="12"/>
      <c r="G695" s="8" t="s">
        <v>72</v>
      </c>
      <c r="H695" s="1" t="s">
        <v>34</v>
      </c>
      <c r="I695" s="1">
        <f t="shared" si="52"/>
        <v>3.41</v>
      </c>
      <c r="J695" s="26"/>
      <c r="K695" s="26"/>
      <c r="L695" s="26">
        <v>2.8</v>
      </c>
      <c r="M695" s="25" t="s">
        <v>73</v>
      </c>
      <c r="N695" s="26"/>
      <c r="O695" s="26"/>
      <c r="P695" s="26">
        <v>3.1</v>
      </c>
      <c r="Q695" s="8" t="s">
        <v>73</v>
      </c>
      <c r="R695" s="38"/>
      <c r="S695" s="8"/>
      <c r="T695" s="1">
        <f t="shared" si="47"/>
        <v>1980.1899279824829</v>
      </c>
      <c r="U695" s="4">
        <f t="shared" si="50"/>
        <v>8.1865558834807063E+19</v>
      </c>
      <c r="V695" s="4">
        <f t="shared" si="48"/>
        <v>164058977319953.81</v>
      </c>
      <c r="W695" s="1">
        <f t="shared" si="49"/>
        <v>688.4039255481149</v>
      </c>
    </row>
    <row r="696" spans="1:23" x14ac:dyDescent="0.3">
      <c r="A696" t="s">
        <v>3170</v>
      </c>
      <c r="B696" s="34">
        <v>29290</v>
      </c>
      <c r="C696" s="28">
        <v>40.65</v>
      </c>
      <c r="D696" s="28">
        <v>-12.66</v>
      </c>
      <c r="E696" s="12">
        <v>16</v>
      </c>
      <c r="F696" s="13"/>
      <c r="G696" s="8" t="s">
        <v>72</v>
      </c>
      <c r="H696" s="1" t="s">
        <v>33</v>
      </c>
      <c r="I696" s="1">
        <f t="shared" si="52"/>
        <v>4.3449999999999998</v>
      </c>
      <c r="J696" s="27"/>
      <c r="K696" s="27"/>
      <c r="L696" s="26">
        <v>3.9</v>
      </c>
      <c r="M696" s="25" t="s">
        <v>73</v>
      </c>
      <c r="N696" s="27"/>
      <c r="O696" s="27"/>
      <c r="P696" s="27"/>
      <c r="Q696" s="11"/>
      <c r="R696" s="39">
        <v>4.0999999999999996</v>
      </c>
      <c r="S696" s="1" t="s">
        <v>73</v>
      </c>
      <c r="T696" s="1">
        <f t="shared" si="47"/>
        <v>1980.1916495550993</v>
      </c>
      <c r="U696" s="4">
        <f t="shared" si="50"/>
        <v>8.1869703600647438E+19</v>
      </c>
      <c r="V696" s="4">
        <f t="shared" si="48"/>
        <v>4144765840379391.5</v>
      </c>
      <c r="W696" s="1">
        <f t="shared" si="49"/>
        <v>496.95905783554133</v>
      </c>
    </row>
    <row r="697" spans="1:23" x14ac:dyDescent="0.3">
      <c r="A697" t="s">
        <v>3171</v>
      </c>
      <c r="B697" s="34">
        <v>29290.241593055554</v>
      </c>
      <c r="C697" s="2">
        <v>41.0548</v>
      </c>
      <c r="D697" s="2">
        <v>-12.355499999999999</v>
      </c>
      <c r="E697" s="3">
        <v>0</v>
      </c>
      <c r="F697" s="3">
        <v>13</v>
      </c>
      <c r="G697" s="1" t="s">
        <v>35</v>
      </c>
      <c r="H697" s="1" t="s">
        <v>33</v>
      </c>
      <c r="I697" s="1">
        <f t="shared" si="52"/>
        <v>5.1100000000000003</v>
      </c>
      <c r="L697" s="25">
        <v>4.8</v>
      </c>
      <c r="M697" s="25" t="s">
        <v>35</v>
      </c>
      <c r="P697" s="25">
        <v>4.5</v>
      </c>
      <c r="Q697" s="1" t="s">
        <v>44</v>
      </c>
      <c r="T697" s="1">
        <f t="shared" si="47"/>
        <v>1980.1923110008365</v>
      </c>
      <c r="U697" s="4">
        <f t="shared" si="50"/>
        <v>8.1927913922424521E+19</v>
      </c>
      <c r="V697" s="4">
        <f t="shared" si="48"/>
        <v>5.8210321777087328E+16</v>
      </c>
      <c r="W697" s="1">
        <f t="shared" si="49"/>
        <v>455.4138205196943</v>
      </c>
    </row>
    <row r="698" spans="1:23" x14ac:dyDescent="0.3">
      <c r="A698" t="s">
        <v>3172</v>
      </c>
      <c r="B698" s="34">
        <v>29290.303955208332</v>
      </c>
      <c r="C698" s="2">
        <v>41.311999999999998</v>
      </c>
      <c r="D698" s="2">
        <v>-12.4992</v>
      </c>
      <c r="E698" s="3">
        <v>0</v>
      </c>
      <c r="F698" s="3">
        <v>27</v>
      </c>
      <c r="G698" s="1" t="s">
        <v>35</v>
      </c>
      <c r="H698" s="1" t="s">
        <v>33</v>
      </c>
      <c r="I698" s="1">
        <f t="shared" si="52"/>
        <v>4.9399999999999995</v>
      </c>
      <c r="L698" s="25">
        <v>4.5999999999999996</v>
      </c>
      <c r="M698" s="25" t="s">
        <v>35</v>
      </c>
      <c r="P698" s="25">
        <v>4.3</v>
      </c>
      <c r="Q698" s="1" t="s">
        <v>44</v>
      </c>
      <c r="T698" s="1">
        <f t="shared" si="47"/>
        <v>1980.1924817391057</v>
      </c>
      <c r="U698" s="4">
        <f t="shared" si="50"/>
        <v>8.1960273288117486E+19</v>
      </c>
      <c r="V698" s="4">
        <f t="shared" si="48"/>
        <v>3.235936569296278E+16</v>
      </c>
      <c r="W698" s="1">
        <f t="shared" si="49"/>
        <v>426.04149605310641</v>
      </c>
    </row>
    <row r="699" spans="1:23" x14ac:dyDescent="0.3">
      <c r="A699" t="s">
        <v>3173</v>
      </c>
      <c r="B699" s="34">
        <v>29290.386620370369</v>
      </c>
      <c r="C699" s="2">
        <v>41</v>
      </c>
      <c r="D699" s="2">
        <v>-12.2</v>
      </c>
      <c r="E699" s="3"/>
      <c r="G699" s="1" t="s">
        <v>44</v>
      </c>
      <c r="H699" s="1" t="s">
        <v>33</v>
      </c>
      <c r="I699" s="1">
        <v>3.6</v>
      </c>
      <c r="P699" s="25">
        <v>3.6</v>
      </c>
      <c r="Q699" s="1" t="s">
        <v>44</v>
      </c>
      <c r="T699" s="1">
        <f t="shared" si="47"/>
        <v>1980.1927080639846</v>
      </c>
      <c r="U699" s="4">
        <f t="shared" si="50"/>
        <v>8.1960589515883495E+19</v>
      </c>
      <c r="V699" s="4">
        <f t="shared" si="48"/>
        <v>316227766016839.06</v>
      </c>
      <c r="W699" s="1">
        <f t="shared" si="49"/>
        <v>463.58703639603021</v>
      </c>
    </row>
    <row r="700" spans="1:23" x14ac:dyDescent="0.3">
      <c r="A700" t="s">
        <v>3174</v>
      </c>
      <c r="B700" s="34">
        <v>29290.835443865741</v>
      </c>
      <c r="C700" s="2">
        <v>41.054499999999997</v>
      </c>
      <c r="D700" s="2">
        <v>-12.426600000000001</v>
      </c>
      <c r="E700" s="3">
        <v>33</v>
      </c>
      <c r="F700" s="3">
        <v>34</v>
      </c>
      <c r="G700" s="1" t="s">
        <v>35</v>
      </c>
      <c r="H700" s="1" t="s">
        <v>33</v>
      </c>
      <c r="I700" s="1">
        <f>0.85*L700+1.03</f>
        <v>4.8549999999999995</v>
      </c>
      <c r="L700" s="25">
        <v>4.5</v>
      </c>
      <c r="M700" s="25" t="s">
        <v>35</v>
      </c>
      <c r="T700" s="1">
        <f t="shared" si="47"/>
        <v>1980.1939368757446</v>
      </c>
      <c r="U700" s="4">
        <f t="shared" si="50"/>
        <v>8.1984716331209409E+19</v>
      </c>
      <c r="V700" s="4">
        <f t="shared" si="48"/>
        <v>2.4126815325916504E+16</v>
      </c>
      <c r="W700" s="1">
        <f t="shared" si="49"/>
        <v>455.81588136438074</v>
      </c>
    </row>
    <row r="701" spans="1:23" x14ac:dyDescent="0.3">
      <c r="A701" t="s">
        <v>3175</v>
      </c>
      <c r="B701" s="34">
        <v>29291.31472800926</v>
      </c>
      <c r="C701" s="14">
        <v>46.468000000000004</v>
      </c>
      <c r="D701" s="14">
        <v>-18.295999999999999</v>
      </c>
      <c r="E701" s="12">
        <v>27</v>
      </c>
      <c r="F701" s="12"/>
      <c r="G701" s="8" t="s">
        <v>72</v>
      </c>
      <c r="H701" s="1" t="s">
        <v>34</v>
      </c>
      <c r="I701" s="1">
        <f>0.85*L701+1.03</f>
        <v>3.3250000000000002</v>
      </c>
      <c r="J701" s="26"/>
      <c r="K701" s="26"/>
      <c r="L701" s="26">
        <v>2.7</v>
      </c>
      <c r="M701" s="25" t="s">
        <v>73</v>
      </c>
      <c r="N701" s="26"/>
      <c r="O701" s="26"/>
      <c r="P701" s="26">
        <v>3</v>
      </c>
      <c r="Q701" s="8" t="s">
        <v>73</v>
      </c>
      <c r="R701" s="38"/>
      <c r="S701" s="8"/>
      <c r="T701" s="1">
        <f t="shared" si="47"/>
        <v>1980.1952490842143</v>
      </c>
      <c r="U701" s="4">
        <f t="shared" si="50"/>
        <v>8.1984838651921318E+19</v>
      </c>
      <c r="V701" s="4">
        <f t="shared" si="48"/>
        <v>122320711904993.2</v>
      </c>
      <c r="W701" s="1">
        <f t="shared" si="49"/>
        <v>629.84783704645179</v>
      </c>
    </row>
    <row r="702" spans="1:23" x14ac:dyDescent="0.3">
      <c r="A702" t="s">
        <v>3176</v>
      </c>
      <c r="B702" s="34">
        <v>29292.959178240741</v>
      </c>
      <c r="C702" s="2">
        <v>41</v>
      </c>
      <c r="D702" s="2">
        <v>-12.3</v>
      </c>
      <c r="E702" s="3"/>
      <c r="G702" s="1" t="s">
        <v>44</v>
      </c>
      <c r="H702" s="1" t="s">
        <v>33</v>
      </c>
      <c r="I702" s="1">
        <v>3.7</v>
      </c>
      <c r="P702" s="25">
        <v>3.7</v>
      </c>
      <c r="Q702" s="1" t="s">
        <v>44</v>
      </c>
      <c r="T702" s="1">
        <f t="shared" si="47"/>
        <v>1980.1997513435749</v>
      </c>
      <c r="U702" s="4">
        <f t="shared" si="50"/>
        <v>8.1985285335513465E+19</v>
      </c>
      <c r="V702" s="4">
        <f t="shared" si="48"/>
        <v>446683592150964.06</v>
      </c>
      <c r="W702" s="1">
        <f t="shared" si="49"/>
        <v>462.06535414193712</v>
      </c>
    </row>
    <row r="703" spans="1:23" x14ac:dyDescent="0.3">
      <c r="A703" t="s">
        <v>3179</v>
      </c>
      <c r="B703" s="34">
        <v>29293.965381944443</v>
      </c>
      <c r="C703" s="2">
        <v>40.9</v>
      </c>
      <c r="D703" s="2">
        <v>-12.3</v>
      </c>
      <c r="E703" s="3"/>
      <c r="G703" s="1" t="s">
        <v>44</v>
      </c>
      <c r="H703" s="1" t="s">
        <v>33</v>
      </c>
      <c r="I703" s="1">
        <v>3.6</v>
      </c>
      <c r="P703" s="25">
        <v>3.6</v>
      </c>
      <c r="Q703" s="1" t="s">
        <v>44</v>
      </c>
      <c r="T703" s="1">
        <f t="shared" si="47"/>
        <v>1980.2025061791771</v>
      </c>
      <c r="U703" s="4">
        <f t="shared" si="50"/>
        <v>8.1985601563279475E+19</v>
      </c>
      <c r="V703" s="4">
        <f t="shared" si="48"/>
        <v>316227766016839.06</v>
      </c>
      <c r="W703" s="1">
        <f t="shared" si="49"/>
        <v>472.8574298604272</v>
      </c>
    </row>
    <row r="704" spans="1:23" x14ac:dyDescent="0.3">
      <c r="A704" t="s">
        <v>3177</v>
      </c>
      <c r="B704" s="34">
        <v>29294.90220960648</v>
      </c>
      <c r="C704" s="2">
        <v>41.261200000000002</v>
      </c>
      <c r="D704" s="2">
        <v>-12.434100000000001</v>
      </c>
      <c r="E704" s="3">
        <v>10</v>
      </c>
      <c r="F704" s="3">
        <v>63</v>
      </c>
      <c r="G704" s="1" t="s">
        <v>35</v>
      </c>
      <c r="H704" s="1" t="s">
        <v>33</v>
      </c>
      <c r="I704" s="1">
        <f>0.85*L704+1.03</f>
        <v>4.9399999999999995</v>
      </c>
      <c r="L704" s="25">
        <v>4.5999999999999996</v>
      </c>
      <c r="M704" s="25" t="s">
        <v>35</v>
      </c>
      <c r="T704" s="1">
        <f t="shared" si="47"/>
        <v>1980.2050710735291</v>
      </c>
      <c r="U704" s="4">
        <f t="shared" si="50"/>
        <v>8.201796092897244E+19</v>
      </c>
      <c r="V704" s="4">
        <f t="shared" si="48"/>
        <v>3.235936569296278E+16</v>
      </c>
      <c r="W704" s="1">
        <f t="shared" si="49"/>
        <v>432.30138764313108</v>
      </c>
    </row>
    <row r="705" spans="1:23" x14ac:dyDescent="0.3">
      <c r="A705" t="s">
        <v>3178</v>
      </c>
      <c r="B705" s="34">
        <v>29294.913582870369</v>
      </c>
      <c r="C705" s="2">
        <v>41.4315</v>
      </c>
      <c r="D705" s="2">
        <v>-12.0763</v>
      </c>
      <c r="E705" s="3">
        <v>0</v>
      </c>
      <c r="F705" s="3">
        <v>7</v>
      </c>
      <c r="G705" s="1" t="s">
        <v>35</v>
      </c>
      <c r="H705" s="1" t="s">
        <v>33</v>
      </c>
      <c r="I705" s="1">
        <v>3.5</v>
      </c>
      <c r="P705" s="25">
        <v>3.5</v>
      </c>
      <c r="Q705" s="1" t="s">
        <v>44</v>
      </c>
      <c r="T705" s="1">
        <f t="shared" si="47"/>
        <v>1980.2051022118285</v>
      </c>
      <c r="U705" s="4">
        <f t="shared" si="50"/>
        <v>8.2018184801086292E+19</v>
      </c>
      <c r="V705" s="4">
        <f t="shared" si="48"/>
        <v>223872113856835.09</v>
      </c>
      <c r="W705" s="1">
        <f t="shared" si="49"/>
        <v>419.63298604573617</v>
      </c>
    </row>
    <row r="706" spans="1:23" x14ac:dyDescent="0.3">
      <c r="A706" t="s">
        <v>3179</v>
      </c>
      <c r="B706" s="34">
        <v>29294.951481481483</v>
      </c>
      <c r="C706" s="2">
        <v>41.2</v>
      </c>
      <c r="D706" s="2">
        <v>-12.4</v>
      </c>
      <c r="E706" s="3"/>
      <c r="G706" s="1" t="s">
        <v>44</v>
      </c>
      <c r="H706" s="1" t="s">
        <v>33</v>
      </c>
      <c r="I706" s="1">
        <v>3.6</v>
      </c>
      <c r="P706" s="25">
        <v>3.6</v>
      </c>
      <c r="Q706" s="1" t="s">
        <v>44</v>
      </c>
      <c r="T706" s="1">
        <f t="shared" ref="T706:T769" si="53">1900+B706/365.25</f>
        <v>1980.2052059725709</v>
      </c>
      <c r="U706" s="4">
        <f t="shared" si="50"/>
        <v>8.2018501028852302E+19</v>
      </c>
      <c r="V706" s="4">
        <f t="shared" ref="V706:V769" si="54">10^(1.5*I706+9.1)</f>
        <v>316227766016839.06</v>
      </c>
      <c r="W706" s="1">
        <f t="shared" ref="W706:W769" si="55">SQRT( (ABS(D706-$Y$1)*111.11)^2+(111.11*COS(RADIANS(D706))*ABS(C706-$Z$1))^2+E706*E706)</f>
        <v>439.18560921209433</v>
      </c>
    </row>
    <row r="707" spans="1:23" x14ac:dyDescent="0.3">
      <c r="A707" t="s">
        <v>3180</v>
      </c>
      <c r="B707" s="34">
        <v>29295.148660879629</v>
      </c>
      <c r="C707" s="14">
        <v>47.41</v>
      </c>
      <c r="D707" s="14">
        <v>-12.55</v>
      </c>
      <c r="E707" s="12">
        <v>16</v>
      </c>
      <c r="F707" s="12"/>
      <c r="G707" s="8" t="s">
        <v>72</v>
      </c>
      <c r="H707" s="1" t="s">
        <v>69</v>
      </c>
      <c r="I707" s="1">
        <f>0.85*L707+1.03</f>
        <v>3.835</v>
      </c>
      <c r="J707" s="26"/>
      <c r="L707" s="26">
        <v>3.3</v>
      </c>
      <c r="M707" s="25" t="s">
        <v>73</v>
      </c>
      <c r="P707" s="26"/>
      <c r="R707" s="38">
        <v>3.6</v>
      </c>
      <c r="S707" s="1" t="s">
        <v>73</v>
      </c>
      <c r="T707" s="1">
        <f t="shared" si="53"/>
        <v>1980.2057458203412</v>
      </c>
      <c r="U707" s="4">
        <f t="shared" ref="U707:U770" si="56">U706+V707</f>
        <v>8.20192130616523E+19</v>
      </c>
      <c r="V707" s="4">
        <f t="shared" si="54"/>
        <v>712032799999202.75</v>
      </c>
      <c r="W707" s="1">
        <f t="shared" si="55"/>
        <v>237.99736203515968</v>
      </c>
    </row>
    <row r="708" spans="1:23" x14ac:dyDescent="0.3">
      <c r="A708" t="s">
        <v>3181</v>
      </c>
      <c r="B708" s="34">
        <v>29304.85659722222</v>
      </c>
      <c r="C708" s="2">
        <v>39</v>
      </c>
      <c r="D708" s="2">
        <v>-4.7</v>
      </c>
      <c r="E708" s="3"/>
      <c r="G708" s="1" t="s">
        <v>44</v>
      </c>
      <c r="H708" s="1" t="s">
        <v>22</v>
      </c>
      <c r="I708" s="1">
        <v>4.0999999999999996</v>
      </c>
      <c r="P708" s="25">
        <v>4.0999999999999996</v>
      </c>
      <c r="Q708" s="1" t="s">
        <v>44</v>
      </c>
      <c r="T708" s="1">
        <f t="shared" si="53"/>
        <v>1980.2323247014983</v>
      </c>
      <c r="U708" s="4">
        <f t="shared" si="56"/>
        <v>8.2020991341062341E+19</v>
      </c>
      <c r="V708" s="4">
        <f t="shared" si="54"/>
        <v>1778279410038929</v>
      </c>
      <c r="W708" s="1">
        <f t="shared" si="55"/>
        <v>1130.1327937283243</v>
      </c>
    </row>
    <row r="709" spans="1:23" x14ac:dyDescent="0.3">
      <c r="A709" t="s">
        <v>3184</v>
      </c>
      <c r="B709" s="34">
        <v>29312.416938078703</v>
      </c>
      <c r="C709" s="2">
        <v>35.386699999999998</v>
      </c>
      <c r="D709" s="2">
        <v>-16.994199999999999</v>
      </c>
      <c r="E709" s="3">
        <v>0</v>
      </c>
      <c r="F709" s="3">
        <v>11</v>
      </c>
      <c r="G709" s="1" t="s">
        <v>35</v>
      </c>
      <c r="H709" s="9" t="s">
        <v>40</v>
      </c>
      <c r="I709" s="1">
        <v>4.4000000000000004</v>
      </c>
      <c r="P709" s="25">
        <v>4.4000000000000004</v>
      </c>
      <c r="Q709" s="1" t="s">
        <v>44</v>
      </c>
      <c r="T709" s="1">
        <f t="shared" si="53"/>
        <v>1980.2530237866631</v>
      </c>
      <c r="U709" s="4">
        <f t="shared" si="56"/>
        <v>8.2026003213398606E+19</v>
      </c>
      <c r="V709" s="4">
        <f t="shared" si="54"/>
        <v>5011872336272719</v>
      </c>
      <c r="W709" s="1">
        <f t="shared" si="55"/>
        <v>1147.1331457553215</v>
      </c>
    </row>
    <row r="710" spans="1:23" x14ac:dyDescent="0.3">
      <c r="A710" t="s">
        <v>3182</v>
      </c>
      <c r="B710" s="34">
        <v>29312.434091898147</v>
      </c>
      <c r="C710" s="2">
        <v>35.468400000000003</v>
      </c>
      <c r="D710" s="2">
        <v>-16.999600000000001</v>
      </c>
      <c r="E710" s="3">
        <v>0</v>
      </c>
      <c r="F710" s="3">
        <v>6</v>
      </c>
      <c r="G710" s="1" t="s">
        <v>35</v>
      </c>
      <c r="H710" s="9" t="s">
        <v>40</v>
      </c>
      <c r="I710" s="1">
        <v>3.2</v>
      </c>
      <c r="P710" s="25">
        <v>3.2</v>
      </c>
      <c r="Q710" s="1" t="s">
        <v>44</v>
      </c>
      <c r="T710" s="1">
        <f t="shared" si="53"/>
        <v>1980.2530707512612</v>
      </c>
      <c r="U710" s="4">
        <f t="shared" si="56"/>
        <v>8.2026082646222078E+19</v>
      </c>
      <c r="V710" s="4">
        <f t="shared" si="54"/>
        <v>79432823472428.328</v>
      </c>
      <c r="W710" s="1">
        <f t="shared" si="55"/>
        <v>1139.4436791675253</v>
      </c>
    </row>
    <row r="711" spans="1:23" x14ac:dyDescent="0.3">
      <c r="A711" t="s">
        <v>3183</v>
      </c>
      <c r="B711" s="34">
        <v>29313.301111111112</v>
      </c>
      <c r="C711" s="14">
        <v>47.563000000000002</v>
      </c>
      <c r="D711" s="14">
        <v>-17.004999999999999</v>
      </c>
      <c r="E711" s="12">
        <v>19</v>
      </c>
      <c r="F711" s="12"/>
      <c r="G711" s="8" t="s">
        <v>72</v>
      </c>
      <c r="H711" s="1" t="s">
        <v>34</v>
      </c>
      <c r="I711" s="1">
        <f>0.85*L711+1.03</f>
        <v>3.41</v>
      </c>
      <c r="J711" s="26"/>
      <c r="K711" s="26"/>
      <c r="L711" s="26">
        <v>2.8</v>
      </c>
      <c r="M711" s="25" t="s">
        <v>73</v>
      </c>
      <c r="N711" s="26"/>
      <c r="O711" s="26"/>
      <c r="P711" s="26">
        <v>3.1</v>
      </c>
      <c r="Q711" s="8" t="s">
        <v>73</v>
      </c>
      <c r="R711" s="38"/>
      <c r="S711" s="8"/>
      <c r="T711" s="1">
        <f t="shared" si="53"/>
        <v>1980.2554445204958</v>
      </c>
      <c r="U711" s="4">
        <f t="shared" si="56"/>
        <v>8.2026246705199399E+19</v>
      </c>
      <c r="V711" s="4">
        <f t="shared" si="54"/>
        <v>164058977319953.81</v>
      </c>
      <c r="W711" s="1">
        <f t="shared" si="55"/>
        <v>533.56132952437338</v>
      </c>
    </row>
    <row r="712" spans="1:23" x14ac:dyDescent="0.3">
      <c r="A712" t="s">
        <v>3184</v>
      </c>
      <c r="B712" s="34">
        <v>29314</v>
      </c>
      <c r="C712" s="28">
        <v>40.619999999999997</v>
      </c>
      <c r="D712" s="28">
        <v>-12.7</v>
      </c>
      <c r="E712" s="13"/>
      <c r="F712" s="13"/>
      <c r="G712" s="11"/>
      <c r="H712" s="1" t="s">
        <v>33</v>
      </c>
      <c r="I712" s="1">
        <f>0.85*L712+1.03</f>
        <v>4.26</v>
      </c>
      <c r="J712" s="27"/>
      <c r="K712" s="27"/>
      <c r="L712" s="26">
        <v>3.8</v>
      </c>
      <c r="M712" s="25" t="s">
        <v>73</v>
      </c>
      <c r="N712" s="27"/>
      <c r="O712" s="27"/>
      <c r="P712" s="27"/>
      <c r="Q712" s="11"/>
      <c r="R712" s="39">
        <v>4</v>
      </c>
      <c r="S712" s="1" t="s">
        <v>73</v>
      </c>
      <c r="T712" s="1">
        <f t="shared" si="53"/>
        <v>1980.2573579739903</v>
      </c>
      <c r="U712" s="4">
        <f t="shared" si="56"/>
        <v>8.202933700063191E+19</v>
      </c>
      <c r="V712" s="4">
        <f t="shared" si="54"/>
        <v>3090295432513594.5</v>
      </c>
      <c r="W712" s="1">
        <f t="shared" si="55"/>
        <v>499.79966760076394</v>
      </c>
    </row>
    <row r="713" spans="1:23" x14ac:dyDescent="0.3">
      <c r="A713" t="s">
        <v>3185</v>
      </c>
      <c r="B713" s="34">
        <v>29314.253344907407</v>
      </c>
      <c r="C713" s="2">
        <v>41</v>
      </c>
      <c r="D713" s="2">
        <v>-12.3</v>
      </c>
      <c r="E713" s="3"/>
      <c r="G713" s="1" t="s">
        <v>44</v>
      </c>
      <c r="H713" s="1" t="s">
        <v>33</v>
      </c>
      <c r="I713" s="1">
        <v>4</v>
      </c>
      <c r="P713" s="25">
        <v>4</v>
      </c>
      <c r="Q713" s="1" t="s">
        <v>44</v>
      </c>
      <c r="T713" s="1">
        <f t="shared" si="53"/>
        <v>1980.2580515945447</v>
      </c>
      <c r="U713" s="4">
        <f t="shared" si="56"/>
        <v>8.2030595926043705E+19</v>
      </c>
      <c r="V713" s="4">
        <f t="shared" si="54"/>
        <v>1258925411794173.5</v>
      </c>
      <c r="W713" s="1">
        <f t="shared" si="55"/>
        <v>462.06535414193712</v>
      </c>
    </row>
    <row r="714" spans="1:23" x14ac:dyDescent="0.3">
      <c r="A714" t="s">
        <v>3186</v>
      </c>
      <c r="B714" s="34">
        <v>29316.30998726852</v>
      </c>
      <c r="C714" s="14">
        <v>46.21</v>
      </c>
      <c r="D714" s="14">
        <v>-18.809999999999999</v>
      </c>
      <c r="E714" s="12">
        <v>16</v>
      </c>
      <c r="F714" s="12"/>
      <c r="G714" s="8" t="s">
        <v>72</v>
      </c>
      <c r="H714" s="1" t="s">
        <v>34</v>
      </c>
      <c r="I714" s="1">
        <f t="shared" ref="I714:I719" si="57">0.85*L714+1.03</f>
        <v>3.665</v>
      </c>
      <c r="J714" s="26"/>
      <c r="K714" s="26"/>
      <c r="L714" s="26">
        <v>3.1</v>
      </c>
      <c r="M714" s="25" t="s">
        <v>73</v>
      </c>
      <c r="N714" s="26"/>
      <c r="O714" s="26"/>
      <c r="P714" s="26">
        <v>3.4</v>
      </c>
      <c r="Q714" s="8" t="s">
        <v>73</v>
      </c>
      <c r="R714" s="38"/>
      <c r="S714" s="8"/>
      <c r="T714" s="1">
        <f t="shared" si="53"/>
        <v>1980.2636823744517</v>
      </c>
      <c r="U714" s="4">
        <f t="shared" si="56"/>
        <v>8.2030991748108534E+19</v>
      </c>
      <c r="V714" s="4">
        <f t="shared" si="54"/>
        <v>395822064835723.56</v>
      </c>
      <c r="W714" s="1">
        <f t="shared" si="55"/>
        <v>680.72093664850013</v>
      </c>
    </row>
    <row r="715" spans="1:23" x14ac:dyDescent="0.3">
      <c r="A715" t="s">
        <v>3187</v>
      </c>
      <c r="B715" s="34">
        <v>29320.670347222222</v>
      </c>
      <c r="C715" s="14">
        <v>48.048999999999999</v>
      </c>
      <c r="D715" s="14">
        <v>-17.695</v>
      </c>
      <c r="E715" s="12">
        <v>27</v>
      </c>
      <c r="F715" s="12"/>
      <c r="G715" s="8" t="s">
        <v>72</v>
      </c>
      <c r="H715" s="1" t="s">
        <v>34</v>
      </c>
      <c r="I715" s="1">
        <f t="shared" si="57"/>
        <v>3.41</v>
      </c>
      <c r="J715" s="26"/>
      <c r="K715" s="26"/>
      <c r="L715" s="26">
        <v>2.8</v>
      </c>
      <c r="M715" s="25" t="s">
        <v>73</v>
      </c>
      <c r="N715" s="26"/>
      <c r="O715" s="26"/>
      <c r="P715" s="26">
        <v>3.1</v>
      </c>
      <c r="Q715" s="8" t="s">
        <v>73</v>
      </c>
      <c r="R715" s="38"/>
      <c r="S715" s="8"/>
      <c r="T715" s="1">
        <f t="shared" si="53"/>
        <v>1980.2756203893832</v>
      </c>
      <c r="U715" s="4">
        <f t="shared" si="56"/>
        <v>8.2031155807085855E+19</v>
      </c>
      <c r="V715" s="4">
        <f t="shared" si="54"/>
        <v>164058977319953.81</v>
      </c>
      <c r="W715" s="1">
        <f t="shared" si="55"/>
        <v>625.23195592224226</v>
      </c>
    </row>
    <row r="716" spans="1:23" x14ac:dyDescent="0.3">
      <c r="A716" t="s">
        <v>2345</v>
      </c>
      <c r="B716" s="34">
        <v>29327.548310648148</v>
      </c>
      <c r="C716" s="14">
        <v>43.25</v>
      </c>
      <c r="D716" s="14">
        <v>-13</v>
      </c>
      <c r="E716" s="12">
        <v>16</v>
      </c>
      <c r="F716" s="12"/>
      <c r="G716" s="8" t="s">
        <v>72</v>
      </c>
      <c r="H716" s="1" t="s">
        <v>62</v>
      </c>
      <c r="I716" s="1">
        <f t="shared" si="57"/>
        <v>4.3449999999999998</v>
      </c>
      <c r="J716" s="26"/>
      <c r="L716" s="26">
        <v>3.9</v>
      </c>
      <c r="M716" s="25" t="s">
        <v>73</v>
      </c>
      <c r="P716" s="26">
        <v>4.2</v>
      </c>
      <c r="Q716" s="1" t="s">
        <v>73</v>
      </c>
      <c r="R716" s="38">
        <v>4.0999999999999996</v>
      </c>
      <c r="S716" s="1" t="s">
        <v>73</v>
      </c>
      <c r="T716" s="1">
        <f t="shared" si="53"/>
        <v>1980.2944512269628</v>
      </c>
      <c r="U716" s="4">
        <f t="shared" si="56"/>
        <v>8.2035300572926231E+19</v>
      </c>
      <c r="V716" s="4">
        <f t="shared" si="54"/>
        <v>4144765840379391.5</v>
      </c>
      <c r="W716" s="1">
        <f t="shared" si="55"/>
        <v>216.73762618848289</v>
      </c>
    </row>
    <row r="717" spans="1:23" x14ac:dyDescent="0.3">
      <c r="A717" t="s">
        <v>3188</v>
      </c>
      <c r="B717" s="34">
        <v>29327.937907407406</v>
      </c>
      <c r="C717" s="14">
        <v>46.206000000000003</v>
      </c>
      <c r="D717" s="14">
        <v>-17.87</v>
      </c>
      <c r="E717" s="12">
        <v>27</v>
      </c>
      <c r="F717" s="12"/>
      <c r="G717" s="8" t="s">
        <v>72</v>
      </c>
      <c r="H717" s="1" t="s">
        <v>34</v>
      </c>
      <c r="I717" s="1">
        <f t="shared" si="57"/>
        <v>3.4950000000000001</v>
      </c>
      <c r="J717" s="26"/>
      <c r="K717" s="26"/>
      <c r="L717" s="26">
        <v>2.9</v>
      </c>
      <c r="M717" s="25" t="s">
        <v>73</v>
      </c>
      <c r="N717" s="26"/>
      <c r="O717" s="26"/>
      <c r="P717" s="26">
        <v>3.2</v>
      </c>
      <c r="Q717" s="8" t="s">
        <v>73</v>
      </c>
      <c r="R717" s="38"/>
      <c r="S717" s="8"/>
      <c r="T717" s="1">
        <f t="shared" si="53"/>
        <v>1980.2955178847567</v>
      </c>
      <c r="U717" s="4">
        <f t="shared" si="56"/>
        <v>8.2035520612097196E+19</v>
      </c>
      <c r="V717" s="4">
        <f t="shared" si="54"/>
        <v>220039170963740.97</v>
      </c>
      <c r="W717" s="1">
        <f t="shared" si="55"/>
        <v>578.16456450649946</v>
      </c>
    </row>
    <row r="718" spans="1:23" x14ac:dyDescent="0.3">
      <c r="A718" t="s">
        <v>3189</v>
      </c>
      <c r="B718" s="34">
        <v>29330.708895833333</v>
      </c>
      <c r="C718" s="14">
        <v>46.097999999999999</v>
      </c>
      <c r="D718" s="14">
        <v>-19.286999999999999</v>
      </c>
      <c r="E718" s="12">
        <v>18</v>
      </c>
      <c r="F718" s="12"/>
      <c r="G718" s="8" t="s">
        <v>72</v>
      </c>
      <c r="H718" s="1" t="s">
        <v>34</v>
      </c>
      <c r="I718" s="1">
        <f t="shared" si="57"/>
        <v>3.41</v>
      </c>
      <c r="J718" s="26"/>
      <c r="K718" s="26"/>
      <c r="L718" s="26">
        <v>2.8</v>
      </c>
      <c r="M718" s="25" t="s">
        <v>73</v>
      </c>
      <c r="N718" s="26"/>
      <c r="O718" s="26"/>
      <c r="P718" s="26">
        <v>3.1</v>
      </c>
      <c r="Q718" s="8" t="s">
        <v>73</v>
      </c>
      <c r="R718" s="38"/>
      <c r="S718" s="8"/>
      <c r="T718" s="1">
        <f t="shared" si="53"/>
        <v>1980.3031044375998</v>
      </c>
      <c r="U718" s="4">
        <f t="shared" si="56"/>
        <v>8.2035684671074517E+19</v>
      </c>
      <c r="V718" s="4">
        <f t="shared" si="54"/>
        <v>164058977319953.81</v>
      </c>
      <c r="W718" s="1">
        <f t="shared" si="55"/>
        <v>731.59222355194231</v>
      </c>
    </row>
    <row r="719" spans="1:23" x14ac:dyDescent="0.3">
      <c r="A719" t="s">
        <v>2346</v>
      </c>
      <c r="B719" s="34">
        <v>29330.716378472222</v>
      </c>
      <c r="C719" s="14">
        <v>46.097999999999999</v>
      </c>
      <c r="D719" s="14">
        <v>-19.292999999999999</v>
      </c>
      <c r="E719" s="12">
        <v>18</v>
      </c>
      <c r="F719" s="12"/>
      <c r="G719" s="8" t="s">
        <v>72</v>
      </c>
      <c r="H719" s="1" t="s">
        <v>34</v>
      </c>
      <c r="I719" s="1">
        <f t="shared" si="57"/>
        <v>3.41</v>
      </c>
      <c r="J719" s="26"/>
      <c r="K719" s="26"/>
      <c r="L719" s="26">
        <v>2.8</v>
      </c>
      <c r="M719" s="25" t="s">
        <v>73</v>
      </c>
      <c r="N719" s="26"/>
      <c r="O719" s="26"/>
      <c r="P719" s="26">
        <v>3.1</v>
      </c>
      <c r="Q719" s="8" t="s">
        <v>73</v>
      </c>
      <c r="R719" s="38"/>
      <c r="S719" s="8"/>
      <c r="T719" s="1">
        <f t="shared" si="53"/>
        <v>1980.3031249239486</v>
      </c>
      <c r="U719" s="4">
        <f t="shared" si="56"/>
        <v>8.2035848730051838E+19</v>
      </c>
      <c r="V719" s="4">
        <f t="shared" si="54"/>
        <v>164058977319953.81</v>
      </c>
      <c r="W719" s="1">
        <f t="shared" si="55"/>
        <v>732.25309846398466</v>
      </c>
    </row>
    <row r="720" spans="1:23" x14ac:dyDescent="0.3">
      <c r="A720" t="s">
        <v>3190</v>
      </c>
      <c r="B720" s="34">
        <v>29332.605857291666</v>
      </c>
      <c r="C720" s="2">
        <v>35.440800000000003</v>
      </c>
      <c r="D720" s="2">
        <v>-17.026399999999999</v>
      </c>
      <c r="E720" s="3">
        <v>0</v>
      </c>
      <c r="F720" s="3">
        <v>6</v>
      </c>
      <c r="G720" s="1" t="s">
        <v>35</v>
      </c>
      <c r="H720" s="1" t="s">
        <v>37</v>
      </c>
      <c r="I720" s="1">
        <v>3.1</v>
      </c>
      <c r="P720" s="25">
        <v>3.1</v>
      </c>
      <c r="Q720" s="1" t="s">
        <v>44</v>
      </c>
      <c r="T720" s="1">
        <f t="shared" si="53"/>
        <v>1980.3082980350216</v>
      </c>
      <c r="U720" s="4">
        <f t="shared" si="56"/>
        <v>8.2035904964184359E+19</v>
      </c>
      <c r="V720" s="4">
        <f t="shared" si="54"/>
        <v>56234132519035.117</v>
      </c>
      <c r="W720" s="1">
        <f t="shared" si="55"/>
        <v>1143.2112519445345</v>
      </c>
    </row>
    <row r="721" spans="1:23" x14ac:dyDescent="0.3">
      <c r="A721" t="s">
        <v>3191</v>
      </c>
      <c r="B721" s="34">
        <v>29333.017711805554</v>
      </c>
      <c r="C721" s="14">
        <v>48.045000000000002</v>
      </c>
      <c r="D721" s="14">
        <v>-17.734999999999999</v>
      </c>
      <c r="E721" s="12">
        <v>16</v>
      </c>
      <c r="F721" s="12"/>
      <c r="G721" s="8" t="s">
        <v>72</v>
      </c>
      <c r="H721" s="1" t="s">
        <v>34</v>
      </c>
      <c r="I721" s="1">
        <f>0.85*L721+1.03</f>
        <v>3.41</v>
      </c>
      <c r="J721" s="26"/>
      <c r="K721" s="26"/>
      <c r="L721" s="26">
        <v>2.8</v>
      </c>
      <c r="M721" s="25" t="s">
        <v>73</v>
      </c>
      <c r="N721" s="26"/>
      <c r="O721" s="26"/>
      <c r="P721" s="26">
        <v>3.1</v>
      </c>
      <c r="Q721" s="8" t="s">
        <v>73</v>
      </c>
      <c r="R721" s="38"/>
      <c r="S721" s="8"/>
      <c r="T721" s="1">
        <f t="shared" si="53"/>
        <v>1980.3094256312268</v>
      </c>
      <c r="U721" s="4">
        <f t="shared" si="56"/>
        <v>8.203606902316168E+19</v>
      </c>
      <c r="V721" s="4">
        <f t="shared" si="54"/>
        <v>164058977319953.81</v>
      </c>
      <c r="W721" s="1">
        <f t="shared" si="55"/>
        <v>628.52840158446861</v>
      </c>
    </row>
    <row r="722" spans="1:23" x14ac:dyDescent="0.3">
      <c r="A722" t="s">
        <v>3192</v>
      </c>
      <c r="B722" s="34">
        <v>29335.943719907409</v>
      </c>
      <c r="C722" s="14">
        <v>48.85</v>
      </c>
      <c r="D722" s="14">
        <v>-17.309000000000001</v>
      </c>
      <c r="E722" s="12">
        <v>37</v>
      </c>
      <c r="F722" s="12"/>
      <c r="G722" s="8" t="s">
        <v>72</v>
      </c>
      <c r="H722" s="1" t="s">
        <v>34</v>
      </c>
      <c r="I722" s="1">
        <f>0.85*L722+1.03</f>
        <v>3.4950000000000001</v>
      </c>
      <c r="J722" s="26"/>
      <c r="K722" s="26"/>
      <c r="L722" s="26">
        <v>2.9</v>
      </c>
      <c r="M722" s="25" t="s">
        <v>73</v>
      </c>
      <c r="N722" s="26"/>
      <c r="O722" s="26"/>
      <c r="P722" s="26">
        <v>3.2</v>
      </c>
      <c r="Q722" s="8" t="s">
        <v>73</v>
      </c>
      <c r="R722" s="38"/>
      <c r="S722" s="8"/>
      <c r="T722" s="1">
        <f t="shared" si="53"/>
        <v>1980.3174366048115</v>
      </c>
      <c r="U722" s="4">
        <f t="shared" si="56"/>
        <v>8.2036289062332645E+19</v>
      </c>
      <c r="V722" s="4">
        <f t="shared" si="54"/>
        <v>220039170963740.97</v>
      </c>
      <c r="W722" s="1">
        <f t="shared" si="55"/>
        <v>636.17823514901511</v>
      </c>
    </row>
    <row r="723" spans="1:23" x14ac:dyDescent="0.3">
      <c r="A723" t="s">
        <v>3193</v>
      </c>
      <c r="B723" s="34">
        <v>29336.000899305556</v>
      </c>
      <c r="C723" s="14">
        <v>46.357999999999997</v>
      </c>
      <c r="D723" s="14">
        <v>-17.917000000000002</v>
      </c>
      <c r="E723" s="12">
        <v>18</v>
      </c>
      <c r="F723" s="12"/>
      <c r="G723" s="8" t="s">
        <v>72</v>
      </c>
      <c r="H723" s="1" t="s">
        <v>34</v>
      </c>
      <c r="I723" s="1">
        <f>0.85*L723+1.03</f>
        <v>3.3250000000000002</v>
      </c>
      <c r="J723" s="26"/>
      <c r="K723" s="26"/>
      <c r="L723" s="26">
        <v>2.7</v>
      </c>
      <c r="M723" s="25" t="s">
        <v>73</v>
      </c>
      <c r="N723" s="26"/>
      <c r="O723" s="26"/>
      <c r="P723" s="26">
        <v>3</v>
      </c>
      <c r="Q723" s="8" t="s">
        <v>73</v>
      </c>
      <c r="R723" s="38"/>
      <c r="S723" s="8"/>
      <c r="T723" s="1">
        <f t="shared" si="53"/>
        <v>1980.3175931534718</v>
      </c>
      <c r="U723" s="4">
        <f t="shared" si="56"/>
        <v>8.2036411383044555E+19</v>
      </c>
      <c r="V723" s="4">
        <f t="shared" si="54"/>
        <v>122320711904993.2</v>
      </c>
      <c r="W723" s="1">
        <f t="shared" si="55"/>
        <v>586.00172744813722</v>
      </c>
    </row>
    <row r="724" spans="1:23" x14ac:dyDescent="0.3">
      <c r="A724" t="s">
        <v>3194</v>
      </c>
      <c r="B724" s="34">
        <v>29336.97041898148</v>
      </c>
      <c r="C724" s="14">
        <v>48.831000000000003</v>
      </c>
      <c r="D724" s="14">
        <v>-17.318000000000001</v>
      </c>
      <c r="E724" s="12">
        <v>37</v>
      </c>
      <c r="F724" s="12"/>
      <c r="G724" s="8" t="s">
        <v>72</v>
      </c>
      <c r="H724" s="1" t="s">
        <v>34</v>
      </c>
      <c r="I724" s="1">
        <f>0.85*L724+1.03</f>
        <v>3.4950000000000001</v>
      </c>
      <c r="J724" s="26"/>
      <c r="K724" s="26"/>
      <c r="L724" s="26">
        <v>2.9</v>
      </c>
      <c r="M724" s="25" t="s">
        <v>73</v>
      </c>
      <c r="N724" s="26"/>
      <c r="O724" s="26"/>
      <c r="P724" s="26">
        <v>3.2</v>
      </c>
      <c r="Q724" s="8" t="s">
        <v>73</v>
      </c>
      <c r="R724" s="38"/>
      <c r="S724" s="8"/>
      <c r="T724" s="1">
        <f t="shared" si="53"/>
        <v>1980.3202475536796</v>
      </c>
      <c r="U724" s="4">
        <f t="shared" si="56"/>
        <v>8.203663142221552E+19</v>
      </c>
      <c r="V724" s="4">
        <f t="shared" si="54"/>
        <v>220039170963740.97</v>
      </c>
      <c r="W724" s="1">
        <f t="shared" si="55"/>
        <v>635.74974744129554</v>
      </c>
    </row>
    <row r="725" spans="1:23" x14ac:dyDescent="0.3">
      <c r="A725" t="s">
        <v>3195</v>
      </c>
      <c r="B725" s="34">
        <v>29341.490497685187</v>
      </c>
      <c r="C725" s="2">
        <v>38.1</v>
      </c>
      <c r="D725" s="2">
        <v>-22.6</v>
      </c>
      <c r="E725" s="3"/>
      <c r="G725" s="1" t="s">
        <v>44</v>
      </c>
      <c r="H725" s="8" t="s">
        <v>24</v>
      </c>
      <c r="I725" s="1">
        <v>3.6</v>
      </c>
      <c r="P725" s="25">
        <v>3.6</v>
      </c>
      <c r="Q725" s="1" t="s">
        <v>44</v>
      </c>
      <c r="T725" s="1">
        <f t="shared" si="53"/>
        <v>1980.3326228547164</v>
      </c>
      <c r="U725" s="4">
        <f t="shared" si="56"/>
        <v>8.203694764998153E+19</v>
      </c>
      <c r="V725" s="4">
        <f t="shared" si="54"/>
        <v>316227766016839.06</v>
      </c>
      <c r="W725" s="1">
        <f t="shared" si="55"/>
        <v>1315.8347358942062</v>
      </c>
    </row>
    <row r="726" spans="1:23" x14ac:dyDescent="0.3">
      <c r="A726" t="s">
        <v>3196</v>
      </c>
      <c r="B726" s="34">
        <v>29359.776516203703</v>
      </c>
      <c r="C726" s="2">
        <v>40.799999999999997</v>
      </c>
      <c r="D726" s="2">
        <v>-12.4</v>
      </c>
      <c r="E726" s="3"/>
      <c r="G726" s="1" t="s">
        <v>44</v>
      </c>
      <c r="H726" s="1" t="s">
        <v>33</v>
      </c>
      <c r="I726" s="1">
        <v>3.5</v>
      </c>
      <c r="P726" s="25">
        <v>3.5</v>
      </c>
      <c r="Q726" s="1" t="s">
        <v>44</v>
      </c>
      <c r="T726" s="1">
        <f t="shared" si="53"/>
        <v>1980.3826872449108</v>
      </c>
      <c r="U726" s="4">
        <f t="shared" si="56"/>
        <v>8.2037171522095383E+19</v>
      </c>
      <c r="V726" s="4">
        <f t="shared" si="54"/>
        <v>223872113856835.09</v>
      </c>
      <c r="W726" s="1">
        <f t="shared" si="55"/>
        <v>482.43253284184482</v>
      </c>
    </row>
    <row r="727" spans="1:23" x14ac:dyDescent="0.3">
      <c r="A727" t="s">
        <v>3197</v>
      </c>
      <c r="B727" s="34">
        <v>29360.982794328705</v>
      </c>
      <c r="C727" s="2">
        <v>35.425800000000002</v>
      </c>
      <c r="D727" s="2">
        <v>-3.7816000000000001</v>
      </c>
      <c r="E727" s="3">
        <v>0</v>
      </c>
      <c r="F727" s="3">
        <v>6</v>
      </c>
      <c r="G727" s="1" t="s">
        <v>35</v>
      </c>
      <c r="H727" s="1" t="s">
        <v>22</v>
      </c>
      <c r="I727" s="1">
        <v>3.9</v>
      </c>
      <c r="P727" s="25">
        <v>3.9</v>
      </c>
      <c r="Q727" s="1" t="s">
        <v>44</v>
      </c>
      <c r="T727" s="1">
        <f t="shared" si="53"/>
        <v>1980.3859898544249</v>
      </c>
      <c r="U727" s="4">
        <f t="shared" si="56"/>
        <v>8.2038062773033517E+19</v>
      </c>
      <c r="V727" s="4">
        <f t="shared" si="54"/>
        <v>891250938133744.88</v>
      </c>
      <c r="W727" s="1">
        <f t="shared" si="55"/>
        <v>1475.0971152260868</v>
      </c>
    </row>
    <row r="728" spans="1:23" x14ac:dyDescent="0.3">
      <c r="A728" t="s">
        <v>3198</v>
      </c>
      <c r="B728" s="34">
        <v>29380.525309606481</v>
      </c>
      <c r="C728" s="2">
        <v>35.363199999999999</v>
      </c>
      <c r="D728" s="2">
        <v>-17.732800000000001</v>
      </c>
      <c r="E728" s="3">
        <v>0</v>
      </c>
      <c r="F728" s="3">
        <v>5</v>
      </c>
      <c r="G728" s="1" t="s">
        <v>35</v>
      </c>
      <c r="H728" s="1" t="s">
        <v>37</v>
      </c>
      <c r="I728" s="1">
        <v>3.6</v>
      </c>
      <c r="P728" s="25">
        <v>3.6</v>
      </c>
      <c r="Q728" s="1" t="s">
        <v>44</v>
      </c>
      <c r="T728" s="1">
        <f t="shared" si="53"/>
        <v>1980.4394943452608</v>
      </c>
      <c r="U728" s="4">
        <f t="shared" si="56"/>
        <v>8.2038379000799527E+19</v>
      </c>
      <c r="V728" s="4">
        <f t="shared" si="54"/>
        <v>316227766016839.06</v>
      </c>
      <c r="W728" s="1">
        <f t="shared" si="55"/>
        <v>1181.6718964621114</v>
      </c>
    </row>
    <row r="729" spans="1:23" x14ac:dyDescent="0.3">
      <c r="A729" t="s">
        <v>3199</v>
      </c>
      <c r="B729" s="34">
        <v>29380.987996412037</v>
      </c>
      <c r="C729" s="2">
        <v>35.380299999999998</v>
      </c>
      <c r="D729" s="2">
        <v>-17.636399999999998</v>
      </c>
      <c r="E729" s="3">
        <v>33</v>
      </c>
      <c r="F729" s="3">
        <v>5</v>
      </c>
      <c r="G729" s="1" t="s">
        <v>35</v>
      </c>
      <c r="H729" s="1" t="s">
        <v>37</v>
      </c>
      <c r="I729" s="1">
        <v>3.5</v>
      </c>
      <c r="P729" s="25">
        <v>3.5</v>
      </c>
      <c r="Q729" s="1" t="s">
        <v>44</v>
      </c>
      <c r="T729" s="1">
        <f t="shared" si="53"/>
        <v>1980.4407611126956</v>
      </c>
      <c r="U729" s="4">
        <f t="shared" si="56"/>
        <v>8.2038602872913379E+19</v>
      </c>
      <c r="V729" s="4">
        <f t="shared" si="54"/>
        <v>223872113856835.09</v>
      </c>
      <c r="W729" s="1">
        <f t="shared" si="55"/>
        <v>1176.0509747905387</v>
      </c>
    </row>
    <row r="730" spans="1:23" x14ac:dyDescent="0.3">
      <c r="A730" t="s">
        <v>2347</v>
      </c>
      <c r="B730" s="34">
        <v>29387.878355324076</v>
      </c>
      <c r="C730" s="14">
        <v>46.677999999999997</v>
      </c>
      <c r="D730" s="14">
        <v>-18.966000000000001</v>
      </c>
      <c r="E730" s="12">
        <v>18</v>
      </c>
      <c r="F730" s="12"/>
      <c r="G730" s="8" t="s">
        <v>72</v>
      </c>
      <c r="H730" s="1" t="s">
        <v>34</v>
      </c>
      <c r="I730" s="1">
        <f>0.85*L730+1.03</f>
        <v>3.3250000000000002</v>
      </c>
      <c r="J730" s="26"/>
      <c r="K730" s="26"/>
      <c r="L730" s="26">
        <v>2.7</v>
      </c>
      <c r="M730" s="25" t="s">
        <v>73</v>
      </c>
      <c r="N730" s="26"/>
      <c r="O730" s="26"/>
      <c r="P730" s="26">
        <v>3</v>
      </c>
      <c r="Q730" s="8" t="s">
        <v>73</v>
      </c>
      <c r="R730" s="38"/>
      <c r="S730" s="8"/>
      <c r="T730" s="1">
        <f t="shared" si="53"/>
        <v>1980.4596258872664</v>
      </c>
      <c r="U730" s="4">
        <f t="shared" si="56"/>
        <v>8.2038725193625289E+19</v>
      </c>
      <c r="V730" s="4">
        <f t="shared" si="54"/>
        <v>122320711904993.2</v>
      </c>
      <c r="W730" s="1">
        <f t="shared" si="55"/>
        <v>706.81583609828681</v>
      </c>
    </row>
    <row r="731" spans="1:23" x14ac:dyDescent="0.3">
      <c r="A731" t="s">
        <v>3200</v>
      </c>
      <c r="B731" s="34">
        <v>29391.245999999999</v>
      </c>
      <c r="C731" s="2">
        <v>35.7821</v>
      </c>
      <c r="D731" s="2">
        <v>-16.637499999999999</v>
      </c>
      <c r="E731" s="3">
        <v>0</v>
      </c>
      <c r="F731" s="3">
        <v>6</v>
      </c>
      <c r="G731" s="1" t="s">
        <v>35</v>
      </c>
      <c r="H731" s="9" t="s">
        <v>40</v>
      </c>
      <c r="I731" s="1">
        <v>3.3</v>
      </c>
      <c r="P731" s="25">
        <v>3.3</v>
      </c>
      <c r="Q731" s="1" t="s">
        <v>44</v>
      </c>
      <c r="T731" s="1">
        <f t="shared" si="53"/>
        <v>1980.4688459958932</v>
      </c>
      <c r="U731" s="4">
        <f t="shared" si="56"/>
        <v>8.2038837395470713E+19</v>
      </c>
      <c r="V731" s="4">
        <f t="shared" si="54"/>
        <v>112201845430196.44</v>
      </c>
      <c r="W731" s="1">
        <f t="shared" si="55"/>
        <v>1094.4524986499375</v>
      </c>
    </row>
    <row r="732" spans="1:23" x14ac:dyDescent="0.3">
      <c r="A732" t="s">
        <v>3201</v>
      </c>
      <c r="B732" s="34">
        <v>29413.657068287037</v>
      </c>
      <c r="C732" s="14">
        <v>46.325000000000003</v>
      </c>
      <c r="D732" s="14">
        <v>-17.777000000000001</v>
      </c>
      <c r="E732" s="12">
        <v>37</v>
      </c>
      <c r="F732" s="12"/>
      <c r="G732" s="8" t="s">
        <v>72</v>
      </c>
      <c r="H732" s="1" t="s">
        <v>34</v>
      </c>
      <c r="I732" s="1">
        <f>0.85*L732+1.03</f>
        <v>3.4950000000000001</v>
      </c>
      <c r="J732" s="26"/>
      <c r="K732" s="26"/>
      <c r="L732" s="26">
        <v>2.9</v>
      </c>
      <c r="M732" s="25" t="s">
        <v>73</v>
      </c>
      <c r="N732" s="26"/>
      <c r="O732" s="26"/>
      <c r="P732" s="26">
        <v>3.2</v>
      </c>
      <c r="Q732" s="8" t="s">
        <v>73</v>
      </c>
      <c r="R732" s="38"/>
      <c r="S732" s="8"/>
      <c r="T732" s="1">
        <f t="shared" si="53"/>
        <v>1980.5302041568434</v>
      </c>
      <c r="U732" s="4">
        <f t="shared" si="56"/>
        <v>8.2039057434641678E+19</v>
      </c>
      <c r="V732" s="4">
        <f t="shared" si="54"/>
        <v>220039170963740.97</v>
      </c>
      <c r="W732" s="1">
        <f t="shared" si="55"/>
        <v>571.00392045075603</v>
      </c>
    </row>
    <row r="733" spans="1:23" x14ac:dyDescent="0.3">
      <c r="A733" t="s">
        <v>3202</v>
      </c>
      <c r="B733" s="34">
        <v>29425.725966435184</v>
      </c>
      <c r="C733" s="14">
        <v>48.65</v>
      </c>
      <c r="D733" s="14">
        <v>-17.39</v>
      </c>
      <c r="E733" s="12">
        <v>37</v>
      </c>
      <c r="F733" s="12"/>
      <c r="G733" s="8" t="s">
        <v>72</v>
      </c>
      <c r="H733" s="1" t="s">
        <v>34</v>
      </c>
      <c r="I733" s="1">
        <f>0.85*L733+1.03</f>
        <v>3.41</v>
      </c>
      <c r="J733" s="26"/>
      <c r="K733" s="26"/>
      <c r="L733" s="26">
        <v>2.8</v>
      </c>
      <c r="M733" s="25" t="s">
        <v>73</v>
      </c>
      <c r="N733" s="26"/>
      <c r="O733" s="26"/>
      <c r="P733" s="26">
        <v>3.1</v>
      </c>
      <c r="Q733" s="8" t="s">
        <v>73</v>
      </c>
      <c r="R733" s="38"/>
      <c r="S733" s="8"/>
      <c r="T733" s="1">
        <f t="shared" si="53"/>
        <v>1980.5632469991381</v>
      </c>
      <c r="U733" s="4">
        <f t="shared" si="56"/>
        <v>8.2039221493618999E+19</v>
      </c>
      <c r="V733" s="4">
        <f t="shared" si="54"/>
        <v>164058977319953.81</v>
      </c>
      <c r="W733" s="1">
        <f t="shared" si="55"/>
        <v>630.83554941230682</v>
      </c>
    </row>
    <row r="734" spans="1:23" x14ac:dyDescent="0.3">
      <c r="A734" t="s">
        <v>3203</v>
      </c>
      <c r="B734" s="34">
        <v>29425.86683101852</v>
      </c>
      <c r="C734" s="14">
        <v>45.69</v>
      </c>
      <c r="D734" s="14">
        <v>-18.829999999999998</v>
      </c>
      <c r="E734" s="12">
        <v>12</v>
      </c>
      <c r="F734" s="12"/>
      <c r="G734" s="8" t="s">
        <v>72</v>
      </c>
      <c r="H734" s="1" t="s">
        <v>34</v>
      </c>
      <c r="I734" s="1">
        <f>0.85*L734+1.03</f>
        <v>3.4950000000000001</v>
      </c>
      <c r="J734" s="26"/>
      <c r="K734" s="26"/>
      <c r="L734" s="26">
        <v>2.9</v>
      </c>
      <c r="M734" s="25" t="s">
        <v>73</v>
      </c>
      <c r="N734" s="26"/>
      <c r="O734" s="26"/>
      <c r="P734" s="26">
        <v>3.2</v>
      </c>
      <c r="Q734" s="8" t="s">
        <v>73</v>
      </c>
      <c r="R734" s="38"/>
      <c r="S734" s="8"/>
      <c r="T734" s="1">
        <f t="shared" si="53"/>
        <v>1980.5636326653485</v>
      </c>
      <c r="U734" s="4">
        <f t="shared" si="56"/>
        <v>8.2039441532789965E+19</v>
      </c>
      <c r="V734" s="4">
        <f t="shared" si="54"/>
        <v>220039170963740.97</v>
      </c>
      <c r="W734" s="1">
        <f t="shared" si="55"/>
        <v>676.74806021570748</v>
      </c>
    </row>
    <row r="735" spans="1:23" x14ac:dyDescent="0.3">
      <c r="A735" t="s">
        <v>3204</v>
      </c>
      <c r="B735" s="34">
        <v>29433.516071759259</v>
      </c>
      <c r="C735" s="14">
        <v>49.4</v>
      </c>
      <c r="D735" s="14">
        <v>-18.45</v>
      </c>
      <c r="E735" s="12">
        <v>18</v>
      </c>
      <c r="F735" s="12"/>
      <c r="G735" s="8" t="s">
        <v>72</v>
      </c>
      <c r="H735" s="1" t="s">
        <v>34</v>
      </c>
      <c r="I735" s="1">
        <f>0.85*L735+1.03</f>
        <v>3.41</v>
      </c>
      <c r="J735" s="26"/>
      <c r="K735" s="26"/>
      <c r="L735" s="26">
        <v>2.8</v>
      </c>
      <c r="M735" s="25" t="s">
        <v>73</v>
      </c>
      <c r="N735" s="26"/>
      <c r="O735" s="26"/>
      <c r="P735" s="26">
        <v>3.1</v>
      </c>
      <c r="Q735" s="8" t="s">
        <v>73</v>
      </c>
      <c r="R735" s="38"/>
      <c r="S735" s="8"/>
      <c r="T735" s="1">
        <f t="shared" si="53"/>
        <v>1980.5845751451313</v>
      </c>
      <c r="U735" s="4">
        <f t="shared" si="56"/>
        <v>8.2039605591767286E+19</v>
      </c>
      <c r="V735" s="4">
        <f t="shared" si="54"/>
        <v>164058977319953.81</v>
      </c>
      <c r="W735" s="1">
        <f t="shared" si="55"/>
        <v>770.54053973862324</v>
      </c>
    </row>
    <row r="736" spans="1:23" x14ac:dyDescent="0.3">
      <c r="A736" t="s">
        <v>3205</v>
      </c>
      <c r="B736" s="34">
        <v>29440.888679398147</v>
      </c>
      <c r="C736" s="14">
        <v>41.93</v>
      </c>
      <c r="D736" s="14">
        <v>-19.87</v>
      </c>
      <c r="E736" s="12">
        <v>16</v>
      </c>
      <c r="F736" s="12"/>
      <c r="G736" s="8" t="s">
        <v>72</v>
      </c>
      <c r="H736" s="8" t="s">
        <v>24</v>
      </c>
      <c r="I736" s="1">
        <f>0.85*L736+1.03</f>
        <v>4.0049999999999999</v>
      </c>
      <c r="J736" s="26"/>
      <c r="K736" s="26"/>
      <c r="L736" s="26">
        <v>3.5</v>
      </c>
      <c r="M736" s="25" t="s">
        <v>73</v>
      </c>
      <c r="N736" s="26"/>
      <c r="O736" s="26"/>
      <c r="P736" s="26">
        <v>3.8</v>
      </c>
      <c r="Q736" s="8" t="s">
        <v>73</v>
      </c>
      <c r="R736" s="38">
        <v>3.7</v>
      </c>
      <c r="S736" s="1" t="s">
        <v>73</v>
      </c>
      <c r="T736" s="1">
        <f t="shared" si="53"/>
        <v>1980.6047602447588</v>
      </c>
      <c r="U736" s="4">
        <f t="shared" si="56"/>
        <v>8.2040886446861828E+19</v>
      </c>
      <c r="V736" s="4">
        <f t="shared" si="54"/>
        <v>1280855094536285</v>
      </c>
      <c r="W736" s="1">
        <f t="shared" si="55"/>
        <v>862.58893702744888</v>
      </c>
    </row>
    <row r="737" spans="1:23" x14ac:dyDescent="0.3">
      <c r="A737" t="s">
        <v>3206</v>
      </c>
      <c r="B737" s="34">
        <v>29460.956540972224</v>
      </c>
      <c r="C737" s="2">
        <v>37.978499999999997</v>
      </c>
      <c r="D737" s="2">
        <v>-23.748999999999999</v>
      </c>
      <c r="E737" s="3">
        <v>0</v>
      </c>
      <c r="F737" s="3">
        <v>6</v>
      </c>
      <c r="G737" s="1" t="s">
        <v>35</v>
      </c>
      <c r="H737" s="8" t="s">
        <v>24</v>
      </c>
      <c r="I737" s="1">
        <v>3.8</v>
      </c>
      <c r="P737" s="25">
        <v>3.8</v>
      </c>
      <c r="Q737" s="1" t="s">
        <v>44</v>
      </c>
      <c r="T737" s="1">
        <f t="shared" si="53"/>
        <v>1980.6597030553655</v>
      </c>
      <c r="U737" s="4">
        <f t="shared" si="56"/>
        <v>8.2041517404206301E+19</v>
      </c>
      <c r="V737" s="4">
        <f t="shared" si="54"/>
        <v>630957344480193.75</v>
      </c>
      <c r="W737" s="1">
        <f t="shared" si="55"/>
        <v>1426.8732898384817</v>
      </c>
    </row>
    <row r="738" spans="1:23" x14ac:dyDescent="0.3">
      <c r="A738" t="s">
        <v>3207</v>
      </c>
      <c r="B738" s="34">
        <v>29480</v>
      </c>
      <c r="C738" s="14">
        <v>43.8</v>
      </c>
      <c r="D738" s="14">
        <v>-10.68</v>
      </c>
      <c r="E738" s="12">
        <v>16</v>
      </c>
      <c r="F738" s="12"/>
      <c r="G738" s="8" t="s">
        <v>72</v>
      </c>
      <c r="H738" s="1" t="s">
        <v>26</v>
      </c>
      <c r="I738" s="1">
        <f>0.85*L738+1.03</f>
        <v>4.43</v>
      </c>
      <c r="J738" s="26"/>
      <c r="L738" s="26">
        <v>4</v>
      </c>
      <c r="M738" s="25" t="s">
        <v>73</v>
      </c>
      <c r="P738" s="26"/>
      <c r="R738" s="38">
        <v>4.2</v>
      </c>
      <c r="S738" s="1" t="s">
        <v>73</v>
      </c>
      <c r="T738" s="1">
        <f t="shared" si="53"/>
        <v>1980.7118412046543</v>
      </c>
      <c r="U738" s="4">
        <f t="shared" si="56"/>
        <v>8.2047076446778999E+19</v>
      </c>
      <c r="V738" s="4">
        <f t="shared" si="54"/>
        <v>5559042572704029</v>
      </c>
      <c r="W738" s="1">
        <f t="shared" si="55"/>
        <v>279.0137555900958</v>
      </c>
    </row>
    <row r="739" spans="1:23" x14ac:dyDescent="0.3">
      <c r="A739" t="s">
        <v>2348</v>
      </c>
      <c r="B739" s="34">
        <v>29500.343804398148</v>
      </c>
      <c r="C739" s="14">
        <v>40.909999999999997</v>
      </c>
      <c r="D739" s="14">
        <v>-20.43</v>
      </c>
      <c r="E739" s="12">
        <v>16</v>
      </c>
      <c r="F739" s="12"/>
      <c r="G739" s="8" t="s">
        <v>72</v>
      </c>
      <c r="H739" s="8" t="s">
        <v>24</v>
      </c>
      <c r="I739" s="8">
        <v>3.9</v>
      </c>
      <c r="J739" s="26"/>
      <c r="K739" s="26"/>
      <c r="L739" s="26"/>
      <c r="M739" s="26"/>
      <c r="N739" s="26"/>
      <c r="O739" s="26"/>
      <c r="P739" s="26"/>
      <c r="Q739" s="8"/>
      <c r="R739" s="38">
        <v>3.9</v>
      </c>
      <c r="S739" s="8" t="s">
        <v>73</v>
      </c>
      <c r="T739" s="1">
        <f t="shared" si="53"/>
        <v>1980.7675395055392</v>
      </c>
      <c r="U739" s="4">
        <f t="shared" si="56"/>
        <v>8.2047967697717133E+19</v>
      </c>
      <c r="V739" s="4">
        <f t="shared" si="54"/>
        <v>891250938133744.88</v>
      </c>
      <c r="W739" s="1">
        <f t="shared" si="55"/>
        <v>964.22364124443538</v>
      </c>
    </row>
    <row r="740" spans="1:23" x14ac:dyDescent="0.3">
      <c r="A740" t="s">
        <v>3208</v>
      </c>
      <c r="B740" s="34">
        <v>29512.803928240741</v>
      </c>
      <c r="C740" s="14">
        <v>48.005000000000003</v>
      </c>
      <c r="D740" s="14">
        <v>-17.603999999999999</v>
      </c>
      <c r="E740" s="12">
        <v>18</v>
      </c>
      <c r="F740" s="12"/>
      <c r="G740" s="8" t="s">
        <v>72</v>
      </c>
      <c r="H740" s="1" t="s">
        <v>34</v>
      </c>
      <c r="I740" s="1">
        <f>0.85*L740+1.03</f>
        <v>3.3250000000000002</v>
      </c>
      <c r="J740" s="26"/>
      <c r="K740" s="26"/>
      <c r="L740" s="26">
        <v>2.7</v>
      </c>
      <c r="M740" s="25" t="s">
        <v>73</v>
      </c>
      <c r="N740" s="26"/>
      <c r="O740" s="26"/>
      <c r="P740" s="26">
        <v>3</v>
      </c>
      <c r="Q740" s="8" t="s">
        <v>73</v>
      </c>
      <c r="R740" s="38"/>
      <c r="S740" s="8"/>
      <c r="T740" s="1">
        <f t="shared" si="53"/>
        <v>1980.8016534654093</v>
      </c>
      <c r="U740" s="4">
        <f t="shared" si="56"/>
        <v>8.2048090018429043E+19</v>
      </c>
      <c r="V740" s="4">
        <f t="shared" si="54"/>
        <v>122320711904993.2</v>
      </c>
      <c r="W740" s="1">
        <f t="shared" si="55"/>
        <v>613.87640518646117</v>
      </c>
    </row>
    <row r="741" spans="1:23" x14ac:dyDescent="0.3">
      <c r="A741" t="s">
        <v>2349</v>
      </c>
      <c r="B741" s="34">
        <v>29514.187974537039</v>
      </c>
      <c r="C741" s="14">
        <v>45.841999999999999</v>
      </c>
      <c r="D741" s="14">
        <v>-17.925999999999998</v>
      </c>
      <c r="E741" s="12">
        <v>18</v>
      </c>
      <c r="F741" s="12"/>
      <c r="G741" s="8" t="s">
        <v>72</v>
      </c>
      <c r="H741" s="1" t="s">
        <v>34</v>
      </c>
      <c r="I741" s="1">
        <f>0.85*L741+1.03</f>
        <v>3.58</v>
      </c>
      <c r="J741" s="26"/>
      <c r="K741" s="26"/>
      <c r="L741" s="26">
        <v>3</v>
      </c>
      <c r="M741" s="25" t="s">
        <v>73</v>
      </c>
      <c r="N741" s="26"/>
      <c r="O741" s="26"/>
      <c r="P741" s="26">
        <v>3.3</v>
      </c>
      <c r="Q741" s="8" t="s">
        <v>73</v>
      </c>
      <c r="R741" s="38"/>
      <c r="S741" s="8"/>
      <c r="T741" s="1">
        <f t="shared" si="53"/>
        <v>1980.805442777651</v>
      </c>
      <c r="U741" s="4">
        <f t="shared" si="56"/>
        <v>8.2048385139351716E+19</v>
      </c>
      <c r="V741" s="4">
        <f t="shared" si="54"/>
        <v>295120922666639.69</v>
      </c>
      <c r="W741" s="1">
        <f t="shared" si="55"/>
        <v>578.37566883516001</v>
      </c>
    </row>
    <row r="742" spans="1:23" x14ac:dyDescent="0.3">
      <c r="A742" t="s">
        <v>2350</v>
      </c>
      <c r="B742" s="34">
        <v>29518.822724537036</v>
      </c>
      <c r="C742" s="14">
        <v>46.000999999999998</v>
      </c>
      <c r="D742" s="14">
        <v>-18.818999999999999</v>
      </c>
      <c r="E742" s="12">
        <v>18</v>
      </c>
      <c r="F742" s="12"/>
      <c r="G742" s="8" t="s">
        <v>72</v>
      </c>
      <c r="H742" s="1" t="s">
        <v>34</v>
      </c>
      <c r="I742" s="1">
        <f>0.85*L742+1.03</f>
        <v>3.58</v>
      </c>
      <c r="J742" s="26"/>
      <c r="K742" s="26"/>
      <c r="L742" s="26">
        <v>3</v>
      </c>
      <c r="M742" s="25" t="s">
        <v>73</v>
      </c>
      <c r="N742" s="26"/>
      <c r="O742" s="26"/>
      <c r="P742" s="26">
        <v>3.3</v>
      </c>
      <c r="Q742" s="8" t="s">
        <v>73</v>
      </c>
      <c r="R742" s="38"/>
      <c r="S742" s="8"/>
      <c r="T742" s="1">
        <f t="shared" si="53"/>
        <v>1980.8181320315866</v>
      </c>
      <c r="U742" s="4">
        <f t="shared" si="56"/>
        <v>8.2048680260274389E+19</v>
      </c>
      <c r="V742" s="4">
        <f t="shared" si="54"/>
        <v>295120922666639.69</v>
      </c>
      <c r="W742" s="1">
        <f t="shared" si="55"/>
        <v>678.78543716102718</v>
      </c>
    </row>
    <row r="743" spans="1:23" x14ac:dyDescent="0.3">
      <c r="A743" t="s">
        <v>3209</v>
      </c>
      <c r="B743" s="34">
        <v>29520.059861111113</v>
      </c>
      <c r="C743" s="2">
        <v>39.6</v>
      </c>
      <c r="D743" s="2">
        <v>-7.6</v>
      </c>
      <c r="E743" s="3"/>
      <c r="G743" s="1" t="s">
        <v>44</v>
      </c>
      <c r="H743" s="1" t="s">
        <v>22</v>
      </c>
      <c r="I743" s="1">
        <v>3.8</v>
      </c>
      <c r="P743" s="25">
        <v>3.8</v>
      </c>
      <c r="Q743" s="1" t="s">
        <v>44</v>
      </c>
      <c r="T743" s="1">
        <f t="shared" si="53"/>
        <v>1980.8215191269298</v>
      </c>
      <c r="U743" s="4">
        <f t="shared" si="56"/>
        <v>8.2049311217618862E+19</v>
      </c>
      <c r="V743" s="4">
        <f t="shared" si="54"/>
        <v>630957344480193.75</v>
      </c>
      <c r="W743" s="1">
        <f t="shared" si="55"/>
        <v>844.22729766520968</v>
      </c>
    </row>
    <row r="744" spans="1:23" x14ac:dyDescent="0.3">
      <c r="A744" t="s">
        <v>3210</v>
      </c>
      <c r="B744" s="34">
        <v>29520.152123263888</v>
      </c>
      <c r="C744" s="2">
        <v>36.044600000000003</v>
      </c>
      <c r="D744" s="2">
        <v>-16.558599999999998</v>
      </c>
      <c r="E744" s="3">
        <v>0</v>
      </c>
      <c r="F744" s="3">
        <v>6</v>
      </c>
      <c r="G744" s="1" t="s">
        <v>35</v>
      </c>
      <c r="H744" s="1" t="s">
        <v>37</v>
      </c>
      <c r="I744" s="1">
        <v>3.1</v>
      </c>
      <c r="P744" s="25">
        <v>3.1</v>
      </c>
      <c r="Q744" s="1" t="s">
        <v>44</v>
      </c>
      <c r="T744" s="1">
        <f t="shared" si="53"/>
        <v>1980.8217717269374</v>
      </c>
      <c r="U744" s="4">
        <f t="shared" si="56"/>
        <v>8.2049367451751383E+19</v>
      </c>
      <c r="V744" s="4">
        <f t="shared" si="54"/>
        <v>56234132519035.117</v>
      </c>
      <c r="W744" s="1">
        <f t="shared" si="55"/>
        <v>1065.6865648808619</v>
      </c>
    </row>
    <row r="745" spans="1:23" x14ac:dyDescent="0.3">
      <c r="A745" t="s">
        <v>3211</v>
      </c>
      <c r="B745" s="34">
        <v>29522.910642129631</v>
      </c>
      <c r="C745" s="2">
        <v>36.5334</v>
      </c>
      <c r="D745" s="2">
        <v>-17.296399999999998</v>
      </c>
      <c r="E745" s="3">
        <v>0</v>
      </c>
      <c r="F745" s="3">
        <v>6</v>
      </c>
      <c r="G745" s="1" t="s">
        <v>35</v>
      </c>
      <c r="H745" s="1" t="s">
        <v>37</v>
      </c>
      <c r="I745" s="1">
        <v>3.3</v>
      </c>
      <c r="P745" s="25">
        <v>3.3</v>
      </c>
      <c r="Q745" s="1" t="s">
        <v>44</v>
      </c>
      <c r="T745" s="1">
        <f t="shared" si="53"/>
        <v>1980.8293241399854</v>
      </c>
      <c r="U745" s="4">
        <f t="shared" si="56"/>
        <v>8.2049479653596807E+19</v>
      </c>
      <c r="V745" s="4">
        <f t="shared" si="54"/>
        <v>112201845430196.44</v>
      </c>
      <c r="W745" s="1">
        <f t="shared" si="55"/>
        <v>1051.5869292227733</v>
      </c>
    </row>
    <row r="746" spans="1:23" x14ac:dyDescent="0.3">
      <c r="A746" t="s">
        <v>3212</v>
      </c>
      <c r="B746" s="34">
        <v>29523.423293865741</v>
      </c>
      <c r="C746" s="2">
        <v>36.0032</v>
      </c>
      <c r="D746" s="2">
        <v>-3.8584000000000001</v>
      </c>
      <c r="E746" s="3">
        <v>33</v>
      </c>
      <c r="F746" s="3">
        <v>7</v>
      </c>
      <c r="G746" s="1" t="s">
        <v>35</v>
      </c>
      <c r="H746" s="1" t="s">
        <v>22</v>
      </c>
      <c r="I746" s="1">
        <f t="shared" ref="I746:I755" si="58">0.85*L746+1.03</f>
        <v>4.3449999999999998</v>
      </c>
      <c r="L746" s="25">
        <v>3.9</v>
      </c>
      <c r="M746" s="25" t="s">
        <v>64</v>
      </c>
      <c r="T746" s="1">
        <f t="shared" si="53"/>
        <v>1980.8307277039446</v>
      </c>
      <c r="U746" s="4">
        <f t="shared" si="56"/>
        <v>8.2053624419437183E+19</v>
      </c>
      <c r="V746" s="4">
        <f t="shared" si="54"/>
        <v>4144765840379391.5</v>
      </c>
      <c r="W746" s="1">
        <f t="shared" si="55"/>
        <v>1422.9515667206281</v>
      </c>
    </row>
    <row r="747" spans="1:23" x14ac:dyDescent="0.3">
      <c r="A747" t="s">
        <v>3213</v>
      </c>
      <c r="B747" s="34">
        <v>29525.532819444445</v>
      </c>
      <c r="C747" s="14">
        <v>48.447000000000003</v>
      </c>
      <c r="D747" s="14">
        <v>-17.286999999999999</v>
      </c>
      <c r="E747" s="12">
        <v>24</v>
      </c>
      <c r="F747" s="12"/>
      <c r="G747" s="8" t="s">
        <v>72</v>
      </c>
      <c r="H747" s="1" t="s">
        <v>34</v>
      </c>
      <c r="I747" s="1">
        <f t="shared" si="58"/>
        <v>3.58</v>
      </c>
      <c r="J747" s="26"/>
      <c r="K747" s="26"/>
      <c r="L747" s="26">
        <v>3</v>
      </c>
      <c r="M747" s="25" t="s">
        <v>73</v>
      </c>
      <c r="N747" s="26"/>
      <c r="O747" s="26"/>
      <c r="P747" s="26">
        <v>3.3</v>
      </c>
      <c r="Q747" s="8" t="s">
        <v>73</v>
      </c>
      <c r="R747" s="38"/>
      <c r="S747" s="8"/>
      <c r="T747" s="1">
        <f t="shared" si="53"/>
        <v>1980.8365032702106</v>
      </c>
      <c r="U747" s="4">
        <f t="shared" si="56"/>
        <v>8.2053919540359856E+19</v>
      </c>
      <c r="V747" s="4">
        <f t="shared" si="54"/>
        <v>295120922666639.69</v>
      </c>
      <c r="W747" s="1">
        <f t="shared" si="55"/>
        <v>608.68066153408904</v>
      </c>
    </row>
    <row r="748" spans="1:23" x14ac:dyDescent="0.3">
      <c r="A748" t="s">
        <v>3214</v>
      </c>
      <c r="B748" s="34">
        <v>29526.644702546295</v>
      </c>
      <c r="C748" s="14">
        <v>47.515999999999998</v>
      </c>
      <c r="D748" s="14">
        <v>-15.863</v>
      </c>
      <c r="E748" s="12">
        <v>37</v>
      </c>
      <c r="F748" s="12"/>
      <c r="G748" s="8" t="s">
        <v>72</v>
      </c>
      <c r="H748" s="8" t="s">
        <v>68</v>
      </c>
      <c r="I748" s="1">
        <f t="shared" si="58"/>
        <v>3.665</v>
      </c>
      <c r="J748" s="26"/>
      <c r="K748" s="26"/>
      <c r="L748" s="26">
        <v>3.1</v>
      </c>
      <c r="M748" s="25" t="s">
        <v>73</v>
      </c>
      <c r="N748" s="26"/>
      <c r="O748" s="26"/>
      <c r="P748" s="26">
        <v>3.4</v>
      </c>
      <c r="Q748" s="8" t="s">
        <v>73</v>
      </c>
      <c r="R748" s="38"/>
      <c r="S748" s="8"/>
      <c r="T748" s="1">
        <f t="shared" si="53"/>
        <v>1980.8395474402362</v>
      </c>
      <c r="U748" s="4">
        <f t="shared" si="56"/>
        <v>8.2054315362424685E+19</v>
      </c>
      <c r="V748" s="4">
        <f t="shared" si="54"/>
        <v>395822064835723.56</v>
      </c>
      <c r="W748" s="1">
        <f t="shared" si="55"/>
        <v>424.53037338975435</v>
      </c>
    </row>
    <row r="749" spans="1:23" x14ac:dyDescent="0.3">
      <c r="A749" t="s">
        <v>3215</v>
      </c>
      <c r="B749" s="34">
        <v>29529.300527777777</v>
      </c>
      <c r="C749" s="14">
        <v>48.475000000000001</v>
      </c>
      <c r="D749" s="14">
        <v>-17.587</v>
      </c>
      <c r="E749" s="12">
        <v>18</v>
      </c>
      <c r="F749" s="12"/>
      <c r="G749" s="8" t="s">
        <v>72</v>
      </c>
      <c r="H749" s="1" t="s">
        <v>34</v>
      </c>
      <c r="I749" s="1">
        <f t="shared" si="58"/>
        <v>3.58</v>
      </c>
      <c r="J749" s="26"/>
      <c r="K749" s="26"/>
      <c r="L749" s="26">
        <v>3</v>
      </c>
      <c r="M749" s="25" t="s">
        <v>73</v>
      </c>
      <c r="N749" s="26"/>
      <c r="O749" s="26"/>
      <c r="P749" s="26">
        <v>3.3</v>
      </c>
      <c r="Q749" s="8" t="s">
        <v>73</v>
      </c>
      <c r="R749" s="38"/>
      <c r="S749" s="8"/>
      <c r="T749" s="1">
        <f t="shared" si="53"/>
        <v>1980.8468186934367</v>
      </c>
      <c r="U749" s="4">
        <f t="shared" si="56"/>
        <v>8.2054610483347358E+19</v>
      </c>
      <c r="V749" s="4">
        <f t="shared" si="54"/>
        <v>295120922666639.69</v>
      </c>
      <c r="W749" s="1">
        <f t="shared" si="55"/>
        <v>637.6227564746041</v>
      </c>
    </row>
    <row r="750" spans="1:23" x14ac:dyDescent="0.3">
      <c r="A750" t="s">
        <v>3216</v>
      </c>
      <c r="B750" s="34">
        <v>29529.360864583334</v>
      </c>
      <c r="C750" s="14">
        <v>47.823</v>
      </c>
      <c r="D750" s="14">
        <v>-17.105</v>
      </c>
      <c r="E750" s="12">
        <v>18</v>
      </c>
      <c r="F750" s="12"/>
      <c r="G750" s="8" t="s">
        <v>72</v>
      </c>
      <c r="H750" s="1" t="s">
        <v>34</v>
      </c>
      <c r="I750" s="1">
        <f t="shared" si="58"/>
        <v>3.4950000000000001</v>
      </c>
      <c r="J750" s="26"/>
      <c r="K750" s="26"/>
      <c r="L750" s="26">
        <v>2.9</v>
      </c>
      <c r="M750" s="25" t="s">
        <v>73</v>
      </c>
      <c r="N750" s="26"/>
      <c r="O750" s="26"/>
      <c r="P750" s="26">
        <v>3.2</v>
      </c>
      <c r="Q750" s="8" t="s">
        <v>73</v>
      </c>
      <c r="R750" s="38"/>
      <c r="S750" s="8"/>
      <c r="T750" s="1">
        <f t="shared" si="53"/>
        <v>1980.8469838866074</v>
      </c>
      <c r="U750" s="4">
        <f t="shared" si="56"/>
        <v>8.2054830522518323E+19</v>
      </c>
      <c r="V750" s="4">
        <f t="shared" si="54"/>
        <v>220039170963740.97</v>
      </c>
      <c r="W750" s="1">
        <f t="shared" si="55"/>
        <v>556.45296492741022</v>
      </c>
    </row>
    <row r="751" spans="1:23" x14ac:dyDescent="0.3">
      <c r="A751" t="s">
        <v>3217</v>
      </c>
      <c r="B751" s="34">
        <v>29530.362827546298</v>
      </c>
      <c r="C751" s="14">
        <v>49.021999999999998</v>
      </c>
      <c r="D751" s="14">
        <v>-18.916</v>
      </c>
      <c r="E751" s="12">
        <v>18</v>
      </c>
      <c r="F751" s="12"/>
      <c r="G751" s="8" t="s">
        <v>72</v>
      </c>
      <c r="H751" s="1" t="s">
        <v>34</v>
      </c>
      <c r="I751" s="1">
        <f t="shared" si="58"/>
        <v>3.3250000000000002</v>
      </c>
      <c r="J751" s="26"/>
      <c r="K751" s="26"/>
      <c r="L751" s="26">
        <v>2.7</v>
      </c>
      <c r="M751" s="25" t="s">
        <v>73</v>
      </c>
      <c r="N751" s="26"/>
      <c r="O751" s="26"/>
      <c r="P751" s="26">
        <v>3</v>
      </c>
      <c r="Q751" s="8" t="s">
        <v>73</v>
      </c>
      <c r="R751" s="38"/>
      <c r="S751" s="8"/>
      <c r="T751" s="1">
        <f t="shared" si="53"/>
        <v>1980.8497271116942</v>
      </c>
      <c r="U751" s="4">
        <f t="shared" si="56"/>
        <v>8.2054952843230233E+19</v>
      </c>
      <c r="V751" s="4">
        <f t="shared" si="54"/>
        <v>122320711904993.2</v>
      </c>
      <c r="W751" s="1">
        <f t="shared" si="55"/>
        <v>792.22975827742778</v>
      </c>
    </row>
    <row r="752" spans="1:23" x14ac:dyDescent="0.3">
      <c r="A752" t="s">
        <v>3218</v>
      </c>
      <c r="B752" s="34">
        <v>29531.130157407406</v>
      </c>
      <c r="C752" s="14">
        <v>46.600999999999999</v>
      </c>
      <c r="D752" s="14">
        <v>-18.824999999999999</v>
      </c>
      <c r="E752" s="12">
        <v>18</v>
      </c>
      <c r="F752" s="12"/>
      <c r="G752" s="8" t="s">
        <v>72</v>
      </c>
      <c r="H752" s="1" t="s">
        <v>34</v>
      </c>
      <c r="I752" s="1">
        <f t="shared" si="58"/>
        <v>3.41</v>
      </c>
      <c r="J752" s="26"/>
      <c r="K752" s="26"/>
      <c r="L752" s="26">
        <v>2.8</v>
      </c>
      <c r="M752" s="25" t="s">
        <v>73</v>
      </c>
      <c r="N752" s="26"/>
      <c r="O752" s="26"/>
      <c r="P752" s="26">
        <v>3.1</v>
      </c>
      <c r="Q752" s="8" t="s">
        <v>73</v>
      </c>
      <c r="R752" s="38"/>
      <c r="S752" s="8"/>
      <c r="T752" s="1">
        <f t="shared" si="53"/>
        <v>1980.8518279463583</v>
      </c>
      <c r="U752" s="4">
        <f t="shared" si="56"/>
        <v>8.2055116902207554E+19</v>
      </c>
      <c r="V752" s="4">
        <f t="shared" si="54"/>
        <v>164058977319953.81</v>
      </c>
      <c r="W752" s="1">
        <f t="shared" si="55"/>
        <v>689.82093639483583</v>
      </c>
    </row>
    <row r="753" spans="1:23" x14ac:dyDescent="0.3">
      <c r="A753" t="s">
        <v>3219</v>
      </c>
      <c r="B753" s="34">
        <v>29531.197724074074</v>
      </c>
      <c r="C753" s="2">
        <v>38.945599999999999</v>
      </c>
      <c r="D753" s="2">
        <v>-21.7014</v>
      </c>
      <c r="E753" s="3">
        <v>10</v>
      </c>
      <c r="F753" s="3">
        <v>32</v>
      </c>
      <c r="G753" s="1" t="s">
        <v>35</v>
      </c>
      <c r="H753" s="8" t="s">
        <v>24</v>
      </c>
      <c r="I753" s="1">
        <f t="shared" si="58"/>
        <v>5.1100000000000003</v>
      </c>
      <c r="L753" s="25">
        <v>4.8</v>
      </c>
      <c r="M753" s="25" t="s">
        <v>35</v>
      </c>
      <c r="T753" s="1">
        <f t="shared" si="53"/>
        <v>1980.8520129338099</v>
      </c>
      <c r="U753" s="4">
        <f t="shared" si="56"/>
        <v>8.2113327223984636E+19</v>
      </c>
      <c r="V753" s="4">
        <f t="shared" si="54"/>
        <v>5.8210321777087328E+16</v>
      </c>
      <c r="W753" s="1">
        <f t="shared" si="55"/>
        <v>1187.0322740486661</v>
      </c>
    </row>
    <row r="754" spans="1:23" x14ac:dyDescent="0.3">
      <c r="A754" t="s">
        <v>3220</v>
      </c>
      <c r="B754" s="34">
        <v>29531.471331018518</v>
      </c>
      <c r="C754" s="14">
        <v>46.588000000000001</v>
      </c>
      <c r="D754" s="14">
        <v>-18.853999999999999</v>
      </c>
      <c r="E754" s="12">
        <v>16</v>
      </c>
      <c r="F754" s="12"/>
      <c r="G754" s="8" t="s">
        <v>72</v>
      </c>
      <c r="H754" s="1" t="s">
        <v>34</v>
      </c>
      <c r="I754" s="1">
        <f t="shared" si="58"/>
        <v>3.58</v>
      </c>
      <c r="J754" s="26"/>
      <c r="K754" s="26"/>
      <c r="L754" s="26">
        <v>3</v>
      </c>
      <c r="M754" s="25" t="s">
        <v>73</v>
      </c>
      <c r="N754" s="26"/>
      <c r="O754" s="26"/>
      <c r="P754" s="26">
        <v>3.3</v>
      </c>
      <c r="Q754" s="8" t="s">
        <v>73</v>
      </c>
      <c r="R754" s="38"/>
      <c r="S754" s="8"/>
      <c r="T754" s="1">
        <f t="shared" si="53"/>
        <v>1980.8527620287982</v>
      </c>
      <c r="U754" s="4">
        <f t="shared" si="56"/>
        <v>8.2113622344907309E+19</v>
      </c>
      <c r="V754" s="4">
        <f t="shared" si="54"/>
        <v>295120922666639.69</v>
      </c>
      <c r="W754" s="1">
        <f t="shared" si="55"/>
        <v>692.6340502465921</v>
      </c>
    </row>
    <row r="755" spans="1:23" x14ac:dyDescent="0.3">
      <c r="A755" t="s">
        <v>3221</v>
      </c>
      <c r="B755" s="34">
        <v>29537.689762037036</v>
      </c>
      <c r="C755" s="2">
        <v>35.545200000000001</v>
      </c>
      <c r="D755" s="2">
        <v>-5.4462000000000002</v>
      </c>
      <c r="E755" s="3">
        <v>33</v>
      </c>
      <c r="F755" s="3">
        <v>9</v>
      </c>
      <c r="G755" s="1" t="s">
        <v>35</v>
      </c>
      <c r="H755" s="1" t="s">
        <v>22</v>
      </c>
      <c r="I755" s="1">
        <f t="shared" si="58"/>
        <v>4.3449999999999998</v>
      </c>
      <c r="L755" s="25">
        <v>3.9</v>
      </c>
      <c r="M755" s="25" t="s">
        <v>64</v>
      </c>
      <c r="T755" s="1">
        <f t="shared" si="53"/>
        <v>1980.869787165057</v>
      </c>
      <c r="U755" s="4">
        <f t="shared" si="56"/>
        <v>8.2117767110747685E+19</v>
      </c>
      <c r="V755" s="4">
        <f t="shared" si="54"/>
        <v>4144765840379391.5</v>
      </c>
      <c r="W755" s="1">
        <f t="shared" si="55"/>
        <v>1344.7563503657655</v>
      </c>
    </row>
    <row r="756" spans="1:23" x14ac:dyDescent="0.3">
      <c r="A756" t="s">
        <v>3222</v>
      </c>
      <c r="B756" s="34">
        <v>29545.068357175925</v>
      </c>
      <c r="C756" s="2">
        <v>35.125900000000001</v>
      </c>
      <c r="D756" s="2">
        <v>-16.683199999999999</v>
      </c>
      <c r="E756" s="3">
        <v>0</v>
      </c>
      <c r="F756" s="3">
        <v>5</v>
      </c>
      <c r="G756" s="1" t="s">
        <v>35</v>
      </c>
      <c r="H756" s="9" t="s">
        <v>40</v>
      </c>
      <c r="I756" s="1">
        <v>3.3</v>
      </c>
      <c r="P756" s="25">
        <v>3.3</v>
      </c>
      <c r="Q756" s="1" t="s">
        <v>44</v>
      </c>
      <c r="T756" s="1">
        <f t="shared" si="53"/>
        <v>1980.8899886575659</v>
      </c>
      <c r="U756" s="4">
        <f t="shared" si="56"/>
        <v>8.2117879312593109E+19</v>
      </c>
      <c r="V756" s="4">
        <f t="shared" si="54"/>
        <v>112201845430196.44</v>
      </c>
      <c r="W756" s="1">
        <f t="shared" si="55"/>
        <v>1160.6455070798868</v>
      </c>
    </row>
    <row r="757" spans="1:23" x14ac:dyDescent="0.3">
      <c r="A757" t="s">
        <v>3223</v>
      </c>
      <c r="B757" s="34">
        <v>29545.469236226851</v>
      </c>
      <c r="C757" s="2">
        <v>35.430599999999998</v>
      </c>
      <c r="D757" s="2">
        <v>-5.2786</v>
      </c>
      <c r="E757" s="3">
        <v>0</v>
      </c>
      <c r="F757" s="3">
        <v>12</v>
      </c>
      <c r="G757" s="1" t="s">
        <v>35</v>
      </c>
      <c r="H757" s="1" t="s">
        <v>22</v>
      </c>
      <c r="I757" s="1">
        <f>0.85*L757+1.03</f>
        <v>4.7700000000000005</v>
      </c>
      <c r="L757" s="25">
        <v>4.4000000000000004</v>
      </c>
      <c r="M757" s="25" t="s">
        <v>35</v>
      </c>
      <c r="P757" s="25">
        <v>4.2</v>
      </c>
      <c r="Q757" s="1" t="s">
        <v>44</v>
      </c>
      <c r="T757" s="1">
        <f t="shared" si="53"/>
        <v>1980.8910862045909</v>
      </c>
      <c r="U757" s="4">
        <f t="shared" si="56"/>
        <v>8.2135868021744402E+19</v>
      </c>
      <c r="V757" s="4">
        <f t="shared" si="54"/>
        <v>1.7988709151288024E+16</v>
      </c>
      <c r="W757" s="1">
        <f t="shared" si="55"/>
        <v>1365.9577471920297</v>
      </c>
    </row>
    <row r="758" spans="1:23" x14ac:dyDescent="0.3">
      <c r="A758" t="s">
        <v>3224</v>
      </c>
      <c r="B758" s="34">
        <v>29547.440527777777</v>
      </c>
      <c r="C758" s="14">
        <v>46.712000000000003</v>
      </c>
      <c r="D758" s="14">
        <v>-19.297999999999998</v>
      </c>
      <c r="E758" s="12">
        <v>16</v>
      </c>
      <c r="F758" s="12"/>
      <c r="G758" s="8" t="s">
        <v>72</v>
      </c>
      <c r="H758" s="1" t="s">
        <v>34</v>
      </c>
      <c r="I758" s="1">
        <f>0.85*L758+1.03</f>
        <v>3.41</v>
      </c>
      <c r="J758" s="26"/>
      <c r="K758" s="26"/>
      <c r="L758" s="26">
        <v>2.8</v>
      </c>
      <c r="M758" s="25" t="s">
        <v>73</v>
      </c>
      <c r="N758" s="26"/>
      <c r="O758" s="26"/>
      <c r="P758" s="26">
        <v>3.1</v>
      </c>
      <c r="Q758" s="8" t="s">
        <v>73</v>
      </c>
      <c r="R758" s="38"/>
      <c r="S758" s="8"/>
      <c r="T758" s="1">
        <f t="shared" si="53"/>
        <v>1980.8964833067153</v>
      </c>
      <c r="U758" s="4">
        <f t="shared" si="56"/>
        <v>8.2136032080721723E+19</v>
      </c>
      <c r="V758" s="4">
        <f t="shared" si="54"/>
        <v>164058977319953.81</v>
      </c>
      <c r="W758" s="1">
        <f t="shared" si="55"/>
        <v>743.49963530913556</v>
      </c>
    </row>
    <row r="759" spans="1:23" x14ac:dyDescent="0.3">
      <c r="A759" t="s">
        <v>3225</v>
      </c>
      <c r="B759" s="34">
        <v>29550.377849537035</v>
      </c>
      <c r="C759" s="14">
        <v>47.351999999999997</v>
      </c>
      <c r="D759" s="14">
        <v>-16.945</v>
      </c>
      <c r="E759" s="12">
        <v>18</v>
      </c>
      <c r="F759" s="12"/>
      <c r="G759" s="8" t="s">
        <v>72</v>
      </c>
      <c r="H759" s="1" t="s">
        <v>34</v>
      </c>
      <c r="I759" s="1">
        <f>0.85*L759+1.03</f>
        <v>3.41</v>
      </c>
      <c r="J759" s="26"/>
      <c r="K759" s="26"/>
      <c r="L759" s="26">
        <v>2.8</v>
      </c>
      <c r="M759" s="25" t="s">
        <v>73</v>
      </c>
      <c r="N759" s="26"/>
      <c r="O759" s="26"/>
      <c r="P759" s="26">
        <v>3.1</v>
      </c>
      <c r="Q759" s="8" t="s">
        <v>73</v>
      </c>
      <c r="R759" s="38"/>
      <c r="S759" s="8"/>
      <c r="T759" s="1">
        <f t="shared" si="53"/>
        <v>1980.904525255406</v>
      </c>
      <c r="U759" s="4">
        <f t="shared" si="56"/>
        <v>8.2136196139699044E+19</v>
      </c>
      <c r="V759" s="4">
        <f t="shared" si="54"/>
        <v>164058977319953.81</v>
      </c>
      <c r="W759" s="1">
        <f t="shared" si="55"/>
        <v>517.51677726433047</v>
      </c>
    </row>
    <row r="760" spans="1:23" x14ac:dyDescent="0.3">
      <c r="A760" t="s">
        <v>2322</v>
      </c>
      <c r="B760" s="34">
        <v>29559.87894525463</v>
      </c>
      <c r="C760" s="2">
        <v>39.753500000000003</v>
      </c>
      <c r="D760" s="2">
        <v>-2.1364000000000001</v>
      </c>
      <c r="E760" s="3">
        <v>0</v>
      </c>
      <c r="F760" s="3">
        <v>6</v>
      </c>
      <c r="G760" s="1" t="s">
        <v>35</v>
      </c>
      <c r="H760" s="1" t="s">
        <v>30</v>
      </c>
      <c r="I760" s="1">
        <v>4.3</v>
      </c>
      <c r="P760" s="25">
        <v>4.3</v>
      </c>
      <c r="Q760" s="1" t="s">
        <v>44</v>
      </c>
      <c r="T760" s="1">
        <f t="shared" si="53"/>
        <v>1980.9305378377951</v>
      </c>
      <c r="U760" s="4">
        <f t="shared" si="56"/>
        <v>8.2139744273591386E+19</v>
      </c>
      <c r="V760" s="4">
        <f t="shared" si="54"/>
        <v>3548133892335757</v>
      </c>
      <c r="W760" s="1">
        <f t="shared" si="55"/>
        <v>1327.4160707652263</v>
      </c>
    </row>
    <row r="761" spans="1:23" x14ac:dyDescent="0.3">
      <c r="A761" t="s">
        <v>3226</v>
      </c>
      <c r="B761" s="34">
        <v>29561</v>
      </c>
      <c r="C761" s="14">
        <v>40.71</v>
      </c>
      <c r="D761" s="14">
        <v>-17.12</v>
      </c>
      <c r="E761" s="12">
        <v>16</v>
      </c>
      <c r="F761" s="12"/>
      <c r="G761" s="8" t="s">
        <v>72</v>
      </c>
      <c r="H761" s="1" t="s">
        <v>33</v>
      </c>
      <c r="I761" s="8">
        <v>3.8</v>
      </c>
      <c r="J761" s="26"/>
      <c r="K761" s="26"/>
      <c r="L761" s="26"/>
      <c r="M761" s="26"/>
      <c r="N761" s="26"/>
      <c r="O761" s="26"/>
      <c r="P761" s="26"/>
      <c r="Q761" s="8"/>
      <c r="R761" s="38">
        <v>3.8</v>
      </c>
      <c r="S761" s="8" t="s">
        <v>73</v>
      </c>
      <c r="T761" s="1">
        <f t="shared" si="53"/>
        <v>1980.9336071184121</v>
      </c>
      <c r="U761" s="4">
        <f t="shared" si="56"/>
        <v>8.2140375230935859E+19</v>
      </c>
      <c r="V761" s="4">
        <f t="shared" si="54"/>
        <v>630957344480193.75</v>
      </c>
      <c r="W761" s="1">
        <f t="shared" si="55"/>
        <v>682.52308982531213</v>
      </c>
    </row>
    <row r="762" spans="1:23" x14ac:dyDescent="0.3">
      <c r="A762" t="s">
        <v>3227</v>
      </c>
      <c r="B762" s="34">
        <v>29570.158796296295</v>
      </c>
      <c r="C762" s="2">
        <v>41</v>
      </c>
      <c r="D762" s="2">
        <v>-14</v>
      </c>
      <c r="E762" s="3"/>
      <c r="G762" s="1" t="s">
        <v>44</v>
      </c>
      <c r="H762" s="1" t="s">
        <v>33</v>
      </c>
      <c r="I762" s="1">
        <v>3.6</v>
      </c>
      <c r="P762" s="25">
        <v>3.6</v>
      </c>
      <c r="Q762" s="1" t="s">
        <v>44</v>
      </c>
      <c r="T762" s="1">
        <f t="shared" si="53"/>
        <v>1980.9586825360611</v>
      </c>
      <c r="U762" s="4">
        <f t="shared" si="56"/>
        <v>8.2140691458701869E+19</v>
      </c>
      <c r="V762" s="4">
        <f t="shared" si="54"/>
        <v>316227766016839.06</v>
      </c>
      <c r="W762" s="1">
        <f t="shared" si="55"/>
        <v>476.60303721930921</v>
      </c>
    </row>
    <row r="763" spans="1:23" x14ac:dyDescent="0.3">
      <c r="A763" t="s">
        <v>3228</v>
      </c>
      <c r="B763" s="34">
        <v>29574.875736111113</v>
      </c>
      <c r="C763" s="14">
        <v>48.279000000000003</v>
      </c>
      <c r="D763" s="14">
        <v>-18.995999999999999</v>
      </c>
      <c r="E763" s="12">
        <v>34</v>
      </c>
      <c r="F763" s="12"/>
      <c r="G763" s="8" t="s">
        <v>72</v>
      </c>
      <c r="H763" s="1" t="s">
        <v>34</v>
      </c>
      <c r="I763" s="1">
        <f>0.85*L763+1.03</f>
        <v>3.41</v>
      </c>
      <c r="J763" s="26"/>
      <c r="K763" s="26"/>
      <c r="L763" s="26">
        <v>2.8</v>
      </c>
      <c r="M763" s="25" t="s">
        <v>73</v>
      </c>
      <c r="N763" s="26"/>
      <c r="O763" s="26"/>
      <c r="P763" s="26">
        <v>3.1</v>
      </c>
      <c r="Q763" s="8" t="s">
        <v>73</v>
      </c>
      <c r="R763" s="38"/>
      <c r="S763" s="8"/>
      <c r="T763" s="1">
        <f t="shared" si="53"/>
        <v>1980.971596813446</v>
      </c>
      <c r="U763" s="4">
        <f t="shared" si="56"/>
        <v>8.214085551767919E+19</v>
      </c>
      <c r="V763" s="4">
        <f t="shared" si="54"/>
        <v>164058977319953.81</v>
      </c>
      <c r="W763" s="1">
        <f t="shared" si="55"/>
        <v>764.50299544198947</v>
      </c>
    </row>
    <row r="764" spans="1:23" x14ac:dyDescent="0.3">
      <c r="A764" t="s">
        <v>3231</v>
      </c>
      <c r="B764" s="34">
        <v>29575.06994212963</v>
      </c>
      <c r="C764" s="2">
        <v>43</v>
      </c>
      <c r="D764" s="2">
        <v>-14</v>
      </c>
      <c r="G764" s="1" t="s">
        <v>44</v>
      </c>
      <c r="H764" s="1" t="s">
        <v>38</v>
      </c>
      <c r="I764" s="1">
        <v>3.5</v>
      </c>
      <c r="P764" s="25">
        <v>3.5</v>
      </c>
      <c r="Q764" s="1" t="s">
        <v>44</v>
      </c>
      <c r="T764" s="1">
        <f t="shared" si="53"/>
        <v>1980.9721285205464</v>
      </c>
      <c r="U764" s="4">
        <f t="shared" si="56"/>
        <v>8.2141079389793042E+19</v>
      </c>
      <c r="V764" s="4">
        <f t="shared" si="54"/>
        <v>223872113856835.09</v>
      </c>
      <c r="W764" s="1">
        <f t="shared" si="55"/>
        <v>277.39868829868925</v>
      </c>
    </row>
    <row r="765" spans="1:23" x14ac:dyDescent="0.3">
      <c r="A765" t="s">
        <v>3229</v>
      </c>
      <c r="B765" s="34">
        <v>29575.494336805554</v>
      </c>
      <c r="C765" s="14">
        <v>46.35</v>
      </c>
      <c r="D765" s="14">
        <v>-11.52</v>
      </c>
      <c r="E765" s="12">
        <v>16</v>
      </c>
      <c r="F765" s="12"/>
      <c r="G765" s="8" t="s">
        <v>72</v>
      </c>
      <c r="H765" s="1" t="s">
        <v>67</v>
      </c>
      <c r="I765" s="1">
        <f>0.85*L765+1.03</f>
        <v>4.3449999999999998</v>
      </c>
      <c r="J765" s="26"/>
      <c r="L765" s="26">
        <v>3.9</v>
      </c>
      <c r="M765" s="25" t="s">
        <v>73</v>
      </c>
      <c r="P765" s="26">
        <v>4.2</v>
      </c>
      <c r="Q765" s="1" t="s">
        <v>73</v>
      </c>
      <c r="R765" s="38">
        <v>4.0999999999999996</v>
      </c>
      <c r="S765" s="1" t="s">
        <v>73</v>
      </c>
      <c r="T765" s="1">
        <f t="shared" si="53"/>
        <v>1980.9732904498442</v>
      </c>
      <c r="U765" s="4">
        <f t="shared" si="56"/>
        <v>8.2145224155633418E+19</v>
      </c>
      <c r="V765" s="4">
        <f t="shared" si="54"/>
        <v>4144765840379391.5</v>
      </c>
      <c r="W765" s="1">
        <f t="shared" si="55"/>
        <v>184.27369329379752</v>
      </c>
    </row>
    <row r="766" spans="1:23" x14ac:dyDescent="0.3">
      <c r="A766" t="s">
        <v>3230</v>
      </c>
      <c r="B766" s="34">
        <v>29576.386751157406</v>
      </c>
      <c r="C766" s="14">
        <v>45.725000000000001</v>
      </c>
      <c r="D766" s="14">
        <v>-17.777999999999999</v>
      </c>
      <c r="E766" s="12">
        <v>18</v>
      </c>
      <c r="F766" s="12"/>
      <c r="G766" s="8" t="s">
        <v>72</v>
      </c>
      <c r="H766" s="1" t="s">
        <v>34</v>
      </c>
      <c r="I766" s="1">
        <f>0.85*L766+1.03</f>
        <v>3.4950000000000001</v>
      </c>
      <c r="J766" s="26"/>
      <c r="K766" s="26"/>
      <c r="L766" s="26">
        <v>2.9</v>
      </c>
      <c r="M766" s="25" t="s">
        <v>73</v>
      </c>
      <c r="N766" s="26"/>
      <c r="O766" s="26"/>
      <c r="P766" s="26">
        <v>3.2</v>
      </c>
      <c r="Q766" s="8" t="s">
        <v>73</v>
      </c>
      <c r="R766" s="38"/>
      <c r="S766" s="8"/>
      <c r="T766" s="1">
        <f t="shared" si="53"/>
        <v>1980.9757337471797</v>
      </c>
      <c r="U766" s="4">
        <f t="shared" si="56"/>
        <v>8.2145444194804384E+19</v>
      </c>
      <c r="V766" s="4">
        <f t="shared" si="54"/>
        <v>220039170963740.97</v>
      </c>
      <c r="W766" s="1">
        <f t="shared" si="55"/>
        <v>560.7621212507097</v>
      </c>
    </row>
    <row r="767" spans="1:23" x14ac:dyDescent="0.3">
      <c r="A767" t="s">
        <v>3231</v>
      </c>
      <c r="B767" s="34">
        <v>29579.021129629629</v>
      </c>
      <c r="C767" s="14">
        <v>46.545999999999999</v>
      </c>
      <c r="D767" s="14">
        <v>-18.318000000000001</v>
      </c>
      <c r="E767" s="12">
        <v>2</v>
      </c>
      <c r="F767" s="12"/>
      <c r="G767" s="8" t="s">
        <v>72</v>
      </c>
      <c r="H767" s="1" t="s">
        <v>34</v>
      </c>
      <c r="I767" s="1">
        <f>0.85*L767+1.03</f>
        <v>3.41</v>
      </c>
      <c r="J767" s="26"/>
      <c r="K767" s="26"/>
      <c r="L767" s="26">
        <v>2.8</v>
      </c>
      <c r="M767" s="25" t="s">
        <v>73</v>
      </c>
      <c r="N767" s="26"/>
      <c r="O767" s="26"/>
      <c r="P767" s="26">
        <v>3.1</v>
      </c>
      <c r="Q767" s="8" t="s">
        <v>73</v>
      </c>
      <c r="R767" s="38"/>
      <c r="S767" s="8"/>
      <c r="T767" s="1">
        <f t="shared" si="53"/>
        <v>1980.9829462823536</v>
      </c>
      <c r="U767" s="4">
        <f t="shared" si="56"/>
        <v>8.2145608253781705E+19</v>
      </c>
      <c r="V767" s="4">
        <f t="shared" si="54"/>
        <v>164058977319953.81</v>
      </c>
      <c r="W767" s="1">
        <f t="shared" si="55"/>
        <v>633.41111567927919</v>
      </c>
    </row>
    <row r="768" spans="1:23" x14ac:dyDescent="0.3">
      <c r="A768" t="s">
        <v>3234</v>
      </c>
      <c r="B768" s="34">
        <v>29579.661344560187</v>
      </c>
      <c r="C768" s="2">
        <v>35.148299999999999</v>
      </c>
      <c r="D768" s="2">
        <v>-21.343900000000001</v>
      </c>
      <c r="E768" s="3">
        <v>0</v>
      </c>
      <c r="F768" s="3">
        <v>6</v>
      </c>
      <c r="G768" s="1" t="s">
        <v>35</v>
      </c>
      <c r="H768" s="1" t="s">
        <v>37</v>
      </c>
      <c r="I768" s="1">
        <v>3.4</v>
      </c>
      <c r="P768" s="25">
        <v>3.4</v>
      </c>
      <c r="Q768" s="1" t="s">
        <v>44</v>
      </c>
      <c r="T768" s="1">
        <f t="shared" si="53"/>
        <v>1980.9846990953051</v>
      </c>
      <c r="U768" s="4">
        <f t="shared" si="56"/>
        <v>8.2145766743100948E+19</v>
      </c>
      <c r="V768" s="4">
        <f t="shared" si="54"/>
        <v>158489319246111.25</v>
      </c>
      <c r="W768" s="1">
        <f t="shared" si="55"/>
        <v>1413.9624220781182</v>
      </c>
    </row>
    <row r="769" spans="1:23" x14ac:dyDescent="0.3">
      <c r="A769" t="s">
        <v>3232</v>
      </c>
      <c r="B769" s="34">
        <v>29586.804666666667</v>
      </c>
      <c r="C769" s="14">
        <v>47.569000000000003</v>
      </c>
      <c r="D769" s="14">
        <v>-16.074000000000002</v>
      </c>
      <c r="E769" s="12">
        <v>16</v>
      </c>
      <c r="F769" s="12"/>
      <c r="G769" s="8" t="s">
        <v>72</v>
      </c>
      <c r="H769" s="1" t="s">
        <v>34</v>
      </c>
      <c r="I769" s="1">
        <f>0.85*L769+1.03</f>
        <v>3.58</v>
      </c>
      <c r="J769" s="26"/>
      <c r="K769" s="26"/>
      <c r="L769" s="26">
        <v>3</v>
      </c>
      <c r="M769" s="25" t="s">
        <v>73</v>
      </c>
      <c r="N769" s="26"/>
      <c r="O769" s="26"/>
      <c r="P769" s="26">
        <v>3.3</v>
      </c>
      <c r="Q769" s="8" t="s">
        <v>73</v>
      </c>
      <c r="R769" s="38"/>
      <c r="S769" s="8"/>
      <c r="T769" s="1">
        <f t="shared" si="53"/>
        <v>1981.004256445357</v>
      </c>
      <c r="U769" s="4">
        <f t="shared" si="56"/>
        <v>8.2146061864023622E+19</v>
      </c>
      <c r="V769" s="4">
        <f t="shared" si="54"/>
        <v>295120922666639.69</v>
      </c>
      <c r="W769" s="1">
        <f t="shared" si="55"/>
        <v>445.55440632378406</v>
      </c>
    </row>
    <row r="770" spans="1:23" x14ac:dyDescent="0.3">
      <c r="A770" t="s">
        <v>3233</v>
      </c>
      <c r="B770" s="34">
        <v>29593.183541666665</v>
      </c>
      <c r="C770" s="14">
        <v>48.414999999999999</v>
      </c>
      <c r="D770" s="14">
        <v>-17.294</v>
      </c>
      <c r="E770" s="12">
        <v>26</v>
      </c>
      <c r="F770" s="12"/>
      <c r="G770" s="8" t="s">
        <v>72</v>
      </c>
      <c r="H770" s="1" t="s">
        <v>34</v>
      </c>
      <c r="I770" s="1">
        <f>0.85*L770+1.03</f>
        <v>3.3250000000000002</v>
      </c>
      <c r="J770" s="26"/>
      <c r="K770" s="26"/>
      <c r="L770" s="26">
        <v>2.7</v>
      </c>
      <c r="M770" s="25" t="s">
        <v>73</v>
      </c>
      <c r="N770" s="26"/>
      <c r="O770" s="26"/>
      <c r="P770" s="26">
        <v>3</v>
      </c>
      <c r="Q770" s="8" t="s">
        <v>73</v>
      </c>
      <c r="R770" s="38"/>
      <c r="S770" s="8"/>
      <c r="T770" s="1">
        <f t="shared" ref="T770:T833" si="59">1900+B770/365.25</f>
        <v>1981.0217208532968</v>
      </c>
      <c r="U770" s="4">
        <f t="shared" si="56"/>
        <v>8.2146184184735531E+19</v>
      </c>
      <c r="V770" s="4">
        <f t="shared" ref="V770:V833" si="60">10^(1.5*I770+9.1)</f>
        <v>122320711904993.2</v>
      </c>
      <c r="W770" s="1">
        <f t="shared" ref="W770:W833" si="61">SQRT( (ABS(D770-$Y$1)*111.11)^2+(111.11*COS(RADIANS(D770))*ABS(C770-$Z$1))^2+E770*E770)</f>
        <v>607.50468664743107</v>
      </c>
    </row>
    <row r="771" spans="1:23" x14ac:dyDescent="0.3">
      <c r="A771" t="s">
        <v>3234</v>
      </c>
      <c r="B771" s="34">
        <v>29593.822259259261</v>
      </c>
      <c r="C771" s="14">
        <v>46.11</v>
      </c>
      <c r="D771" s="14">
        <v>-12.8</v>
      </c>
      <c r="E771" s="12">
        <v>16</v>
      </c>
      <c r="F771" s="12"/>
      <c r="G771" s="8" t="s">
        <v>72</v>
      </c>
      <c r="H771" s="1" t="s">
        <v>67</v>
      </c>
      <c r="I771" s="1">
        <f>0.85*L771+1.03</f>
        <v>4.0049999999999999</v>
      </c>
      <c r="J771" s="26"/>
      <c r="L771" s="26">
        <v>3.5</v>
      </c>
      <c r="M771" s="25" t="s">
        <v>73</v>
      </c>
      <c r="P771" s="26">
        <v>3.7</v>
      </c>
      <c r="Q771" s="1" t="s">
        <v>73</v>
      </c>
      <c r="R771" s="38">
        <v>3.7</v>
      </c>
      <c r="S771" s="1" t="s">
        <v>73</v>
      </c>
      <c r="T771" s="1">
        <f t="shared" si="59"/>
        <v>1981.0234695667605</v>
      </c>
      <c r="U771" s="4">
        <f t="shared" ref="U771:U834" si="62">U770+V771</f>
        <v>8.2147465039830073E+19</v>
      </c>
      <c r="V771" s="4">
        <f t="shared" si="60"/>
        <v>1280855094536285</v>
      </c>
      <c r="W771" s="1">
        <f t="shared" si="61"/>
        <v>96.730645353499</v>
      </c>
    </row>
    <row r="772" spans="1:23" x14ac:dyDescent="0.3">
      <c r="A772" t="s">
        <v>3235</v>
      </c>
      <c r="B772" s="34">
        <v>29596.465723379628</v>
      </c>
      <c r="C772" s="14">
        <v>46.67</v>
      </c>
      <c r="D772" s="14">
        <v>-19.024999999999999</v>
      </c>
      <c r="E772" s="12">
        <v>32</v>
      </c>
      <c r="F772" s="12"/>
      <c r="G772" s="8" t="s">
        <v>72</v>
      </c>
      <c r="H772" s="1" t="s">
        <v>34</v>
      </c>
      <c r="I772" s="1">
        <f>0.85*L772+1.03</f>
        <v>3.665</v>
      </c>
      <c r="J772" s="26"/>
      <c r="K772" s="26"/>
      <c r="L772" s="26">
        <v>3.1</v>
      </c>
      <c r="M772" s="25" t="s">
        <v>73</v>
      </c>
      <c r="N772" s="26"/>
      <c r="O772" s="26"/>
      <c r="P772" s="26">
        <v>3.4</v>
      </c>
      <c r="Q772" s="8" t="s">
        <v>73</v>
      </c>
      <c r="R772" s="38"/>
      <c r="S772" s="8"/>
      <c r="T772" s="1">
        <f t="shared" si="59"/>
        <v>1981.0307069770831</v>
      </c>
      <c r="U772" s="4">
        <f t="shared" si="62"/>
        <v>8.2147860861894902E+19</v>
      </c>
      <c r="V772" s="4">
        <f t="shared" si="60"/>
        <v>395822064835723.56</v>
      </c>
      <c r="W772" s="1">
        <f t="shared" si="61"/>
        <v>713.51757960246584</v>
      </c>
    </row>
    <row r="773" spans="1:23" x14ac:dyDescent="0.3">
      <c r="A773" t="s">
        <v>3236</v>
      </c>
      <c r="B773" s="34">
        <v>29598.361215277779</v>
      </c>
      <c r="C773" s="2">
        <v>41</v>
      </c>
      <c r="D773" s="2">
        <v>-14</v>
      </c>
      <c r="E773" s="3"/>
      <c r="G773" s="1" t="s">
        <v>44</v>
      </c>
      <c r="H773" s="1" t="s">
        <v>33</v>
      </c>
      <c r="I773" s="1">
        <v>3.5</v>
      </c>
      <c r="P773" s="25">
        <v>3.5</v>
      </c>
      <c r="Q773" s="1" t="s">
        <v>44</v>
      </c>
      <c r="T773" s="1">
        <f t="shared" si="59"/>
        <v>1981.0358965510686</v>
      </c>
      <c r="U773" s="4">
        <f t="shared" si="62"/>
        <v>8.2148084734008754E+19</v>
      </c>
      <c r="V773" s="4">
        <f t="shared" si="60"/>
        <v>223872113856835.09</v>
      </c>
      <c r="W773" s="1">
        <f t="shared" si="61"/>
        <v>476.60303721930921</v>
      </c>
    </row>
    <row r="774" spans="1:23" x14ac:dyDescent="0.3">
      <c r="A774" t="s">
        <v>2351</v>
      </c>
      <c r="B774" s="34">
        <v>29599.342137731481</v>
      </c>
      <c r="C774" s="14">
        <v>49.62</v>
      </c>
      <c r="D774" s="14">
        <v>-17.379000000000001</v>
      </c>
      <c r="E774" s="12">
        <v>2</v>
      </c>
      <c r="F774" s="12"/>
      <c r="G774" s="8" t="s">
        <v>72</v>
      </c>
      <c r="H774" s="1" t="s">
        <v>34</v>
      </c>
      <c r="I774" s="1">
        <f>0.85*L774+1.03</f>
        <v>3.58</v>
      </c>
      <c r="J774" s="26"/>
      <c r="K774" s="26"/>
      <c r="L774" s="26">
        <v>3</v>
      </c>
      <c r="M774" s="25" t="s">
        <v>73</v>
      </c>
      <c r="N774" s="26"/>
      <c r="O774" s="26"/>
      <c r="P774" s="26">
        <v>3.3</v>
      </c>
      <c r="Q774" s="8" t="s">
        <v>73</v>
      </c>
      <c r="R774" s="38"/>
      <c r="S774" s="8"/>
      <c r="T774" s="1">
        <f t="shared" si="59"/>
        <v>1981.0385821703806</v>
      </c>
      <c r="U774" s="4">
        <f t="shared" si="62"/>
        <v>8.2148379854931427E+19</v>
      </c>
      <c r="V774" s="4">
        <f t="shared" si="60"/>
        <v>295120922666639.69</v>
      </c>
      <c r="W774" s="1">
        <f t="shared" si="61"/>
        <v>693.19055886112665</v>
      </c>
    </row>
    <row r="775" spans="1:23" x14ac:dyDescent="0.3">
      <c r="A775" t="s">
        <v>3237</v>
      </c>
      <c r="B775" s="34">
        <v>29600.39221539352</v>
      </c>
      <c r="C775" s="2">
        <v>35.348700000000001</v>
      </c>
      <c r="D775" s="2">
        <v>-17.3872</v>
      </c>
      <c r="E775" s="3">
        <v>0</v>
      </c>
      <c r="F775" s="3">
        <v>4</v>
      </c>
      <c r="G775" s="1" t="s">
        <v>35</v>
      </c>
      <c r="H775" s="1" t="s">
        <v>37</v>
      </c>
      <c r="I775" s="1">
        <v>3.6</v>
      </c>
      <c r="P775" s="25">
        <v>3.6</v>
      </c>
      <c r="Q775" s="1" t="s">
        <v>44</v>
      </c>
      <c r="T775" s="1">
        <f t="shared" si="59"/>
        <v>1981.0414571263341</v>
      </c>
      <c r="U775" s="4">
        <f t="shared" si="62"/>
        <v>8.2148696082697437E+19</v>
      </c>
      <c r="V775" s="4">
        <f t="shared" si="60"/>
        <v>316227766016839.06</v>
      </c>
      <c r="W775" s="1">
        <f t="shared" si="61"/>
        <v>1167.3660049089592</v>
      </c>
    </row>
    <row r="776" spans="1:23" x14ac:dyDescent="0.3">
      <c r="A776" t="s">
        <v>3238</v>
      </c>
      <c r="B776" s="34">
        <v>29604.016967592594</v>
      </c>
      <c r="C776" s="14">
        <v>48.465000000000003</v>
      </c>
      <c r="D776" s="14">
        <v>-17.303999999999998</v>
      </c>
      <c r="E776" s="12">
        <v>22</v>
      </c>
      <c r="F776" s="12"/>
      <c r="G776" s="8" t="s">
        <v>72</v>
      </c>
      <c r="H776" s="1" t="s">
        <v>34</v>
      </c>
      <c r="I776" s="1">
        <f>0.85*L776+1.03</f>
        <v>3.4950000000000001</v>
      </c>
      <c r="J776" s="26"/>
      <c r="K776" s="26"/>
      <c r="L776" s="26">
        <v>2.9</v>
      </c>
      <c r="M776" s="25" t="s">
        <v>73</v>
      </c>
      <c r="N776" s="26"/>
      <c r="O776" s="26"/>
      <c r="P776" s="26">
        <v>3.2</v>
      </c>
      <c r="Q776" s="8" t="s">
        <v>73</v>
      </c>
      <c r="R776" s="38"/>
      <c r="S776" s="8"/>
      <c r="T776" s="1">
        <f t="shared" si="59"/>
        <v>1981.0513811569954</v>
      </c>
      <c r="U776" s="4">
        <f t="shared" si="62"/>
        <v>8.2148916121868403E+19</v>
      </c>
      <c r="V776" s="4">
        <f t="shared" si="60"/>
        <v>220039170963740.97</v>
      </c>
      <c r="W776" s="1">
        <f t="shared" si="61"/>
        <v>611.22075600617632</v>
      </c>
    </row>
    <row r="777" spans="1:23" x14ac:dyDescent="0.3">
      <c r="A777" t="s">
        <v>3239</v>
      </c>
      <c r="B777" s="34">
        <v>29604.032106481482</v>
      </c>
      <c r="C777" s="14">
        <v>48.408999999999999</v>
      </c>
      <c r="D777" s="14">
        <v>-17.321000000000002</v>
      </c>
      <c r="E777" s="12">
        <v>20</v>
      </c>
      <c r="F777" s="12"/>
      <c r="G777" s="8" t="s">
        <v>72</v>
      </c>
      <c r="H777" s="1" t="s">
        <v>34</v>
      </c>
      <c r="I777" s="1">
        <f>0.85*L777+1.03</f>
        <v>3.58</v>
      </c>
      <c r="J777" s="26"/>
      <c r="K777" s="26"/>
      <c r="L777" s="26">
        <v>3</v>
      </c>
      <c r="M777" s="25" t="s">
        <v>73</v>
      </c>
      <c r="N777" s="26"/>
      <c r="O777" s="26"/>
      <c r="P777" s="26">
        <v>3.3</v>
      </c>
      <c r="Q777" s="8" t="s">
        <v>73</v>
      </c>
      <c r="R777" s="38"/>
      <c r="S777" s="8"/>
      <c r="T777" s="1">
        <f t="shared" si="59"/>
        <v>1981.0514226050143</v>
      </c>
      <c r="U777" s="4">
        <f t="shared" si="62"/>
        <v>8.2149211242791076E+19</v>
      </c>
      <c r="V777" s="4">
        <f t="shared" si="60"/>
        <v>295120922666639.69</v>
      </c>
      <c r="W777" s="1">
        <f t="shared" si="61"/>
        <v>609.39099815595966</v>
      </c>
    </row>
    <row r="778" spans="1:23" x14ac:dyDescent="0.3">
      <c r="A778" t="s">
        <v>3240</v>
      </c>
      <c r="B778" s="34">
        <v>29606.939761574075</v>
      </c>
      <c r="C778" s="14">
        <v>40.04</v>
      </c>
      <c r="D778" s="14">
        <v>-21.38</v>
      </c>
      <c r="E778" s="12">
        <v>16</v>
      </c>
      <c r="F778" s="12"/>
      <c r="G778" s="8" t="s">
        <v>72</v>
      </c>
      <c r="H778" s="8" t="s">
        <v>24</v>
      </c>
      <c r="I778" s="1">
        <f>0.85*L778+1.03</f>
        <v>4.1749999999999998</v>
      </c>
      <c r="J778" s="26"/>
      <c r="K778" s="26"/>
      <c r="L778" s="26">
        <v>3.7</v>
      </c>
      <c r="M778" s="25" t="s">
        <v>73</v>
      </c>
      <c r="N778" s="26"/>
      <c r="O778" s="26"/>
      <c r="P778" s="26">
        <v>4.3</v>
      </c>
      <c r="Q778" s="8" t="s">
        <v>73</v>
      </c>
      <c r="R778" s="38">
        <v>3.9</v>
      </c>
      <c r="S778" s="1" t="s">
        <v>73</v>
      </c>
      <c r="T778" s="1">
        <f t="shared" si="59"/>
        <v>1981.0593833307983</v>
      </c>
      <c r="U778" s="4">
        <f t="shared" si="62"/>
        <v>8.215151533576713E+19</v>
      </c>
      <c r="V778" s="4">
        <f t="shared" si="60"/>
        <v>2304092976055851.5</v>
      </c>
      <c r="W778" s="1">
        <f t="shared" si="61"/>
        <v>1098.596068081539</v>
      </c>
    </row>
    <row r="779" spans="1:23" x14ac:dyDescent="0.3">
      <c r="A779" t="s">
        <v>3241</v>
      </c>
      <c r="B779" s="34">
        <v>29607.962614467593</v>
      </c>
      <c r="C779" s="2">
        <v>35.1693</v>
      </c>
      <c r="D779" s="2">
        <v>-17.5776</v>
      </c>
      <c r="E779" s="3">
        <v>0</v>
      </c>
      <c r="F779" s="3">
        <v>6</v>
      </c>
      <c r="G779" s="1" t="s">
        <v>35</v>
      </c>
      <c r="H779" s="1" t="s">
        <v>37</v>
      </c>
      <c r="I779" s="1">
        <v>3.2</v>
      </c>
      <c r="P779" s="25">
        <v>3.2</v>
      </c>
      <c r="Q779" s="1" t="s">
        <v>44</v>
      </c>
      <c r="T779" s="1">
        <f t="shared" si="59"/>
        <v>1981.0621837493979</v>
      </c>
      <c r="U779" s="4">
        <f t="shared" si="62"/>
        <v>8.2151594768590602E+19</v>
      </c>
      <c r="V779" s="4">
        <f t="shared" si="60"/>
        <v>79432823472428.328</v>
      </c>
      <c r="W779" s="1">
        <f t="shared" si="61"/>
        <v>1192.8160091729192</v>
      </c>
    </row>
    <row r="780" spans="1:23" x14ac:dyDescent="0.3">
      <c r="A780" t="s">
        <v>3242</v>
      </c>
      <c r="B780" s="34">
        <v>29608.007348495372</v>
      </c>
      <c r="C780" s="2">
        <v>35.180100000000003</v>
      </c>
      <c r="D780" s="2">
        <v>-17.590299999999999</v>
      </c>
      <c r="E780" s="3">
        <v>0</v>
      </c>
      <c r="F780" s="3">
        <v>6</v>
      </c>
      <c r="G780" s="1" t="s">
        <v>35</v>
      </c>
      <c r="H780" s="1" t="s">
        <v>37</v>
      </c>
      <c r="I780" s="1">
        <v>3.4</v>
      </c>
      <c r="P780" s="25">
        <v>3.4</v>
      </c>
      <c r="Q780" s="1" t="s">
        <v>44</v>
      </c>
      <c r="T780" s="1">
        <f t="shared" si="59"/>
        <v>1981.0623062244911</v>
      </c>
      <c r="U780" s="4">
        <f t="shared" si="62"/>
        <v>8.2151753257909846E+19</v>
      </c>
      <c r="V780" s="4">
        <f t="shared" si="60"/>
        <v>158489319246111.25</v>
      </c>
      <c r="W780" s="1">
        <f t="shared" si="61"/>
        <v>1192.3622983876573</v>
      </c>
    </row>
    <row r="781" spans="1:23" x14ac:dyDescent="0.3">
      <c r="A781" t="s">
        <v>2352</v>
      </c>
      <c r="B781" s="34">
        <v>29608.093813657408</v>
      </c>
      <c r="C781" s="14">
        <v>45.639000000000003</v>
      </c>
      <c r="D781" s="14">
        <v>-18.666</v>
      </c>
      <c r="E781" s="12">
        <v>18</v>
      </c>
      <c r="F781" s="12"/>
      <c r="G781" s="8" t="s">
        <v>72</v>
      </c>
      <c r="H781" s="1" t="s">
        <v>34</v>
      </c>
      <c r="I781" s="1">
        <f t="shared" ref="I781:I791" si="63">0.85*L781+1.03</f>
        <v>3.3250000000000002</v>
      </c>
      <c r="J781" s="26"/>
      <c r="K781" s="26"/>
      <c r="L781" s="26">
        <v>2.7</v>
      </c>
      <c r="M781" s="25" t="s">
        <v>73</v>
      </c>
      <c r="N781" s="26"/>
      <c r="O781" s="26"/>
      <c r="P781" s="26">
        <v>3</v>
      </c>
      <c r="Q781" s="8" t="s">
        <v>73</v>
      </c>
      <c r="R781" s="38"/>
      <c r="S781" s="8"/>
      <c r="T781" s="1">
        <f t="shared" si="59"/>
        <v>1981.0625429532031</v>
      </c>
      <c r="U781" s="4">
        <f t="shared" si="62"/>
        <v>8.2151875578621755E+19</v>
      </c>
      <c r="V781" s="4">
        <f t="shared" si="60"/>
        <v>122320711904993.2</v>
      </c>
      <c r="W781" s="1">
        <f t="shared" si="61"/>
        <v>658.34454694603301</v>
      </c>
    </row>
    <row r="782" spans="1:23" x14ac:dyDescent="0.3">
      <c r="A782" t="s">
        <v>3243</v>
      </c>
      <c r="B782" s="34">
        <v>29611.659334490741</v>
      </c>
      <c r="C782" s="14">
        <v>49.125999999999998</v>
      </c>
      <c r="D782" s="14">
        <v>-17.431000000000001</v>
      </c>
      <c r="E782" s="12">
        <v>37</v>
      </c>
      <c r="F782" s="12"/>
      <c r="G782" s="8" t="s">
        <v>72</v>
      </c>
      <c r="H782" s="1" t="s">
        <v>34</v>
      </c>
      <c r="I782" s="1">
        <f t="shared" si="63"/>
        <v>3.4950000000000001</v>
      </c>
      <c r="J782" s="26"/>
      <c r="K782" s="26"/>
      <c r="L782" s="26">
        <v>2.9</v>
      </c>
      <c r="M782" s="25" t="s">
        <v>73</v>
      </c>
      <c r="N782" s="26"/>
      <c r="O782" s="26"/>
      <c r="P782" s="26">
        <v>3.2</v>
      </c>
      <c r="Q782" s="8" t="s">
        <v>73</v>
      </c>
      <c r="R782" s="38"/>
      <c r="S782" s="8"/>
      <c r="T782" s="1">
        <f t="shared" si="59"/>
        <v>1981.0723048172231</v>
      </c>
      <c r="U782" s="4">
        <f t="shared" si="62"/>
        <v>8.2152095617792721E+19</v>
      </c>
      <c r="V782" s="4">
        <f t="shared" si="60"/>
        <v>220039170963740.97</v>
      </c>
      <c r="W782" s="1">
        <f t="shared" si="61"/>
        <v>664.6301757291717</v>
      </c>
    </row>
    <row r="783" spans="1:23" x14ac:dyDescent="0.3">
      <c r="A783" t="s">
        <v>3244</v>
      </c>
      <c r="B783" s="34">
        <v>29613.622187500001</v>
      </c>
      <c r="C783" s="14">
        <v>46.536999999999999</v>
      </c>
      <c r="D783" s="14">
        <v>-20.427</v>
      </c>
      <c r="E783" s="12">
        <v>2</v>
      </c>
      <c r="F783" s="12"/>
      <c r="G783" s="8" t="s">
        <v>72</v>
      </c>
      <c r="H783" s="1" t="s">
        <v>34</v>
      </c>
      <c r="I783" s="1">
        <f t="shared" si="63"/>
        <v>3.41</v>
      </c>
      <c r="J783" s="26"/>
      <c r="K783" s="26"/>
      <c r="L783" s="26">
        <v>2.8</v>
      </c>
      <c r="M783" s="25" t="s">
        <v>73</v>
      </c>
      <c r="N783" s="26"/>
      <c r="O783" s="26"/>
      <c r="P783" s="26">
        <v>3.1</v>
      </c>
      <c r="Q783" s="8" t="s">
        <v>73</v>
      </c>
      <c r="R783" s="38"/>
      <c r="S783" s="8"/>
      <c r="T783" s="1">
        <f t="shared" si="59"/>
        <v>1981.0776788158796</v>
      </c>
      <c r="U783" s="4">
        <f t="shared" si="62"/>
        <v>8.2152259676770042E+19</v>
      </c>
      <c r="V783" s="4">
        <f t="shared" si="60"/>
        <v>164058977319953.81</v>
      </c>
      <c r="W783" s="1">
        <f t="shared" si="61"/>
        <v>863.14469914267283</v>
      </c>
    </row>
    <row r="784" spans="1:23" x14ac:dyDescent="0.3">
      <c r="A784" t="s">
        <v>3245</v>
      </c>
      <c r="B784" s="34">
        <v>29617.322729166666</v>
      </c>
      <c r="C784" s="14">
        <v>47.613999999999997</v>
      </c>
      <c r="D784" s="14">
        <v>-18.126000000000001</v>
      </c>
      <c r="E784" s="12">
        <v>16</v>
      </c>
      <c r="F784" s="12"/>
      <c r="G784" s="8" t="s">
        <v>72</v>
      </c>
      <c r="H784" s="1" t="s">
        <v>34</v>
      </c>
      <c r="I784" s="1">
        <f t="shared" si="63"/>
        <v>3.41</v>
      </c>
      <c r="J784" s="26"/>
      <c r="K784" s="26"/>
      <c r="L784" s="26">
        <v>2.8</v>
      </c>
      <c r="M784" s="25" t="s">
        <v>73</v>
      </c>
      <c r="N784" s="26"/>
      <c r="O784" s="26"/>
      <c r="P784" s="26">
        <v>3.1</v>
      </c>
      <c r="Q784" s="8" t="s">
        <v>73</v>
      </c>
      <c r="R784" s="38"/>
      <c r="S784" s="8"/>
      <c r="T784" s="1">
        <f t="shared" si="59"/>
        <v>1981.0878103467944</v>
      </c>
      <c r="U784" s="4">
        <f t="shared" si="62"/>
        <v>8.2152423735747363E+19</v>
      </c>
      <c r="V784" s="4">
        <f t="shared" si="60"/>
        <v>164058977319953.81</v>
      </c>
      <c r="W784" s="1">
        <f t="shared" si="61"/>
        <v>647.79331144151854</v>
      </c>
    </row>
    <row r="785" spans="1:23" x14ac:dyDescent="0.3">
      <c r="A785" t="s">
        <v>3246</v>
      </c>
      <c r="B785" s="34">
        <v>29633.448755787038</v>
      </c>
      <c r="C785" s="14">
        <v>47.451999999999998</v>
      </c>
      <c r="D785" s="14">
        <v>-17.507999999999999</v>
      </c>
      <c r="E785" s="12">
        <v>18</v>
      </c>
      <c r="F785" s="12"/>
      <c r="G785" s="8" t="s">
        <v>72</v>
      </c>
      <c r="H785" s="1" t="s">
        <v>34</v>
      </c>
      <c r="I785" s="1">
        <f t="shared" si="63"/>
        <v>3.3250000000000002</v>
      </c>
      <c r="J785" s="26"/>
      <c r="K785" s="26"/>
      <c r="L785" s="26">
        <v>2.7</v>
      </c>
      <c r="M785" s="25" t="s">
        <v>73</v>
      </c>
      <c r="N785" s="26"/>
      <c r="O785" s="26"/>
      <c r="P785" s="26">
        <v>3</v>
      </c>
      <c r="Q785" s="8" t="s">
        <v>73</v>
      </c>
      <c r="R785" s="38"/>
      <c r="S785" s="8"/>
      <c r="T785" s="1">
        <f t="shared" si="59"/>
        <v>1981.1319610014702</v>
      </c>
      <c r="U785" s="4">
        <f t="shared" si="62"/>
        <v>8.2152546056459272E+19</v>
      </c>
      <c r="V785" s="4">
        <f t="shared" si="60"/>
        <v>122320711904993.2</v>
      </c>
      <c r="W785" s="1">
        <f t="shared" si="61"/>
        <v>578.39356813025199</v>
      </c>
    </row>
    <row r="786" spans="1:23" x14ac:dyDescent="0.3">
      <c r="A786" t="s">
        <v>3247</v>
      </c>
      <c r="B786" s="34">
        <v>29634.703647337963</v>
      </c>
      <c r="C786" s="2">
        <v>39.469799999999999</v>
      </c>
      <c r="D786" s="2">
        <v>-22.903300000000002</v>
      </c>
      <c r="E786" s="3">
        <v>33</v>
      </c>
      <c r="F786" s="3">
        <v>132</v>
      </c>
      <c r="G786" s="1" t="s">
        <v>35</v>
      </c>
      <c r="H786" s="8" t="s">
        <v>24</v>
      </c>
      <c r="I786" s="1">
        <f t="shared" si="63"/>
        <v>5.45</v>
      </c>
      <c r="L786" s="25">
        <v>5.2</v>
      </c>
      <c r="M786" s="25" t="s">
        <v>35</v>
      </c>
      <c r="N786" s="25">
        <v>5.7</v>
      </c>
      <c r="O786" s="25" t="s">
        <v>35</v>
      </c>
      <c r="T786" s="1">
        <f t="shared" si="59"/>
        <v>1981.1353967072907</v>
      </c>
      <c r="U786" s="4">
        <f t="shared" si="62"/>
        <v>8.2340910965408252E+19</v>
      </c>
      <c r="V786" s="4">
        <f t="shared" si="60"/>
        <v>1.8836490894897974E+17</v>
      </c>
      <c r="W786" s="1">
        <f t="shared" si="61"/>
        <v>1272.795760460818</v>
      </c>
    </row>
    <row r="787" spans="1:23" x14ac:dyDescent="0.3">
      <c r="A787" t="s">
        <v>3248</v>
      </c>
      <c r="B787" s="34">
        <v>29634.722569444446</v>
      </c>
      <c r="C787" s="14">
        <v>39.68</v>
      </c>
      <c r="D787" s="14">
        <v>-23.46</v>
      </c>
      <c r="E787" s="12">
        <v>16</v>
      </c>
      <c r="F787" s="12"/>
      <c r="G787" s="8" t="s">
        <v>72</v>
      </c>
      <c r="H787" s="8" t="s">
        <v>24</v>
      </c>
      <c r="I787" s="1">
        <f t="shared" si="63"/>
        <v>4.3449999999999998</v>
      </c>
      <c r="J787" s="26"/>
      <c r="K787" s="26"/>
      <c r="L787" s="26">
        <v>3.9</v>
      </c>
      <c r="M787" s="25" t="s">
        <v>73</v>
      </c>
      <c r="N787" s="26"/>
      <c r="O787" s="26"/>
      <c r="P787" s="26">
        <v>4.2</v>
      </c>
      <c r="Q787" s="8" t="s">
        <v>73</v>
      </c>
      <c r="R787" s="38">
        <v>4.0999999999999996</v>
      </c>
      <c r="S787" s="1" t="s">
        <v>73</v>
      </c>
      <c r="T787" s="1">
        <f t="shared" si="59"/>
        <v>1981.1354485131949</v>
      </c>
      <c r="U787" s="4">
        <f t="shared" si="62"/>
        <v>8.2345055731248628E+19</v>
      </c>
      <c r="V787" s="4">
        <f t="shared" si="60"/>
        <v>4144765840379391.5</v>
      </c>
      <c r="W787" s="1">
        <f t="shared" si="61"/>
        <v>1317.1569524944696</v>
      </c>
    </row>
    <row r="788" spans="1:23" x14ac:dyDescent="0.3">
      <c r="A788" t="s">
        <v>3249</v>
      </c>
      <c r="B788" s="34">
        <v>29636.498182870371</v>
      </c>
      <c r="C788" s="14">
        <v>47.7</v>
      </c>
      <c r="D788" s="14">
        <v>-12.07</v>
      </c>
      <c r="E788" s="12">
        <v>16</v>
      </c>
      <c r="F788" s="12"/>
      <c r="G788" s="8" t="s">
        <v>72</v>
      </c>
      <c r="H788" s="1" t="s">
        <v>69</v>
      </c>
      <c r="I788" s="1">
        <f t="shared" si="63"/>
        <v>4.26</v>
      </c>
      <c r="J788" s="26"/>
      <c r="L788" s="26">
        <v>3.8</v>
      </c>
      <c r="M788" s="25" t="s">
        <v>73</v>
      </c>
      <c r="P788" s="26">
        <v>4.2</v>
      </c>
      <c r="Q788" s="1" t="s">
        <v>73</v>
      </c>
      <c r="R788" s="38">
        <v>4</v>
      </c>
      <c r="S788" s="1" t="s">
        <v>73</v>
      </c>
      <c r="T788" s="1">
        <f t="shared" si="59"/>
        <v>1981.1403098778108</v>
      </c>
      <c r="U788" s="4">
        <f t="shared" si="62"/>
        <v>8.2348146026681139E+19</v>
      </c>
      <c r="V788" s="4">
        <f t="shared" si="60"/>
        <v>3090295432513594.5</v>
      </c>
      <c r="W788" s="1">
        <f t="shared" si="61"/>
        <v>279.36486369237815</v>
      </c>
    </row>
    <row r="789" spans="1:23" x14ac:dyDescent="0.3">
      <c r="A789" t="s">
        <v>3250</v>
      </c>
      <c r="B789" s="34">
        <v>29637.708906250002</v>
      </c>
      <c r="C789" s="14">
        <v>45.61</v>
      </c>
      <c r="D789" s="14">
        <v>-12.44</v>
      </c>
      <c r="E789" s="12">
        <v>16</v>
      </c>
      <c r="F789" s="12"/>
      <c r="G789" s="8" t="s">
        <v>72</v>
      </c>
      <c r="H789" s="1" t="s">
        <v>47</v>
      </c>
      <c r="I789" s="1">
        <f t="shared" si="63"/>
        <v>4.7700000000000005</v>
      </c>
      <c r="J789" s="26"/>
      <c r="L789" s="26">
        <v>4.4000000000000004</v>
      </c>
      <c r="M789" s="25" t="s">
        <v>73</v>
      </c>
      <c r="P789" s="26"/>
      <c r="R789" s="38">
        <v>4.5</v>
      </c>
      <c r="S789" s="1" t="s">
        <v>73</v>
      </c>
      <c r="T789" s="1">
        <f t="shared" si="59"/>
        <v>1981.1436246577687</v>
      </c>
      <c r="U789" s="4">
        <f t="shared" si="62"/>
        <v>8.2366134735832433E+19</v>
      </c>
      <c r="V789" s="4">
        <f t="shared" si="60"/>
        <v>1.7988709151288024E+16</v>
      </c>
      <c r="W789" s="1">
        <f t="shared" si="61"/>
        <v>56.392593457050346</v>
      </c>
    </row>
    <row r="790" spans="1:23" x14ac:dyDescent="0.3">
      <c r="A790" t="s">
        <v>2353</v>
      </c>
      <c r="B790" s="34">
        <v>29638.362173611113</v>
      </c>
      <c r="C790" s="14">
        <v>49.338000000000001</v>
      </c>
      <c r="D790" s="14">
        <v>-18.548999999999999</v>
      </c>
      <c r="E790" s="12">
        <v>18</v>
      </c>
      <c r="F790" s="12"/>
      <c r="G790" s="8" t="s">
        <v>72</v>
      </c>
      <c r="H790" s="1" t="s">
        <v>34</v>
      </c>
      <c r="I790" s="1">
        <f t="shared" si="63"/>
        <v>3.58</v>
      </c>
      <c r="J790" s="26"/>
      <c r="K790" s="26"/>
      <c r="L790" s="26">
        <v>3</v>
      </c>
      <c r="M790" s="25" t="s">
        <v>73</v>
      </c>
      <c r="N790" s="26"/>
      <c r="O790" s="26"/>
      <c r="P790" s="26">
        <v>3.3</v>
      </c>
      <c r="Q790" s="8" t="s">
        <v>73</v>
      </c>
      <c r="R790" s="38"/>
      <c r="S790" s="8"/>
      <c r="T790" s="1">
        <f t="shared" si="59"/>
        <v>1981.1454132063275</v>
      </c>
      <c r="U790" s="4">
        <f t="shared" si="62"/>
        <v>8.2366429856755106E+19</v>
      </c>
      <c r="V790" s="4">
        <f t="shared" si="60"/>
        <v>295120922666639.69</v>
      </c>
      <c r="W790" s="1">
        <f t="shared" si="61"/>
        <v>775.79361597130037</v>
      </c>
    </row>
    <row r="791" spans="1:23" x14ac:dyDescent="0.3">
      <c r="A791" t="s">
        <v>2354</v>
      </c>
      <c r="B791" s="34">
        <v>29638.656056712964</v>
      </c>
      <c r="C791" s="14">
        <v>46.427999999999997</v>
      </c>
      <c r="D791" s="14">
        <v>-18.591000000000001</v>
      </c>
      <c r="E791" s="12">
        <v>18</v>
      </c>
      <c r="F791" s="12"/>
      <c r="G791" s="8" t="s">
        <v>72</v>
      </c>
      <c r="H791" s="1" t="s">
        <v>34</v>
      </c>
      <c r="I791" s="1">
        <f t="shared" si="63"/>
        <v>3.4950000000000001</v>
      </c>
      <c r="J791" s="26"/>
      <c r="K791" s="26"/>
      <c r="L791" s="26">
        <v>2.9</v>
      </c>
      <c r="M791" s="25" t="s">
        <v>73</v>
      </c>
      <c r="N791" s="26"/>
      <c r="O791" s="26"/>
      <c r="P791" s="26">
        <v>3.2</v>
      </c>
      <c r="Q791" s="8" t="s">
        <v>73</v>
      </c>
      <c r="R791" s="38"/>
      <c r="S791" s="8"/>
      <c r="T791" s="1">
        <f t="shared" si="59"/>
        <v>1981.1462178144093</v>
      </c>
      <c r="U791" s="4">
        <f t="shared" si="62"/>
        <v>8.2366649895926071E+19</v>
      </c>
      <c r="V791" s="4">
        <f t="shared" si="60"/>
        <v>220039170963740.97</v>
      </c>
      <c r="W791" s="1">
        <f t="shared" si="61"/>
        <v>660.75234681127154</v>
      </c>
    </row>
    <row r="792" spans="1:23" x14ac:dyDescent="0.3">
      <c r="A792" t="s">
        <v>3253</v>
      </c>
      <c r="B792" s="34">
        <v>29639.082081597222</v>
      </c>
      <c r="C792" s="2">
        <v>39.188499999999998</v>
      </c>
      <c r="D792" s="2">
        <v>-23.685400000000001</v>
      </c>
      <c r="E792" s="3">
        <v>0</v>
      </c>
      <c r="F792" s="3">
        <v>4</v>
      </c>
      <c r="G792" s="1" t="s">
        <v>35</v>
      </c>
      <c r="H792" s="8" t="s">
        <v>24</v>
      </c>
      <c r="I792" s="1">
        <v>3.8</v>
      </c>
      <c r="P792" s="25">
        <v>3.8</v>
      </c>
      <c r="Q792" s="1" t="s">
        <v>44</v>
      </c>
      <c r="T792" s="1">
        <f t="shared" si="59"/>
        <v>1981.1473842069738</v>
      </c>
      <c r="U792" s="4">
        <f t="shared" si="62"/>
        <v>8.2367280853270544E+19</v>
      </c>
      <c r="V792" s="4">
        <f t="shared" si="60"/>
        <v>630957344480193.75</v>
      </c>
      <c r="W792" s="1">
        <f t="shared" si="61"/>
        <v>1361.1543414599894</v>
      </c>
    </row>
    <row r="793" spans="1:23" x14ac:dyDescent="0.3">
      <c r="A793" t="s">
        <v>3251</v>
      </c>
      <c r="B793" s="34">
        <v>29641.65720011574</v>
      </c>
      <c r="C793" s="2">
        <v>35.501899999999999</v>
      </c>
      <c r="D793" s="2">
        <v>-16.9894</v>
      </c>
      <c r="E793" s="3">
        <v>0</v>
      </c>
      <c r="F793" s="3">
        <v>4</v>
      </c>
      <c r="G793" s="1" t="s">
        <v>35</v>
      </c>
      <c r="H793" s="9" t="s">
        <v>40</v>
      </c>
      <c r="I793" s="1">
        <v>3.8</v>
      </c>
      <c r="P793" s="25">
        <v>3.8</v>
      </c>
      <c r="Q793" s="1" t="s">
        <v>44</v>
      </c>
      <c r="T793" s="1">
        <f t="shared" si="59"/>
        <v>1981.1544344972367</v>
      </c>
      <c r="U793" s="4">
        <f t="shared" si="62"/>
        <v>8.2367911810615017E+19</v>
      </c>
      <c r="V793" s="4">
        <f t="shared" si="60"/>
        <v>630957344480193.75</v>
      </c>
      <c r="W793" s="1">
        <f t="shared" si="61"/>
        <v>1135.7855064765038</v>
      </c>
    </row>
    <row r="794" spans="1:23" x14ac:dyDescent="0.3">
      <c r="A794" t="s">
        <v>3252</v>
      </c>
      <c r="B794" s="34">
        <v>29647.623240740741</v>
      </c>
      <c r="C794" s="2">
        <v>38</v>
      </c>
      <c r="D794" s="2">
        <v>-11.8</v>
      </c>
      <c r="E794" s="3"/>
      <c r="G794" s="1" t="s">
        <v>44</v>
      </c>
      <c r="H794" s="1" t="s">
        <v>22</v>
      </c>
      <c r="I794" s="1">
        <v>3.7</v>
      </c>
      <c r="P794" s="25">
        <v>3.7</v>
      </c>
      <c r="Q794" s="1" t="s">
        <v>44</v>
      </c>
      <c r="T794" s="1">
        <f t="shared" si="59"/>
        <v>1981.170768626258</v>
      </c>
      <c r="U794" s="4">
        <f t="shared" si="62"/>
        <v>8.2368358494207164E+19</v>
      </c>
      <c r="V794" s="4">
        <f t="shared" si="60"/>
        <v>446683592150964.06</v>
      </c>
      <c r="W794" s="1">
        <f t="shared" si="61"/>
        <v>793.56174847333409</v>
      </c>
    </row>
    <row r="795" spans="1:23" x14ac:dyDescent="0.3">
      <c r="A795" t="s">
        <v>3253</v>
      </c>
      <c r="B795" s="34">
        <v>29653.322646990742</v>
      </c>
      <c r="C795" s="14">
        <v>48.332999999999998</v>
      </c>
      <c r="D795" s="14">
        <v>-17.539000000000001</v>
      </c>
      <c r="E795" s="12">
        <v>18</v>
      </c>
      <c r="F795" s="12"/>
      <c r="G795" s="8" t="s">
        <v>72</v>
      </c>
      <c r="H795" s="1" t="s">
        <v>34</v>
      </c>
      <c r="I795" s="1">
        <f t="shared" ref="I795:I803" si="64">0.85*L795+1.03</f>
        <v>3.4950000000000001</v>
      </c>
      <c r="J795" s="26"/>
      <c r="K795" s="26"/>
      <c r="L795" s="26">
        <v>2.9</v>
      </c>
      <c r="M795" s="25" t="s">
        <v>73</v>
      </c>
      <c r="N795" s="26"/>
      <c r="O795" s="26"/>
      <c r="P795" s="26">
        <v>3.2</v>
      </c>
      <c r="Q795" s="8" t="s">
        <v>73</v>
      </c>
      <c r="R795" s="38"/>
      <c r="S795" s="8"/>
      <c r="T795" s="1">
        <f t="shared" si="59"/>
        <v>1981.1863727501457</v>
      </c>
      <c r="U795" s="4">
        <f t="shared" si="62"/>
        <v>8.236857853337813E+19</v>
      </c>
      <c r="V795" s="4">
        <f t="shared" si="60"/>
        <v>220039170963740.97</v>
      </c>
      <c r="W795" s="1">
        <f t="shared" si="61"/>
        <v>625.1499579110905</v>
      </c>
    </row>
    <row r="796" spans="1:23" x14ac:dyDescent="0.3">
      <c r="A796" t="s">
        <v>3254</v>
      </c>
      <c r="B796" s="34">
        <v>29654.565077546296</v>
      </c>
      <c r="C796" s="14">
        <v>45.86</v>
      </c>
      <c r="D796" s="14">
        <v>-11.39</v>
      </c>
      <c r="E796" s="12">
        <v>16</v>
      </c>
      <c r="F796" s="12"/>
      <c r="G796" s="8" t="s">
        <v>72</v>
      </c>
      <c r="H796" s="1" t="s">
        <v>67</v>
      </c>
      <c r="I796" s="1">
        <f t="shared" si="64"/>
        <v>4.26</v>
      </c>
      <c r="J796" s="26"/>
      <c r="L796" s="26">
        <v>3.8</v>
      </c>
      <c r="M796" s="25" t="s">
        <v>73</v>
      </c>
      <c r="P796" s="26"/>
      <c r="R796" s="38">
        <v>4</v>
      </c>
      <c r="S796" s="1" t="s">
        <v>73</v>
      </c>
      <c r="T796" s="1">
        <f t="shared" si="59"/>
        <v>1981.1897743396203</v>
      </c>
      <c r="U796" s="4">
        <f t="shared" si="62"/>
        <v>8.2371668828810641E+19</v>
      </c>
      <c r="V796" s="4">
        <f t="shared" si="60"/>
        <v>3090295432513594.5</v>
      </c>
      <c r="W796" s="1">
        <f t="shared" si="61"/>
        <v>167.273008934166</v>
      </c>
    </row>
    <row r="797" spans="1:23" x14ac:dyDescent="0.3">
      <c r="A797" t="s">
        <v>3255</v>
      </c>
      <c r="B797" s="34">
        <v>29655.079868055556</v>
      </c>
      <c r="C797" s="14">
        <v>47.703000000000003</v>
      </c>
      <c r="D797" s="14">
        <v>-17.253</v>
      </c>
      <c r="E797" s="12">
        <v>37</v>
      </c>
      <c r="F797" s="12"/>
      <c r="G797" s="8" t="s">
        <v>72</v>
      </c>
      <c r="H797" s="1" t="s">
        <v>34</v>
      </c>
      <c r="I797" s="1">
        <f t="shared" si="64"/>
        <v>3.4950000000000001</v>
      </c>
      <c r="J797" s="26"/>
      <c r="K797" s="26"/>
      <c r="L797" s="26">
        <v>2.9</v>
      </c>
      <c r="M797" s="25" t="s">
        <v>73</v>
      </c>
      <c r="N797" s="26"/>
      <c r="O797" s="26"/>
      <c r="P797" s="26">
        <v>3.2</v>
      </c>
      <c r="Q797" s="8" t="s">
        <v>73</v>
      </c>
      <c r="R797" s="38"/>
      <c r="S797" s="8"/>
      <c r="T797" s="1">
        <f t="shared" si="59"/>
        <v>1981.1911837592213</v>
      </c>
      <c r="U797" s="4">
        <f t="shared" si="62"/>
        <v>8.2371888867981607E+19</v>
      </c>
      <c r="V797" s="4">
        <f t="shared" si="60"/>
        <v>220039170963740.97</v>
      </c>
      <c r="W797" s="1">
        <f t="shared" si="61"/>
        <v>565.58363190821376</v>
      </c>
    </row>
    <row r="798" spans="1:23" x14ac:dyDescent="0.3">
      <c r="A798" t="s">
        <v>3256</v>
      </c>
      <c r="B798" s="34">
        <v>29656.797596064815</v>
      </c>
      <c r="C798" s="14">
        <v>47.707999999999998</v>
      </c>
      <c r="D798" s="14">
        <v>-17.263000000000002</v>
      </c>
      <c r="E798" s="12">
        <v>18</v>
      </c>
      <c r="F798" s="12"/>
      <c r="G798" s="8" t="s">
        <v>72</v>
      </c>
      <c r="H798" s="1" t="s">
        <v>34</v>
      </c>
      <c r="I798" s="1">
        <f t="shared" si="64"/>
        <v>3.4950000000000001</v>
      </c>
      <c r="J798" s="26"/>
      <c r="K798" s="26"/>
      <c r="L798" s="26">
        <v>2.9</v>
      </c>
      <c r="M798" s="25" t="s">
        <v>73</v>
      </c>
      <c r="N798" s="26"/>
      <c r="O798" s="26"/>
      <c r="P798" s="26">
        <v>3.2</v>
      </c>
      <c r="Q798" s="8" t="s">
        <v>73</v>
      </c>
      <c r="R798" s="38"/>
      <c r="S798" s="8"/>
      <c r="T798" s="1">
        <f t="shared" si="59"/>
        <v>1981.1958866422035</v>
      </c>
      <c r="U798" s="4">
        <f t="shared" si="62"/>
        <v>8.2372108907152572E+19</v>
      </c>
      <c r="V798" s="4">
        <f t="shared" si="60"/>
        <v>220039170963740.97</v>
      </c>
      <c r="W798" s="1">
        <f t="shared" si="61"/>
        <v>565.88219395196541</v>
      </c>
    </row>
    <row r="799" spans="1:23" x14ac:dyDescent="0.3">
      <c r="A799" t="s">
        <v>2355</v>
      </c>
      <c r="B799" s="34">
        <v>29657.208486111111</v>
      </c>
      <c r="C799" s="14">
        <v>48.881</v>
      </c>
      <c r="D799" s="14">
        <v>-18.37</v>
      </c>
      <c r="E799" s="12">
        <v>37</v>
      </c>
      <c r="F799" s="12"/>
      <c r="G799" s="8" t="s">
        <v>72</v>
      </c>
      <c r="H799" s="1" t="s">
        <v>34</v>
      </c>
      <c r="I799" s="1">
        <f t="shared" si="64"/>
        <v>3.4950000000000001</v>
      </c>
      <c r="J799" s="26"/>
      <c r="K799" s="26"/>
      <c r="L799" s="26">
        <v>2.9</v>
      </c>
      <c r="M799" s="25" t="s">
        <v>73</v>
      </c>
      <c r="N799" s="26"/>
      <c r="O799" s="26"/>
      <c r="P799" s="26">
        <v>3.2</v>
      </c>
      <c r="Q799" s="8" t="s">
        <v>73</v>
      </c>
      <c r="R799" s="38"/>
      <c r="S799" s="8"/>
      <c r="T799" s="1">
        <f t="shared" si="59"/>
        <v>1981.1970115978402</v>
      </c>
      <c r="U799" s="4">
        <f t="shared" si="62"/>
        <v>8.2372328946323538E+19</v>
      </c>
      <c r="V799" s="4">
        <f t="shared" si="60"/>
        <v>220039170963740.97</v>
      </c>
      <c r="W799" s="1">
        <f t="shared" si="61"/>
        <v>733.93622628987919</v>
      </c>
    </row>
    <row r="800" spans="1:23" x14ac:dyDescent="0.3">
      <c r="A800" t="s">
        <v>3257</v>
      </c>
      <c r="B800" s="34">
        <v>29657.818508101853</v>
      </c>
      <c r="C800" s="14">
        <v>47.148000000000003</v>
      </c>
      <c r="D800" s="14">
        <v>-19.350000000000001</v>
      </c>
      <c r="E800" s="12">
        <v>18</v>
      </c>
      <c r="F800" s="12"/>
      <c r="G800" s="8" t="s">
        <v>72</v>
      </c>
      <c r="H800" s="1" t="s">
        <v>34</v>
      </c>
      <c r="I800" s="1">
        <f t="shared" si="64"/>
        <v>3.41</v>
      </c>
      <c r="J800" s="26"/>
      <c r="K800" s="26"/>
      <c r="L800" s="26">
        <v>2.8</v>
      </c>
      <c r="M800" s="25" t="s">
        <v>73</v>
      </c>
      <c r="N800" s="26"/>
      <c r="O800" s="26"/>
      <c r="P800" s="26">
        <v>3.1</v>
      </c>
      <c r="Q800" s="8" t="s">
        <v>73</v>
      </c>
      <c r="R800" s="38"/>
      <c r="S800" s="8"/>
      <c r="T800" s="1">
        <f t="shared" si="59"/>
        <v>1981.1986817470276</v>
      </c>
      <c r="U800" s="4">
        <f t="shared" si="62"/>
        <v>8.2372493005300859E+19</v>
      </c>
      <c r="V800" s="4">
        <f t="shared" si="60"/>
        <v>164058977319953.81</v>
      </c>
      <c r="W800" s="1">
        <f t="shared" si="61"/>
        <v>759.97536846657056</v>
      </c>
    </row>
    <row r="801" spans="1:23" x14ac:dyDescent="0.3">
      <c r="A801" t="s">
        <v>3258</v>
      </c>
      <c r="B801" s="34">
        <v>29659.053666666667</v>
      </c>
      <c r="C801" s="14">
        <v>46.841999999999999</v>
      </c>
      <c r="D801" s="14">
        <v>-19.594000000000001</v>
      </c>
      <c r="E801" s="12">
        <v>2</v>
      </c>
      <c r="F801" s="12"/>
      <c r="G801" s="8" t="s">
        <v>72</v>
      </c>
      <c r="H801" s="1" t="s">
        <v>34</v>
      </c>
      <c r="I801" s="1">
        <f t="shared" si="64"/>
        <v>3.4950000000000001</v>
      </c>
      <c r="J801" s="26"/>
      <c r="K801" s="26"/>
      <c r="L801" s="26">
        <v>2.9</v>
      </c>
      <c r="M801" s="25" t="s">
        <v>73</v>
      </c>
      <c r="N801" s="26"/>
      <c r="O801" s="26"/>
      <c r="P801" s="26">
        <v>3.2</v>
      </c>
      <c r="Q801" s="8" t="s">
        <v>73</v>
      </c>
      <c r="R801" s="38"/>
      <c r="S801" s="8"/>
      <c r="T801" s="1">
        <f t="shared" si="59"/>
        <v>1981.2020634268765</v>
      </c>
      <c r="U801" s="4">
        <f t="shared" si="62"/>
        <v>8.2372713044471824E+19</v>
      </c>
      <c r="V801" s="4">
        <f t="shared" si="60"/>
        <v>220039170963740.97</v>
      </c>
      <c r="W801" s="1">
        <f t="shared" si="61"/>
        <v>778.30136853077738</v>
      </c>
    </row>
    <row r="802" spans="1:23" x14ac:dyDescent="0.3">
      <c r="A802" t="s">
        <v>3259</v>
      </c>
      <c r="B802" s="34">
        <v>29661.370719907409</v>
      </c>
      <c r="C802" s="14">
        <v>49.109000000000002</v>
      </c>
      <c r="D802" s="14">
        <v>-19.399000000000001</v>
      </c>
      <c r="E802" s="12">
        <v>27</v>
      </c>
      <c r="F802" s="12"/>
      <c r="G802" s="8" t="s">
        <v>72</v>
      </c>
      <c r="H802" s="1" t="s">
        <v>34</v>
      </c>
      <c r="I802" s="1">
        <f t="shared" si="64"/>
        <v>3.4950000000000001</v>
      </c>
      <c r="J802" s="26"/>
      <c r="K802" s="26"/>
      <c r="L802" s="26">
        <v>2.9</v>
      </c>
      <c r="M802" s="25" t="s">
        <v>73</v>
      </c>
      <c r="N802" s="26"/>
      <c r="O802" s="26"/>
      <c r="P802" s="26">
        <v>3.2</v>
      </c>
      <c r="Q802" s="8" t="s">
        <v>73</v>
      </c>
      <c r="R802" s="38"/>
      <c r="S802" s="8"/>
      <c r="T802" s="1">
        <f t="shared" si="59"/>
        <v>1981.2084071729155</v>
      </c>
      <c r="U802" s="4">
        <f t="shared" si="62"/>
        <v>8.237293308364279E+19</v>
      </c>
      <c r="V802" s="4">
        <f t="shared" si="60"/>
        <v>220039170963740.97</v>
      </c>
      <c r="W802" s="1">
        <f t="shared" si="61"/>
        <v>843.07781862579463</v>
      </c>
    </row>
    <row r="803" spans="1:23" x14ac:dyDescent="0.3">
      <c r="A803" t="s">
        <v>3260</v>
      </c>
      <c r="B803" s="34">
        <v>29683.476832175926</v>
      </c>
      <c r="C803" s="14">
        <v>47.890999999999998</v>
      </c>
      <c r="D803" s="14">
        <v>-16.623999999999999</v>
      </c>
      <c r="E803" s="12">
        <v>18</v>
      </c>
      <c r="F803" s="12"/>
      <c r="G803" s="8" t="s">
        <v>72</v>
      </c>
      <c r="H803" s="1" t="s">
        <v>34</v>
      </c>
      <c r="I803" s="1">
        <f t="shared" si="64"/>
        <v>3.58</v>
      </c>
      <c r="J803" s="26"/>
      <c r="K803" s="26"/>
      <c r="L803" s="26">
        <v>3</v>
      </c>
      <c r="M803" s="25" t="s">
        <v>73</v>
      </c>
      <c r="N803" s="26"/>
      <c r="O803" s="26"/>
      <c r="P803" s="26">
        <v>3.3</v>
      </c>
      <c r="Q803" s="8" t="s">
        <v>73</v>
      </c>
      <c r="R803" s="38"/>
      <c r="S803" s="8"/>
      <c r="T803" s="1">
        <f t="shared" si="59"/>
        <v>1981.2689304097903</v>
      </c>
      <c r="U803" s="4">
        <f t="shared" si="62"/>
        <v>8.2373228204565463E+19</v>
      </c>
      <c r="V803" s="4">
        <f t="shared" si="60"/>
        <v>295120922666639.69</v>
      </c>
      <c r="W803" s="1">
        <f t="shared" si="61"/>
        <v>515.05130971831818</v>
      </c>
    </row>
    <row r="804" spans="1:23" x14ac:dyDescent="0.3">
      <c r="A804" t="s">
        <v>3261</v>
      </c>
      <c r="B804" s="34">
        <v>29684.114299537036</v>
      </c>
      <c r="C804" s="2">
        <v>37.780999999999999</v>
      </c>
      <c r="D804" s="2">
        <v>-22.218800000000002</v>
      </c>
      <c r="E804" s="3">
        <v>0</v>
      </c>
      <c r="F804" s="3">
        <v>5</v>
      </c>
      <c r="G804" s="1" t="s">
        <v>35</v>
      </c>
      <c r="H804" s="8" t="s">
        <v>24</v>
      </c>
      <c r="I804" s="1">
        <v>3.8</v>
      </c>
      <c r="P804" s="25">
        <v>3.8</v>
      </c>
      <c r="Q804" s="1" t="s">
        <v>44</v>
      </c>
      <c r="T804" s="1">
        <f t="shared" si="59"/>
        <v>1981.2706757003068</v>
      </c>
      <c r="U804" s="4">
        <f t="shared" si="62"/>
        <v>8.2373859161909936E+19</v>
      </c>
      <c r="V804" s="4">
        <f t="shared" si="60"/>
        <v>630957344480193.75</v>
      </c>
      <c r="W804" s="1">
        <f t="shared" si="61"/>
        <v>1301.0428027201931</v>
      </c>
    </row>
    <row r="805" spans="1:23" x14ac:dyDescent="0.3">
      <c r="A805" t="s">
        <v>3262</v>
      </c>
      <c r="B805" s="34">
        <v>29690.151980324074</v>
      </c>
      <c r="C805" s="14">
        <v>48.71</v>
      </c>
      <c r="D805" s="14">
        <v>-17.279</v>
      </c>
      <c r="E805" s="12">
        <v>32</v>
      </c>
      <c r="F805" s="12"/>
      <c r="G805" s="8" t="s">
        <v>72</v>
      </c>
      <c r="H805" s="1" t="s">
        <v>34</v>
      </c>
      <c r="I805" s="1">
        <f t="shared" ref="I805:I817" si="65">0.85*L805+1.03</f>
        <v>3.58</v>
      </c>
      <c r="J805" s="26"/>
      <c r="K805" s="26"/>
      <c r="L805" s="26">
        <v>3</v>
      </c>
      <c r="M805" s="25" t="s">
        <v>73</v>
      </c>
      <c r="N805" s="26"/>
      <c r="O805" s="26"/>
      <c r="P805" s="26">
        <v>3.3</v>
      </c>
      <c r="Q805" s="8" t="s">
        <v>73</v>
      </c>
      <c r="R805" s="38"/>
      <c r="S805" s="8"/>
      <c r="T805" s="1">
        <f t="shared" si="59"/>
        <v>1981.2872059694021</v>
      </c>
      <c r="U805" s="4">
        <f t="shared" si="62"/>
        <v>8.2374154282832609E+19</v>
      </c>
      <c r="V805" s="4">
        <f t="shared" si="60"/>
        <v>295120922666639.69</v>
      </c>
      <c r="W805" s="1">
        <f t="shared" si="61"/>
        <v>624.40183419720245</v>
      </c>
    </row>
    <row r="806" spans="1:23" x14ac:dyDescent="0.3">
      <c r="A806" t="s">
        <v>3263</v>
      </c>
      <c r="B806" s="34">
        <v>29690.597574074072</v>
      </c>
      <c r="C806" s="14">
        <v>47.408000000000001</v>
      </c>
      <c r="D806" s="14">
        <v>-16.04</v>
      </c>
      <c r="E806" s="12">
        <v>2</v>
      </c>
      <c r="F806" s="12"/>
      <c r="G806" s="8" t="s">
        <v>72</v>
      </c>
      <c r="H806" s="1" t="s">
        <v>34</v>
      </c>
      <c r="I806" s="1">
        <f t="shared" si="65"/>
        <v>3.665</v>
      </c>
      <c r="J806" s="26"/>
      <c r="K806" s="26"/>
      <c r="L806" s="26">
        <v>3.1</v>
      </c>
      <c r="M806" s="25" t="s">
        <v>73</v>
      </c>
      <c r="N806" s="26"/>
      <c r="O806" s="26"/>
      <c r="P806" s="26">
        <v>3.4</v>
      </c>
      <c r="Q806" s="8" t="s">
        <v>73</v>
      </c>
      <c r="R806" s="38"/>
      <c r="S806" s="8"/>
      <c r="T806" s="1">
        <f t="shared" si="59"/>
        <v>1981.2884259386012</v>
      </c>
      <c r="U806" s="4">
        <f t="shared" si="62"/>
        <v>8.2374550104897438E+19</v>
      </c>
      <c r="V806" s="4">
        <f t="shared" si="60"/>
        <v>395822064835723.56</v>
      </c>
      <c r="W806" s="1">
        <f t="shared" si="61"/>
        <v>432.69686054008969</v>
      </c>
    </row>
    <row r="807" spans="1:23" x14ac:dyDescent="0.3">
      <c r="A807" t="s">
        <v>3264</v>
      </c>
      <c r="B807" s="34">
        <v>29699.649881944446</v>
      </c>
      <c r="C807" s="14">
        <v>46.826999999999998</v>
      </c>
      <c r="D807" s="14">
        <v>-20.225999999999999</v>
      </c>
      <c r="E807" s="12">
        <v>8</v>
      </c>
      <c r="F807" s="12"/>
      <c r="G807" s="8" t="s">
        <v>72</v>
      </c>
      <c r="H807" s="1" t="s">
        <v>34</v>
      </c>
      <c r="I807" s="1">
        <f t="shared" si="65"/>
        <v>3.4950000000000001</v>
      </c>
      <c r="J807" s="26"/>
      <c r="K807" s="26"/>
      <c r="L807" s="26">
        <v>2.9</v>
      </c>
      <c r="M807" s="25" t="s">
        <v>73</v>
      </c>
      <c r="N807" s="26"/>
      <c r="O807" s="26"/>
      <c r="P807" s="26">
        <v>3.2</v>
      </c>
      <c r="Q807" s="8" t="s">
        <v>73</v>
      </c>
      <c r="R807" s="38"/>
      <c r="S807" s="8"/>
      <c r="T807" s="1">
        <f t="shared" si="59"/>
        <v>1981.3132098068295</v>
      </c>
      <c r="U807" s="4">
        <f t="shared" si="62"/>
        <v>8.2374770144068403E+19</v>
      </c>
      <c r="V807" s="4">
        <f t="shared" si="60"/>
        <v>220039170963740.97</v>
      </c>
      <c r="W807" s="1">
        <f t="shared" si="61"/>
        <v>846.58360677635289</v>
      </c>
    </row>
    <row r="808" spans="1:23" x14ac:dyDescent="0.3">
      <c r="A808" t="s">
        <v>3265</v>
      </c>
      <c r="B808" s="34">
        <v>29700.788831018519</v>
      </c>
      <c r="C808" s="14">
        <v>47.374000000000002</v>
      </c>
      <c r="D808" s="14">
        <v>-15.849</v>
      </c>
      <c r="E808" s="12">
        <v>37</v>
      </c>
      <c r="F808" s="12"/>
      <c r="G808" s="8" t="s">
        <v>72</v>
      </c>
      <c r="H808" s="8" t="s">
        <v>68</v>
      </c>
      <c r="I808" s="1">
        <f t="shared" si="65"/>
        <v>3.4950000000000001</v>
      </c>
      <c r="J808" s="26"/>
      <c r="K808" s="26"/>
      <c r="L808" s="26">
        <v>2.9</v>
      </c>
      <c r="M808" s="25" t="s">
        <v>73</v>
      </c>
      <c r="N808" s="26"/>
      <c r="O808" s="26"/>
      <c r="P808" s="26">
        <v>3.2</v>
      </c>
      <c r="Q808" s="8" t="s">
        <v>73</v>
      </c>
      <c r="R808" s="38"/>
      <c r="S808" s="8"/>
      <c r="T808" s="1">
        <f t="shared" si="59"/>
        <v>1981.3163280794483</v>
      </c>
      <c r="U808" s="4">
        <f t="shared" si="62"/>
        <v>8.2374990183239369E+19</v>
      </c>
      <c r="V808" s="4">
        <f t="shared" si="60"/>
        <v>220039170963740.97</v>
      </c>
      <c r="W808" s="1">
        <f t="shared" si="61"/>
        <v>414.70244296191709</v>
      </c>
    </row>
    <row r="809" spans="1:23" x14ac:dyDescent="0.3">
      <c r="A809" t="s">
        <v>3266</v>
      </c>
      <c r="B809" s="34">
        <v>29702.29946412037</v>
      </c>
      <c r="C809" s="14">
        <v>45.45</v>
      </c>
      <c r="D809" s="14">
        <v>-12.2</v>
      </c>
      <c r="E809" s="12">
        <v>16</v>
      </c>
      <c r="F809" s="12"/>
      <c r="G809" s="8" t="s">
        <v>72</v>
      </c>
      <c r="H809" s="1" t="s">
        <v>47</v>
      </c>
      <c r="I809" s="1">
        <f t="shared" si="65"/>
        <v>4.0049999999999999</v>
      </c>
      <c r="J809" s="26"/>
      <c r="L809" s="26">
        <v>3.5</v>
      </c>
      <c r="M809" s="25" t="s">
        <v>73</v>
      </c>
      <c r="P809" s="26">
        <v>4</v>
      </c>
      <c r="Q809" s="1" t="s">
        <v>73</v>
      </c>
      <c r="R809" s="38">
        <v>3.7</v>
      </c>
      <c r="S809" s="1" t="s">
        <v>73</v>
      </c>
      <c r="T809" s="1">
        <f t="shared" si="59"/>
        <v>1981.3204639674755</v>
      </c>
      <c r="U809" s="4">
        <f t="shared" si="62"/>
        <v>8.2376271038333911E+19</v>
      </c>
      <c r="V809" s="4">
        <f t="shared" si="60"/>
        <v>1280855094536285</v>
      </c>
      <c r="W809" s="1">
        <f t="shared" si="61"/>
        <v>68.084566380381446</v>
      </c>
    </row>
    <row r="810" spans="1:23" x14ac:dyDescent="0.3">
      <c r="A810" t="s">
        <v>3267</v>
      </c>
      <c r="B810" s="34">
        <v>29702.394756944443</v>
      </c>
      <c r="C810" s="14">
        <v>48.146000000000001</v>
      </c>
      <c r="D810" s="14">
        <v>-18.067</v>
      </c>
      <c r="E810" s="12">
        <v>18</v>
      </c>
      <c r="F810" s="12"/>
      <c r="G810" s="8" t="s">
        <v>72</v>
      </c>
      <c r="H810" s="1" t="s">
        <v>34</v>
      </c>
      <c r="I810" s="1">
        <f t="shared" si="65"/>
        <v>3.41</v>
      </c>
      <c r="J810" s="26"/>
      <c r="K810" s="26"/>
      <c r="L810" s="26">
        <v>2.8</v>
      </c>
      <c r="M810" s="25" t="s">
        <v>73</v>
      </c>
      <c r="N810" s="26"/>
      <c r="O810" s="26"/>
      <c r="P810" s="26">
        <v>3.1</v>
      </c>
      <c r="Q810" s="8" t="s">
        <v>73</v>
      </c>
      <c r="R810" s="38"/>
      <c r="S810" s="8"/>
      <c r="T810" s="1">
        <f t="shared" si="59"/>
        <v>1981.3207248650087</v>
      </c>
      <c r="U810" s="4">
        <f t="shared" si="62"/>
        <v>8.2376435097311232E+19</v>
      </c>
      <c r="V810" s="4">
        <f t="shared" si="60"/>
        <v>164058977319953.81</v>
      </c>
      <c r="W810" s="1">
        <f t="shared" si="61"/>
        <v>665.89749215677591</v>
      </c>
    </row>
    <row r="811" spans="1:23" x14ac:dyDescent="0.3">
      <c r="A811" t="s">
        <v>3268</v>
      </c>
      <c r="B811" s="34">
        <v>29721.110476851853</v>
      </c>
      <c r="C811" s="14">
        <v>48.207999999999998</v>
      </c>
      <c r="D811" s="14">
        <v>-17.666</v>
      </c>
      <c r="E811" s="12">
        <v>18</v>
      </c>
      <c r="F811" s="12"/>
      <c r="G811" s="8" t="s">
        <v>72</v>
      </c>
      <c r="H811" s="1" t="s">
        <v>34</v>
      </c>
      <c r="I811" s="1">
        <f t="shared" si="65"/>
        <v>3.4950000000000001</v>
      </c>
      <c r="J811" s="26"/>
      <c r="K811" s="26"/>
      <c r="L811" s="26">
        <v>2.9</v>
      </c>
      <c r="M811" s="25" t="s">
        <v>73</v>
      </c>
      <c r="N811" s="26"/>
      <c r="O811" s="26"/>
      <c r="P811" s="26">
        <v>3.2</v>
      </c>
      <c r="Q811" s="8" t="s">
        <v>73</v>
      </c>
      <c r="R811" s="38"/>
      <c r="S811" s="8"/>
      <c r="T811" s="1">
        <f t="shared" si="59"/>
        <v>1981.3719657134891</v>
      </c>
      <c r="U811" s="4">
        <f t="shared" si="62"/>
        <v>8.2376655136482198E+19</v>
      </c>
      <c r="V811" s="4">
        <f t="shared" si="60"/>
        <v>220039170963740.97</v>
      </c>
      <c r="W811" s="1">
        <f t="shared" si="61"/>
        <v>630.34993253802475</v>
      </c>
    </row>
    <row r="812" spans="1:23" x14ac:dyDescent="0.3">
      <c r="A812" t="s">
        <v>2356</v>
      </c>
      <c r="B812" s="34">
        <v>29721.616768518517</v>
      </c>
      <c r="C812" s="14">
        <v>46.552</v>
      </c>
      <c r="D812" s="14">
        <v>-18.158999999999999</v>
      </c>
      <c r="E812" s="12">
        <v>16</v>
      </c>
      <c r="F812" s="12"/>
      <c r="G812" s="8" t="s">
        <v>72</v>
      </c>
      <c r="H812" s="1" t="s">
        <v>34</v>
      </c>
      <c r="I812" s="1">
        <f t="shared" si="65"/>
        <v>3.41</v>
      </c>
      <c r="J812" s="26"/>
      <c r="K812" s="26"/>
      <c r="L812" s="26">
        <v>2.8</v>
      </c>
      <c r="M812" s="25" t="s">
        <v>73</v>
      </c>
      <c r="N812" s="26"/>
      <c r="O812" s="26"/>
      <c r="P812" s="26">
        <v>3.1</v>
      </c>
      <c r="Q812" s="8" t="s">
        <v>73</v>
      </c>
      <c r="R812" s="38"/>
      <c r="S812" s="8"/>
      <c r="T812" s="1">
        <f t="shared" si="59"/>
        <v>1981.3733518645272</v>
      </c>
      <c r="U812" s="4">
        <f t="shared" si="62"/>
        <v>8.2376819195459518E+19</v>
      </c>
      <c r="V812" s="4">
        <f t="shared" si="60"/>
        <v>164058977319953.81</v>
      </c>
      <c r="W812" s="1">
        <f t="shared" si="61"/>
        <v>616.56189588299696</v>
      </c>
    </row>
    <row r="813" spans="1:23" x14ac:dyDescent="0.3">
      <c r="A813" t="s">
        <v>3269</v>
      </c>
      <c r="B813" s="34">
        <v>29721.754424768518</v>
      </c>
      <c r="C813" s="14">
        <v>48.113999999999997</v>
      </c>
      <c r="D813" s="14">
        <v>-18.420999999999999</v>
      </c>
      <c r="E813" s="12">
        <v>18</v>
      </c>
      <c r="F813" s="12"/>
      <c r="G813" s="8" t="s">
        <v>72</v>
      </c>
      <c r="H813" s="1" t="s">
        <v>34</v>
      </c>
      <c r="I813" s="1">
        <f t="shared" si="65"/>
        <v>3.58</v>
      </c>
      <c r="J813" s="26"/>
      <c r="K813" s="26"/>
      <c r="L813" s="26">
        <v>3</v>
      </c>
      <c r="M813" s="25" t="s">
        <v>73</v>
      </c>
      <c r="N813" s="26"/>
      <c r="O813" s="26"/>
      <c r="P813" s="26">
        <v>3.3</v>
      </c>
      <c r="Q813" s="8" t="s">
        <v>73</v>
      </c>
      <c r="R813" s="38"/>
      <c r="S813" s="8"/>
      <c r="T813" s="1">
        <f t="shared" si="59"/>
        <v>1981.3737287467995</v>
      </c>
      <c r="U813" s="4">
        <f t="shared" si="62"/>
        <v>8.2377114316382192E+19</v>
      </c>
      <c r="V813" s="4">
        <f t="shared" si="60"/>
        <v>295120922666639.69</v>
      </c>
      <c r="W813" s="1">
        <f t="shared" si="61"/>
        <v>699.2444553726508</v>
      </c>
    </row>
    <row r="814" spans="1:23" x14ac:dyDescent="0.3">
      <c r="A814" t="s">
        <v>3270</v>
      </c>
      <c r="B814" s="34">
        <v>29729.377422453705</v>
      </c>
      <c r="C814" s="14">
        <v>46.094999999999999</v>
      </c>
      <c r="D814" s="14">
        <v>-18.306000000000001</v>
      </c>
      <c r="E814" s="12">
        <v>18</v>
      </c>
      <c r="F814" s="12"/>
      <c r="G814" s="8" t="s">
        <v>72</v>
      </c>
      <c r="H814" s="1" t="s">
        <v>34</v>
      </c>
      <c r="I814" s="1">
        <f t="shared" si="65"/>
        <v>3.3250000000000002</v>
      </c>
      <c r="J814" s="26"/>
      <c r="K814" s="26"/>
      <c r="L814" s="26">
        <v>2.7</v>
      </c>
      <c r="M814" s="25" t="s">
        <v>73</v>
      </c>
      <c r="N814" s="26"/>
      <c r="O814" s="26"/>
      <c r="P814" s="26">
        <v>3</v>
      </c>
      <c r="Q814" s="8" t="s">
        <v>73</v>
      </c>
      <c r="R814" s="38"/>
      <c r="S814" s="8"/>
      <c r="T814" s="1">
        <f t="shared" si="59"/>
        <v>1981.3945993770121</v>
      </c>
      <c r="U814" s="4">
        <f t="shared" si="62"/>
        <v>8.2377236637094101E+19</v>
      </c>
      <c r="V814" s="4">
        <f t="shared" si="60"/>
        <v>122320711904993.2</v>
      </c>
      <c r="W814" s="1">
        <f t="shared" si="61"/>
        <v>623.6567120274118</v>
      </c>
    </row>
    <row r="815" spans="1:23" x14ac:dyDescent="0.3">
      <c r="A815" t="s">
        <v>3271</v>
      </c>
      <c r="B815" s="34">
        <v>29731.228892361112</v>
      </c>
      <c r="C815" s="14">
        <v>48.869</v>
      </c>
      <c r="D815" s="14">
        <v>-18.396000000000001</v>
      </c>
      <c r="E815" s="12">
        <v>18</v>
      </c>
      <c r="F815" s="12"/>
      <c r="G815" s="8" t="s">
        <v>72</v>
      </c>
      <c r="H815" s="1" t="s">
        <v>34</v>
      </c>
      <c r="I815" s="1">
        <f t="shared" si="65"/>
        <v>3.58</v>
      </c>
      <c r="J815" s="26"/>
      <c r="K815" s="26"/>
      <c r="L815" s="26">
        <v>3</v>
      </c>
      <c r="M815" s="25" t="s">
        <v>73</v>
      </c>
      <c r="N815" s="26"/>
      <c r="O815" s="26"/>
      <c r="P815" s="26">
        <v>3.3</v>
      </c>
      <c r="Q815" s="8" t="s">
        <v>73</v>
      </c>
      <c r="R815" s="38"/>
      <c r="S815" s="8"/>
      <c r="T815" s="1">
        <f t="shared" si="59"/>
        <v>1981.3996684253555</v>
      </c>
      <c r="U815" s="4">
        <f t="shared" si="62"/>
        <v>8.2377531758016774E+19</v>
      </c>
      <c r="V815" s="4">
        <f t="shared" si="60"/>
        <v>295120922666639.69</v>
      </c>
      <c r="W815" s="1">
        <f t="shared" si="61"/>
        <v>734.99182698903178</v>
      </c>
    </row>
    <row r="816" spans="1:23" x14ac:dyDescent="0.3">
      <c r="A816" t="s">
        <v>3272</v>
      </c>
      <c r="B816" s="34">
        <v>29737.330903935184</v>
      </c>
      <c r="C816" s="14">
        <v>48.45</v>
      </c>
      <c r="D816" s="14">
        <v>-19.53</v>
      </c>
      <c r="E816" s="12">
        <v>27</v>
      </c>
      <c r="F816" s="12"/>
      <c r="G816" s="8" t="s">
        <v>72</v>
      </c>
      <c r="H816" s="1" t="s">
        <v>34</v>
      </c>
      <c r="I816" s="1">
        <f t="shared" si="65"/>
        <v>3.3250000000000002</v>
      </c>
      <c r="J816" s="26"/>
      <c r="K816" s="26"/>
      <c r="L816" s="26">
        <v>2.7</v>
      </c>
      <c r="M816" s="25" t="s">
        <v>73</v>
      </c>
      <c r="N816" s="26"/>
      <c r="O816" s="26"/>
      <c r="P816" s="26">
        <v>3</v>
      </c>
      <c r="Q816" s="8" t="s">
        <v>73</v>
      </c>
      <c r="R816" s="38"/>
      <c r="S816" s="8"/>
      <c r="T816" s="1">
        <f t="shared" si="59"/>
        <v>1981.4163748225467</v>
      </c>
      <c r="U816" s="4">
        <f t="shared" si="62"/>
        <v>8.2377654078728684E+19</v>
      </c>
      <c r="V816" s="4">
        <f t="shared" si="60"/>
        <v>122320711904993.2</v>
      </c>
      <c r="W816" s="1">
        <f t="shared" si="61"/>
        <v>825.18045294152796</v>
      </c>
    </row>
    <row r="817" spans="1:23" x14ac:dyDescent="0.3">
      <c r="A817" t="s">
        <v>3273</v>
      </c>
      <c r="B817" s="34">
        <v>29737.962552083332</v>
      </c>
      <c r="C817" s="14">
        <v>46.27</v>
      </c>
      <c r="D817" s="14">
        <v>-18.126999999999999</v>
      </c>
      <c r="E817" s="12">
        <v>18</v>
      </c>
      <c r="F817" s="12"/>
      <c r="G817" s="8" t="s">
        <v>72</v>
      </c>
      <c r="H817" s="1" t="s">
        <v>34</v>
      </c>
      <c r="I817" s="1">
        <f t="shared" si="65"/>
        <v>3.3250000000000002</v>
      </c>
      <c r="J817" s="26"/>
      <c r="K817" s="26"/>
      <c r="L817" s="26">
        <v>2.7</v>
      </c>
      <c r="M817" s="25" t="s">
        <v>73</v>
      </c>
      <c r="N817" s="26"/>
      <c r="O817" s="26"/>
      <c r="P817" s="26">
        <v>3</v>
      </c>
      <c r="Q817" s="8" t="s">
        <v>73</v>
      </c>
      <c r="R817" s="38"/>
      <c r="S817" s="8"/>
      <c r="T817" s="1">
        <f t="shared" si="59"/>
        <v>1981.4181041809263</v>
      </c>
      <c r="U817" s="4">
        <f t="shared" si="62"/>
        <v>8.2377776399440593E+19</v>
      </c>
      <c r="V817" s="4">
        <f t="shared" si="60"/>
        <v>122320711904993.2</v>
      </c>
      <c r="W817" s="1">
        <f t="shared" si="61"/>
        <v>607.07860923396936</v>
      </c>
    </row>
    <row r="818" spans="1:23" x14ac:dyDescent="0.3">
      <c r="A818" t="s">
        <v>3274</v>
      </c>
      <c r="B818" s="34">
        <v>29738.175745949073</v>
      </c>
      <c r="C818" s="2">
        <v>36.169699999999999</v>
      </c>
      <c r="D818" s="2">
        <v>-25.9742</v>
      </c>
      <c r="E818" s="3">
        <v>10</v>
      </c>
      <c r="F818" s="3">
        <v>11</v>
      </c>
      <c r="G818" s="1" t="s">
        <v>35</v>
      </c>
      <c r="H818" s="8" t="s">
        <v>24</v>
      </c>
      <c r="I818" s="1">
        <v>4</v>
      </c>
      <c r="P818" s="25">
        <v>4</v>
      </c>
      <c r="Q818" s="1" t="s">
        <v>44</v>
      </c>
      <c r="T818" s="1">
        <f t="shared" si="59"/>
        <v>1981.4186878739195</v>
      </c>
      <c r="U818" s="4">
        <f t="shared" si="62"/>
        <v>8.2379035324852388E+19</v>
      </c>
      <c r="V818" s="4">
        <f t="shared" si="60"/>
        <v>1258925411794173.5</v>
      </c>
      <c r="W818" s="1">
        <f t="shared" si="61"/>
        <v>1725.2140213140265</v>
      </c>
    </row>
    <row r="819" spans="1:23" x14ac:dyDescent="0.3">
      <c r="A819" t="s">
        <v>3275</v>
      </c>
      <c r="B819" s="34">
        <v>29739.117679398147</v>
      </c>
      <c r="C819" s="14">
        <v>46.05</v>
      </c>
      <c r="D819" s="14">
        <v>-12.54</v>
      </c>
      <c r="E819" s="12">
        <v>16</v>
      </c>
      <c r="F819" s="12"/>
      <c r="G819" s="8" t="s">
        <v>72</v>
      </c>
      <c r="H819" s="1" t="s">
        <v>67</v>
      </c>
      <c r="I819" s="1">
        <f>0.85*L819+1.03</f>
        <v>4.5999999999999996</v>
      </c>
      <c r="J819" s="26"/>
      <c r="L819" s="26">
        <v>4.2</v>
      </c>
      <c r="M819" s="25" t="s">
        <v>73</v>
      </c>
      <c r="P819" s="26"/>
      <c r="R819" s="38">
        <v>4.3</v>
      </c>
      <c r="S819" s="1" t="s">
        <v>73</v>
      </c>
      <c r="T819" s="1">
        <f t="shared" si="59"/>
        <v>1981.4212667471545</v>
      </c>
      <c r="U819" s="4">
        <f t="shared" si="62"/>
        <v>8.2389035324852388E+19</v>
      </c>
      <c r="V819" s="4">
        <f t="shared" si="60"/>
        <v>1E+16</v>
      </c>
      <c r="W819" s="1">
        <f t="shared" si="61"/>
        <v>93.416454178530898</v>
      </c>
    </row>
    <row r="820" spans="1:23" x14ac:dyDescent="0.3">
      <c r="A820" t="s">
        <v>3276</v>
      </c>
      <c r="B820" s="34">
        <v>29742.733089120371</v>
      </c>
      <c r="C820" s="14">
        <v>48.149000000000001</v>
      </c>
      <c r="D820" s="14">
        <v>-17.596</v>
      </c>
      <c r="E820" s="12">
        <v>21</v>
      </c>
      <c r="F820" s="12"/>
      <c r="G820" s="8" t="s">
        <v>72</v>
      </c>
      <c r="H820" s="1" t="s">
        <v>34</v>
      </c>
      <c r="I820" s="1">
        <f>0.85*L820+1.03</f>
        <v>3.58</v>
      </c>
      <c r="J820" s="26"/>
      <c r="K820" s="26"/>
      <c r="L820" s="26">
        <v>3</v>
      </c>
      <c r="M820" s="25" t="s">
        <v>73</v>
      </c>
      <c r="N820" s="26"/>
      <c r="O820" s="26"/>
      <c r="P820" s="26">
        <v>3.3</v>
      </c>
      <c r="Q820" s="8" t="s">
        <v>73</v>
      </c>
      <c r="R820" s="38"/>
      <c r="S820" s="8"/>
      <c r="T820" s="1">
        <f t="shared" si="59"/>
        <v>1981.4311651995081</v>
      </c>
      <c r="U820" s="4">
        <f t="shared" si="62"/>
        <v>8.2389330445775061E+19</v>
      </c>
      <c r="V820" s="4">
        <f t="shared" si="60"/>
        <v>295120922666639.69</v>
      </c>
      <c r="W820" s="1">
        <f t="shared" si="61"/>
        <v>620.65058358710598</v>
      </c>
    </row>
    <row r="821" spans="1:23" x14ac:dyDescent="0.3">
      <c r="A821" t="s">
        <v>3277</v>
      </c>
      <c r="B821" s="34">
        <v>29746.386412037038</v>
      </c>
      <c r="C821" s="2">
        <v>35.1</v>
      </c>
      <c r="D821" s="2">
        <v>-16.8</v>
      </c>
      <c r="E821" s="3"/>
      <c r="G821" s="1" t="s">
        <v>44</v>
      </c>
      <c r="H821" s="9" t="s">
        <v>40</v>
      </c>
      <c r="I821" s="1">
        <v>3.2</v>
      </c>
      <c r="P821" s="25">
        <v>3.2</v>
      </c>
      <c r="Q821" s="1" t="s">
        <v>44</v>
      </c>
      <c r="T821" s="1">
        <f t="shared" si="59"/>
        <v>1981.4411674525313</v>
      </c>
      <c r="U821" s="4">
        <f t="shared" si="62"/>
        <v>8.2389409878598533E+19</v>
      </c>
      <c r="V821" s="4">
        <f t="shared" si="60"/>
        <v>79432823472428.328</v>
      </c>
      <c r="W821" s="1">
        <f t="shared" si="61"/>
        <v>1167.5208500180511</v>
      </c>
    </row>
    <row r="822" spans="1:23" x14ac:dyDescent="0.3">
      <c r="A822" t="s">
        <v>2357</v>
      </c>
      <c r="B822" s="34">
        <v>29747.290030092594</v>
      </c>
      <c r="C822" s="14">
        <v>46.384</v>
      </c>
      <c r="D822" s="14">
        <v>-18.225999999999999</v>
      </c>
      <c r="E822" s="12">
        <v>18</v>
      </c>
      <c r="F822" s="12"/>
      <c r="G822" s="8" t="s">
        <v>72</v>
      </c>
      <c r="H822" s="1" t="s">
        <v>34</v>
      </c>
      <c r="I822" s="1">
        <f>0.85*L822+1.03</f>
        <v>3.41</v>
      </c>
      <c r="J822" s="26"/>
      <c r="K822" s="26"/>
      <c r="L822" s="26">
        <v>2.8</v>
      </c>
      <c r="M822" s="25" t="s">
        <v>73</v>
      </c>
      <c r="N822" s="26"/>
      <c r="O822" s="26"/>
      <c r="P822" s="26">
        <v>3.1</v>
      </c>
      <c r="Q822" s="8" t="s">
        <v>73</v>
      </c>
      <c r="R822" s="38"/>
      <c r="S822" s="8"/>
      <c r="T822" s="1">
        <f t="shared" si="59"/>
        <v>1981.443641423936</v>
      </c>
      <c r="U822" s="4">
        <f t="shared" si="62"/>
        <v>8.2389573937575854E+19</v>
      </c>
      <c r="V822" s="4">
        <f t="shared" si="60"/>
        <v>164058977319953.81</v>
      </c>
      <c r="W822" s="1">
        <f t="shared" si="61"/>
        <v>620.13330542496942</v>
      </c>
    </row>
    <row r="823" spans="1:23" ht="15.75" customHeight="1" x14ac:dyDescent="0.3">
      <c r="A823" t="s">
        <v>3278</v>
      </c>
      <c r="B823" s="34">
        <v>29749.635995370369</v>
      </c>
      <c r="C823" s="2">
        <v>36</v>
      </c>
      <c r="D823" s="2">
        <v>-16.600000000000001</v>
      </c>
      <c r="E823" s="3"/>
      <c r="G823" s="1" t="s">
        <v>44</v>
      </c>
      <c r="H823" s="1" t="s">
        <v>37</v>
      </c>
      <c r="I823" s="1">
        <v>3.2</v>
      </c>
      <c r="P823" s="25">
        <v>3.2</v>
      </c>
      <c r="Q823" s="1" t="s">
        <v>44</v>
      </c>
      <c r="T823" s="1">
        <f t="shared" si="59"/>
        <v>1981.4500643268182</v>
      </c>
      <c r="U823" s="4">
        <f t="shared" si="62"/>
        <v>8.2389653370399326E+19</v>
      </c>
      <c r="V823" s="4">
        <f t="shared" si="60"/>
        <v>79432823472428.328</v>
      </c>
      <c r="W823" s="1">
        <f t="shared" si="61"/>
        <v>1071.6797068533751</v>
      </c>
    </row>
    <row r="824" spans="1:23" x14ac:dyDescent="0.3">
      <c r="A824" t="s">
        <v>3279</v>
      </c>
      <c r="B824" s="34">
        <v>29753.356283564815</v>
      </c>
      <c r="C824" s="14">
        <v>48.006999999999998</v>
      </c>
      <c r="D824" s="14">
        <v>-17.667999999999999</v>
      </c>
      <c r="E824" s="12">
        <v>18</v>
      </c>
      <c r="F824" s="12"/>
      <c r="G824" s="8" t="s">
        <v>72</v>
      </c>
      <c r="H824" s="1" t="s">
        <v>34</v>
      </c>
      <c r="I824" s="1">
        <f t="shared" ref="I824:I829" si="66">0.85*L824+1.03</f>
        <v>3.4950000000000001</v>
      </c>
      <c r="J824" s="26"/>
      <c r="K824" s="26"/>
      <c r="L824" s="26">
        <v>2.9</v>
      </c>
      <c r="M824" s="25" t="s">
        <v>73</v>
      </c>
      <c r="N824" s="26"/>
      <c r="O824" s="26"/>
      <c r="P824" s="26">
        <v>3.2</v>
      </c>
      <c r="Q824" s="8" t="s">
        <v>73</v>
      </c>
      <c r="R824" s="38"/>
      <c r="S824" s="8"/>
      <c r="T824" s="1">
        <f t="shared" si="59"/>
        <v>1981.4602499207797</v>
      </c>
      <c r="U824" s="4">
        <f t="shared" si="62"/>
        <v>8.2389873409570292E+19</v>
      </c>
      <c r="V824" s="4">
        <f t="shared" si="60"/>
        <v>220039170963740.97</v>
      </c>
      <c r="W824" s="1">
        <f t="shared" si="61"/>
        <v>620.17683002919966</v>
      </c>
    </row>
    <row r="825" spans="1:23" x14ac:dyDescent="0.3">
      <c r="A825" t="s">
        <v>3280</v>
      </c>
      <c r="B825" s="34">
        <v>29754.653114583332</v>
      </c>
      <c r="C825" s="14">
        <v>46.04</v>
      </c>
      <c r="D825" s="14">
        <v>-16.587</v>
      </c>
      <c r="E825" s="12">
        <v>37</v>
      </c>
      <c r="F825" s="12"/>
      <c r="G825" s="8" t="s">
        <v>72</v>
      </c>
      <c r="H825" s="1" t="s">
        <v>34</v>
      </c>
      <c r="I825" s="1">
        <f t="shared" si="66"/>
        <v>3.41</v>
      </c>
      <c r="J825" s="26"/>
      <c r="K825" s="26"/>
      <c r="L825" s="26">
        <v>2.8</v>
      </c>
      <c r="M825" s="25" t="s">
        <v>73</v>
      </c>
      <c r="N825" s="26"/>
      <c r="O825" s="26"/>
      <c r="P825" s="26">
        <v>3.1</v>
      </c>
      <c r="Q825" s="8" t="s">
        <v>73</v>
      </c>
      <c r="R825" s="38"/>
      <c r="S825" s="8"/>
      <c r="T825" s="1">
        <f t="shared" si="59"/>
        <v>1981.4638004506046</v>
      </c>
      <c r="U825" s="4">
        <f t="shared" si="62"/>
        <v>8.2390037468547613E+19</v>
      </c>
      <c r="V825" s="4">
        <f t="shared" si="60"/>
        <v>164058977319953.81</v>
      </c>
      <c r="W825" s="1">
        <f t="shared" si="61"/>
        <v>435.90453655035537</v>
      </c>
    </row>
    <row r="826" spans="1:23" x14ac:dyDescent="0.3">
      <c r="A826" t="s">
        <v>3281</v>
      </c>
      <c r="B826" s="34">
        <v>29755.356334490742</v>
      </c>
      <c r="C826" s="14">
        <v>47.201999999999998</v>
      </c>
      <c r="D826" s="14">
        <v>-20.103999999999999</v>
      </c>
      <c r="E826" s="12">
        <v>16</v>
      </c>
      <c r="F826" s="12"/>
      <c r="G826" s="8" t="s">
        <v>72</v>
      </c>
      <c r="H826" s="1" t="s">
        <v>34</v>
      </c>
      <c r="I826" s="1">
        <f t="shared" si="66"/>
        <v>3.4950000000000001</v>
      </c>
      <c r="J826" s="26"/>
      <c r="K826" s="26"/>
      <c r="L826" s="26">
        <v>2.9</v>
      </c>
      <c r="M826" s="25" t="s">
        <v>73</v>
      </c>
      <c r="N826" s="26"/>
      <c r="O826" s="26"/>
      <c r="P826" s="26">
        <v>3.2</v>
      </c>
      <c r="Q826" s="8" t="s">
        <v>73</v>
      </c>
      <c r="R826" s="38"/>
      <c r="S826" s="8"/>
      <c r="T826" s="1">
        <f t="shared" si="59"/>
        <v>1981.4657257617816</v>
      </c>
      <c r="U826" s="4">
        <f t="shared" si="62"/>
        <v>8.2390257507718578E+19</v>
      </c>
      <c r="V826" s="4">
        <f t="shared" si="60"/>
        <v>220039170963740.97</v>
      </c>
      <c r="W826" s="1">
        <f t="shared" si="61"/>
        <v>842.13134850511926</v>
      </c>
    </row>
    <row r="827" spans="1:23" x14ac:dyDescent="0.3">
      <c r="A827" t="s">
        <v>3282</v>
      </c>
      <c r="B827" s="34">
        <v>29756.406357638887</v>
      </c>
      <c r="C827" s="14">
        <v>48.259</v>
      </c>
      <c r="D827" s="14">
        <v>-17.898</v>
      </c>
      <c r="E827" s="12">
        <v>31</v>
      </c>
      <c r="F827" s="12"/>
      <c r="G827" s="8" t="s">
        <v>72</v>
      </c>
      <c r="H827" s="1" t="s">
        <v>34</v>
      </c>
      <c r="I827" s="1">
        <f t="shared" si="66"/>
        <v>3.4950000000000001</v>
      </c>
      <c r="J827" s="26"/>
      <c r="K827" s="26"/>
      <c r="L827" s="26">
        <v>2.9</v>
      </c>
      <c r="M827" s="25" t="s">
        <v>73</v>
      </c>
      <c r="N827" s="26"/>
      <c r="O827" s="26"/>
      <c r="P827" s="26">
        <v>3.2</v>
      </c>
      <c r="Q827" s="8" t="s">
        <v>73</v>
      </c>
      <c r="R827" s="38"/>
      <c r="S827" s="8"/>
      <c r="T827" s="1">
        <f t="shared" si="59"/>
        <v>1981.4686005684844</v>
      </c>
      <c r="U827" s="4">
        <f t="shared" si="62"/>
        <v>8.2390477546889544E+19</v>
      </c>
      <c r="V827" s="4">
        <f t="shared" si="60"/>
        <v>220039170963740.97</v>
      </c>
      <c r="W827" s="1">
        <f t="shared" si="61"/>
        <v>655.69541181159695</v>
      </c>
    </row>
    <row r="828" spans="1:23" x14ac:dyDescent="0.3">
      <c r="A828" t="s">
        <v>3283</v>
      </c>
      <c r="B828" s="34">
        <v>29762.110476851853</v>
      </c>
      <c r="C828" s="14">
        <v>48.207999999999998</v>
      </c>
      <c r="D828" s="14">
        <v>-17.666</v>
      </c>
      <c r="E828" s="12">
        <v>18</v>
      </c>
      <c r="F828" s="12"/>
      <c r="G828" s="8" t="s">
        <v>72</v>
      </c>
      <c r="H828" s="1" t="s">
        <v>34</v>
      </c>
      <c r="I828" s="1">
        <f t="shared" si="66"/>
        <v>3.4950000000000001</v>
      </c>
      <c r="J828" s="26"/>
      <c r="K828" s="26"/>
      <c r="L828" s="26">
        <v>2.9</v>
      </c>
      <c r="M828" s="25" t="s">
        <v>73</v>
      </c>
      <c r="N828" s="26"/>
      <c r="O828" s="26"/>
      <c r="P828" s="26">
        <v>3.2</v>
      </c>
      <c r="Q828" s="8" t="s">
        <v>73</v>
      </c>
      <c r="R828" s="38"/>
      <c r="S828" s="8"/>
      <c r="T828" s="1">
        <f t="shared" si="59"/>
        <v>1981.4842175957615</v>
      </c>
      <c r="U828" s="4">
        <f t="shared" si="62"/>
        <v>8.2390697586060509E+19</v>
      </c>
      <c r="V828" s="4">
        <f t="shared" si="60"/>
        <v>220039170963740.97</v>
      </c>
      <c r="W828" s="1">
        <f t="shared" si="61"/>
        <v>630.34993253802475</v>
      </c>
    </row>
    <row r="829" spans="1:23" x14ac:dyDescent="0.3">
      <c r="A829" t="s">
        <v>3284</v>
      </c>
      <c r="B829" s="34">
        <v>29762.133255787037</v>
      </c>
      <c r="C829" s="14">
        <v>47.518999999999998</v>
      </c>
      <c r="D829" s="14">
        <v>-15.964</v>
      </c>
      <c r="E829" s="12">
        <v>2</v>
      </c>
      <c r="F829" s="12"/>
      <c r="G829" s="8" t="s">
        <v>72</v>
      </c>
      <c r="H829" s="8" t="s">
        <v>68</v>
      </c>
      <c r="I829" s="1">
        <f t="shared" si="66"/>
        <v>3.665</v>
      </c>
      <c r="J829" s="26"/>
      <c r="K829" s="26"/>
      <c r="L829" s="26">
        <v>3.1</v>
      </c>
      <c r="M829" s="25" t="s">
        <v>73</v>
      </c>
      <c r="N829" s="26"/>
      <c r="O829" s="26"/>
      <c r="P829" s="26">
        <v>3.4</v>
      </c>
      <c r="Q829" s="8" t="s">
        <v>73</v>
      </c>
      <c r="R829" s="38"/>
      <c r="S829" s="8"/>
      <c r="T829" s="1">
        <f t="shared" si="59"/>
        <v>1981.4842799610869</v>
      </c>
      <c r="U829" s="4">
        <f t="shared" si="62"/>
        <v>8.2391093408125338E+19</v>
      </c>
      <c r="V829" s="4">
        <f t="shared" si="60"/>
        <v>395822064835723.56</v>
      </c>
      <c r="W829" s="1">
        <f t="shared" si="61"/>
        <v>432.2412831200823</v>
      </c>
    </row>
    <row r="830" spans="1:23" x14ac:dyDescent="0.3">
      <c r="A830" t="s">
        <v>3285</v>
      </c>
      <c r="B830" s="34">
        <v>29763.42898148148</v>
      </c>
      <c r="C830" s="2">
        <v>39.299999999999997</v>
      </c>
      <c r="D830" s="2">
        <v>-23.1</v>
      </c>
      <c r="E830" s="3"/>
      <c r="G830" s="1" t="s">
        <v>44</v>
      </c>
      <c r="H830" s="8" t="s">
        <v>24</v>
      </c>
      <c r="I830" s="1">
        <v>3.3</v>
      </c>
      <c r="P830" s="25">
        <v>3.3</v>
      </c>
      <c r="Q830" s="1" t="s">
        <v>44</v>
      </c>
      <c r="T830" s="1">
        <f t="shared" si="59"/>
        <v>1981.4878274646994</v>
      </c>
      <c r="U830" s="4">
        <f t="shared" si="62"/>
        <v>8.2391205609970762E+19</v>
      </c>
      <c r="V830" s="4">
        <f t="shared" si="60"/>
        <v>112201845430196.44</v>
      </c>
      <c r="W830" s="1">
        <f t="shared" si="61"/>
        <v>1299.3866287085355</v>
      </c>
    </row>
    <row r="831" spans="1:23" x14ac:dyDescent="0.3">
      <c r="A831" t="s">
        <v>3286</v>
      </c>
      <c r="B831" s="34">
        <v>29772.809679398149</v>
      </c>
      <c r="C831" s="14">
        <v>47.168999999999997</v>
      </c>
      <c r="D831" s="14">
        <v>-20.283000000000001</v>
      </c>
      <c r="E831" s="12">
        <v>18</v>
      </c>
      <c r="F831" s="12"/>
      <c r="G831" s="8" t="s">
        <v>72</v>
      </c>
      <c r="H831" s="1" t="s">
        <v>34</v>
      </c>
      <c r="I831" s="1">
        <f t="shared" ref="I831:I837" si="67">0.85*L831+1.03</f>
        <v>3.3250000000000002</v>
      </c>
      <c r="J831" s="26"/>
      <c r="K831" s="26"/>
      <c r="L831" s="26">
        <v>2.7</v>
      </c>
      <c r="M831" s="25" t="s">
        <v>73</v>
      </c>
      <c r="N831" s="26"/>
      <c r="O831" s="26"/>
      <c r="P831" s="26">
        <v>3</v>
      </c>
      <c r="Q831" s="8" t="s">
        <v>73</v>
      </c>
      <c r="R831" s="38"/>
      <c r="S831" s="8"/>
      <c r="T831" s="1">
        <f t="shared" si="59"/>
        <v>1981.5135104158744</v>
      </c>
      <c r="U831" s="4">
        <f t="shared" si="62"/>
        <v>8.2391327930682671E+19</v>
      </c>
      <c r="V831" s="4">
        <f t="shared" si="60"/>
        <v>122320711904993.2</v>
      </c>
      <c r="W831" s="1">
        <f t="shared" si="61"/>
        <v>860.59706790472353</v>
      </c>
    </row>
    <row r="832" spans="1:23" x14ac:dyDescent="0.3">
      <c r="A832" t="s">
        <v>3287</v>
      </c>
      <c r="B832" s="34">
        <v>29774.451192129629</v>
      </c>
      <c r="C832" s="14">
        <v>48.537999999999997</v>
      </c>
      <c r="D832" s="14">
        <v>-17.286000000000001</v>
      </c>
      <c r="E832" s="12">
        <v>17</v>
      </c>
      <c r="F832" s="12"/>
      <c r="G832" s="8" t="s">
        <v>72</v>
      </c>
      <c r="H832" s="1" t="s">
        <v>34</v>
      </c>
      <c r="I832" s="1">
        <f t="shared" si="67"/>
        <v>3.41</v>
      </c>
      <c r="J832" s="26"/>
      <c r="K832" s="26"/>
      <c r="L832" s="26">
        <v>2.8</v>
      </c>
      <c r="M832" s="25" t="s">
        <v>73</v>
      </c>
      <c r="N832" s="26"/>
      <c r="O832" s="26"/>
      <c r="P832" s="26">
        <v>3.1</v>
      </c>
      <c r="Q832" s="8" t="s">
        <v>73</v>
      </c>
      <c r="R832" s="38"/>
      <c r="S832" s="8"/>
      <c r="T832" s="1">
        <f t="shared" si="59"/>
        <v>1981.5180046327985</v>
      </c>
      <c r="U832" s="4">
        <f t="shared" si="62"/>
        <v>8.2391491989659992E+19</v>
      </c>
      <c r="V832" s="4">
        <f t="shared" si="60"/>
        <v>164058977319953.81</v>
      </c>
      <c r="W832" s="1">
        <f t="shared" si="61"/>
        <v>613.82105987601722</v>
      </c>
    </row>
    <row r="833" spans="1:23" x14ac:dyDescent="0.3">
      <c r="A833" t="s">
        <v>3288</v>
      </c>
      <c r="B833" s="34">
        <v>29776.142229166668</v>
      </c>
      <c r="C833" s="14">
        <v>47.917000000000002</v>
      </c>
      <c r="D833" s="14">
        <v>-17.963999999999999</v>
      </c>
      <c r="E833" s="12">
        <v>18</v>
      </c>
      <c r="F833" s="12"/>
      <c r="G833" s="8" t="s">
        <v>72</v>
      </c>
      <c r="H833" s="1" t="s">
        <v>34</v>
      </c>
      <c r="I833" s="1">
        <f t="shared" si="67"/>
        <v>3.41</v>
      </c>
      <c r="J833" s="26"/>
      <c r="K833" s="26"/>
      <c r="L833" s="26">
        <v>2.8</v>
      </c>
      <c r="M833" s="25" t="s">
        <v>73</v>
      </c>
      <c r="N833" s="26"/>
      <c r="O833" s="26"/>
      <c r="P833" s="26">
        <v>3.1</v>
      </c>
      <c r="Q833" s="8" t="s">
        <v>73</v>
      </c>
      <c r="R833" s="38"/>
      <c r="S833" s="8"/>
      <c r="T833" s="1">
        <f t="shared" si="59"/>
        <v>1981.5226344398814</v>
      </c>
      <c r="U833" s="4">
        <f t="shared" si="62"/>
        <v>8.2391656048637313E+19</v>
      </c>
      <c r="V833" s="4">
        <f t="shared" si="60"/>
        <v>164058977319953.81</v>
      </c>
      <c r="W833" s="1">
        <f t="shared" si="61"/>
        <v>644.84416436075799</v>
      </c>
    </row>
    <row r="834" spans="1:23" x14ac:dyDescent="0.3">
      <c r="A834" t="s">
        <v>3289</v>
      </c>
      <c r="B834" s="34">
        <v>29778.186681712963</v>
      </c>
      <c r="C834" s="14">
        <v>46.463000000000001</v>
      </c>
      <c r="D834" s="14">
        <v>-18.024999999999999</v>
      </c>
      <c r="E834" s="12">
        <v>18</v>
      </c>
      <c r="F834" s="12"/>
      <c r="G834" s="8" t="s">
        <v>72</v>
      </c>
      <c r="H834" s="1" t="s">
        <v>34</v>
      </c>
      <c r="I834" s="1">
        <f t="shared" si="67"/>
        <v>3.41</v>
      </c>
      <c r="J834" s="26"/>
      <c r="K834" s="26"/>
      <c r="L834" s="26">
        <v>2.8</v>
      </c>
      <c r="M834" s="25" t="s">
        <v>73</v>
      </c>
      <c r="N834" s="26"/>
      <c r="O834" s="26"/>
      <c r="P834" s="26">
        <v>3.1</v>
      </c>
      <c r="Q834" s="8" t="s">
        <v>73</v>
      </c>
      <c r="R834" s="38"/>
      <c r="S834" s="8"/>
      <c r="T834" s="1">
        <f t="shared" ref="T834:T897" si="68">1900+B834/365.25</f>
        <v>1981.5282318458944</v>
      </c>
      <c r="U834" s="4">
        <f t="shared" si="62"/>
        <v>8.2391820107614634E+19</v>
      </c>
      <c r="V834" s="4">
        <f t="shared" ref="V834:V897" si="69">10^(1.5*I834+9.1)</f>
        <v>164058977319953.81</v>
      </c>
      <c r="W834" s="1">
        <f t="shared" ref="W834:W897" si="70">SQRT( (ABS(D834-$Y$1)*111.11)^2+(111.11*COS(RADIANS(D834))*ABS(C834-$Z$1))^2+E834*E834)</f>
        <v>600.04472486799693</v>
      </c>
    </row>
    <row r="835" spans="1:23" x14ac:dyDescent="0.3">
      <c r="A835" t="s">
        <v>3290</v>
      </c>
      <c r="B835" s="34">
        <v>29778.585167824072</v>
      </c>
      <c r="C835" s="14">
        <v>49.179000000000002</v>
      </c>
      <c r="D835" s="14">
        <v>-18.672000000000001</v>
      </c>
      <c r="E835" s="12">
        <v>16</v>
      </c>
      <c r="F835" s="12"/>
      <c r="G835" s="8" t="s">
        <v>72</v>
      </c>
      <c r="H835" s="1" t="s">
        <v>34</v>
      </c>
      <c r="I835" s="1">
        <f t="shared" si="67"/>
        <v>3.665</v>
      </c>
      <c r="J835" s="26"/>
      <c r="K835" s="26"/>
      <c r="L835" s="26">
        <v>3.1</v>
      </c>
      <c r="M835" s="25" t="s">
        <v>73</v>
      </c>
      <c r="N835" s="26"/>
      <c r="O835" s="26"/>
      <c r="P835" s="26">
        <v>3.4</v>
      </c>
      <c r="Q835" s="8" t="s">
        <v>73</v>
      </c>
      <c r="R835" s="38"/>
      <c r="S835" s="8"/>
      <c r="T835" s="1">
        <f t="shared" si="68"/>
        <v>1981.5293228414075</v>
      </c>
      <c r="U835" s="4">
        <f t="shared" ref="U835:U898" si="71">U834+V835</f>
        <v>8.2392215929679462E+19</v>
      </c>
      <c r="V835" s="4">
        <f t="shared" si="69"/>
        <v>395822064835723.56</v>
      </c>
      <c r="W835" s="1">
        <f t="shared" si="70"/>
        <v>777.88583505354484</v>
      </c>
    </row>
    <row r="836" spans="1:23" x14ac:dyDescent="0.3">
      <c r="A836" t="s">
        <v>3291</v>
      </c>
      <c r="B836" s="34">
        <v>29780.750325231482</v>
      </c>
      <c r="C836" s="14">
        <v>48.045999999999999</v>
      </c>
      <c r="D836" s="14">
        <v>-17.713000000000001</v>
      </c>
      <c r="E836" s="12">
        <v>18</v>
      </c>
      <c r="F836" s="12"/>
      <c r="G836" s="8" t="s">
        <v>72</v>
      </c>
      <c r="H836" s="1" t="s">
        <v>34</v>
      </c>
      <c r="I836" s="1">
        <f t="shared" si="67"/>
        <v>3.3250000000000002</v>
      </c>
      <c r="J836" s="26"/>
      <c r="K836" s="26"/>
      <c r="L836" s="26">
        <v>2.7</v>
      </c>
      <c r="M836" s="25" t="s">
        <v>73</v>
      </c>
      <c r="N836" s="26"/>
      <c r="O836" s="26"/>
      <c r="P836" s="26">
        <v>3</v>
      </c>
      <c r="Q836" s="8" t="s">
        <v>73</v>
      </c>
      <c r="R836" s="38"/>
      <c r="S836" s="8"/>
      <c r="T836" s="1">
        <f t="shared" si="68"/>
        <v>1981.5352507193195</v>
      </c>
      <c r="U836" s="4">
        <f t="shared" si="71"/>
        <v>8.2392338250391372E+19</v>
      </c>
      <c r="V836" s="4">
        <f t="shared" si="69"/>
        <v>122320711904993.2</v>
      </c>
      <c r="W836" s="1">
        <f t="shared" si="70"/>
        <v>626.49981392617303</v>
      </c>
    </row>
    <row r="837" spans="1:23" x14ac:dyDescent="0.3">
      <c r="A837" t="s">
        <v>3292</v>
      </c>
      <c r="B837" s="34">
        <v>29793.16751851852</v>
      </c>
      <c r="C837" s="14">
        <v>46.210999999999999</v>
      </c>
      <c r="D837" s="14">
        <v>-18.838000000000001</v>
      </c>
      <c r="E837" s="12">
        <v>32</v>
      </c>
      <c r="F837" s="12"/>
      <c r="G837" s="8" t="s">
        <v>72</v>
      </c>
      <c r="H837" s="1" t="s">
        <v>34</v>
      </c>
      <c r="I837" s="1">
        <f t="shared" si="67"/>
        <v>3.41</v>
      </c>
      <c r="J837" s="26"/>
      <c r="K837" s="26"/>
      <c r="L837" s="26">
        <v>2.8</v>
      </c>
      <c r="M837" s="25" t="s">
        <v>73</v>
      </c>
      <c r="N837" s="26"/>
      <c r="O837" s="26"/>
      <c r="P837" s="26">
        <v>3.1</v>
      </c>
      <c r="Q837" s="8" t="s">
        <v>73</v>
      </c>
      <c r="R837" s="38"/>
      <c r="S837" s="8"/>
      <c r="T837" s="1">
        <f t="shared" si="68"/>
        <v>1981.5692471417344</v>
      </c>
      <c r="U837" s="4">
        <f t="shared" si="71"/>
        <v>8.2392502309368693E+19</v>
      </c>
      <c r="V837" s="4">
        <f t="shared" si="69"/>
        <v>164058977319953.81</v>
      </c>
      <c r="W837" s="1">
        <f t="shared" si="70"/>
        <v>684.37008505949439</v>
      </c>
    </row>
    <row r="838" spans="1:23" x14ac:dyDescent="0.3">
      <c r="A838" t="s">
        <v>3293</v>
      </c>
      <c r="B838" s="34">
        <v>29796.257152430557</v>
      </c>
      <c r="C838" s="2">
        <v>40.759799999999998</v>
      </c>
      <c r="D838" s="2">
        <v>-19.329599999999999</v>
      </c>
      <c r="E838" s="3">
        <v>10</v>
      </c>
      <c r="F838" s="3">
        <v>7</v>
      </c>
      <c r="G838" s="1" t="s">
        <v>35</v>
      </c>
      <c r="H838" s="8" t="s">
        <v>24</v>
      </c>
      <c r="I838" s="1">
        <v>3.8</v>
      </c>
      <c r="P838" s="25">
        <v>3.8</v>
      </c>
      <c r="Q838" s="1" t="s">
        <v>44</v>
      </c>
      <c r="T838" s="1">
        <f t="shared" si="68"/>
        <v>1981.5777060983726</v>
      </c>
      <c r="U838" s="4">
        <f t="shared" si="71"/>
        <v>8.2393133266713166E+19</v>
      </c>
      <c r="V838" s="4">
        <f t="shared" si="69"/>
        <v>630957344480193.75</v>
      </c>
      <c r="W838" s="1">
        <f t="shared" si="70"/>
        <v>867.96166176049098</v>
      </c>
    </row>
    <row r="839" spans="1:23" x14ac:dyDescent="0.3">
      <c r="A839" t="s">
        <v>3294</v>
      </c>
      <c r="B839" s="34">
        <v>29801.180497685185</v>
      </c>
      <c r="C839" s="14">
        <v>48.408999999999999</v>
      </c>
      <c r="D839" s="14">
        <v>-17.312000000000001</v>
      </c>
      <c r="E839" s="12">
        <v>17</v>
      </c>
      <c r="F839" s="12"/>
      <c r="G839" s="8" t="s">
        <v>72</v>
      </c>
      <c r="H839" s="1" t="s">
        <v>34</v>
      </c>
      <c r="I839" s="1">
        <f>0.85*L839+1.03</f>
        <v>3.3250000000000002</v>
      </c>
      <c r="J839" s="26"/>
      <c r="K839" s="26"/>
      <c r="L839" s="26">
        <v>2.7</v>
      </c>
      <c r="M839" s="25" t="s">
        <v>73</v>
      </c>
      <c r="N839" s="26"/>
      <c r="O839" s="26"/>
      <c r="P839" s="26">
        <v>3</v>
      </c>
      <c r="Q839" s="8" t="s">
        <v>73</v>
      </c>
      <c r="R839" s="38"/>
      <c r="S839" s="8"/>
      <c r="T839" s="1">
        <f t="shared" si="68"/>
        <v>1981.5911854830533</v>
      </c>
      <c r="U839" s="4">
        <f t="shared" si="71"/>
        <v>8.2393255587425075E+19</v>
      </c>
      <c r="V839" s="4">
        <f t="shared" si="69"/>
        <v>122320711904993.2</v>
      </c>
      <c r="W839" s="1">
        <f t="shared" si="70"/>
        <v>608.47681193545509</v>
      </c>
    </row>
    <row r="840" spans="1:23" x14ac:dyDescent="0.3">
      <c r="A840" t="s">
        <v>3295</v>
      </c>
      <c r="B840" s="34">
        <v>29807.751704629631</v>
      </c>
      <c r="C840" s="2">
        <v>41.319600000000001</v>
      </c>
      <c r="D840" s="2">
        <v>-17.249199999999998</v>
      </c>
      <c r="E840" s="3">
        <v>0</v>
      </c>
      <c r="F840" s="3">
        <v>4</v>
      </c>
      <c r="G840" s="1" t="s">
        <v>35</v>
      </c>
      <c r="H840" s="1" t="s">
        <v>33</v>
      </c>
      <c r="I840" s="1">
        <v>3.1</v>
      </c>
      <c r="P840" s="25">
        <v>3.1</v>
      </c>
      <c r="Q840" s="1" t="s">
        <v>44</v>
      </c>
      <c r="T840" s="1">
        <f t="shared" si="68"/>
        <v>1981.6091764671585</v>
      </c>
      <c r="U840" s="4">
        <f t="shared" si="71"/>
        <v>8.2393311821557596E+19</v>
      </c>
      <c r="V840" s="4">
        <f t="shared" si="69"/>
        <v>56234132519035.117</v>
      </c>
      <c r="W840" s="1">
        <f t="shared" si="70"/>
        <v>649.24019051448101</v>
      </c>
    </row>
    <row r="841" spans="1:23" x14ac:dyDescent="0.3">
      <c r="A841" t="s">
        <v>3296</v>
      </c>
      <c r="B841" s="34">
        <v>29812.097833796295</v>
      </c>
      <c r="C841" s="2">
        <v>40.205100000000002</v>
      </c>
      <c r="D841" s="2">
        <v>-16.936599999999999</v>
      </c>
      <c r="E841" s="3">
        <v>54.6</v>
      </c>
      <c r="F841" s="3">
        <v>9</v>
      </c>
      <c r="G841" s="1" t="s">
        <v>35</v>
      </c>
      <c r="H841" s="1" t="s">
        <v>33</v>
      </c>
      <c r="I841" s="1">
        <f t="shared" ref="I841:I881" si="72">0.85*L841+1.03</f>
        <v>4.7700000000000005</v>
      </c>
      <c r="L841" s="25">
        <v>4.4000000000000004</v>
      </c>
      <c r="M841" s="25" t="s">
        <v>35</v>
      </c>
      <c r="T841" s="1">
        <f t="shared" si="68"/>
        <v>1981.6210755203183</v>
      </c>
      <c r="U841" s="4">
        <f t="shared" si="71"/>
        <v>8.241130053070889E+19</v>
      </c>
      <c r="V841" s="4">
        <f t="shared" si="69"/>
        <v>1.7988709151288024E+16</v>
      </c>
      <c r="W841" s="1">
        <f t="shared" si="70"/>
        <v>710.01543271344462</v>
      </c>
    </row>
    <row r="842" spans="1:23" x14ac:dyDescent="0.3">
      <c r="A842" t="s">
        <v>3297</v>
      </c>
      <c r="B842" s="34">
        <v>29817.899685879631</v>
      </c>
      <c r="C842" s="2">
        <v>47.279899999999998</v>
      </c>
      <c r="D842" s="2">
        <v>-20.592700000000001</v>
      </c>
      <c r="E842" s="3">
        <v>33</v>
      </c>
      <c r="F842" s="3">
        <v>11</v>
      </c>
      <c r="G842" s="1" t="s">
        <v>35</v>
      </c>
      <c r="H842" s="1" t="s">
        <v>34</v>
      </c>
      <c r="I842" s="1">
        <f t="shared" si="72"/>
        <v>4.26</v>
      </c>
      <c r="L842" s="25">
        <v>3.8</v>
      </c>
      <c r="M842" s="25" t="s">
        <v>35</v>
      </c>
      <c r="P842" s="25">
        <v>3.8</v>
      </c>
      <c r="Q842" s="1" t="s">
        <v>44</v>
      </c>
      <c r="T842" s="1">
        <f t="shared" si="68"/>
        <v>1981.6369601256115</v>
      </c>
      <c r="U842" s="4">
        <f t="shared" si="71"/>
        <v>8.2414390826141401E+19</v>
      </c>
      <c r="V842" s="4">
        <f t="shared" si="69"/>
        <v>3090295432513594.5</v>
      </c>
      <c r="W842" s="1">
        <f t="shared" si="70"/>
        <v>897.08180413285447</v>
      </c>
    </row>
    <row r="843" spans="1:23" x14ac:dyDescent="0.3">
      <c r="A843" t="s">
        <v>3298</v>
      </c>
      <c r="B843" s="34">
        <v>29818.434961805557</v>
      </c>
      <c r="C843" s="14">
        <v>47.365000000000002</v>
      </c>
      <c r="D843" s="14">
        <v>-20.254000000000001</v>
      </c>
      <c r="E843" s="12">
        <v>16</v>
      </c>
      <c r="F843" s="12"/>
      <c r="G843" s="8" t="s">
        <v>72</v>
      </c>
      <c r="H843" s="1" t="s">
        <v>34</v>
      </c>
      <c r="I843" s="1">
        <f t="shared" si="72"/>
        <v>3.41</v>
      </c>
      <c r="J843" s="26"/>
      <c r="K843" s="26"/>
      <c r="L843" s="26">
        <v>2.8</v>
      </c>
      <c r="M843" s="25" t="s">
        <v>73</v>
      </c>
      <c r="N843" s="26"/>
      <c r="O843" s="26"/>
      <c r="P843" s="26">
        <v>3.1</v>
      </c>
      <c r="Q843" s="8" t="s">
        <v>73</v>
      </c>
      <c r="R843" s="38"/>
      <c r="S843" s="8"/>
      <c r="T843" s="1">
        <f t="shared" si="68"/>
        <v>1981.6384256312267</v>
      </c>
      <c r="U843" s="4">
        <f t="shared" si="71"/>
        <v>8.2414554885118722E+19</v>
      </c>
      <c r="V843" s="4">
        <f t="shared" si="69"/>
        <v>164058977319953.81</v>
      </c>
      <c r="W843" s="1">
        <f t="shared" si="70"/>
        <v>862.47820093312407</v>
      </c>
    </row>
    <row r="844" spans="1:23" x14ac:dyDescent="0.3">
      <c r="A844" t="s">
        <v>3299</v>
      </c>
      <c r="B844" s="34">
        <v>29818.797431712963</v>
      </c>
      <c r="C844" s="14">
        <v>47.375999999999998</v>
      </c>
      <c r="D844" s="14">
        <v>-20.274000000000001</v>
      </c>
      <c r="E844" s="12">
        <v>18</v>
      </c>
      <c r="F844" s="12"/>
      <c r="G844" s="8" t="s">
        <v>72</v>
      </c>
      <c r="H844" s="1" t="s">
        <v>34</v>
      </c>
      <c r="I844" s="1">
        <f t="shared" si="72"/>
        <v>3.58</v>
      </c>
      <c r="J844" s="26"/>
      <c r="K844" s="26"/>
      <c r="L844" s="26">
        <v>3</v>
      </c>
      <c r="M844" s="25" t="s">
        <v>73</v>
      </c>
      <c r="N844" s="26"/>
      <c r="O844" s="26"/>
      <c r="P844" s="26">
        <v>3.3</v>
      </c>
      <c r="Q844" s="8" t="s">
        <v>73</v>
      </c>
      <c r="R844" s="38"/>
      <c r="S844" s="8"/>
      <c r="T844" s="1">
        <f t="shared" si="68"/>
        <v>1981.6394180197481</v>
      </c>
      <c r="U844" s="4">
        <f t="shared" si="71"/>
        <v>8.2414850006041395E+19</v>
      </c>
      <c r="V844" s="4">
        <f t="shared" si="69"/>
        <v>295120922666639.69</v>
      </c>
      <c r="W844" s="1">
        <f t="shared" si="70"/>
        <v>864.95260418789837</v>
      </c>
    </row>
    <row r="845" spans="1:23" x14ac:dyDescent="0.3">
      <c r="A845" t="s">
        <v>3300</v>
      </c>
      <c r="B845" s="34">
        <v>29821.872290509258</v>
      </c>
      <c r="C845" s="14">
        <v>47.290999999999997</v>
      </c>
      <c r="D845" s="14">
        <v>-20.251999999999999</v>
      </c>
      <c r="E845" s="12">
        <v>16</v>
      </c>
      <c r="F845" s="12"/>
      <c r="G845" s="8" t="s">
        <v>72</v>
      </c>
      <c r="H845" s="1" t="s">
        <v>34</v>
      </c>
      <c r="I845" s="1">
        <f t="shared" si="72"/>
        <v>3.41</v>
      </c>
      <c r="J845" s="26"/>
      <c r="K845" s="26"/>
      <c r="L845" s="26">
        <v>2.8</v>
      </c>
      <c r="M845" s="25" t="s">
        <v>73</v>
      </c>
      <c r="N845" s="26"/>
      <c r="O845" s="26"/>
      <c r="P845" s="26">
        <v>3.1</v>
      </c>
      <c r="Q845" s="8" t="s">
        <v>73</v>
      </c>
      <c r="R845" s="38"/>
      <c r="S845" s="8"/>
      <c r="T845" s="1">
        <f t="shared" si="68"/>
        <v>1981.6478365243238</v>
      </c>
      <c r="U845" s="4">
        <f t="shared" si="71"/>
        <v>8.2415014065018716E+19</v>
      </c>
      <c r="V845" s="4">
        <f t="shared" si="69"/>
        <v>164058977319953.81</v>
      </c>
      <c r="W845" s="1">
        <f t="shared" si="70"/>
        <v>860.30623484513819</v>
      </c>
    </row>
    <row r="846" spans="1:23" x14ac:dyDescent="0.3">
      <c r="A846" t="s">
        <v>3301</v>
      </c>
      <c r="B846" s="34">
        <v>29821.989629629628</v>
      </c>
      <c r="C846" s="14">
        <v>47.301000000000002</v>
      </c>
      <c r="D846" s="14">
        <v>-20.295999999999999</v>
      </c>
      <c r="E846" s="12">
        <v>16</v>
      </c>
      <c r="F846" s="12"/>
      <c r="G846" s="8" t="s">
        <v>72</v>
      </c>
      <c r="H846" s="1" t="s">
        <v>34</v>
      </c>
      <c r="I846" s="1">
        <f t="shared" si="72"/>
        <v>3.3250000000000002</v>
      </c>
      <c r="J846" s="26"/>
      <c r="K846" s="26"/>
      <c r="L846" s="26">
        <v>2.7</v>
      </c>
      <c r="M846" s="25" t="s">
        <v>73</v>
      </c>
      <c r="N846" s="26"/>
      <c r="O846" s="26"/>
      <c r="P846" s="26">
        <v>3</v>
      </c>
      <c r="Q846" s="8" t="s">
        <v>73</v>
      </c>
      <c r="R846" s="38"/>
      <c r="S846" s="8"/>
      <c r="T846" s="1">
        <f t="shared" si="68"/>
        <v>1981.6481577813267</v>
      </c>
      <c r="U846" s="4">
        <f t="shared" si="71"/>
        <v>8.2415136385730626E+19</v>
      </c>
      <c r="V846" s="4">
        <f t="shared" si="69"/>
        <v>122320711904993.2</v>
      </c>
      <c r="W846" s="1">
        <f t="shared" si="70"/>
        <v>865.28440824020754</v>
      </c>
    </row>
    <row r="847" spans="1:23" x14ac:dyDescent="0.3">
      <c r="A847" t="s">
        <v>3302</v>
      </c>
      <c r="B847" s="34">
        <v>29823.389500000001</v>
      </c>
      <c r="C847" s="14">
        <v>47.284999999999997</v>
      </c>
      <c r="D847" s="14">
        <v>-20.285</v>
      </c>
      <c r="E847" s="12">
        <v>16</v>
      </c>
      <c r="F847" s="12"/>
      <c r="G847" s="8" t="s">
        <v>72</v>
      </c>
      <c r="H847" s="1" t="s">
        <v>34</v>
      </c>
      <c r="I847" s="1">
        <f t="shared" si="72"/>
        <v>3.58</v>
      </c>
      <c r="J847" s="26"/>
      <c r="K847" s="26"/>
      <c r="L847" s="26">
        <v>3</v>
      </c>
      <c r="M847" s="25" t="s">
        <v>73</v>
      </c>
      <c r="N847" s="26"/>
      <c r="O847" s="26"/>
      <c r="P847" s="26">
        <v>3.3</v>
      </c>
      <c r="Q847" s="8" t="s">
        <v>73</v>
      </c>
      <c r="R847" s="38"/>
      <c r="S847" s="8"/>
      <c r="T847" s="1">
        <f t="shared" si="68"/>
        <v>1981.6519904175223</v>
      </c>
      <c r="U847" s="4">
        <f t="shared" si="71"/>
        <v>8.2415431506653299E+19</v>
      </c>
      <c r="V847" s="4">
        <f t="shared" si="69"/>
        <v>295120922666639.69</v>
      </c>
      <c r="W847" s="1">
        <f t="shared" si="70"/>
        <v>863.69003272514635</v>
      </c>
    </row>
    <row r="848" spans="1:23" x14ac:dyDescent="0.3">
      <c r="A848" t="s">
        <v>3303</v>
      </c>
      <c r="B848" s="34">
        <v>29827.199609490741</v>
      </c>
      <c r="C848" s="2">
        <v>39.456000000000003</v>
      </c>
      <c r="D848" s="2">
        <v>-24.2379</v>
      </c>
      <c r="E848" s="3">
        <v>0</v>
      </c>
      <c r="F848" s="3">
        <v>84</v>
      </c>
      <c r="G848" s="1" t="s">
        <v>35</v>
      </c>
      <c r="H848" s="8" t="s">
        <v>24</v>
      </c>
      <c r="I848" s="1">
        <f t="shared" si="72"/>
        <v>5.1950000000000003</v>
      </c>
      <c r="L848" s="25">
        <v>4.9000000000000004</v>
      </c>
      <c r="M848" s="25" t="s">
        <v>35</v>
      </c>
      <c r="P848" s="25">
        <v>4.7</v>
      </c>
      <c r="Q848" s="1" t="s">
        <v>44</v>
      </c>
      <c r="T848" s="1">
        <f t="shared" si="68"/>
        <v>1981.6624219287905</v>
      </c>
      <c r="U848" s="4">
        <f t="shared" si="71"/>
        <v>8.2493504350667096E+19</v>
      </c>
      <c r="V848" s="4">
        <f t="shared" si="69"/>
        <v>7.8072844013790848E+16</v>
      </c>
      <c r="W848" s="1">
        <f t="shared" si="70"/>
        <v>1403.5441357683605</v>
      </c>
    </row>
    <row r="849" spans="1:23" x14ac:dyDescent="0.3">
      <c r="A849" t="s">
        <v>3304</v>
      </c>
      <c r="B849" s="34">
        <v>29827.754804398148</v>
      </c>
      <c r="C849" s="14">
        <v>48.276000000000003</v>
      </c>
      <c r="D849" s="14">
        <v>-18.484999999999999</v>
      </c>
      <c r="E849" s="12">
        <v>18</v>
      </c>
      <c r="F849" s="12"/>
      <c r="G849" s="8" t="s">
        <v>72</v>
      </c>
      <c r="H849" s="1" t="s">
        <v>34</v>
      </c>
      <c r="I849" s="1">
        <f t="shared" si="72"/>
        <v>3.41</v>
      </c>
      <c r="J849" s="26"/>
      <c r="K849" s="26"/>
      <c r="L849" s="26">
        <v>2.8</v>
      </c>
      <c r="M849" s="25" t="s">
        <v>73</v>
      </c>
      <c r="N849" s="26"/>
      <c r="O849" s="26"/>
      <c r="P849" s="26">
        <v>3.1</v>
      </c>
      <c r="Q849" s="8" t="s">
        <v>73</v>
      </c>
      <c r="R849" s="38"/>
      <c r="S849" s="8"/>
      <c r="T849" s="1">
        <f t="shared" si="68"/>
        <v>1981.6639419696048</v>
      </c>
      <c r="U849" s="4">
        <f t="shared" si="71"/>
        <v>8.2493668409644417E+19</v>
      </c>
      <c r="V849" s="4">
        <f t="shared" si="69"/>
        <v>164058977319953.81</v>
      </c>
      <c r="W849" s="1">
        <f t="shared" si="70"/>
        <v>713.12128761476401</v>
      </c>
    </row>
    <row r="850" spans="1:23" x14ac:dyDescent="0.3">
      <c r="A850" t="s">
        <v>3305</v>
      </c>
      <c r="B850" s="34">
        <v>29829.155027777779</v>
      </c>
      <c r="C850" s="14">
        <v>46.23</v>
      </c>
      <c r="D850" s="14">
        <v>-12.31</v>
      </c>
      <c r="E850" s="12">
        <v>16</v>
      </c>
      <c r="F850" s="12"/>
      <c r="G850" s="8" t="s">
        <v>72</v>
      </c>
      <c r="H850" s="1" t="s">
        <v>67</v>
      </c>
      <c r="I850" s="1">
        <f t="shared" si="72"/>
        <v>4.26</v>
      </c>
      <c r="J850" s="26"/>
      <c r="L850" s="26">
        <v>3.8</v>
      </c>
      <c r="M850" s="25" t="s">
        <v>73</v>
      </c>
      <c r="P850" s="26"/>
      <c r="R850" s="38">
        <v>4</v>
      </c>
      <c r="S850" s="1" t="s">
        <v>73</v>
      </c>
      <c r="T850" s="1">
        <f t="shared" si="68"/>
        <v>1981.6677755722869</v>
      </c>
      <c r="U850" s="4">
        <f t="shared" si="71"/>
        <v>8.2496758705076929E+19</v>
      </c>
      <c r="V850" s="4">
        <f t="shared" si="69"/>
        <v>3090295432513594.5</v>
      </c>
      <c r="W850" s="1">
        <f t="shared" si="70"/>
        <v>120.31701588790649</v>
      </c>
    </row>
    <row r="851" spans="1:23" x14ac:dyDescent="0.3">
      <c r="A851" t="s">
        <v>3306</v>
      </c>
      <c r="B851" s="34">
        <v>29831.276898148149</v>
      </c>
      <c r="C851" s="14">
        <v>48.393000000000001</v>
      </c>
      <c r="D851" s="14">
        <v>-17.28</v>
      </c>
      <c r="E851" s="12">
        <v>28</v>
      </c>
      <c r="F851" s="12"/>
      <c r="G851" s="8" t="s">
        <v>72</v>
      </c>
      <c r="H851" s="1" t="s">
        <v>34</v>
      </c>
      <c r="I851" s="1">
        <f t="shared" si="72"/>
        <v>3.3250000000000002</v>
      </c>
      <c r="J851" s="26"/>
      <c r="K851" s="26"/>
      <c r="L851" s="26">
        <v>2.7</v>
      </c>
      <c r="M851" s="25" t="s">
        <v>73</v>
      </c>
      <c r="N851" s="26"/>
      <c r="O851" s="26"/>
      <c r="P851" s="26">
        <v>3</v>
      </c>
      <c r="Q851" s="8" t="s">
        <v>73</v>
      </c>
      <c r="R851" s="38"/>
      <c r="S851" s="8"/>
      <c r="T851" s="1">
        <f t="shared" si="68"/>
        <v>1981.6735849367506</v>
      </c>
      <c r="U851" s="4">
        <f t="shared" si="71"/>
        <v>8.2496881025788838E+19</v>
      </c>
      <c r="V851" s="4">
        <f t="shared" si="69"/>
        <v>122320711904993.2</v>
      </c>
      <c r="W851" s="1">
        <f t="shared" si="70"/>
        <v>605.02009519647004</v>
      </c>
    </row>
    <row r="852" spans="1:23" x14ac:dyDescent="0.3">
      <c r="A852" t="s">
        <v>3307</v>
      </c>
      <c r="B852" s="34">
        <v>29831.465644675925</v>
      </c>
      <c r="C852" s="14">
        <v>47.93</v>
      </c>
      <c r="D852" s="14">
        <v>-16.591000000000001</v>
      </c>
      <c r="E852" s="12">
        <v>18</v>
      </c>
      <c r="F852" s="12"/>
      <c r="G852" s="8" t="s">
        <v>72</v>
      </c>
      <c r="H852" s="1" t="s">
        <v>34</v>
      </c>
      <c r="I852" s="1">
        <f t="shared" si="72"/>
        <v>3.41</v>
      </c>
      <c r="J852" s="26"/>
      <c r="K852" s="26"/>
      <c r="L852" s="26">
        <v>2.8</v>
      </c>
      <c r="M852" s="25" t="s">
        <v>73</v>
      </c>
      <c r="N852" s="26"/>
      <c r="O852" s="26"/>
      <c r="P852" s="26">
        <v>3.1</v>
      </c>
      <c r="Q852" s="8" t="s">
        <v>73</v>
      </c>
      <c r="R852" s="38"/>
      <c r="S852" s="8"/>
      <c r="T852" s="1">
        <f t="shared" si="68"/>
        <v>1981.6741016965802</v>
      </c>
      <c r="U852" s="4">
        <f t="shared" si="71"/>
        <v>8.2497045084766159E+19</v>
      </c>
      <c r="V852" s="4">
        <f t="shared" si="69"/>
        <v>164058977319953.81</v>
      </c>
      <c r="W852" s="1">
        <f t="shared" si="70"/>
        <v>514.33168300169325</v>
      </c>
    </row>
    <row r="853" spans="1:23" x14ac:dyDescent="0.3">
      <c r="A853" t="s">
        <v>2358</v>
      </c>
      <c r="B853" s="34">
        <v>29834.843813657408</v>
      </c>
      <c r="C853" s="14">
        <v>48.433</v>
      </c>
      <c r="D853" s="14">
        <v>-17.274000000000001</v>
      </c>
      <c r="E853" s="12">
        <v>18</v>
      </c>
      <c r="F853" s="12"/>
      <c r="G853" s="8" t="s">
        <v>72</v>
      </c>
      <c r="H853" s="1" t="s">
        <v>34</v>
      </c>
      <c r="I853" s="1">
        <f t="shared" si="72"/>
        <v>3.41</v>
      </c>
      <c r="J853" s="26"/>
      <c r="K853" s="26"/>
      <c r="L853" s="26">
        <v>2.8</v>
      </c>
      <c r="M853" s="25" t="s">
        <v>73</v>
      </c>
      <c r="N853" s="26"/>
      <c r="O853" s="26"/>
      <c r="P853" s="26">
        <v>3.1</v>
      </c>
      <c r="Q853" s="8" t="s">
        <v>73</v>
      </c>
      <c r="R853" s="38"/>
      <c r="S853" s="8"/>
      <c r="T853" s="1">
        <f t="shared" si="68"/>
        <v>1981.6833506191851</v>
      </c>
      <c r="U853" s="4">
        <f t="shared" si="71"/>
        <v>8.249720914374348E+19</v>
      </c>
      <c r="V853" s="4">
        <f t="shared" si="69"/>
        <v>164058977319953.81</v>
      </c>
      <c r="W853" s="1">
        <f t="shared" si="70"/>
        <v>606.4591178008468</v>
      </c>
    </row>
    <row r="854" spans="1:23" x14ac:dyDescent="0.3">
      <c r="A854" t="s">
        <v>3308</v>
      </c>
      <c r="B854" s="34">
        <v>29838.480912037037</v>
      </c>
      <c r="C854" s="14">
        <v>47.295000000000002</v>
      </c>
      <c r="D854" s="14">
        <v>-20.292999999999999</v>
      </c>
      <c r="E854" s="12">
        <v>16</v>
      </c>
      <c r="F854" s="12"/>
      <c r="G854" s="8" t="s">
        <v>72</v>
      </c>
      <c r="H854" s="1" t="s">
        <v>34</v>
      </c>
      <c r="I854" s="1">
        <f t="shared" si="72"/>
        <v>3.41</v>
      </c>
      <c r="J854" s="26"/>
      <c r="K854" s="26"/>
      <c r="L854" s="26">
        <v>2.8</v>
      </c>
      <c r="M854" s="25" t="s">
        <v>73</v>
      </c>
      <c r="N854" s="26"/>
      <c r="O854" s="26"/>
      <c r="P854" s="26">
        <v>3.1</v>
      </c>
      <c r="Q854" s="8" t="s">
        <v>73</v>
      </c>
      <c r="R854" s="38"/>
      <c r="S854" s="8"/>
      <c r="T854" s="1">
        <f t="shared" si="68"/>
        <v>1981.6933084518469</v>
      </c>
      <c r="U854" s="4">
        <f t="shared" si="71"/>
        <v>8.2497373202720801E+19</v>
      </c>
      <c r="V854" s="4">
        <f t="shared" si="69"/>
        <v>164058977319953.81</v>
      </c>
      <c r="W854" s="1">
        <f t="shared" si="70"/>
        <v>864.80695491306483</v>
      </c>
    </row>
    <row r="855" spans="1:23" x14ac:dyDescent="0.3">
      <c r="A855" t="s">
        <v>3309</v>
      </c>
      <c r="B855" s="34">
        <v>29838.60713773148</v>
      </c>
      <c r="C855" s="14">
        <v>46.698999999999998</v>
      </c>
      <c r="D855" s="14">
        <v>-18.943999999999999</v>
      </c>
      <c r="E855" s="12">
        <v>16</v>
      </c>
      <c r="F855" s="12"/>
      <c r="G855" s="8" t="s">
        <v>72</v>
      </c>
      <c r="H855" s="1" t="s">
        <v>34</v>
      </c>
      <c r="I855" s="1">
        <f t="shared" si="72"/>
        <v>3.58</v>
      </c>
      <c r="J855" s="26"/>
      <c r="K855" s="26"/>
      <c r="L855" s="26">
        <v>3</v>
      </c>
      <c r="M855" s="25" t="s">
        <v>73</v>
      </c>
      <c r="N855" s="26"/>
      <c r="O855" s="26"/>
      <c r="P855" s="26">
        <v>3.3</v>
      </c>
      <c r="Q855" s="8" t="s">
        <v>73</v>
      </c>
      <c r="R855" s="38"/>
      <c r="S855" s="8"/>
      <c r="T855" s="1">
        <f t="shared" si="68"/>
        <v>1981.6936540389636</v>
      </c>
      <c r="U855" s="4">
        <f t="shared" si="71"/>
        <v>8.2497668323643474E+19</v>
      </c>
      <c r="V855" s="4">
        <f t="shared" si="69"/>
        <v>295120922666639.69</v>
      </c>
      <c r="W855" s="1">
        <f t="shared" si="70"/>
        <v>704.86558256859405</v>
      </c>
    </row>
    <row r="856" spans="1:23" x14ac:dyDescent="0.3">
      <c r="A856" t="s">
        <v>3310</v>
      </c>
      <c r="B856" s="34">
        <v>29848.909508101853</v>
      </c>
      <c r="C856" s="14">
        <v>47.564999999999998</v>
      </c>
      <c r="D856" s="14">
        <v>-18.352</v>
      </c>
      <c r="E856" s="12">
        <v>18</v>
      </c>
      <c r="F856" s="12"/>
      <c r="G856" s="8" t="s">
        <v>72</v>
      </c>
      <c r="H856" s="1" t="s">
        <v>34</v>
      </c>
      <c r="I856" s="1">
        <f t="shared" si="72"/>
        <v>3.3250000000000002</v>
      </c>
      <c r="J856" s="26"/>
      <c r="K856" s="26"/>
      <c r="L856" s="26">
        <v>2.7</v>
      </c>
      <c r="M856" s="25" t="s">
        <v>73</v>
      </c>
      <c r="N856" s="26"/>
      <c r="O856" s="26"/>
      <c r="P856" s="26">
        <v>3</v>
      </c>
      <c r="Q856" s="8" t="s">
        <v>73</v>
      </c>
      <c r="R856" s="38"/>
      <c r="S856" s="8"/>
      <c r="T856" s="1">
        <f t="shared" si="68"/>
        <v>1981.7218603917916</v>
      </c>
      <c r="U856" s="4">
        <f t="shared" si="71"/>
        <v>8.2497790644355383E+19</v>
      </c>
      <c r="V856" s="4">
        <f t="shared" si="69"/>
        <v>122320711904993.2</v>
      </c>
      <c r="W856" s="1">
        <f t="shared" si="70"/>
        <v>669.00403231240739</v>
      </c>
    </row>
    <row r="857" spans="1:23" x14ac:dyDescent="0.3">
      <c r="A857" t="s">
        <v>3311</v>
      </c>
      <c r="B857" s="34">
        <v>29853.947114583334</v>
      </c>
      <c r="C857" s="14">
        <v>47.146999999999998</v>
      </c>
      <c r="D857" s="14">
        <v>-17.916</v>
      </c>
      <c r="E857" s="12">
        <v>18</v>
      </c>
      <c r="F857" s="12"/>
      <c r="G857" s="8" t="s">
        <v>72</v>
      </c>
      <c r="H857" s="1" t="s">
        <v>34</v>
      </c>
      <c r="I857" s="1">
        <f t="shared" si="72"/>
        <v>3.41</v>
      </c>
      <c r="J857" s="26"/>
      <c r="K857" s="26"/>
      <c r="L857" s="26">
        <v>2.8</v>
      </c>
      <c r="M857" s="25" t="s">
        <v>73</v>
      </c>
      <c r="N857" s="26"/>
      <c r="O857" s="26"/>
      <c r="P857" s="26">
        <v>3.1</v>
      </c>
      <c r="Q857" s="8" t="s">
        <v>73</v>
      </c>
      <c r="R857" s="38"/>
      <c r="S857" s="8"/>
      <c r="T857" s="1">
        <f t="shared" si="68"/>
        <v>1981.7356526066621</v>
      </c>
      <c r="U857" s="4">
        <f t="shared" si="71"/>
        <v>8.2497954703332704E+19</v>
      </c>
      <c r="V857" s="4">
        <f t="shared" si="69"/>
        <v>164058977319953.81</v>
      </c>
      <c r="W857" s="1">
        <f t="shared" si="70"/>
        <v>608.36798850972627</v>
      </c>
    </row>
    <row r="858" spans="1:23" x14ac:dyDescent="0.3">
      <c r="A858" t="s">
        <v>3312</v>
      </c>
      <c r="B858" s="34">
        <v>29861.397535879631</v>
      </c>
      <c r="C858" s="14">
        <v>47.51</v>
      </c>
      <c r="D858" s="14">
        <v>-15.994</v>
      </c>
      <c r="E858" s="12">
        <v>2</v>
      </c>
      <c r="F858" s="12"/>
      <c r="G858" s="8" t="s">
        <v>72</v>
      </c>
      <c r="H858" s="8" t="s">
        <v>68</v>
      </c>
      <c r="I858" s="1">
        <f t="shared" si="72"/>
        <v>3.58</v>
      </c>
      <c r="J858" s="26"/>
      <c r="K858" s="26"/>
      <c r="L858" s="26">
        <v>3</v>
      </c>
      <c r="M858" s="25" t="s">
        <v>73</v>
      </c>
      <c r="N858" s="26"/>
      <c r="O858" s="26"/>
      <c r="P858" s="26">
        <v>3.3</v>
      </c>
      <c r="Q858" s="8" t="s">
        <v>73</v>
      </c>
      <c r="R858" s="38"/>
      <c r="S858" s="8"/>
      <c r="T858" s="1">
        <f t="shared" si="68"/>
        <v>1981.7560507484727</v>
      </c>
      <c r="U858" s="4">
        <f t="shared" si="71"/>
        <v>8.2498249824255377E+19</v>
      </c>
      <c r="V858" s="4">
        <f t="shared" si="69"/>
        <v>295120922666639.69</v>
      </c>
      <c r="W858" s="1">
        <f t="shared" si="70"/>
        <v>434.43437006056041</v>
      </c>
    </row>
    <row r="859" spans="1:23" x14ac:dyDescent="0.3">
      <c r="A859" t="s">
        <v>3313</v>
      </c>
      <c r="B859" s="34">
        <v>29864.257909837965</v>
      </c>
      <c r="C859" s="2">
        <v>35.880000000000003</v>
      </c>
      <c r="D859" s="2">
        <v>-18.367599999999999</v>
      </c>
      <c r="E859" s="3">
        <v>33</v>
      </c>
      <c r="F859" s="3">
        <v>9</v>
      </c>
      <c r="G859" s="1" t="s">
        <v>35</v>
      </c>
      <c r="H859" s="1" t="s">
        <v>37</v>
      </c>
      <c r="I859" s="1">
        <f t="shared" si="72"/>
        <v>5.28</v>
      </c>
      <c r="L859" s="25">
        <v>5</v>
      </c>
      <c r="M859" s="25" t="s">
        <v>64</v>
      </c>
      <c r="P859" s="25">
        <v>4</v>
      </c>
      <c r="Q859" s="1" t="s">
        <v>44</v>
      </c>
      <c r="T859" s="1">
        <f t="shared" si="68"/>
        <v>1981.7638820255659</v>
      </c>
      <c r="U859" s="4">
        <f t="shared" si="71"/>
        <v>8.2602962679060464E+19</v>
      </c>
      <c r="V859" s="4">
        <f t="shared" si="69"/>
        <v>1.0471285480509005E+17</v>
      </c>
      <c r="W859" s="1">
        <f t="shared" si="70"/>
        <v>1167.1058780267576</v>
      </c>
    </row>
    <row r="860" spans="1:23" x14ac:dyDescent="0.3">
      <c r="A860" t="s">
        <v>3314</v>
      </c>
      <c r="B860" s="34">
        <v>29864.918405092594</v>
      </c>
      <c r="C860" s="14">
        <v>47.268000000000001</v>
      </c>
      <c r="D860" s="14">
        <v>-20.266999999999999</v>
      </c>
      <c r="E860" s="12">
        <v>16</v>
      </c>
      <c r="F860" s="12"/>
      <c r="G860" s="8" t="s">
        <v>72</v>
      </c>
      <c r="H860" s="1" t="s">
        <v>34</v>
      </c>
      <c r="I860" s="1">
        <f t="shared" si="72"/>
        <v>3.3250000000000002</v>
      </c>
      <c r="J860" s="26"/>
      <c r="K860" s="26"/>
      <c r="L860" s="26">
        <v>2.7</v>
      </c>
      <c r="M860" s="25" t="s">
        <v>73</v>
      </c>
      <c r="N860" s="26"/>
      <c r="O860" s="26"/>
      <c r="P860" s="26">
        <v>3</v>
      </c>
      <c r="Q860" s="8" t="s">
        <v>73</v>
      </c>
      <c r="R860" s="38"/>
      <c r="S860" s="8"/>
      <c r="T860" s="1">
        <f t="shared" si="68"/>
        <v>1981.7656903630186</v>
      </c>
      <c r="U860" s="4">
        <f t="shared" si="71"/>
        <v>8.2603084999772373E+19</v>
      </c>
      <c r="V860" s="4">
        <f t="shared" si="69"/>
        <v>122320711904993.2</v>
      </c>
      <c r="W860" s="1">
        <f t="shared" si="70"/>
        <v>861.32058390957332</v>
      </c>
    </row>
    <row r="861" spans="1:23" x14ac:dyDescent="0.3">
      <c r="A861" t="s">
        <v>3315</v>
      </c>
      <c r="B861" s="34">
        <v>29866.393896990739</v>
      </c>
      <c r="C861" s="14">
        <v>48.41</v>
      </c>
      <c r="D861" s="14">
        <v>-17.274000000000001</v>
      </c>
      <c r="E861" s="12">
        <v>19</v>
      </c>
      <c r="F861" s="12"/>
      <c r="G861" s="8" t="s">
        <v>72</v>
      </c>
      <c r="H861" s="1" t="s">
        <v>34</v>
      </c>
      <c r="I861" s="1">
        <f t="shared" si="72"/>
        <v>3.4950000000000001</v>
      </c>
      <c r="J861" s="26"/>
      <c r="K861" s="26"/>
      <c r="L861" s="26">
        <v>2.9</v>
      </c>
      <c r="M861" s="25" t="s">
        <v>73</v>
      </c>
      <c r="N861" s="26"/>
      <c r="O861" s="26"/>
      <c r="P861" s="26">
        <v>3.2</v>
      </c>
      <c r="Q861" s="8" t="s">
        <v>73</v>
      </c>
      <c r="R861" s="38"/>
      <c r="S861" s="8"/>
      <c r="T861" s="1">
        <f t="shared" si="68"/>
        <v>1981.7697300396735</v>
      </c>
      <c r="U861" s="4">
        <f t="shared" si="71"/>
        <v>8.2603305038943338E+19</v>
      </c>
      <c r="V861" s="4">
        <f t="shared" si="69"/>
        <v>220039170963740.97</v>
      </c>
      <c r="W861" s="1">
        <f t="shared" si="70"/>
        <v>605.12594756590067</v>
      </c>
    </row>
    <row r="862" spans="1:23" x14ac:dyDescent="0.3">
      <c r="A862" t="s">
        <v>3316</v>
      </c>
      <c r="B862" s="34">
        <v>29869.880307870371</v>
      </c>
      <c r="C862" s="14">
        <v>48.018000000000001</v>
      </c>
      <c r="D862" s="14">
        <v>-17.131</v>
      </c>
      <c r="E862" s="12">
        <v>18</v>
      </c>
      <c r="F862" s="12"/>
      <c r="G862" s="8" t="s">
        <v>72</v>
      </c>
      <c r="H862" s="1" t="s">
        <v>34</v>
      </c>
      <c r="I862" s="1">
        <f t="shared" si="72"/>
        <v>3.58</v>
      </c>
      <c r="J862" s="26"/>
      <c r="K862" s="26"/>
      <c r="L862" s="26">
        <v>3</v>
      </c>
      <c r="M862" s="25" t="s">
        <v>73</v>
      </c>
      <c r="N862" s="26"/>
      <c r="O862" s="26"/>
      <c r="P862" s="26">
        <v>3.3</v>
      </c>
      <c r="Q862" s="8" t="s">
        <v>73</v>
      </c>
      <c r="R862" s="38"/>
      <c r="S862" s="8"/>
      <c r="T862" s="1">
        <f t="shared" si="68"/>
        <v>1981.7792753124445</v>
      </c>
      <c r="U862" s="4">
        <f t="shared" si="71"/>
        <v>8.2603600159866012E+19</v>
      </c>
      <c r="V862" s="4">
        <f t="shared" si="69"/>
        <v>295120922666639.69</v>
      </c>
      <c r="W862" s="1">
        <f t="shared" si="70"/>
        <v>569.42614567771716</v>
      </c>
    </row>
    <row r="863" spans="1:23" x14ac:dyDescent="0.3">
      <c r="A863" t="s">
        <v>3317</v>
      </c>
      <c r="B863" s="34">
        <v>29870.267356481483</v>
      </c>
      <c r="C863" s="14">
        <v>45.637999999999998</v>
      </c>
      <c r="D863" s="14">
        <v>-17.64</v>
      </c>
      <c r="E863" s="12">
        <v>18</v>
      </c>
      <c r="F863" s="12"/>
      <c r="G863" s="8" t="s">
        <v>72</v>
      </c>
      <c r="H863" s="1" t="s">
        <v>34</v>
      </c>
      <c r="I863" s="1">
        <f t="shared" si="72"/>
        <v>3.41</v>
      </c>
      <c r="J863" s="26"/>
      <c r="K863" s="26"/>
      <c r="L863" s="26">
        <v>2.8</v>
      </c>
      <c r="M863" s="25" t="s">
        <v>73</v>
      </c>
      <c r="N863" s="26"/>
      <c r="O863" s="26"/>
      <c r="P863" s="26">
        <v>3.1</v>
      </c>
      <c r="Q863" s="8" t="s">
        <v>73</v>
      </c>
      <c r="R863" s="38"/>
      <c r="S863" s="8"/>
      <c r="T863" s="1">
        <f t="shared" si="68"/>
        <v>1981.7803349937892</v>
      </c>
      <c r="U863" s="4">
        <f t="shared" si="71"/>
        <v>8.2603764218843333E+19</v>
      </c>
      <c r="V863" s="4">
        <f t="shared" si="69"/>
        <v>164058977319953.81</v>
      </c>
      <c r="W863" s="1">
        <f t="shared" si="70"/>
        <v>544.70299528099133</v>
      </c>
    </row>
    <row r="864" spans="1:23" x14ac:dyDescent="0.3">
      <c r="A864" t="s">
        <v>3318</v>
      </c>
      <c r="B864" s="34">
        <v>29873.350542824075</v>
      </c>
      <c r="C864" s="14">
        <v>46.225000000000001</v>
      </c>
      <c r="D864" s="14">
        <v>-18.163</v>
      </c>
      <c r="E864" s="12">
        <v>18</v>
      </c>
      <c r="F864" s="12"/>
      <c r="G864" s="8" t="s">
        <v>72</v>
      </c>
      <c r="H864" s="1" t="s">
        <v>34</v>
      </c>
      <c r="I864" s="1">
        <f t="shared" si="72"/>
        <v>3.41</v>
      </c>
      <c r="J864" s="26"/>
      <c r="K864" s="26"/>
      <c r="L864" s="26">
        <v>2.8</v>
      </c>
      <c r="M864" s="25" t="s">
        <v>73</v>
      </c>
      <c r="N864" s="26"/>
      <c r="O864" s="26"/>
      <c r="P864" s="26">
        <v>3.1</v>
      </c>
      <c r="Q864" s="8" t="s">
        <v>73</v>
      </c>
      <c r="R864" s="38"/>
      <c r="S864" s="8"/>
      <c r="T864" s="1">
        <f t="shared" si="68"/>
        <v>1981.788776297944</v>
      </c>
      <c r="U864" s="4">
        <f t="shared" si="71"/>
        <v>8.2603928277820654E+19</v>
      </c>
      <c r="V864" s="4">
        <f t="shared" si="69"/>
        <v>164058977319953.81</v>
      </c>
      <c r="W864" s="1">
        <f t="shared" si="70"/>
        <v>610.17202101318151</v>
      </c>
    </row>
    <row r="865" spans="1:23" x14ac:dyDescent="0.3">
      <c r="A865" t="s">
        <v>3319</v>
      </c>
      <c r="B865" s="34">
        <v>29875.445026620371</v>
      </c>
      <c r="C865" s="14">
        <v>47.517000000000003</v>
      </c>
      <c r="D865" s="14">
        <v>-16.081</v>
      </c>
      <c r="E865" s="12">
        <v>16</v>
      </c>
      <c r="F865" s="12"/>
      <c r="G865" s="8" t="s">
        <v>72</v>
      </c>
      <c r="H865" s="1" t="s">
        <v>34</v>
      </c>
      <c r="I865" s="1">
        <f t="shared" si="72"/>
        <v>3.58</v>
      </c>
      <c r="J865" s="26"/>
      <c r="K865" s="26"/>
      <c r="L865" s="26">
        <v>3</v>
      </c>
      <c r="M865" s="25" t="s">
        <v>73</v>
      </c>
      <c r="N865" s="26"/>
      <c r="O865" s="26"/>
      <c r="P865" s="26">
        <v>3.3</v>
      </c>
      <c r="Q865" s="8" t="s">
        <v>73</v>
      </c>
      <c r="R865" s="38"/>
      <c r="S865" s="8"/>
      <c r="T865" s="1">
        <f t="shared" si="68"/>
        <v>1981.7945106820544</v>
      </c>
      <c r="U865" s="4">
        <f t="shared" si="71"/>
        <v>8.2604223398743327E+19</v>
      </c>
      <c r="V865" s="4">
        <f t="shared" si="69"/>
        <v>295120922666639.69</v>
      </c>
      <c r="W865" s="1">
        <f t="shared" si="70"/>
        <v>443.11108672066564</v>
      </c>
    </row>
    <row r="866" spans="1:23" x14ac:dyDescent="0.3">
      <c r="A866" t="s">
        <v>3320</v>
      </c>
      <c r="B866" s="34">
        <v>29878.056971064816</v>
      </c>
      <c r="C866" s="14">
        <v>46.213999999999999</v>
      </c>
      <c r="D866" s="14">
        <v>-18.026</v>
      </c>
      <c r="E866" s="12">
        <v>18</v>
      </c>
      <c r="F866" s="12"/>
      <c r="G866" s="8" t="s">
        <v>72</v>
      </c>
      <c r="H866" s="1" t="s">
        <v>34</v>
      </c>
      <c r="I866" s="1">
        <f t="shared" si="72"/>
        <v>3.3250000000000002</v>
      </c>
      <c r="J866" s="26"/>
      <c r="K866" s="26"/>
      <c r="L866" s="26">
        <v>2.7</v>
      </c>
      <c r="M866" s="25" t="s">
        <v>73</v>
      </c>
      <c r="N866" s="26"/>
      <c r="O866" s="26"/>
      <c r="P866" s="26">
        <v>3</v>
      </c>
      <c r="Q866" s="8" t="s">
        <v>73</v>
      </c>
      <c r="R866" s="38"/>
      <c r="S866" s="8"/>
      <c r="T866" s="1">
        <f t="shared" si="68"/>
        <v>1981.8016617962076</v>
      </c>
      <c r="U866" s="4">
        <f t="shared" si="71"/>
        <v>8.2604345719455236E+19</v>
      </c>
      <c r="V866" s="4">
        <f t="shared" si="69"/>
        <v>122320711904993.2</v>
      </c>
      <c r="W866" s="1">
        <f t="shared" si="70"/>
        <v>595.00000209931864</v>
      </c>
    </row>
    <row r="867" spans="1:23" x14ac:dyDescent="0.3">
      <c r="A867" t="s">
        <v>3321</v>
      </c>
      <c r="B867" s="34">
        <v>29880.432650462964</v>
      </c>
      <c r="C867" s="14">
        <v>47.375</v>
      </c>
      <c r="D867" s="14">
        <v>-20.265000000000001</v>
      </c>
      <c r="E867" s="12">
        <v>18</v>
      </c>
      <c r="F867" s="12"/>
      <c r="G867" s="8" t="s">
        <v>72</v>
      </c>
      <c r="H867" s="1" t="s">
        <v>34</v>
      </c>
      <c r="I867" s="1">
        <f t="shared" si="72"/>
        <v>3.58</v>
      </c>
      <c r="J867" s="26"/>
      <c r="K867" s="26"/>
      <c r="L867" s="26">
        <v>3</v>
      </c>
      <c r="M867" s="25" t="s">
        <v>73</v>
      </c>
      <c r="N867" s="26"/>
      <c r="O867" s="26"/>
      <c r="P867" s="26">
        <v>3.3</v>
      </c>
      <c r="Q867" s="8" t="s">
        <v>73</v>
      </c>
      <c r="R867" s="38"/>
      <c r="S867" s="8"/>
      <c r="T867" s="1">
        <f t="shared" si="68"/>
        <v>1981.8081660519179</v>
      </c>
      <c r="U867" s="4">
        <f t="shared" si="71"/>
        <v>8.2604640840377909E+19</v>
      </c>
      <c r="V867" s="4">
        <f t="shared" si="69"/>
        <v>295120922666639.69</v>
      </c>
      <c r="W867" s="1">
        <f t="shared" si="70"/>
        <v>863.96325416208788</v>
      </c>
    </row>
    <row r="868" spans="1:23" x14ac:dyDescent="0.3">
      <c r="A868" t="s">
        <v>3322</v>
      </c>
      <c r="B868" s="34">
        <v>29882.952396990742</v>
      </c>
      <c r="C868" s="14">
        <v>48.430999999999997</v>
      </c>
      <c r="D868" s="14">
        <v>-17.305</v>
      </c>
      <c r="E868" s="12">
        <v>19</v>
      </c>
      <c r="F868" s="12"/>
      <c r="G868" s="8" t="s">
        <v>72</v>
      </c>
      <c r="H868" s="1" t="s">
        <v>34</v>
      </c>
      <c r="I868" s="1">
        <f t="shared" si="72"/>
        <v>3.41</v>
      </c>
      <c r="J868" s="26"/>
      <c r="K868" s="26"/>
      <c r="L868" s="26">
        <v>2.8</v>
      </c>
      <c r="M868" s="25" t="s">
        <v>73</v>
      </c>
      <c r="N868" s="26"/>
      <c r="O868" s="26"/>
      <c r="P868" s="26">
        <v>3.1</v>
      </c>
      <c r="Q868" s="8" t="s">
        <v>73</v>
      </c>
      <c r="R868" s="38"/>
      <c r="S868" s="8"/>
      <c r="T868" s="1">
        <f t="shared" si="68"/>
        <v>1981.8150647419322</v>
      </c>
      <c r="U868" s="4">
        <f t="shared" si="71"/>
        <v>8.260480489935523E+19</v>
      </c>
      <c r="V868" s="4">
        <f t="shared" si="69"/>
        <v>164058977319953.81</v>
      </c>
      <c r="W868" s="1">
        <f t="shared" si="70"/>
        <v>609.19367642242344</v>
      </c>
    </row>
    <row r="869" spans="1:23" x14ac:dyDescent="0.3">
      <c r="A869" t="s">
        <v>3323</v>
      </c>
      <c r="B869" s="34">
        <v>29889.827336805556</v>
      </c>
      <c r="C869" s="14">
        <v>46.484999999999999</v>
      </c>
      <c r="D869" s="14">
        <v>-18.175000000000001</v>
      </c>
      <c r="E869" s="12">
        <v>18</v>
      </c>
      <c r="F869" s="12"/>
      <c r="G869" s="8" t="s">
        <v>72</v>
      </c>
      <c r="H869" s="1" t="s">
        <v>34</v>
      </c>
      <c r="I869" s="1">
        <f t="shared" si="72"/>
        <v>3.3250000000000002</v>
      </c>
      <c r="J869" s="26"/>
      <c r="K869" s="26"/>
      <c r="L869" s="26">
        <v>2.7</v>
      </c>
      <c r="M869" s="25" t="s">
        <v>73</v>
      </c>
      <c r="N869" s="26"/>
      <c r="O869" s="26"/>
      <c r="P869" s="26">
        <v>3</v>
      </c>
      <c r="Q869" s="8" t="s">
        <v>73</v>
      </c>
      <c r="R869" s="38"/>
      <c r="S869" s="8"/>
      <c r="T869" s="1">
        <f t="shared" si="68"/>
        <v>1981.8338873013156</v>
      </c>
      <c r="U869" s="4">
        <f t="shared" si="71"/>
        <v>8.260492722006714E+19</v>
      </c>
      <c r="V869" s="4">
        <f t="shared" si="69"/>
        <v>122320711904993.2</v>
      </c>
      <c r="W869" s="1">
        <f t="shared" si="70"/>
        <v>616.78816725285606</v>
      </c>
    </row>
    <row r="870" spans="1:23" x14ac:dyDescent="0.3">
      <c r="A870" t="s">
        <v>3324</v>
      </c>
      <c r="B870" s="34">
        <v>29891.247447916667</v>
      </c>
      <c r="C870" s="14">
        <v>47.347000000000001</v>
      </c>
      <c r="D870" s="14">
        <v>-20.466000000000001</v>
      </c>
      <c r="E870" s="12">
        <v>16</v>
      </c>
      <c r="F870" s="12"/>
      <c r="G870" s="8" t="s">
        <v>72</v>
      </c>
      <c r="H870" s="1" t="s">
        <v>34</v>
      </c>
      <c r="I870" s="1">
        <f t="shared" si="72"/>
        <v>3.4950000000000001</v>
      </c>
      <c r="J870" s="26"/>
      <c r="K870" s="26"/>
      <c r="L870" s="26">
        <v>2.9</v>
      </c>
      <c r="M870" s="25" t="s">
        <v>73</v>
      </c>
      <c r="N870" s="26"/>
      <c r="O870" s="26"/>
      <c r="P870" s="26">
        <v>3.2</v>
      </c>
      <c r="Q870" s="8" t="s">
        <v>73</v>
      </c>
      <c r="R870" s="38"/>
      <c r="S870" s="8"/>
      <c r="T870" s="1">
        <f t="shared" si="68"/>
        <v>1981.837775353639</v>
      </c>
      <c r="U870" s="4">
        <f t="shared" si="71"/>
        <v>8.2605147259238105E+19</v>
      </c>
      <c r="V870" s="4">
        <f t="shared" si="69"/>
        <v>220039170963740.97</v>
      </c>
      <c r="W870" s="1">
        <f t="shared" si="70"/>
        <v>884.7080035326502</v>
      </c>
    </row>
    <row r="871" spans="1:23" x14ac:dyDescent="0.3">
      <c r="A871" t="s">
        <v>3325</v>
      </c>
      <c r="B871" s="34">
        <v>29893.410637731482</v>
      </c>
      <c r="C871" s="14">
        <v>48.421999999999997</v>
      </c>
      <c r="D871" s="14">
        <v>-17.297999999999998</v>
      </c>
      <c r="E871" s="12">
        <v>37</v>
      </c>
      <c r="F871" s="12"/>
      <c r="G871" s="8" t="s">
        <v>72</v>
      </c>
      <c r="H871" s="1" t="s">
        <v>34</v>
      </c>
      <c r="I871" s="1">
        <f t="shared" si="72"/>
        <v>3.4950000000000001</v>
      </c>
      <c r="J871" s="26"/>
      <c r="K871" s="26"/>
      <c r="L871" s="26">
        <v>2.9</v>
      </c>
      <c r="M871" s="25" t="s">
        <v>73</v>
      </c>
      <c r="N871" s="26"/>
      <c r="O871" s="26"/>
      <c r="P871" s="26">
        <v>3.2</v>
      </c>
      <c r="Q871" s="8" t="s">
        <v>73</v>
      </c>
      <c r="R871" s="38"/>
      <c r="S871" s="8"/>
      <c r="T871" s="1">
        <f t="shared" si="68"/>
        <v>1981.8436978445764</v>
      </c>
      <c r="U871" s="4">
        <f t="shared" si="71"/>
        <v>8.2605367298409071E+19</v>
      </c>
      <c r="V871" s="4">
        <f t="shared" si="69"/>
        <v>220039170963740.97</v>
      </c>
      <c r="W871" s="1">
        <f t="shared" si="70"/>
        <v>608.85191402719283</v>
      </c>
    </row>
    <row r="872" spans="1:23" x14ac:dyDescent="0.3">
      <c r="A872" t="s">
        <v>3326</v>
      </c>
      <c r="B872" s="34">
        <v>29895.057565972224</v>
      </c>
      <c r="C872" s="14">
        <v>46.887999999999998</v>
      </c>
      <c r="D872" s="14">
        <v>-17.167999999999999</v>
      </c>
      <c r="E872" s="12">
        <v>18</v>
      </c>
      <c r="F872" s="12"/>
      <c r="G872" s="8" t="s">
        <v>72</v>
      </c>
      <c r="H872" s="1" t="s">
        <v>34</v>
      </c>
      <c r="I872" s="1">
        <f t="shared" si="72"/>
        <v>3.58</v>
      </c>
      <c r="J872" s="26"/>
      <c r="K872" s="26"/>
      <c r="L872" s="26">
        <v>3</v>
      </c>
      <c r="M872" s="25" t="s">
        <v>73</v>
      </c>
      <c r="N872" s="26"/>
      <c r="O872" s="26"/>
      <c r="P872" s="26">
        <v>3.3</v>
      </c>
      <c r="Q872" s="8" t="s">
        <v>73</v>
      </c>
      <c r="R872" s="38"/>
      <c r="S872" s="8"/>
      <c r="T872" s="1">
        <f t="shared" si="68"/>
        <v>1981.8482068883566</v>
      </c>
      <c r="U872" s="4">
        <f t="shared" si="71"/>
        <v>8.2605662419331744E+19</v>
      </c>
      <c r="V872" s="4">
        <f t="shared" si="69"/>
        <v>295120922666639.69</v>
      </c>
      <c r="W872" s="1">
        <f t="shared" si="70"/>
        <v>521.17542377629036</v>
      </c>
    </row>
    <row r="873" spans="1:23" x14ac:dyDescent="0.3">
      <c r="A873" t="s">
        <v>3327</v>
      </c>
      <c r="B873" s="34">
        <v>29895.084034722222</v>
      </c>
      <c r="C873" s="14">
        <v>46.88</v>
      </c>
      <c r="D873" s="14">
        <v>-19.41</v>
      </c>
      <c r="E873" s="12">
        <v>16</v>
      </c>
      <c r="F873" s="12"/>
      <c r="G873" s="8" t="s">
        <v>72</v>
      </c>
      <c r="H873" s="1" t="s">
        <v>34</v>
      </c>
      <c r="I873" s="1">
        <f t="shared" si="72"/>
        <v>3.4950000000000001</v>
      </c>
      <c r="J873" s="26"/>
      <c r="K873" s="26"/>
      <c r="L873" s="26">
        <v>2.9</v>
      </c>
      <c r="M873" s="25" t="s">
        <v>73</v>
      </c>
      <c r="N873" s="26"/>
      <c r="O873" s="26"/>
      <c r="P873" s="26">
        <v>3.2</v>
      </c>
      <c r="Q873" s="8" t="s">
        <v>73</v>
      </c>
      <c r="R873" s="38"/>
      <c r="S873" s="8"/>
      <c r="T873" s="1">
        <f t="shared" si="68"/>
        <v>1981.8482793558446</v>
      </c>
      <c r="U873" s="4">
        <f t="shared" si="71"/>
        <v>8.2605882458502709E+19</v>
      </c>
      <c r="V873" s="4">
        <f t="shared" si="69"/>
        <v>220039170963740.97</v>
      </c>
      <c r="W873" s="1">
        <f t="shared" si="70"/>
        <v>759.46116422842749</v>
      </c>
    </row>
    <row r="874" spans="1:23" x14ac:dyDescent="0.3">
      <c r="A874" t="s">
        <v>3328</v>
      </c>
      <c r="B874" s="34">
        <v>29895.492659722222</v>
      </c>
      <c r="C874" s="14">
        <v>47.981999999999999</v>
      </c>
      <c r="D874" s="14">
        <v>-17.492999999999999</v>
      </c>
      <c r="E874" s="12">
        <v>16</v>
      </c>
      <c r="F874" s="12"/>
      <c r="G874" s="8" t="s">
        <v>72</v>
      </c>
      <c r="H874" s="1" t="s">
        <v>34</v>
      </c>
      <c r="I874" s="1">
        <f t="shared" si="72"/>
        <v>3.41</v>
      </c>
      <c r="J874" s="26"/>
      <c r="K874" s="26"/>
      <c r="L874" s="26">
        <v>2.8</v>
      </c>
      <c r="M874" s="25" t="s">
        <v>73</v>
      </c>
      <c r="N874" s="26"/>
      <c r="O874" s="26"/>
      <c r="P874" s="26">
        <v>3.1</v>
      </c>
      <c r="Q874" s="8" t="s">
        <v>73</v>
      </c>
      <c r="R874" s="38"/>
      <c r="S874" s="8"/>
      <c r="T874" s="1">
        <f t="shared" si="68"/>
        <v>1981.8493981101224</v>
      </c>
      <c r="U874" s="4">
        <f t="shared" si="71"/>
        <v>8.260604651748003E+19</v>
      </c>
      <c r="V874" s="4">
        <f t="shared" si="69"/>
        <v>164058977319953.81</v>
      </c>
      <c r="W874" s="1">
        <f t="shared" si="70"/>
        <v>601.92966209629151</v>
      </c>
    </row>
    <row r="875" spans="1:23" x14ac:dyDescent="0.3">
      <c r="A875" t="s">
        <v>3329</v>
      </c>
      <c r="B875" s="34">
        <v>29897.430737268518</v>
      </c>
      <c r="C875" s="14">
        <v>47.594999999999999</v>
      </c>
      <c r="D875" s="14">
        <v>-15.984</v>
      </c>
      <c r="E875" s="12">
        <v>2</v>
      </c>
      <c r="F875" s="12"/>
      <c r="G875" s="8" t="s">
        <v>72</v>
      </c>
      <c r="H875" s="8" t="s">
        <v>68</v>
      </c>
      <c r="I875" s="1">
        <f t="shared" si="72"/>
        <v>3.665</v>
      </c>
      <c r="J875" s="26"/>
      <c r="K875" s="26"/>
      <c r="L875" s="26">
        <v>3.1</v>
      </c>
      <c r="M875" s="25" t="s">
        <v>73</v>
      </c>
      <c r="N875" s="26"/>
      <c r="O875" s="26"/>
      <c r="P875" s="26">
        <v>3.4</v>
      </c>
      <c r="Q875" s="8" t="s">
        <v>73</v>
      </c>
      <c r="R875" s="38"/>
      <c r="S875" s="8"/>
      <c r="T875" s="1">
        <f t="shared" si="68"/>
        <v>1981.8547042772582</v>
      </c>
      <c r="U875" s="4">
        <f t="shared" si="71"/>
        <v>8.2606442339544859E+19</v>
      </c>
      <c r="V875" s="4">
        <f t="shared" si="69"/>
        <v>395822064835723.56</v>
      </c>
      <c r="W875" s="1">
        <f t="shared" si="70"/>
        <v>438.68455695352571</v>
      </c>
    </row>
    <row r="876" spans="1:23" x14ac:dyDescent="0.3">
      <c r="A876" t="s">
        <v>3330</v>
      </c>
      <c r="B876" s="34">
        <v>29897.978380787037</v>
      </c>
      <c r="C876" s="14">
        <v>45.454000000000001</v>
      </c>
      <c r="D876" s="14">
        <v>-18.231000000000002</v>
      </c>
      <c r="E876" s="12">
        <v>37</v>
      </c>
      <c r="F876" s="12"/>
      <c r="G876" s="8" t="s">
        <v>72</v>
      </c>
      <c r="H876" s="1" t="s">
        <v>34</v>
      </c>
      <c r="I876" s="1">
        <f t="shared" si="72"/>
        <v>3.41</v>
      </c>
      <c r="J876" s="26"/>
      <c r="K876" s="26"/>
      <c r="L876" s="26">
        <v>2.8</v>
      </c>
      <c r="M876" s="25" t="s">
        <v>73</v>
      </c>
      <c r="N876" s="26"/>
      <c r="O876" s="26"/>
      <c r="P876" s="26">
        <v>3.1</v>
      </c>
      <c r="Q876" s="8" t="s">
        <v>73</v>
      </c>
      <c r="R876" s="38"/>
      <c r="S876" s="8"/>
      <c r="T876" s="1">
        <f t="shared" si="68"/>
        <v>1981.8562036434964</v>
      </c>
      <c r="U876" s="4">
        <f t="shared" si="71"/>
        <v>8.260660639852218E+19</v>
      </c>
      <c r="V876" s="4">
        <f t="shared" si="69"/>
        <v>164058977319953.81</v>
      </c>
      <c r="W876" s="1">
        <f t="shared" si="70"/>
        <v>609.9401023449999</v>
      </c>
    </row>
    <row r="877" spans="1:23" x14ac:dyDescent="0.3">
      <c r="A877" t="s">
        <v>3331</v>
      </c>
      <c r="B877" s="34">
        <v>29899.145561342593</v>
      </c>
      <c r="C877" s="14">
        <v>46.911000000000001</v>
      </c>
      <c r="D877" s="14">
        <v>-19.401</v>
      </c>
      <c r="E877" s="12">
        <v>18</v>
      </c>
      <c r="F877" s="12"/>
      <c r="G877" s="8" t="s">
        <v>72</v>
      </c>
      <c r="H877" s="1" t="s">
        <v>34</v>
      </c>
      <c r="I877" s="1">
        <f t="shared" si="72"/>
        <v>3.3250000000000002</v>
      </c>
      <c r="J877" s="26"/>
      <c r="K877" s="26"/>
      <c r="L877" s="26">
        <v>2.7</v>
      </c>
      <c r="M877" s="25" t="s">
        <v>73</v>
      </c>
      <c r="N877" s="26"/>
      <c r="O877" s="26"/>
      <c r="P877" s="26">
        <v>3</v>
      </c>
      <c r="Q877" s="8" t="s">
        <v>73</v>
      </c>
      <c r="R877" s="38"/>
      <c r="S877" s="8"/>
      <c r="T877" s="1">
        <f t="shared" si="68"/>
        <v>1981.8593992096992</v>
      </c>
      <c r="U877" s="4">
        <f t="shared" si="71"/>
        <v>8.2606728719234089E+19</v>
      </c>
      <c r="V877" s="4">
        <f t="shared" si="69"/>
        <v>122320711904993.2</v>
      </c>
      <c r="W877" s="1">
        <f t="shared" si="70"/>
        <v>759.28158362077704</v>
      </c>
    </row>
    <row r="878" spans="1:23" x14ac:dyDescent="0.3">
      <c r="A878" t="s">
        <v>3332</v>
      </c>
      <c r="B878" s="34">
        <v>29899.447733796296</v>
      </c>
      <c r="C878" s="14">
        <v>46.9</v>
      </c>
      <c r="D878" s="14">
        <v>-19.405000000000001</v>
      </c>
      <c r="E878" s="12">
        <v>16</v>
      </c>
      <c r="F878" s="12"/>
      <c r="G878" s="8" t="s">
        <v>72</v>
      </c>
      <c r="H878" s="1" t="s">
        <v>34</v>
      </c>
      <c r="I878" s="1">
        <f t="shared" si="72"/>
        <v>3.3250000000000002</v>
      </c>
      <c r="J878" s="26"/>
      <c r="K878" s="26"/>
      <c r="L878" s="26">
        <v>2.7</v>
      </c>
      <c r="M878" s="25" t="s">
        <v>73</v>
      </c>
      <c r="N878" s="26"/>
      <c r="O878" s="26"/>
      <c r="P878" s="26">
        <v>3</v>
      </c>
      <c r="Q878" s="8" t="s">
        <v>73</v>
      </c>
      <c r="R878" s="38"/>
      <c r="S878" s="8"/>
      <c r="T878" s="1">
        <f t="shared" si="68"/>
        <v>1981.8602265127893</v>
      </c>
      <c r="U878" s="4">
        <f t="shared" si="71"/>
        <v>8.2606851039945998E+19</v>
      </c>
      <c r="V878" s="4">
        <f t="shared" si="69"/>
        <v>122320711904993.2</v>
      </c>
      <c r="W878" s="1">
        <f t="shared" si="70"/>
        <v>759.40163641562901</v>
      </c>
    </row>
    <row r="879" spans="1:23" x14ac:dyDescent="0.3">
      <c r="A879" t="s">
        <v>3333</v>
      </c>
      <c r="B879" s="34">
        <v>29900.753325231482</v>
      </c>
      <c r="C879" s="14">
        <v>45.792000000000002</v>
      </c>
      <c r="D879" s="14">
        <v>-17.594999999999999</v>
      </c>
      <c r="E879" s="12">
        <v>37</v>
      </c>
      <c r="F879" s="12"/>
      <c r="G879" s="8" t="s">
        <v>72</v>
      </c>
      <c r="H879" s="1" t="s">
        <v>34</v>
      </c>
      <c r="I879" s="1">
        <f t="shared" si="72"/>
        <v>3.41</v>
      </c>
      <c r="J879" s="26"/>
      <c r="K879" s="26"/>
      <c r="L879" s="26">
        <v>2.8</v>
      </c>
      <c r="M879" s="25" t="s">
        <v>73</v>
      </c>
      <c r="N879" s="26"/>
      <c r="O879" s="26"/>
      <c r="P879" s="26">
        <v>3.1</v>
      </c>
      <c r="Q879" s="8" t="s">
        <v>73</v>
      </c>
      <c r="R879" s="38"/>
      <c r="S879" s="8"/>
      <c r="T879" s="1">
        <f t="shared" si="68"/>
        <v>1981.8638010273278</v>
      </c>
      <c r="U879" s="4">
        <f t="shared" si="71"/>
        <v>8.2607015098923319E+19</v>
      </c>
      <c r="V879" s="4">
        <f t="shared" si="69"/>
        <v>164058977319953.81</v>
      </c>
      <c r="W879" s="1">
        <f t="shared" si="70"/>
        <v>542.23483562279944</v>
      </c>
    </row>
    <row r="880" spans="1:23" x14ac:dyDescent="0.3">
      <c r="A880" t="s">
        <v>3334</v>
      </c>
      <c r="B880" s="34">
        <v>29904.925679398148</v>
      </c>
      <c r="C880" s="14">
        <v>47.600999999999999</v>
      </c>
      <c r="D880" s="14">
        <v>-15.919</v>
      </c>
      <c r="E880" s="12">
        <v>37</v>
      </c>
      <c r="F880" s="12"/>
      <c r="G880" s="8" t="s">
        <v>72</v>
      </c>
      <c r="H880" s="8" t="s">
        <v>68</v>
      </c>
      <c r="I880" s="1">
        <f t="shared" si="72"/>
        <v>3.4950000000000001</v>
      </c>
      <c r="J880" s="26"/>
      <c r="K880" s="26"/>
      <c r="L880" s="26">
        <v>2.9</v>
      </c>
      <c r="M880" s="25" t="s">
        <v>73</v>
      </c>
      <c r="N880" s="26"/>
      <c r="O880" s="26"/>
      <c r="P880" s="26">
        <v>3.2</v>
      </c>
      <c r="Q880" s="8" t="s">
        <v>73</v>
      </c>
      <c r="R880" s="38"/>
      <c r="S880" s="8"/>
      <c r="T880" s="1">
        <f t="shared" si="68"/>
        <v>1981.8752243104673</v>
      </c>
      <c r="U880" s="4">
        <f t="shared" si="71"/>
        <v>8.2607235138094285E+19</v>
      </c>
      <c r="V880" s="4">
        <f t="shared" si="69"/>
        <v>220039170963740.97</v>
      </c>
      <c r="W880" s="1">
        <f t="shared" si="70"/>
        <v>434.79406278759092</v>
      </c>
    </row>
    <row r="881" spans="1:23" x14ac:dyDescent="0.3">
      <c r="A881" t="s">
        <v>2359</v>
      </c>
      <c r="B881" s="34">
        <v>29907.440805555554</v>
      </c>
      <c r="C881" s="14">
        <v>46.66</v>
      </c>
      <c r="D881" s="14">
        <v>-18.899000000000001</v>
      </c>
      <c r="E881" s="12">
        <v>2</v>
      </c>
      <c r="F881" s="12"/>
      <c r="G881" s="8" t="s">
        <v>72</v>
      </c>
      <c r="H881" s="1" t="s">
        <v>34</v>
      </c>
      <c r="I881" s="1">
        <f t="shared" si="72"/>
        <v>3.41</v>
      </c>
      <c r="J881" s="26"/>
      <c r="K881" s="26"/>
      <c r="L881" s="26">
        <v>2.8</v>
      </c>
      <c r="M881" s="25" t="s">
        <v>73</v>
      </c>
      <c r="N881" s="26"/>
      <c r="O881" s="26"/>
      <c r="P881" s="26">
        <v>3.1</v>
      </c>
      <c r="Q881" s="8" t="s">
        <v>73</v>
      </c>
      <c r="R881" s="38"/>
      <c r="S881" s="8"/>
      <c r="T881" s="1">
        <f t="shared" si="68"/>
        <v>1981.882110350597</v>
      </c>
      <c r="U881" s="4">
        <f t="shared" si="71"/>
        <v>8.2607399197071606E+19</v>
      </c>
      <c r="V881" s="4">
        <f t="shared" si="69"/>
        <v>164058977319953.81</v>
      </c>
      <c r="W881" s="1">
        <f t="shared" si="70"/>
        <v>698.92547032413256</v>
      </c>
    </row>
    <row r="882" spans="1:23" x14ac:dyDescent="0.3">
      <c r="A882" t="s">
        <v>3335</v>
      </c>
      <c r="B882" s="34">
        <v>29909.3471875</v>
      </c>
      <c r="C882" s="2">
        <v>35</v>
      </c>
      <c r="D882" s="2">
        <v>-18.2</v>
      </c>
      <c r="E882" s="3"/>
      <c r="G882" s="1" t="s">
        <v>44</v>
      </c>
      <c r="H882" s="1" t="s">
        <v>37</v>
      </c>
      <c r="I882" s="1">
        <v>3.4</v>
      </c>
      <c r="P882" s="25">
        <v>3.4</v>
      </c>
      <c r="Q882" s="1" t="s">
        <v>44</v>
      </c>
      <c r="T882" s="1">
        <f t="shared" si="68"/>
        <v>1981.8873297399041</v>
      </c>
      <c r="U882" s="4">
        <f t="shared" si="71"/>
        <v>8.260755768639085E+19</v>
      </c>
      <c r="V882" s="4">
        <f t="shared" si="69"/>
        <v>158489319246111.25</v>
      </c>
      <c r="W882" s="1">
        <f t="shared" si="70"/>
        <v>1237.7524977045873</v>
      </c>
    </row>
    <row r="883" spans="1:23" x14ac:dyDescent="0.3">
      <c r="A883" t="s">
        <v>3336</v>
      </c>
      <c r="B883" s="34">
        <v>29909.867203703703</v>
      </c>
      <c r="C883" s="14">
        <v>46.9</v>
      </c>
      <c r="D883" s="14">
        <v>-19.378</v>
      </c>
      <c r="E883" s="12">
        <v>18</v>
      </c>
      <c r="F883" s="12"/>
      <c r="G883" s="8" t="s">
        <v>72</v>
      </c>
      <c r="H883" s="1" t="s">
        <v>34</v>
      </c>
      <c r="I883" s="1">
        <f>0.85*L883+1.03</f>
        <v>3.3250000000000002</v>
      </c>
      <c r="J883" s="26"/>
      <c r="K883" s="26"/>
      <c r="L883" s="26">
        <v>2.7</v>
      </c>
      <c r="M883" s="25" t="s">
        <v>73</v>
      </c>
      <c r="N883" s="26"/>
      <c r="O883" s="26"/>
      <c r="P883" s="26">
        <v>3</v>
      </c>
      <c r="Q883" s="8" t="s">
        <v>73</v>
      </c>
      <c r="R883" s="38"/>
      <c r="S883" s="8"/>
      <c r="T883" s="1">
        <f t="shared" si="68"/>
        <v>1981.8887534666769</v>
      </c>
      <c r="U883" s="4">
        <f t="shared" si="71"/>
        <v>8.2607680007102759E+19</v>
      </c>
      <c r="V883" s="4">
        <f t="shared" si="69"/>
        <v>122320711904993.2</v>
      </c>
      <c r="W883" s="1">
        <f t="shared" si="70"/>
        <v>756.53501007937973</v>
      </c>
    </row>
    <row r="884" spans="1:23" x14ac:dyDescent="0.3">
      <c r="A884" t="s">
        <v>3337</v>
      </c>
      <c r="B884" s="34">
        <v>29909.914725694445</v>
      </c>
      <c r="C884" s="14">
        <v>48.44</v>
      </c>
      <c r="D884" s="14">
        <v>-17.302</v>
      </c>
      <c r="E884" s="12">
        <v>37</v>
      </c>
      <c r="F884" s="12"/>
      <c r="G884" s="8" t="s">
        <v>72</v>
      </c>
      <c r="H884" s="1" t="s">
        <v>34</v>
      </c>
      <c r="I884" s="1">
        <f>0.85*L884+1.03</f>
        <v>3.665</v>
      </c>
      <c r="J884" s="26"/>
      <c r="K884" s="26"/>
      <c r="L884" s="26">
        <v>3.1</v>
      </c>
      <c r="M884" s="25" t="s">
        <v>73</v>
      </c>
      <c r="N884" s="26"/>
      <c r="O884" s="26"/>
      <c r="P884" s="26">
        <v>3.4</v>
      </c>
      <c r="Q884" s="8" t="s">
        <v>73</v>
      </c>
      <c r="R884" s="38"/>
      <c r="S884" s="8"/>
      <c r="T884" s="1">
        <f t="shared" si="68"/>
        <v>1981.8888835747966</v>
      </c>
      <c r="U884" s="4">
        <f t="shared" si="71"/>
        <v>8.2608075829167587E+19</v>
      </c>
      <c r="V884" s="4">
        <f t="shared" si="69"/>
        <v>395822064835723.56</v>
      </c>
      <c r="W884" s="1">
        <f t="shared" si="70"/>
        <v>610.27944385818262</v>
      </c>
    </row>
    <row r="885" spans="1:23" x14ac:dyDescent="0.3">
      <c r="A885" t="s">
        <v>3338</v>
      </c>
      <c r="B885" s="34">
        <v>29910.08664351852</v>
      </c>
      <c r="C885" s="2">
        <v>35</v>
      </c>
      <c r="D885" s="2">
        <v>-18.2</v>
      </c>
      <c r="E885" s="3"/>
      <c r="G885" s="1" t="s">
        <v>44</v>
      </c>
      <c r="H885" s="1" t="s">
        <v>37</v>
      </c>
      <c r="I885" s="1">
        <v>3.8</v>
      </c>
      <c r="P885" s="25">
        <v>3.8</v>
      </c>
      <c r="Q885" s="1" t="s">
        <v>44</v>
      </c>
      <c r="T885" s="1">
        <f t="shared" si="68"/>
        <v>1981.8893542601465</v>
      </c>
      <c r="U885" s="4">
        <f t="shared" si="71"/>
        <v>8.260870678651206E+19</v>
      </c>
      <c r="V885" s="4">
        <f t="shared" si="69"/>
        <v>630957344480193.75</v>
      </c>
      <c r="W885" s="1">
        <f t="shared" si="70"/>
        <v>1237.7524977045873</v>
      </c>
    </row>
    <row r="886" spans="1:23" x14ac:dyDescent="0.3">
      <c r="A886" t="s">
        <v>3339</v>
      </c>
      <c r="B886" s="34">
        <v>29916.593137731481</v>
      </c>
      <c r="C886" s="14">
        <v>47.344000000000001</v>
      </c>
      <c r="D886" s="14">
        <v>-15.955</v>
      </c>
      <c r="E886" s="12">
        <v>37</v>
      </c>
      <c r="F886" s="12"/>
      <c r="G886" s="8" t="s">
        <v>72</v>
      </c>
      <c r="H886" s="8" t="s">
        <v>68</v>
      </c>
      <c r="I886" s="1">
        <f t="shared" ref="I886:I893" si="73">0.85*L886+1.03</f>
        <v>3.58</v>
      </c>
      <c r="J886" s="26"/>
      <c r="K886" s="26"/>
      <c r="L886" s="26">
        <v>3</v>
      </c>
      <c r="M886" s="25" t="s">
        <v>73</v>
      </c>
      <c r="N886" s="26"/>
      <c r="O886" s="26"/>
      <c r="P886" s="26">
        <v>3.3</v>
      </c>
      <c r="Q886" s="8" t="s">
        <v>73</v>
      </c>
      <c r="R886" s="38"/>
      <c r="S886" s="8"/>
      <c r="T886" s="1">
        <f t="shared" si="68"/>
        <v>1981.907168070449</v>
      </c>
      <c r="U886" s="4">
        <f t="shared" si="71"/>
        <v>8.2609001907434734E+19</v>
      </c>
      <c r="V886" s="4">
        <f t="shared" si="69"/>
        <v>295120922666639.69</v>
      </c>
      <c r="W886" s="1">
        <f t="shared" si="70"/>
        <v>422.72928780520829</v>
      </c>
    </row>
    <row r="887" spans="1:23" x14ac:dyDescent="0.3">
      <c r="A887" t="s">
        <v>3340</v>
      </c>
      <c r="B887" s="34">
        <v>29918.346728009259</v>
      </c>
      <c r="C887" s="14">
        <v>48.046999999999997</v>
      </c>
      <c r="D887" s="14">
        <v>-17.748999999999999</v>
      </c>
      <c r="E887" s="12">
        <v>29</v>
      </c>
      <c r="F887" s="12"/>
      <c r="G887" s="8" t="s">
        <v>72</v>
      </c>
      <c r="H887" s="1" t="s">
        <v>34</v>
      </c>
      <c r="I887" s="1">
        <f t="shared" si="73"/>
        <v>3.4950000000000001</v>
      </c>
      <c r="J887" s="26"/>
      <c r="K887" s="26"/>
      <c r="L887" s="26">
        <v>2.9</v>
      </c>
      <c r="M887" s="25" t="s">
        <v>73</v>
      </c>
      <c r="N887" s="26"/>
      <c r="O887" s="26"/>
      <c r="P887" s="26">
        <v>3.2</v>
      </c>
      <c r="Q887" s="8" t="s">
        <v>73</v>
      </c>
      <c r="R887" s="38"/>
      <c r="S887" s="8"/>
      <c r="T887" s="1">
        <f t="shared" si="68"/>
        <v>1981.9119691389712</v>
      </c>
      <c r="U887" s="4">
        <f t="shared" si="71"/>
        <v>8.2609221946605699E+19</v>
      </c>
      <c r="V887" s="4">
        <f t="shared" si="69"/>
        <v>220039170963740.97</v>
      </c>
      <c r="W887" s="1">
        <f t="shared" si="70"/>
        <v>630.45127663788435</v>
      </c>
    </row>
    <row r="888" spans="1:23" x14ac:dyDescent="0.3">
      <c r="A888" t="s">
        <v>3341</v>
      </c>
      <c r="B888" s="34">
        <v>29918.617717592591</v>
      </c>
      <c r="C888" s="14">
        <v>49.063000000000002</v>
      </c>
      <c r="D888" s="14">
        <v>-16.959</v>
      </c>
      <c r="E888" s="12">
        <v>18</v>
      </c>
      <c r="F888" s="12"/>
      <c r="G888" s="8" t="s">
        <v>72</v>
      </c>
      <c r="H888" s="1" t="s">
        <v>34</v>
      </c>
      <c r="I888" s="1">
        <f t="shared" si="73"/>
        <v>3.58</v>
      </c>
      <c r="J888" s="26"/>
      <c r="K888" s="26"/>
      <c r="L888" s="26">
        <v>3</v>
      </c>
      <c r="M888" s="25" t="s">
        <v>73</v>
      </c>
      <c r="N888" s="26"/>
      <c r="O888" s="26"/>
      <c r="P888" s="26">
        <v>3.3</v>
      </c>
      <c r="Q888" s="8" t="s">
        <v>73</v>
      </c>
      <c r="R888" s="38"/>
      <c r="S888" s="8"/>
      <c r="T888" s="1">
        <f t="shared" si="68"/>
        <v>1981.9127110680154</v>
      </c>
      <c r="U888" s="4">
        <f t="shared" si="71"/>
        <v>8.2609517067528372E+19</v>
      </c>
      <c r="V888" s="4">
        <f t="shared" si="69"/>
        <v>295120922666639.69</v>
      </c>
      <c r="W888" s="1">
        <f t="shared" si="70"/>
        <v>619.93951147765131</v>
      </c>
    </row>
    <row r="889" spans="1:23" x14ac:dyDescent="0.3">
      <c r="A889" t="s">
        <v>3342</v>
      </c>
      <c r="B889" s="34">
        <v>29921.490640046297</v>
      </c>
      <c r="C889" s="14">
        <v>48.072000000000003</v>
      </c>
      <c r="D889" s="14">
        <v>-17.738</v>
      </c>
      <c r="E889" s="12">
        <v>31</v>
      </c>
      <c r="F889" s="12"/>
      <c r="G889" s="8" t="s">
        <v>72</v>
      </c>
      <c r="H889" s="1" t="s">
        <v>34</v>
      </c>
      <c r="I889" s="1">
        <f t="shared" si="73"/>
        <v>3.58</v>
      </c>
      <c r="J889" s="26"/>
      <c r="K889" s="26"/>
      <c r="L889" s="26">
        <v>3</v>
      </c>
      <c r="M889" s="25" t="s">
        <v>73</v>
      </c>
      <c r="N889" s="26"/>
      <c r="O889" s="26"/>
      <c r="P889" s="26">
        <v>3.3</v>
      </c>
      <c r="Q889" s="8" t="s">
        <v>73</v>
      </c>
      <c r="R889" s="38"/>
      <c r="S889" s="8"/>
      <c r="T889" s="1">
        <f t="shared" si="68"/>
        <v>1981.9205767010167</v>
      </c>
      <c r="U889" s="4">
        <f t="shared" si="71"/>
        <v>8.2609812188451045E+19</v>
      </c>
      <c r="V889" s="4">
        <f t="shared" si="69"/>
        <v>295120922666639.69</v>
      </c>
      <c r="W889" s="1">
        <f t="shared" si="70"/>
        <v>630.73695119059073</v>
      </c>
    </row>
    <row r="890" spans="1:23" x14ac:dyDescent="0.3">
      <c r="A890" t="s">
        <v>3343</v>
      </c>
      <c r="B890" s="34">
        <v>29922.495322916668</v>
      </c>
      <c r="C890" s="14">
        <v>46.055999999999997</v>
      </c>
      <c r="D890" s="14">
        <v>-18.190999999999999</v>
      </c>
      <c r="E890" s="12">
        <v>2</v>
      </c>
      <c r="F890" s="12"/>
      <c r="G890" s="8" t="s">
        <v>72</v>
      </c>
      <c r="H890" s="1" t="s">
        <v>34</v>
      </c>
      <c r="I890" s="1">
        <f t="shared" si="73"/>
        <v>3.665</v>
      </c>
      <c r="J890" s="26"/>
      <c r="K890" s="26"/>
      <c r="L890" s="26">
        <v>3.1</v>
      </c>
      <c r="M890" s="25" t="s">
        <v>73</v>
      </c>
      <c r="N890" s="26"/>
      <c r="O890" s="26"/>
      <c r="P890" s="26">
        <v>3.4</v>
      </c>
      <c r="Q890" s="8" t="s">
        <v>73</v>
      </c>
      <c r="R890" s="38"/>
      <c r="S890" s="8"/>
      <c r="T890" s="1">
        <f t="shared" si="68"/>
        <v>1981.9233273728041</v>
      </c>
      <c r="U890" s="4">
        <f t="shared" si="71"/>
        <v>8.2610208010515874E+19</v>
      </c>
      <c r="V890" s="4">
        <f t="shared" si="69"/>
        <v>395822064835723.56</v>
      </c>
      <c r="W890" s="1">
        <f t="shared" si="70"/>
        <v>610.17043902839055</v>
      </c>
    </row>
    <row r="891" spans="1:23" x14ac:dyDescent="0.3">
      <c r="A891" t="s">
        <v>3344</v>
      </c>
      <c r="B891" s="34">
        <v>29923.165025462964</v>
      </c>
      <c r="C891" s="14">
        <v>46.034999999999997</v>
      </c>
      <c r="D891" s="14">
        <v>-18.213999999999999</v>
      </c>
      <c r="E891" s="12">
        <v>2</v>
      </c>
      <c r="F891" s="12"/>
      <c r="G891" s="8" t="s">
        <v>72</v>
      </c>
      <c r="H891" s="1" t="s">
        <v>34</v>
      </c>
      <c r="I891" s="1">
        <f t="shared" si="73"/>
        <v>3.41</v>
      </c>
      <c r="J891" s="26"/>
      <c r="K891" s="26"/>
      <c r="L891" s="26">
        <v>2.8</v>
      </c>
      <c r="M891" s="25" t="s">
        <v>73</v>
      </c>
      <c r="N891" s="26"/>
      <c r="O891" s="26"/>
      <c r="P891" s="26">
        <v>3.1</v>
      </c>
      <c r="Q891" s="8" t="s">
        <v>73</v>
      </c>
      <c r="R891" s="38"/>
      <c r="S891" s="8"/>
      <c r="T891" s="1">
        <f t="shared" si="68"/>
        <v>1981.9251609184475</v>
      </c>
      <c r="U891" s="4">
        <f t="shared" si="71"/>
        <v>8.2610372069493195E+19</v>
      </c>
      <c r="V891" s="4">
        <f t="shared" si="69"/>
        <v>164058977319953.81</v>
      </c>
      <c r="W891" s="1">
        <f t="shared" si="70"/>
        <v>612.38708269581093</v>
      </c>
    </row>
    <row r="892" spans="1:23" x14ac:dyDescent="0.3">
      <c r="A892" t="s">
        <v>3345</v>
      </c>
      <c r="B892" s="34">
        <v>29928.846664351851</v>
      </c>
      <c r="C892" s="14">
        <v>47.457999999999998</v>
      </c>
      <c r="D892" s="14">
        <v>-16.015999999999998</v>
      </c>
      <c r="E892" s="12">
        <v>2</v>
      </c>
      <c r="F892" s="12"/>
      <c r="G892" s="8" t="s">
        <v>72</v>
      </c>
      <c r="H892" s="1" t="s">
        <v>34</v>
      </c>
      <c r="I892" s="1">
        <f t="shared" si="73"/>
        <v>3.665</v>
      </c>
      <c r="J892" s="26"/>
      <c r="K892" s="26"/>
      <c r="L892" s="26">
        <v>3.1</v>
      </c>
      <c r="M892" s="25" t="s">
        <v>73</v>
      </c>
      <c r="N892" s="26"/>
      <c r="O892" s="26"/>
      <c r="P892" s="26">
        <v>3.4</v>
      </c>
      <c r="Q892" s="8" t="s">
        <v>73</v>
      </c>
      <c r="R892" s="38"/>
      <c r="S892" s="8"/>
      <c r="T892" s="1">
        <f t="shared" si="68"/>
        <v>1981.9407163979517</v>
      </c>
      <c r="U892" s="4">
        <f t="shared" si="71"/>
        <v>8.2610767891558023E+19</v>
      </c>
      <c r="V892" s="4">
        <f t="shared" si="69"/>
        <v>395822064835723.56</v>
      </c>
      <c r="W892" s="1">
        <f t="shared" si="70"/>
        <v>433.37322066345695</v>
      </c>
    </row>
    <row r="893" spans="1:23" x14ac:dyDescent="0.3">
      <c r="A893" t="s">
        <v>3346</v>
      </c>
      <c r="B893" s="34">
        <v>29928.981815972224</v>
      </c>
      <c r="C893" s="14">
        <v>47.445999999999998</v>
      </c>
      <c r="D893" s="14">
        <v>-15.888</v>
      </c>
      <c r="E893" s="12">
        <v>37</v>
      </c>
      <c r="F893" s="12"/>
      <c r="G893" s="8" t="s">
        <v>72</v>
      </c>
      <c r="H893" s="8" t="s">
        <v>68</v>
      </c>
      <c r="I893" s="1">
        <f t="shared" si="73"/>
        <v>3.3250000000000002</v>
      </c>
      <c r="J893" s="26"/>
      <c r="K893" s="26"/>
      <c r="L893" s="26">
        <v>2.7</v>
      </c>
      <c r="M893" s="25" t="s">
        <v>73</v>
      </c>
      <c r="N893" s="26"/>
      <c r="O893" s="26"/>
      <c r="P893" s="26">
        <v>3</v>
      </c>
      <c r="Q893" s="8" t="s">
        <v>73</v>
      </c>
      <c r="R893" s="38"/>
      <c r="S893" s="8"/>
      <c r="T893" s="1">
        <f t="shared" si="68"/>
        <v>1981.9410864229219</v>
      </c>
      <c r="U893" s="4">
        <f t="shared" si="71"/>
        <v>8.2610890212269933E+19</v>
      </c>
      <c r="V893" s="4">
        <f t="shared" si="69"/>
        <v>122320711904993.2</v>
      </c>
      <c r="W893" s="1">
        <f t="shared" si="70"/>
        <v>422.53893000338411</v>
      </c>
    </row>
    <row r="894" spans="1:23" x14ac:dyDescent="0.3">
      <c r="A894" t="s">
        <v>3347</v>
      </c>
      <c r="B894" s="34">
        <v>29929.5779625</v>
      </c>
      <c r="C894" s="2">
        <v>35.558500000000002</v>
      </c>
      <c r="D894" s="2">
        <v>-18.1496</v>
      </c>
      <c r="E894" s="3">
        <v>0</v>
      </c>
      <c r="F894" s="3">
        <v>5</v>
      </c>
      <c r="G894" s="1" t="s">
        <v>35</v>
      </c>
      <c r="H894" s="1" t="s">
        <v>37</v>
      </c>
      <c r="I894" s="1">
        <v>3.6</v>
      </c>
      <c r="P894" s="25">
        <v>3.6</v>
      </c>
      <c r="Q894" s="1" t="s">
        <v>44</v>
      </c>
      <c r="T894" s="1">
        <f t="shared" si="68"/>
        <v>1981.9427185831623</v>
      </c>
      <c r="U894" s="4">
        <f t="shared" si="71"/>
        <v>8.2611206440035942E+19</v>
      </c>
      <c r="V894" s="4">
        <f t="shared" si="69"/>
        <v>316227766016839.06</v>
      </c>
      <c r="W894" s="1">
        <f t="shared" si="70"/>
        <v>1184.0810354024275</v>
      </c>
    </row>
    <row r="895" spans="1:23" x14ac:dyDescent="0.3">
      <c r="A895" t="s">
        <v>3348</v>
      </c>
      <c r="B895" s="34">
        <v>29930.258427083332</v>
      </c>
      <c r="C895" s="14">
        <v>47.661999999999999</v>
      </c>
      <c r="D895" s="14">
        <v>-16.001000000000001</v>
      </c>
      <c r="E895" s="12">
        <v>2</v>
      </c>
      <c r="F895" s="12"/>
      <c r="G895" s="8" t="s">
        <v>72</v>
      </c>
      <c r="H895" s="1" t="s">
        <v>34</v>
      </c>
      <c r="I895" s="1">
        <f>0.85*L895+1.03</f>
        <v>3.665</v>
      </c>
      <c r="J895" s="26"/>
      <c r="K895" s="26"/>
      <c r="L895" s="26">
        <v>3.1</v>
      </c>
      <c r="M895" s="25" t="s">
        <v>73</v>
      </c>
      <c r="N895" s="26"/>
      <c r="O895" s="26"/>
      <c r="P895" s="26">
        <v>3.4</v>
      </c>
      <c r="Q895" s="8" t="s">
        <v>73</v>
      </c>
      <c r="R895" s="38"/>
      <c r="S895" s="8"/>
      <c r="T895" s="1">
        <f t="shared" si="68"/>
        <v>1981.9445815936574</v>
      </c>
      <c r="U895" s="4">
        <f t="shared" si="71"/>
        <v>8.2611602262100771E+19</v>
      </c>
      <c r="V895" s="4">
        <f t="shared" si="69"/>
        <v>395822064835723.56</v>
      </c>
      <c r="W895" s="1">
        <f t="shared" si="70"/>
        <v>444.36152955289259</v>
      </c>
    </row>
    <row r="896" spans="1:23" x14ac:dyDescent="0.3">
      <c r="A896" t="s">
        <v>3349</v>
      </c>
      <c r="B896" s="34">
        <v>29930.265064814816</v>
      </c>
      <c r="C896" s="14">
        <v>47.417000000000002</v>
      </c>
      <c r="D896" s="14">
        <v>-15.896000000000001</v>
      </c>
      <c r="E896" s="12">
        <v>37</v>
      </c>
      <c r="F896" s="12"/>
      <c r="G896" s="8" t="s">
        <v>72</v>
      </c>
      <c r="H896" s="8" t="s">
        <v>68</v>
      </c>
      <c r="I896" s="1">
        <f>0.85*L896+1.03</f>
        <v>3.41</v>
      </c>
      <c r="J896" s="26"/>
      <c r="K896" s="26"/>
      <c r="L896" s="26">
        <v>2.8</v>
      </c>
      <c r="M896" s="25" t="s">
        <v>73</v>
      </c>
      <c r="N896" s="26"/>
      <c r="O896" s="26"/>
      <c r="P896" s="26">
        <v>3.1</v>
      </c>
      <c r="Q896" s="8" t="s">
        <v>73</v>
      </c>
      <c r="R896" s="38"/>
      <c r="S896" s="8"/>
      <c r="T896" s="1">
        <f t="shared" si="68"/>
        <v>1981.9445997667756</v>
      </c>
      <c r="U896" s="4">
        <f t="shared" si="71"/>
        <v>8.2611766321078092E+19</v>
      </c>
      <c r="V896" s="4">
        <f t="shared" si="69"/>
        <v>164058977319953.81</v>
      </c>
      <c r="W896" s="1">
        <f t="shared" si="70"/>
        <v>421.5406987238062</v>
      </c>
    </row>
    <row r="897" spans="1:23" x14ac:dyDescent="0.3">
      <c r="A897" t="s">
        <v>3350</v>
      </c>
      <c r="B897" s="34">
        <v>29930.803434027777</v>
      </c>
      <c r="C897" s="14">
        <v>47.573</v>
      </c>
      <c r="D897" s="14">
        <v>-15.981999999999999</v>
      </c>
      <c r="E897" s="12">
        <v>2</v>
      </c>
      <c r="F897" s="12"/>
      <c r="G897" s="8" t="s">
        <v>72</v>
      </c>
      <c r="H897" s="8" t="s">
        <v>68</v>
      </c>
      <c r="I897" s="1">
        <f>0.85*L897+1.03</f>
        <v>3.665</v>
      </c>
      <c r="J897" s="26"/>
      <c r="K897" s="26"/>
      <c r="L897" s="26">
        <v>3.1</v>
      </c>
      <c r="M897" s="25" t="s">
        <v>73</v>
      </c>
      <c r="N897" s="26"/>
      <c r="O897" s="26"/>
      <c r="P897" s="26">
        <v>3.4</v>
      </c>
      <c r="Q897" s="8" t="s">
        <v>73</v>
      </c>
      <c r="R897" s="38"/>
      <c r="S897" s="8"/>
      <c r="T897" s="1">
        <f t="shared" si="68"/>
        <v>1981.9460737413492</v>
      </c>
      <c r="U897" s="4">
        <f t="shared" si="71"/>
        <v>8.261216214314292E+19</v>
      </c>
      <c r="V897" s="4">
        <f t="shared" si="69"/>
        <v>395822064835723.56</v>
      </c>
      <c r="W897" s="1">
        <f t="shared" si="70"/>
        <v>437.15517160832837</v>
      </c>
    </row>
    <row r="898" spans="1:23" x14ac:dyDescent="0.3">
      <c r="A898" t="s">
        <v>3351</v>
      </c>
      <c r="B898" s="34">
        <v>29936.003726851854</v>
      </c>
      <c r="C898" s="2">
        <v>42.1</v>
      </c>
      <c r="D898" s="2">
        <v>-12.1</v>
      </c>
      <c r="E898" s="3"/>
      <c r="G898" s="1" t="s">
        <v>44</v>
      </c>
      <c r="H898" s="1" t="s">
        <v>33</v>
      </c>
      <c r="I898" s="1">
        <v>3.7</v>
      </c>
      <c r="P898" s="25">
        <v>3.7</v>
      </c>
      <c r="Q898" s="1" t="s">
        <v>44</v>
      </c>
      <c r="T898" s="1">
        <f t="shared" ref="T898:T961" si="74">1900+B898/365.25</f>
        <v>1981.9603113671508</v>
      </c>
      <c r="U898" s="4">
        <f t="shared" si="71"/>
        <v>8.2612608826735067E+19</v>
      </c>
      <c r="V898" s="4">
        <f t="shared" ref="V898:V961" si="75">10^(1.5*I898+9.1)</f>
        <v>446683592150964.06</v>
      </c>
      <c r="W898" s="1">
        <f t="shared" ref="W898:W961" si="76">SQRT( (ABS(D898-$Y$1)*111.11)^2+(111.11*COS(RADIANS(D898))*ABS(C898-$Z$1))^2+E898*E898)</f>
        <v>347.83920626364875</v>
      </c>
    </row>
    <row r="899" spans="1:23" x14ac:dyDescent="0.3">
      <c r="A899" t="s">
        <v>3352</v>
      </c>
      <c r="B899" s="34">
        <v>29938.039112268518</v>
      </c>
      <c r="C899" s="14">
        <v>47.902000000000001</v>
      </c>
      <c r="D899" s="14">
        <v>-18.004000000000001</v>
      </c>
      <c r="E899" s="12">
        <v>37</v>
      </c>
      <c r="F899" s="12"/>
      <c r="G899" s="8" t="s">
        <v>72</v>
      </c>
      <c r="H899" s="1" t="s">
        <v>34</v>
      </c>
      <c r="I899" s="1">
        <f t="shared" ref="I899:I904" si="77">0.85*L899+1.03</f>
        <v>3.3250000000000002</v>
      </c>
      <c r="J899" s="26"/>
      <c r="K899" s="26"/>
      <c r="L899" s="26">
        <v>2.7</v>
      </c>
      <c r="M899" s="25" t="s">
        <v>73</v>
      </c>
      <c r="N899" s="26"/>
      <c r="O899" s="26"/>
      <c r="P899" s="26">
        <v>3</v>
      </c>
      <c r="Q899" s="8" t="s">
        <v>73</v>
      </c>
      <c r="R899" s="38"/>
      <c r="S899" s="8"/>
      <c r="T899" s="1">
        <f t="shared" si="74"/>
        <v>1981.9658839487161</v>
      </c>
      <c r="U899" s="4">
        <f t="shared" ref="U899:U962" si="78">U898+V899</f>
        <v>8.2612731147446977E+19</v>
      </c>
      <c r="V899" s="4">
        <f t="shared" si="75"/>
        <v>122320711904993.2</v>
      </c>
      <c r="W899" s="1">
        <f t="shared" si="76"/>
        <v>648.92123512620856</v>
      </c>
    </row>
    <row r="900" spans="1:23" x14ac:dyDescent="0.3">
      <c r="A900" t="s">
        <v>2360</v>
      </c>
      <c r="B900" s="34">
        <v>29939.512797453703</v>
      </c>
      <c r="C900" s="14">
        <v>47.509</v>
      </c>
      <c r="D900" s="14">
        <v>-15.936</v>
      </c>
      <c r="E900" s="12">
        <v>37</v>
      </c>
      <c r="F900" s="12"/>
      <c r="G900" s="8" t="s">
        <v>72</v>
      </c>
      <c r="H900" s="8" t="s">
        <v>68</v>
      </c>
      <c r="I900" s="1">
        <f t="shared" si="77"/>
        <v>3.58</v>
      </c>
      <c r="J900" s="26"/>
      <c r="K900" s="26"/>
      <c r="L900" s="26">
        <v>3</v>
      </c>
      <c r="M900" s="25" t="s">
        <v>73</v>
      </c>
      <c r="N900" s="26"/>
      <c r="O900" s="26"/>
      <c r="P900" s="26">
        <v>3.3</v>
      </c>
      <c r="Q900" s="8" t="s">
        <v>73</v>
      </c>
      <c r="R900" s="38"/>
      <c r="S900" s="8"/>
      <c r="T900" s="1">
        <f t="shared" si="74"/>
        <v>1981.9699186788603</v>
      </c>
      <c r="U900" s="4">
        <f t="shared" si="78"/>
        <v>8.261302626836965E+19</v>
      </c>
      <c r="V900" s="4">
        <f t="shared" si="75"/>
        <v>295120922666639.69</v>
      </c>
      <c r="W900" s="1">
        <f t="shared" si="76"/>
        <v>430.67922309319221</v>
      </c>
    </row>
    <row r="901" spans="1:23" x14ac:dyDescent="0.3">
      <c r="A901" t="s">
        <v>3353</v>
      </c>
      <c r="B901" s="34">
        <v>29942.003172453704</v>
      </c>
      <c r="C901" s="14">
        <v>47.564</v>
      </c>
      <c r="D901" s="14">
        <v>-15.991</v>
      </c>
      <c r="E901" s="12">
        <v>2</v>
      </c>
      <c r="F901" s="12"/>
      <c r="G901" s="8" t="s">
        <v>72</v>
      </c>
      <c r="H901" s="8" t="s">
        <v>68</v>
      </c>
      <c r="I901" s="1">
        <f t="shared" si="77"/>
        <v>3.58</v>
      </c>
      <c r="J901" s="26"/>
      <c r="K901" s="26"/>
      <c r="L901" s="26">
        <v>3</v>
      </c>
      <c r="M901" s="25" t="s">
        <v>73</v>
      </c>
      <c r="N901" s="26"/>
      <c r="O901" s="26"/>
      <c r="P901" s="26">
        <v>3.3</v>
      </c>
      <c r="Q901" s="8" t="s">
        <v>73</v>
      </c>
      <c r="R901" s="38"/>
      <c r="S901" s="8"/>
      <c r="T901" s="1">
        <f t="shared" si="74"/>
        <v>1981.9767369540143</v>
      </c>
      <c r="U901" s="4">
        <f t="shared" si="78"/>
        <v>8.2613321389292323E+19</v>
      </c>
      <c r="V901" s="4">
        <f t="shared" si="75"/>
        <v>295120922666639.69</v>
      </c>
      <c r="W901" s="1">
        <f t="shared" si="76"/>
        <v>437.42070958694222</v>
      </c>
    </row>
    <row r="902" spans="1:23" x14ac:dyDescent="0.3">
      <c r="A902" t="s">
        <v>3354</v>
      </c>
      <c r="B902" s="34">
        <v>29944.139696759259</v>
      </c>
      <c r="C902" s="14">
        <v>45.512</v>
      </c>
      <c r="D902" s="14">
        <v>-17.690000000000001</v>
      </c>
      <c r="E902" s="12">
        <v>16</v>
      </c>
      <c r="F902" s="12"/>
      <c r="G902" s="8" t="s">
        <v>72</v>
      </c>
      <c r="H902" s="1" t="s">
        <v>34</v>
      </c>
      <c r="I902" s="1">
        <f t="shared" si="77"/>
        <v>3.41</v>
      </c>
      <c r="J902" s="26"/>
      <c r="K902" s="26"/>
      <c r="L902" s="26">
        <v>2.8</v>
      </c>
      <c r="M902" s="25" t="s">
        <v>73</v>
      </c>
      <c r="N902" s="26"/>
      <c r="O902" s="26"/>
      <c r="P902" s="26">
        <v>3.1</v>
      </c>
      <c r="Q902" s="8" t="s">
        <v>73</v>
      </c>
      <c r="R902" s="38"/>
      <c r="S902" s="8"/>
      <c r="T902" s="1">
        <f t="shared" si="74"/>
        <v>1981.982586438766</v>
      </c>
      <c r="U902" s="4">
        <f t="shared" si="78"/>
        <v>8.2613485448269644E+19</v>
      </c>
      <c r="V902" s="4">
        <f t="shared" si="75"/>
        <v>164058977319953.81</v>
      </c>
      <c r="W902" s="1">
        <f t="shared" si="76"/>
        <v>549.29120835737251</v>
      </c>
    </row>
    <row r="903" spans="1:23" x14ac:dyDescent="0.3">
      <c r="A903" t="s">
        <v>3355</v>
      </c>
      <c r="B903" s="34">
        <v>29945.807537731482</v>
      </c>
      <c r="C903" s="2">
        <v>35.899900000000002</v>
      </c>
      <c r="D903" s="2">
        <v>-7.0072000000000001</v>
      </c>
      <c r="E903" s="3">
        <v>33</v>
      </c>
      <c r="F903" s="3">
        <v>5</v>
      </c>
      <c r="G903" s="1" t="s">
        <v>35</v>
      </c>
      <c r="H903" s="1" t="s">
        <v>22</v>
      </c>
      <c r="I903" s="1">
        <f t="shared" si="77"/>
        <v>4.43</v>
      </c>
      <c r="L903" s="25">
        <v>4</v>
      </c>
      <c r="M903" s="25" t="s">
        <v>64</v>
      </c>
      <c r="T903" s="1">
        <f t="shared" si="74"/>
        <v>1981.9871527384846</v>
      </c>
      <c r="U903" s="4">
        <f t="shared" si="78"/>
        <v>8.2619044490842341E+19</v>
      </c>
      <c r="V903" s="4">
        <f t="shared" si="75"/>
        <v>5559042572704029</v>
      </c>
      <c r="W903" s="1">
        <f t="shared" si="76"/>
        <v>1211.5655701469591</v>
      </c>
    </row>
    <row r="904" spans="1:23" x14ac:dyDescent="0.3">
      <c r="A904" t="s">
        <v>3356</v>
      </c>
      <c r="B904" s="34">
        <v>29956.359414351853</v>
      </c>
      <c r="C904" s="14">
        <v>46.25</v>
      </c>
      <c r="D904" s="14">
        <v>-20.61</v>
      </c>
      <c r="E904" s="12">
        <v>33</v>
      </c>
      <c r="F904" s="12"/>
      <c r="G904" s="8" t="s">
        <v>72</v>
      </c>
      <c r="H904" s="1" t="s">
        <v>34</v>
      </c>
      <c r="I904" s="1">
        <f t="shared" si="77"/>
        <v>3.58</v>
      </c>
      <c r="J904" s="26"/>
      <c r="K904" s="26"/>
      <c r="L904" s="26">
        <v>3</v>
      </c>
      <c r="M904" s="25" t="s">
        <v>73</v>
      </c>
      <c r="N904" s="26"/>
      <c r="O904" s="26"/>
      <c r="P904" s="26">
        <v>3.3</v>
      </c>
      <c r="Q904" s="8" t="s">
        <v>73</v>
      </c>
      <c r="R904" s="38"/>
      <c r="S904" s="8"/>
      <c r="T904" s="1">
        <f t="shared" si="74"/>
        <v>1982.0160422021954</v>
      </c>
      <c r="U904" s="4">
        <f t="shared" si="78"/>
        <v>8.2619339611765015E+19</v>
      </c>
      <c r="V904" s="4">
        <f t="shared" si="75"/>
        <v>295120922666639.69</v>
      </c>
      <c r="W904" s="1">
        <f t="shared" si="76"/>
        <v>879.72513569648254</v>
      </c>
    </row>
    <row r="905" spans="1:23" x14ac:dyDescent="0.3">
      <c r="A905" t="s">
        <v>3357</v>
      </c>
      <c r="B905" s="34">
        <v>29965.367447916666</v>
      </c>
      <c r="C905" s="2">
        <v>41.025100000000002</v>
      </c>
      <c r="D905" s="2">
        <v>-14.4824</v>
      </c>
      <c r="E905" s="3">
        <v>0</v>
      </c>
      <c r="F905" s="3">
        <v>7</v>
      </c>
      <c r="G905" s="1" t="s">
        <v>35</v>
      </c>
      <c r="H905" s="1" t="s">
        <v>33</v>
      </c>
      <c r="I905" s="1">
        <v>3.7</v>
      </c>
      <c r="P905" s="25">
        <v>3.7</v>
      </c>
      <c r="Q905" s="1" t="s">
        <v>44</v>
      </c>
      <c r="T905" s="1">
        <f t="shared" si="74"/>
        <v>1982.0407048539812</v>
      </c>
      <c r="U905" s="4">
        <f t="shared" si="78"/>
        <v>8.2619786295357161E+19</v>
      </c>
      <c r="V905" s="4">
        <f t="shared" si="75"/>
        <v>446683592150964.06</v>
      </c>
      <c r="W905" s="1">
        <f t="shared" si="76"/>
        <v>491.43278127475554</v>
      </c>
    </row>
    <row r="906" spans="1:23" x14ac:dyDescent="0.3">
      <c r="A906" t="s">
        <v>3358</v>
      </c>
      <c r="B906" s="34">
        <v>29967.069780092592</v>
      </c>
      <c r="C906" s="14">
        <v>47.13</v>
      </c>
      <c r="D906" s="14">
        <v>-15.45</v>
      </c>
      <c r="E906" s="12">
        <v>40</v>
      </c>
      <c r="F906" s="12"/>
      <c r="G906" s="8" t="s">
        <v>72</v>
      </c>
      <c r="H906" s="8" t="s">
        <v>68</v>
      </c>
      <c r="I906" s="1">
        <f t="shared" ref="I906:I915" si="79">0.85*L906+1.03</f>
        <v>3.665</v>
      </c>
      <c r="J906" s="26"/>
      <c r="K906" s="26"/>
      <c r="L906" s="26">
        <v>3.1</v>
      </c>
      <c r="M906" s="25" t="s">
        <v>73</v>
      </c>
      <c r="N906" s="26"/>
      <c r="O906" s="26"/>
      <c r="P906" s="26">
        <v>3.4</v>
      </c>
      <c r="Q906" s="8" t="s">
        <v>73</v>
      </c>
      <c r="R906" s="38"/>
      <c r="S906" s="8"/>
      <c r="T906" s="1">
        <f t="shared" si="74"/>
        <v>1982.0453655854692</v>
      </c>
      <c r="U906" s="4">
        <f t="shared" si="78"/>
        <v>8.262018211742199E+19</v>
      </c>
      <c r="V906" s="4">
        <f t="shared" si="75"/>
        <v>395822064835723.56</v>
      </c>
      <c r="W906" s="1">
        <f t="shared" si="76"/>
        <v>364.13226234663665</v>
      </c>
    </row>
    <row r="907" spans="1:23" x14ac:dyDescent="0.3">
      <c r="A907" t="s">
        <v>3359</v>
      </c>
      <c r="B907" s="34">
        <v>29967.149006944444</v>
      </c>
      <c r="C907" s="14">
        <v>48.03</v>
      </c>
      <c r="D907" s="14">
        <v>-17.7</v>
      </c>
      <c r="E907" s="12">
        <v>18</v>
      </c>
      <c r="F907" s="12"/>
      <c r="G907" s="8" t="s">
        <v>72</v>
      </c>
      <c r="H907" s="1" t="s">
        <v>34</v>
      </c>
      <c r="I907" s="1">
        <f t="shared" si="79"/>
        <v>3.4950000000000001</v>
      </c>
      <c r="J907" s="26"/>
      <c r="K907" s="26"/>
      <c r="L907" s="26">
        <v>2.9</v>
      </c>
      <c r="M907" s="25" t="s">
        <v>73</v>
      </c>
      <c r="N907" s="26"/>
      <c r="O907" s="26"/>
      <c r="P907" s="26">
        <v>3.2</v>
      </c>
      <c r="Q907" s="8" t="s">
        <v>73</v>
      </c>
      <c r="R907" s="38"/>
      <c r="S907" s="8"/>
      <c r="T907" s="1">
        <f t="shared" si="74"/>
        <v>1982.0455824967678</v>
      </c>
      <c r="U907" s="4">
        <f t="shared" si="78"/>
        <v>8.2620402156592955E+19</v>
      </c>
      <c r="V907" s="4">
        <f t="shared" si="75"/>
        <v>220039170963740.97</v>
      </c>
      <c r="W907" s="1">
        <f t="shared" si="76"/>
        <v>624.43514316632979</v>
      </c>
    </row>
    <row r="908" spans="1:23" x14ac:dyDescent="0.3">
      <c r="A908" t="s">
        <v>3360</v>
      </c>
      <c r="B908" s="34">
        <v>29968.065843749999</v>
      </c>
      <c r="C908" s="14">
        <v>46.255000000000003</v>
      </c>
      <c r="D908" s="14">
        <v>-18.015000000000001</v>
      </c>
      <c r="E908" s="12">
        <v>18</v>
      </c>
      <c r="F908" s="12"/>
      <c r="G908" s="8" t="s">
        <v>72</v>
      </c>
      <c r="H908" s="1" t="s">
        <v>34</v>
      </c>
      <c r="I908" s="1">
        <f t="shared" si="79"/>
        <v>3.41</v>
      </c>
      <c r="J908" s="26"/>
      <c r="K908" s="26"/>
      <c r="L908" s="26">
        <v>2.8</v>
      </c>
      <c r="M908" s="25" t="s">
        <v>73</v>
      </c>
      <c r="N908" s="26"/>
      <c r="O908" s="26"/>
      <c r="P908" s="26">
        <v>3.1</v>
      </c>
      <c r="Q908" s="8" t="s">
        <v>73</v>
      </c>
      <c r="R908" s="38"/>
      <c r="S908" s="8"/>
      <c r="T908" s="1">
        <f t="shared" si="74"/>
        <v>1982.0480926591376</v>
      </c>
      <c r="U908" s="4">
        <f t="shared" si="78"/>
        <v>8.2620566215570276E+19</v>
      </c>
      <c r="V908" s="4">
        <f t="shared" si="75"/>
        <v>164058977319953.81</v>
      </c>
      <c r="W908" s="1">
        <f t="shared" si="76"/>
        <v>594.57162206732858</v>
      </c>
    </row>
    <row r="909" spans="1:23" x14ac:dyDescent="0.3">
      <c r="A909" t="s">
        <v>3361</v>
      </c>
      <c r="B909" s="34">
        <v>29968.110648148147</v>
      </c>
      <c r="C909" s="14">
        <v>46.38</v>
      </c>
      <c r="D909" s="14">
        <v>-12.36</v>
      </c>
      <c r="E909" s="12">
        <v>16</v>
      </c>
      <c r="F909" s="12"/>
      <c r="G909" s="8" t="s">
        <v>72</v>
      </c>
      <c r="H909" s="1" t="s">
        <v>67</v>
      </c>
      <c r="I909" s="1">
        <f t="shared" si="79"/>
        <v>4.09</v>
      </c>
      <c r="J909" s="26"/>
      <c r="L909" s="26">
        <v>3.6</v>
      </c>
      <c r="M909" s="25" t="s">
        <v>73</v>
      </c>
      <c r="P909" s="26"/>
      <c r="R909" s="38">
        <v>3.8</v>
      </c>
      <c r="S909" s="1" t="s">
        <v>73</v>
      </c>
      <c r="T909" s="1">
        <f t="shared" si="74"/>
        <v>1982.0482153268943</v>
      </c>
      <c r="U909" s="4">
        <f t="shared" si="78"/>
        <v>8.2622284123957428E+19</v>
      </c>
      <c r="V909" s="4">
        <f t="shared" si="75"/>
        <v>1717908387157594.5</v>
      </c>
      <c r="W909" s="1">
        <f t="shared" si="76"/>
        <v>133.22472108334142</v>
      </c>
    </row>
    <row r="910" spans="1:23" x14ac:dyDescent="0.3">
      <c r="A910" t="s">
        <v>3362</v>
      </c>
      <c r="B910" s="34">
        <v>29968.403263888889</v>
      </c>
      <c r="C910" s="14">
        <v>46.468000000000004</v>
      </c>
      <c r="D910" s="14">
        <v>-18.315000000000001</v>
      </c>
      <c r="E910" s="12">
        <v>18</v>
      </c>
      <c r="F910" s="12"/>
      <c r="G910" s="8" t="s">
        <v>72</v>
      </c>
      <c r="H910" s="1" t="s">
        <v>34</v>
      </c>
      <c r="I910" s="1">
        <f t="shared" si="79"/>
        <v>3.4950000000000001</v>
      </c>
      <c r="J910" s="26"/>
      <c r="K910" s="26"/>
      <c r="L910" s="26">
        <v>2.9</v>
      </c>
      <c r="M910" s="25" t="s">
        <v>73</v>
      </c>
      <c r="N910" s="26"/>
      <c r="O910" s="26"/>
      <c r="P910" s="26">
        <v>3.2</v>
      </c>
      <c r="Q910" s="8" t="s">
        <v>73</v>
      </c>
      <c r="R910" s="38"/>
      <c r="S910" s="8"/>
      <c r="T910" s="1">
        <f t="shared" si="74"/>
        <v>1982.0490164651305</v>
      </c>
      <c r="U910" s="4">
        <f t="shared" si="78"/>
        <v>8.2622504163128394E+19</v>
      </c>
      <c r="V910" s="4">
        <f t="shared" si="75"/>
        <v>220039170963740.97</v>
      </c>
      <c r="W910" s="1">
        <f t="shared" si="76"/>
        <v>631.5877752871146</v>
      </c>
    </row>
    <row r="911" spans="1:23" x14ac:dyDescent="0.3">
      <c r="A911" t="s">
        <v>3363</v>
      </c>
      <c r="B911" s="34">
        <v>29969.53569212963</v>
      </c>
      <c r="C911" s="14">
        <v>47.2</v>
      </c>
      <c r="D911" s="14">
        <v>-16.059999999999999</v>
      </c>
      <c r="E911" s="12">
        <v>37</v>
      </c>
      <c r="F911" s="12"/>
      <c r="G911" s="8" t="s">
        <v>72</v>
      </c>
      <c r="H911" s="1" t="s">
        <v>34</v>
      </c>
      <c r="I911" s="1">
        <f t="shared" si="79"/>
        <v>3.58</v>
      </c>
      <c r="J911" s="26"/>
      <c r="K911" s="26"/>
      <c r="L911" s="26">
        <v>3</v>
      </c>
      <c r="M911" s="25" t="s">
        <v>73</v>
      </c>
      <c r="N911" s="26"/>
      <c r="O911" s="26"/>
      <c r="P911" s="26">
        <v>3.3</v>
      </c>
      <c r="Q911" s="8" t="s">
        <v>73</v>
      </c>
      <c r="R911" s="38"/>
      <c r="S911" s="8"/>
      <c r="T911" s="1">
        <f t="shared" si="74"/>
        <v>1982.0521168846808</v>
      </c>
      <c r="U911" s="4">
        <f t="shared" si="78"/>
        <v>8.2622799284051067E+19</v>
      </c>
      <c r="V911" s="4">
        <f t="shared" si="75"/>
        <v>295120922666639.69</v>
      </c>
      <c r="W911" s="1">
        <f t="shared" si="76"/>
        <v>424.70525314577515</v>
      </c>
    </row>
    <row r="912" spans="1:23" x14ac:dyDescent="0.3">
      <c r="A912" t="s">
        <v>2361</v>
      </c>
      <c r="B912" s="34">
        <v>29970.019648148147</v>
      </c>
      <c r="C912" s="14">
        <v>47.61</v>
      </c>
      <c r="D912" s="14">
        <v>-18.36</v>
      </c>
      <c r="E912" s="12">
        <v>18</v>
      </c>
      <c r="F912" s="12"/>
      <c r="G912" s="8" t="s">
        <v>72</v>
      </c>
      <c r="H912" s="1" t="s">
        <v>34</v>
      </c>
      <c r="I912" s="1">
        <f t="shared" si="79"/>
        <v>3.41</v>
      </c>
      <c r="J912" s="26"/>
      <c r="K912" s="26"/>
      <c r="L912" s="26">
        <v>2.8</v>
      </c>
      <c r="M912" s="25" t="s">
        <v>73</v>
      </c>
      <c r="N912" s="26"/>
      <c r="O912" s="26"/>
      <c r="P912" s="26">
        <v>3.1</v>
      </c>
      <c r="Q912" s="8" t="s">
        <v>73</v>
      </c>
      <c r="R912" s="38"/>
      <c r="S912" s="8"/>
      <c r="T912" s="1">
        <f t="shared" si="74"/>
        <v>1982.0534418840471</v>
      </c>
      <c r="U912" s="4">
        <f t="shared" si="78"/>
        <v>8.2622963343028388E+19</v>
      </c>
      <c r="V912" s="4">
        <f t="shared" si="75"/>
        <v>164058977319953.81</v>
      </c>
      <c r="W912" s="1">
        <f t="shared" si="76"/>
        <v>671.5845404021311</v>
      </c>
    </row>
    <row r="913" spans="1:23" x14ac:dyDescent="0.3">
      <c r="A913" t="s">
        <v>3364</v>
      </c>
      <c r="B913" s="34">
        <v>29971.423194444444</v>
      </c>
      <c r="C913" s="14">
        <v>47.453000000000003</v>
      </c>
      <c r="D913" s="14">
        <v>-20.323</v>
      </c>
      <c r="E913" s="12">
        <v>16</v>
      </c>
      <c r="F913" s="12"/>
      <c r="G913" s="8" t="s">
        <v>72</v>
      </c>
      <c r="H913" s="1" t="s">
        <v>34</v>
      </c>
      <c r="I913" s="1">
        <f t="shared" si="79"/>
        <v>3.41</v>
      </c>
      <c r="J913" s="26"/>
      <c r="K913" s="26"/>
      <c r="L913" s="26">
        <v>2.8</v>
      </c>
      <c r="M913" s="25" t="s">
        <v>73</v>
      </c>
      <c r="N913" s="26"/>
      <c r="O913" s="26"/>
      <c r="P913" s="26">
        <v>3.1</v>
      </c>
      <c r="Q913" s="8" t="s">
        <v>73</v>
      </c>
      <c r="R913" s="38"/>
      <c r="S913" s="8"/>
      <c r="T913" s="1">
        <f t="shared" si="74"/>
        <v>1982.057284584379</v>
      </c>
      <c r="U913" s="4">
        <f t="shared" si="78"/>
        <v>8.2623127402005709E+19</v>
      </c>
      <c r="V913" s="4">
        <f t="shared" si="75"/>
        <v>164058977319953.81</v>
      </c>
      <c r="W913" s="1">
        <f t="shared" si="76"/>
        <v>872.25000840105338</v>
      </c>
    </row>
    <row r="914" spans="1:23" x14ac:dyDescent="0.3">
      <c r="A914" t="s">
        <v>3365</v>
      </c>
      <c r="B914" s="34">
        <v>29972.541962962961</v>
      </c>
      <c r="C914" s="14">
        <v>48.44</v>
      </c>
      <c r="D914" s="14">
        <v>-17.28</v>
      </c>
      <c r="E914" s="12">
        <v>34</v>
      </c>
      <c r="F914" s="12"/>
      <c r="G914" s="8" t="s">
        <v>72</v>
      </c>
      <c r="H914" s="1" t="s">
        <v>34</v>
      </c>
      <c r="I914" s="1">
        <f t="shared" si="79"/>
        <v>3.58</v>
      </c>
      <c r="J914" s="26"/>
      <c r="K914" s="26"/>
      <c r="L914" s="26">
        <v>3</v>
      </c>
      <c r="M914" s="25" t="s">
        <v>73</v>
      </c>
      <c r="N914" s="26"/>
      <c r="O914" s="26"/>
      <c r="P914" s="26">
        <v>3.3</v>
      </c>
      <c r="Q914" s="8" t="s">
        <v>73</v>
      </c>
      <c r="R914" s="38"/>
      <c r="S914" s="8"/>
      <c r="T914" s="1">
        <f t="shared" si="74"/>
        <v>1982.0603476056481</v>
      </c>
      <c r="U914" s="4">
        <f t="shared" si="78"/>
        <v>8.2623422522928382E+19</v>
      </c>
      <c r="V914" s="4">
        <f t="shared" si="75"/>
        <v>295120922666639.69</v>
      </c>
      <c r="W914" s="1">
        <f t="shared" si="76"/>
        <v>608.1053695561485</v>
      </c>
    </row>
    <row r="915" spans="1:23" x14ac:dyDescent="0.3">
      <c r="A915" t="s">
        <v>3366</v>
      </c>
      <c r="B915" s="34">
        <v>29972.666307870371</v>
      </c>
      <c r="C915" s="14">
        <v>48.365000000000002</v>
      </c>
      <c r="D915" s="14">
        <v>-17.724</v>
      </c>
      <c r="E915" s="12">
        <v>21</v>
      </c>
      <c r="F915" s="12"/>
      <c r="G915" s="8" t="s">
        <v>72</v>
      </c>
      <c r="H915" s="1" t="s">
        <v>34</v>
      </c>
      <c r="I915" s="1">
        <f t="shared" si="79"/>
        <v>3.3250000000000002</v>
      </c>
      <c r="J915" s="26"/>
      <c r="K915" s="26"/>
      <c r="L915" s="26">
        <v>2.7</v>
      </c>
      <c r="M915" s="25" t="s">
        <v>73</v>
      </c>
      <c r="N915" s="26"/>
      <c r="O915" s="26"/>
      <c r="P915" s="26">
        <v>3</v>
      </c>
      <c r="Q915" s="8" t="s">
        <v>73</v>
      </c>
      <c r="R915" s="38"/>
      <c r="S915" s="8"/>
      <c r="T915" s="1">
        <f t="shared" si="74"/>
        <v>1982.0606880434507</v>
      </c>
      <c r="U915" s="4">
        <f t="shared" si="78"/>
        <v>8.2623544843640291E+19</v>
      </c>
      <c r="V915" s="4">
        <f t="shared" si="75"/>
        <v>122320711904993.2</v>
      </c>
      <c r="W915" s="1">
        <f t="shared" si="76"/>
        <v>644.37191293393528</v>
      </c>
    </row>
    <row r="916" spans="1:23" x14ac:dyDescent="0.3">
      <c r="A916" t="s">
        <v>3367</v>
      </c>
      <c r="B916" s="34">
        <v>29973.399907407409</v>
      </c>
      <c r="C916" s="2">
        <v>39.1</v>
      </c>
      <c r="D916" s="2">
        <v>-21.8</v>
      </c>
      <c r="E916" s="3"/>
      <c r="G916" s="1" t="s">
        <v>44</v>
      </c>
      <c r="H916" s="8" t="s">
        <v>24</v>
      </c>
      <c r="I916" s="1">
        <v>3.3</v>
      </c>
      <c r="P916" s="25">
        <v>3.3</v>
      </c>
      <c r="Q916" s="1" t="s">
        <v>44</v>
      </c>
      <c r="T916" s="1">
        <f t="shared" si="74"/>
        <v>1982.0626965295205</v>
      </c>
      <c r="U916" s="4">
        <f t="shared" si="78"/>
        <v>8.2623657045485715E+19</v>
      </c>
      <c r="V916" s="4">
        <f t="shared" si="75"/>
        <v>112201845430196.44</v>
      </c>
      <c r="W916" s="1">
        <f t="shared" si="76"/>
        <v>1187.3769936539888</v>
      </c>
    </row>
    <row r="917" spans="1:23" x14ac:dyDescent="0.3">
      <c r="A917" t="s">
        <v>3368</v>
      </c>
      <c r="B917" s="34">
        <v>29976.401920138887</v>
      </c>
      <c r="C917" s="14">
        <v>45.627000000000002</v>
      </c>
      <c r="D917" s="14">
        <v>-20.794</v>
      </c>
      <c r="E917" s="12">
        <v>16</v>
      </c>
      <c r="F917" s="12"/>
      <c r="G917" s="8" t="s">
        <v>72</v>
      </c>
      <c r="H917" s="1" t="s">
        <v>34</v>
      </c>
      <c r="I917" s="1">
        <f t="shared" ref="I917:I922" si="80">0.85*L917+1.03</f>
        <v>3.3250000000000002</v>
      </c>
      <c r="J917" s="26"/>
      <c r="K917" s="26"/>
      <c r="L917" s="26">
        <v>2.7</v>
      </c>
      <c r="M917" s="25" t="s">
        <v>73</v>
      </c>
      <c r="N917" s="26"/>
      <c r="O917" s="26"/>
      <c r="P917" s="26">
        <v>3</v>
      </c>
      <c r="Q917" s="8" t="s">
        <v>73</v>
      </c>
      <c r="R917" s="38"/>
      <c r="S917" s="8"/>
      <c r="T917" s="1">
        <f t="shared" si="74"/>
        <v>1982.0709155924405</v>
      </c>
      <c r="U917" s="4">
        <f t="shared" si="78"/>
        <v>8.2623779366197625E+19</v>
      </c>
      <c r="V917" s="4">
        <f t="shared" si="75"/>
        <v>122320711904993.2</v>
      </c>
      <c r="W917" s="1">
        <f t="shared" si="76"/>
        <v>894.22680481028578</v>
      </c>
    </row>
    <row r="918" spans="1:23" x14ac:dyDescent="0.3">
      <c r="A918" t="s">
        <v>3369</v>
      </c>
      <c r="B918" s="34">
        <v>29977.094519675928</v>
      </c>
      <c r="C918" s="14">
        <v>47.79</v>
      </c>
      <c r="D918" s="14">
        <v>-16.05</v>
      </c>
      <c r="E918" s="12">
        <v>2</v>
      </c>
      <c r="F918" s="12"/>
      <c r="G918" s="8" t="s">
        <v>72</v>
      </c>
      <c r="H918" s="1" t="s">
        <v>34</v>
      </c>
      <c r="I918" s="1">
        <f t="shared" si="80"/>
        <v>3.58</v>
      </c>
      <c r="J918" s="26"/>
      <c r="K918" s="26"/>
      <c r="L918" s="26">
        <v>3</v>
      </c>
      <c r="M918" s="25" t="s">
        <v>73</v>
      </c>
      <c r="N918" s="26"/>
      <c r="O918" s="26"/>
      <c r="P918" s="26">
        <v>3.3</v>
      </c>
      <c r="Q918" s="8" t="s">
        <v>73</v>
      </c>
      <c r="R918" s="38"/>
      <c r="S918" s="8"/>
      <c r="T918" s="1">
        <f t="shared" si="74"/>
        <v>1982.0728118266281</v>
      </c>
      <c r="U918" s="4">
        <f t="shared" si="78"/>
        <v>8.2624074487120298E+19</v>
      </c>
      <c r="V918" s="4">
        <f t="shared" si="75"/>
        <v>295120922666639.69</v>
      </c>
      <c r="W918" s="1">
        <f t="shared" si="76"/>
        <v>456.7969262547216</v>
      </c>
    </row>
    <row r="919" spans="1:23" x14ac:dyDescent="0.3">
      <c r="A919" t="s">
        <v>3370</v>
      </c>
      <c r="B919" s="34">
        <v>29977.381180555556</v>
      </c>
      <c r="C919" s="14">
        <v>47.488999999999997</v>
      </c>
      <c r="D919" s="14">
        <v>-16.091999999999999</v>
      </c>
      <c r="E919" s="12">
        <v>2</v>
      </c>
      <c r="F919" s="12"/>
      <c r="G919" s="8" t="s">
        <v>72</v>
      </c>
      <c r="H919" s="1" t="s">
        <v>34</v>
      </c>
      <c r="I919" s="1">
        <f t="shared" si="80"/>
        <v>3.665</v>
      </c>
      <c r="J919" s="26"/>
      <c r="K919" s="26"/>
      <c r="L919" s="26">
        <v>3.1</v>
      </c>
      <c r="M919" s="25" t="s">
        <v>73</v>
      </c>
      <c r="N919" s="26"/>
      <c r="O919" s="26"/>
      <c r="P919" s="26">
        <v>3.4</v>
      </c>
      <c r="Q919" s="8" t="s">
        <v>73</v>
      </c>
      <c r="R919" s="38"/>
      <c r="S919" s="8"/>
      <c r="T919" s="1">
        <f t="shared" si="74"/>
        <v>1982.0735966613431</v>
      </c>
      <c r="U919" s="4">
        <f t="shared" si="78"/>
        <v>8.2624470309185126E+19</v>
      </c>
      <c r="V919" s="4">
        <f t="shared" si="75"/>
        <v>395822064835723.56</v>
      </c>
      <c r="W919" s="1">
        <f t="shared" si="76"/>
        <v>442.20270728792605</v>
      </c>
    </row>
    <row r="920" spans="1:23" x14ac:dyDescent="0.3">
      <c r="A920" t="s">
        <v>3371</v>
      </c>
      <c r="B920" s="34">
        <v>29979.539409722223</v>
      </c>
      <c r="C920" s="14">
        <v>47.594000000000001</v>
      </c>
      <c r="D920" s="14">
        <v>-16.114000000000001</v>
      </c>
      <c r="E920" s="12">
        <v>4</v>
      </c>
      <c r="F920" s="12"/>
      <c r="G920" s="8" t="s">
        <v>72</v>
      </c>
      <c r="H920" s="1" t="s">
        <v>34</v>
      </c>
      <c r="I920" s="1">
        <f t="shared" si="80"/>
        <v>3.3250000000000002</v>
      </c>
      <c r="J920" s="26"/>
      <c r="K920" s="26"/>
      <c r="L920" s="26">
        <v>2.7</v>
      </c>
      <c r="M920" s="25" t="s">
        <v>73</v>
      </c>
      <c r="N920" s="26"/>
      <c r="O920" s="26"/>
      <c r="P920" s="26">
        <v>3</v>
      </c>
      <c r="Q920" s="8" t="s">
        <v>73</v>
      </c>
      <c r="R920" s="38"/>
      <c r="S920" s="8"/>
      <c r="T920" s="1">
        <f t="shared" si="74"/>
        <v>1982.0795055707658</v>
      </c>
      <c r="U920" s="4">
        <f t="shared" si="78"/>
        <v>8.2624592629897036E+19</v>
      </c>
      <c r="V920" s="4">
        <f t="shared" si="75"/>
        <v>122320711904993.2</v>
      </c>
      <c r="W920" s="1">
        <f t="shared" si="76"/>
        <v>450.43306534568097</v>
      </c>
    </row>
    <row r="921" spans="1:23" x14ac:dyDescent="0.3">
      <c r="A921" t="s">
        <v>3372</v>
      </c>
      <c r="B921" s="34">
        <v>29980.704549768518</v>
      </c>
      <c r="C921" s="14">
        <v>47.198</v>
      </c>
      <c r="D921" s="14">
        <v>-15.801</v>
      </c>
      <c r="E921" s="12">
        <v>37</v>
      </c>
      <c r="F921" s="12"/>
      <c r="G921" s="8" t="s">
        <v>72</v>
      </c>
      <c r="H921" s="8" t="s">
        <v>68</v>
      </c>
      <c r="I921" s="1">
        <f t="shared" si="80"/>
        <v>3.4950000000000001</v>
      </c>
      <c r="J921" s="26"/>
      <c r="K921" s="26"/>
      <c r="L921" s="26">
        <v>2.9</v>
      </c>
      <c r="M921" s="25" t="s">
        <v>73</v>
      </c>
      <c r="N921" s="26"/>
      <c r="O921" s="26"/>
      <c r="P921" s="26">
        <v>3.2</v>
      </c>
      <c r="Q921" s="8" t="s">
        <v>73</v>
      </c>
      <c r="R921" s="38"/>
      <c r="S921" s="8"/>
      <c r="T921" s="1">
        <f t="shared" si="74"/>
        <v>1982.0826955503587</v>
      </c>
      <c r="U921" s="4">
        <f t="shared" si="78"/>
        <v>8.2624812669068001E+19</v>
      </c>
      <c r="V921" s="4">
        <f t="shared" si="75"/>
        <v>220039170963740.97</v>
      </c>
      <c r="W921" s="1">
        <f t="shared" si="76"/>
        <v>400.12019021102549</v>
      </c>
    </row>
    <row r="922" spans="1:23" x14ac:dyDescent="0.3">
      <c r="A922" t="s">
        <v>3373</v>
      </c>
      <c r="B922" s="34">
        <v>29980.987122685186</v>
      </c>
      <c r="C922" s="14">
        <v>47.512</v>
      </c>
      <c r="D922" s="14">
        <v>-16.116</v>
      </c>
      <c r="E922" s="12">
        <v>2</v>
      </c>
      <c r="F922" s="12"/>
      <c r="G922" s="8" t="s">
        <v>72</v>
      </c>
      <c r="H922" s="1" t="s">
        <v>34</v>
      </c>
      <c r="I922" s="1">
        <f t="shared" si="80"/>
        <v>3.4950000000000001</v>
      </c>
      <c r="J922" s="26"/>
      <c r="K922" s="26"/>
      <c r="L922" s="26">
        <v>2.9</v>
      </c>
      <c r="M922" s="25" t="s">
        <v>73</v>
      </c>
      <c r="N922" s="26"/>
      <c r="O922" s="26"/>
      <c r="P922" s="26">
        <v>3.2</v>
      </c>
      <c r="Q922" s="8" t="s">
        <v>73</v>
      </c>
      <c r="R922" s="38"/>
      <c r="S922" s="8"/>
      <c r="T922" s="1">
        <f t="shared" si="74"/>
        <v>1982.083469192841</v>
      </c>
      <c r="U922" s="4">
        <f t="shared" si="78"/>
        <v>8.2625032708238967E+19</v>
      </c>
      <c r="V922" s="4">
        <f t="shared" si="75"/>
        <v>220039170963740.97</v>
      </c>
      <c r="W922" s="1">
        <f t="shared" si="76"/>
        <v>445.76113796962534</v>
      </c>
    </row>
    <row r="923" spans="1:23" x14ac:dyDescent="0.3">
      <c r="A923" t="s">
        <v>3374</v>
      </c>
      <c r="B923" s="34">
        <v>29983.709293981483</v>
      </c>
      <c r="C923" s="2">
        <v>38</v>
      </c>
      <c r="D923" s="2">
        <v>-9</v>
      </c>
      <c r="E923" s="3"/>
      <c r="G923" s="1" t="s">
        <v>44</v>
      </c>
      <c r="H923" s="1" t="s">
        <v>22</v>
      </c>
      <c r="I923" s="1">
        <v>3.5</v>
      </c>
      <c r="P923" s="25">
        <v>3.5</v>
      </c>
      <c r="Q923" s="1" t="s">
        <v>44</v>
      </c>
      <c r="T923" s="1">
        <f t="shared" si="74"/>
        <v>1982.0909220916674</v>
      </c>
      <c r="U923" s="4">
        <f t="shared" si="78"/>
        <v>8.2625256580352819E+19</v>
      </c>
      <c r="V923" s="4">
        <f t="shared" si="75"/>
        <v>223872113856835.09</v>
      </c>
      <c r="W923" s="1">
        <f t="shared" si="76"/>
        <v>896.54719140632517</v>
      </c>
    </row>
    <row r="924" spans="1:23" x14ac:dyDescent="0.3">
      <c r="A924" t="s">
        <v>3375</v>
      </c>
      <c r="B924" s="34">
        <v>29988.876202546297</v>
      </c>
      <c r="C924" s="14">
        <v>46.72</v>
      </c>
      <c r="D924" s="14">
        <v>-19.292999999999999</v>
      </c>
      <c r="E924" s="12">
        <v>16</v>
      </c>
      <c r="F924" s="12"/>
      <c r="G924" s="8" t="s">
        <v>72</v>
      </c>
      <c r="H924" s="1" t="s">
        <v>34</v>
      </c>
      <c r="I924" s="1">
        <f t="shared" ref="I924:I947" si="81">0.85*L924+1.03</f>
        <v>3.41</v>
      </c>
      <c r="J924" s="26"/>
      <c r="K924" s="26"/>
      <c r="L924" s="26">
        <v>2.8</v>
      </c>
      <c r="M924" s="25" t="s">
        <v>73</v>
      </c>
      <c r="N924" s="26"/>
      <c r="O924" s="26"/>
      <c r="P924" s="26">
        <v>3.1</v>
      </c>
      <c r="Q924" s="8" t="s">
        <v>73</v>
      </c>
      <c r="R924" s="38"/>
      <c r="S924" s="8"/>
      <c r="T924" s="1">
        <f t="shared" si="74"/>
        <v>1982.1050683163485</v>
      </c>
      <c r="U924" s="4">
        <f t="shared" si="78"/>
        <v>8.262542063933014E+19</v>
      </c>
      <c r="V924" s="4">
        <f t="shared" si="75"/>
        <v>164058977319953.81</v>
      </c>
      <c r="W924" s="1">
        <f t="shared" si="76"/>
        <v>743.13334958019459</v>
      </c>
    </row>
    <row r="925" spans="1:23" x14ac:dyDescent="0.3">
      <c r="A925" t="s">
        <v>3376</v>
      </c>
      <c r="B925" s="34">
        <v>29993.780788194443</v>
      </c>
      <c r="C925" s="14">
        <v>48.093000000000004</v>
      </c>
      <c r="D925" s="14">
        <v>-17.731000000000002</v>
      </c>
      <c r="E925" s="12">
        <v>2</v>
      </c>
      <c r="F925" s="12"/>
      <c r="G925" s="8" t="s">
        <v>72</v>
      </c>
      <c r="H925" s="1" t="s">
        <v>34</v>
      </c>
      <c r="I925" s="1">
        <f t="shared" si="81"/>
        <v>3.3250000000000002</v>
      </c>
      <c r="J925" s="26"/>
      <c r="K925" s="26"/>
      <c r="L925" s="26">
        <v>2.7</v>
      </c>
      <c r="M925" s="25" t="s">
        <v>73</v>
      </c>
      <c r="N925" s="26"/>
      <c r="O925" s="26"/>
      <c r="P925" s="26">
        <v>3</v>
      </c>
      <c r="Q925" s="8" t="s">
        <v>73</v>
      </c>
      <c r="R925" s="38"/>
      <c r="S925" s="8"/>
      <c r="T925" s="1">
        <f t="shared" si="74"/>
        <v>1982.1184963400258</v>
      </c>
      <c r="U925" s="4">
        <f t="shared" si="78"/>
        <v>8.262554296004205E+19</v>
      </c>
      <c r="V925" s="4">
        <f t="shared" si="75"/>
        <v>122320711904993.2</v>
      </c>
      <c r="W925" s="1">
        <f t="shared" si="76"/>
        <v>630.36512047282611</v>
      </c>
    </row>
    <row r="926" spans="1:23" x14ac:dyDescent="0.3">
      <c r="A926" t="s">
        <v>3377</v>
      </c>
      <c r="B926" s="34">
        <v>29994.605420138891</v>
      </c>
      <c r="C926" s="14">
        <v>46.49</v>
      </c>
      <c r="D926" s="14">
        <v>-12.73</v>
      </c>
      <c r="E926" s="12">
        <v>16</v>
      </c>
      <c r="F926" s="12"/>
      <c r="G926" s="8" t="s">
        <v>72</v>
      </c>
      <c r="H926" s="1" t="s">
        <v>67</v>
      </c>
      <c r="I926" s="1">
        <f t="shared" si="81"/>
        <v>4.3449999999999998</v>
      </c>
      <c r="J926" s="26"/>
      <c r="L926" s="26">
        <v>3.9</v>
      </c>
      <c r="M926" s="25" t="s">
        <v>73</v>
      </c>
      <c r="P926" s="26"/>
      <c r="R926" s="38">
        <v>4.0999999999999996</v>
      </c>
      <c r="S926" s="1" t="s">
        <v>73</v>
      </c>
      <c r="T926" s="1">
        <f t="shared" si="74"/>
        <v>1982.1207540592441</v>
      </c>
      <c r="U926" s="4">
        <f t="shared" si="78"/>
        <v>8.2629687725882425E+19</v>
      </c>
      <c r="V926" s="4">
        <f t="shared" si="75"/>
        <v>4144765840379391.5</v>
      </c>
      <c r="W926" s="1">
        <f t="shared" si="76"/>
        <v>137.44579289738121</v>
      </c>
    </row>
    <row r="927" spans="1:23" x14ac:dyDescent="0.3">
      <c r="A927" t="s">
        <v>3378</v>
      </c>
      <c r="B927" s="34">
        <v>29995.223465277777</v>
      </c>
      <c r="C927" s="14">
        <v>47.72</v>
      </c>
      <c r="D927" s="14">
        <v>-16.100000000000001</v>
      </c>
      <c r="E927" s="12">
        <v>16</v>
      </c>
      <c r="F927" s="12"/>
      <c r="G927" s="8" t="s">
        <v>72</v>
      </c>
      <c r="H927" s="1" t="s">
        <v>34</v>
      </c>
      <c r="I927" s="1">
        <f t="shared" si="81"/>
        <v>3.58</v>
      </c>
      <c r="J927" s="26"/>
      <c r="K927" s="26"/>
      <c r="L927" s="26">
        <v>3</v>
      </c>
      <c r="M927" s="25" t="s">
        <v>73</v>
      </c>
      <c r="N927" s="26"/>
      <c r="O927" s="26"/>
      <c r="P927" s="26">
        <v>3.3</v>
      </c>
      <c r="Q927" s="8" t="s">
        <v>73</v>
      </c>
      <c r="R927" s="38"/>
      <c r="S927" s="8"/>
      <c r="T927" s="1">
        <f t="shared" si="74"/>
        <v>1982.122446174614</v>
      </c>
      <c r="U927" s="4">
        <f t="shared" si="78"/>
        <v>8.2629982846805098E+19</v>
      </c>
      <c r="V927" s="4">
        <f t="shared" si="75"/>
        <v>295120922666639.69</v>
      </c>
      <c r="W927" s="1">
        <f t="shared" si="76"/>
        <v>457.10865425864262</v>
      </c>
    </row>
    <row r="928" spans="1:23" x14ac:dyDescent="0.3">
      <c r="A928" t="s">
        <v>3379</v>
      </c>
      <c r="B928" s="34">
        <v>30005.06611689815</v>
      </c>
      <c r="C928" s="14">
        <v>45.655000000000001</v>
      </c>
      <c r="D928" s="14">
        <v>-17.622</v>
      </c>
      <c r="E928" s="12">
        <v>37</v>
      </c>
      <c r="F928" s="12"/>
      <c r="G928" s="8" t="s">
        <v>72</v>
      </c>
      <c r="H928" s="1" t="s">
        <v>34</v>
      </c>
      <c r="I928" s="1">
        <f t="shared" si="81"/>
        <v>3.58</v>
      </c>
      <c r="J928" s="26"/>
      <c r="K928" s="26"/>
      <c r="L928" s="26">
        <v>3</v>
      </c>
      <c r="M928" s="25" t="s">
        <v>73</v>
      </c>
      <c r="N928" s="26"/>
      <c r="O928" s="26"/>
      <c r="P928" s="26">
        <v>3.3</v>
      </c>
      <c r="Q928" s="8" t="s">
        <v>73</v>
      </c>
      <c r="R928" s="38"/>
      <c r="S928" s="8"/>
      <c r="T928" s="1">
        <f t="shared" si="74"/>
        <v>1982.1493938861004</v>
      </c>
      <c r="U928" s="4">
        <f t="shared" si="78"/>
        <v>8.2630277967727772E+19</v>
      </c>
      <c r="V928" s="4">
        <f t="shared" si="75"/>
        <v>295120922666639.69</v>
      </c>
      <c r="W928" s="1">
        <f t="shared" si="76"/>
        <v>543.81844599890508</v>
      </c>
    </row>
    <row r="929" spans="1:23" x14ac:dyDescent="0.3">
      <c r="A929" t="s">
        <v>2362</v>
      </c>
      <c r="B929" s="34">
        <v>30013.445800925925</v>
      </c>
      <c r="C929" s="14">
        <v>48.384999999999998</v>
      </c>
      <c r="D929" s="14">
        <v>-17.978999999999999</v>
      </c>
      <c r="E929" s="12">
        <v>30</v>
      </c>
      <c r="F929" s="12"/>
      <c r="G929" s="8" t="s">
        <v>72</v>
      </c>
      <c r="H929" s="1" t="s">
        <v>34</v>
      </c>
      <c r="I929" s="1">
        <f t="shared" si="81"/>
        <v>3.4950000000000001</v>
      </c>
      <c r="J929" s="26"/>
      <c r="K929" s="26"/>
      <c r="L929" s="26">
        <v>2.9</v>
      </c>
      <c r="M929" s="25" t="s">
        <v>73</v>
      </c>
      <c r="N929" s="26"/>
      <c r="O929" s="26"/>
      <c r="P929" s="26">
        <v>3.2</v>
      </c>
      <c r="Q929" s="8" t="s">
        <v>73</v>
      </c>
      <c r="R929" s="38"/>
      <c r="S929" s="8"/>
      <c r="T929" s="1">
        <f t="shared" si="74"/>
        <v>1982.1723362106118</v>
      </c>
      <c r="U929" s="4">
        <f t="shared" si="78"/>
        <v>8.2630498006898737E+19</v>
      </c>
      <c r="V929" s="4">
        <f t="shared" si="75"/>
        <v>220039170963740.97</v>
      </c>
      <c r="W929" s="1">
        <f t="shared" si="76"/>
        <v>669.96116557977382</v>
      </c>
    </row>
    <row r="930" spans="1:23" x14ac:dyDescent="0.3">
      <c r="A930" t="s">
        <v>3380</v>
      </c>
      <c r="B930" s="34">
        <v>30018.859527777779</v>
      </c>
      <c r="C930" s="14">
        <v>48.398000000000003</v>
      </c>
      <c r="D930" s="14">
        <v>-17.338000000000001</v>
      </c>
      <c r="E930" s="12">
        <v>21</v>
      </c>
      <c r="F930" s="12"/>
      <c r="G930" s="8" t="s">
        <v>72</v>
      </c>
      <c r="H930" s="1" t="s">
        <v>34</v>
      </c>
      <c r="I930" s="1">
        <f t="shared" si="81"/>
        <v>3.4950000000000001</v>
      </c>
      <c r="J930" s="26"/>
      <c r="K930" s="26"/>
      <c r="L930" s="26">
        <v>2.9</v>
      </c>
      <c r="M930" s="25" t="s">
        <v>73</v>
      </c>
      <c r="N930" s="26"/>
      <c r="O930" s="26"/>
      <c r="P930" s="26">
        <v>3.2</v>
      </c>
      <c r="Q930" s="8" t="s">
        <v>73</v>
      </c>
      <c r="R930" s="38"/>
      <c r="S930" s="8"/>
      <c r="T930" s="1">
        <f t="shared" si="74"/>
        <v>1982.1871581869343</v>
      </c>
      <c r="U930" s="4">
        <f t="shared" si="78"/>
        <v>8.2630718046069703E+19</v>
      </c>
      <c r="V930" s="4">
        <f t="shared" si="75"/>
        <v>220039170963740.97</v>
      </c>
      <c r="W930" s="1">
        <f t="shared" si="76"/>
        <v>610.33758912350322</v>
      </c>
    </row>
    <row r="931" spans="1:23" x14ac:dyDescent="0.3">
      <c r="A931" t="s">
        <v>3381</v>
      </c>
      <c r="B931" s="34">
        <v>30019.594412037037</v>
      </c>
      <c r="C931" s="14">
        <v>48.018000000000001</v>
      </c>
      <c r="D931" s="14">
        <v>-17.725999999999999</v>
      </c>
      <c r="E931" s="12">
        <v>20</v>
      </c>
      <c r="F931" s="12"/>
      <c r="G931" s="8" t="s">
        <v>72</v>
      </c>
      <c r="H931" s="1" t="s">
        <v>34</v>
      </c>
      <c r="I931" s="1">
        <f t="shared" si="81"/>
        <v>3.3250000000000002</v>
      </c>
      <c r="J931" s="26"/>
      <c r="K931" s="26"/>
      <c r="L931" s="26">
        <v>2.7</v>
      </c>
      <c r="M931" s="25" t="s">
        <v>73</v>
      </c>
      <c r="N931" s="26"/>
      <c r="O931" s="26"/>
      <c r="P931" s="26">
        <v>3</v>
      </c>
      <c r="Q931" s="8" t="s">
        <v>73</v>
      </c>
      <c r="R931" s="38"/>
      <c r="S931" s="8"/>
      <c r="T931" s="1">
        <f t="shared" si="74"/>
        <v>1982.1891701903821</v>
      </c>
      <c r="U931" s="4">
        <f t="shared" si="78"/>
        <v>8.2630840366781612E+19</v>
      </c>
      <c r="V931" s="4">
        <f t="shared" si="75"/>
        <v>122320711904993.2</v>
      </c>
      <c r="W931" s="1">
        <f t="shared" si="76"/>
        <v>626.4194241067546</v>
      </c>
    </row>
    <row r="932" spans="1:23" x14ac:dyDescent="0.3">
      <c r="A932" t="s">
        <v>3382</v>
      </c>
      <c r="B932" s="34">
        <v>30021.753429398148</v>
      </c>
      <c r="C932" s="14">
        <v>46.993000000000002</v>
      </c>
      <c r="D932" s="14">
        <v>-19.268000000000001</v>
      </c>
      <c r="E932" s="12">
        <v>26</v>
      </c>
      <c r="F932" s="12"/>
      <c r="G932" s="8" t="s">
        <v>72</v>
      </c>
      <c r="H932" s="1" t="s">
        <v>34</v>
      </c>
      <c r="I932" s="1">
        <f t="shared" si="81"/>
        <v>3.4950000000000001</v>
      </c>
      <c r="J932" s="26"/>
      <c r="K932" s="26"/>
      <c r="L932" s="26">
        <v>2.9</v>
      </c>
      <c r="M932" s="25" t="s">
        <v>73</v>
      </c>
      <c r="N932" s="26"/>
      <c r="O932" s="26"/>
      <c r="P932" s="26">
        <v>3.2</v>
      </c>
      <c r="Q932" s="8" t="s">
        <v>73</v>
      </c>
      <c r="R932" s="38"/>
      <c r="S932" s="8"/>
      <c r="T932" s="1">
        <f t="shared" si="74"/>
        <v>1982.1950812577636</v>
      </c>
      <c r="U932" s="4">
        <f t="shared" si="78"/>
        <v>8.2631060405952578E+19</v>
      </c>
      <c r="V932" s="4">
        <f t="shared" si="75"/>
        <v>220039170963740.97</v>
      </c>
      <c r="W932" s="1">
        <f t="shared" si="76"/>
        <v>747.27009637114679</v>
      </c>
    </row>
    <row r="933" spans="1:23" x14ac:dyDescent="0.3">
      <c r="A933" t="s">
        <v>3383</v>
      </c>
      <c r="B933" s="34">
        <v>30021.923862268519</v>
      </c>
      <c r="C933" s="14">
        <v>48.545999999999999</v>
      </c>
      <c r="D933" s="14">
        <v>-17.427</v>
      </c>
      <c r="E933" s="12">
        <v>18</v>
      </c>
      <c r="F933" s="12"/>
      <c r="G933" s="8" t="s">
        <v>72</v>
      </c>
      <c r="H933" s="1" t="s">
        <v>34</v>
      </c>
      <c r="I933" s="1">
        <f t="shared" si="81"/>
        <v>3.58</v>
      </c>
      <c r="J933" s="26"/>
      <c r="K933" s="26"/>
      <c r="L933" s="26">
        <v>3</v>
      </c>
      <c r="M933" s="25" t="s">
        <v>73</v>
      </c>
      <c r="N933" s="26"/>
      <c r="O933" s="26"/>
      <c r="P933" s="26">
        <v>3.3</v>
      </c>
      <c r="Q933" s="8" t="s">
        <v>73</v>
      </c>
      <c r="R933" s="38"/>
      <c r="S933" s="8"/>
      <c r="T933" s="1">
        <f t="shared" si="74"/>
        <v>1982.1955478775319</v>
      </c>
      <c r="U933" s="4">
        <f t="shared" si="78"/>
        <v>8.2631355526875251E+19</v>
      </c>
      <c r="V933" s="4">
        <f t="shared" si="75"/>
        <v>295120922666639.69</v>
      </c>
      <c r="W933" s="1">
        <f t="shared" si="76"/>
        <v>627.08431296699473</v>
      </c>
    </row>
    <row r="934" spans="1:23" x14ac:dyDescent="0.3">
      <c r="A934" t="s">
        <v>3384</v>
      </c>
      <c r="B934" s="34">
        <v>30027.765017361111</v>
      </c>
      <c r="C934" s="14">
        <v>48.579000000000001</v>
      </c>
      <c r="D934" s="14">
        <v>-18.030999999999999</v>
      </c>
      <c r="E934" s="12">
        <v>20</v>
      </c>
      <c r="F934" s="12"/>
      <c r="G934" s="8" t="s">
        <v>72</v>
      </c>
      <c r="H934" s="1" t="s">
        <v>34</v>
      </c>
      <c r="I934" s="1">
        <f t="shared" si="81"/>
        <v>3.3250000000000002</v>
      </c>
      <c r="J934" s="26"/>
      <c r="K934" s="26"/>
      <c r="L934" s="26">
        <v>2.7</v>
      </c>
      <c r="M934" s="25" t="s">
        <v>73</v>
      </c>
      <c r="N934" s="26"/>
      <c r="O934" s="26"/>
      <c r="P934" s="26">
        <v>3</v>
      </c>
      <c r="Q934" s="8" t="s">
        <v>73</v>
      </c>
      <c r="R934" s="38"/>
      <c r="S934" s="8"/>
      <c r="T934" s="1">
        <f t="shared" si="74"/>
        <v>1982.2115400885998</v>
      </c>
      <c r="U934" s="4">
        <f t="shared" si="78"/>
        <v>8.263147784758716E+19</v>
      </c>
      <c r="V934" s="4">
        <f t="shared" si="75"/>
        <v>122320711904993.2</v>
      </c>
      <c r="W934" s="1">
        <f t="shared" si="76"/>
        <v>684.91154345149334</v>
      </c>
    </row>
    <row r="935" spans="1:23" x14ac:dyDescent="0.3">
      <c r="A935" t="s">
        <v>3385</v>
      </c>
      <c r="B935" s="34">
        <v>30028.497857638889</v>
      </c>
      <c r="C935" s="14">
        <v>47.807000000000002</v>
      </c>
      <c r="D935" s="14">
        <v>-20.648</v>
      </c>
      <c r="E935" s="12">
        <v>18</v>
      </c>
      <c r="F935" s="12"/>
      <c r="G935" s="8" t="s">
        <v>72</v>
      </c>
      <c r="H935" s="1" t="s">
        <v>34</v>
      </c>
      <c r="I935" s="1">
        <f t="shared" si="81"/>
        <v>3.4950000000000001</v>
      </c>
      <c r="J935" s="26"/>
      <c r="K935" s="26"/>
      <c r="L935" s="26">
        <v>2.9</v>
      </c>
      <c r="M935" s="25" t="s">
        <v>73</v>
      </c>
      <c r="N935" s="26"/>
      <c r="O935" s="26"/>
      <c r="P935" s="26">
        <v>3.2</v>
      </c>
      <c r="Q935" s="8" t="s">
        <v>73</v>
      </c>
      <c r="R935" s="38"/>
      <c r="S935" s="8"/>
      <c r="T935" s="1">
        <f t="shared" si="74"/>
        <v>1982.2135464959313</v>
      </c>
      <c r="U935" s="4">
        <f t="shared" si="78"/>
        <v>8.2631697886758126E+19</v>
      </c>
      <c r="V935" s="4">
        <f t="shared" si="75"/>
        <v>220039170963740.97</v>
      </c>
      <c r="W935" s="1">
        <f t="shared" si="76"/>
        <v>917.08936991344831</v>
      </c>
    </row>
    <row r="936" spans="1:23" x14ac:dyDescent="0.3">
      <c r="A936" t="s">
        <v>3386</v>
      </c>
      <c r="B936" s="34">
        <v>30031.764856481481</v>
      </c>
      <c r="C936" s="14">
        <v>48.024000000000001</v>
      </c>
      <c r="D936" s="14">
        <v>-17.707999999999998</v>
      </c>
      <c r="E936" s="12">
        <v>18</v>
      </c>
      <c r="F936" s="12"/>
      <c r="G936" s="8" t="s">
        <v>72</v>
      </c>
      <c r="H936" s="1" t="s">
        <v>34</v>
      </c>
      <c r="I936" s="1">
        <f t="shared" si="81"/>
        <v>3.3250000000000002</v>
      </c>
      <c r="J936" s="26"/>
      <c r="K936" s="26"/>
      <c r="L936" s="26">
        <v>2.7</v>
      </c>
      <c r="M936" s="25" t="s">
        <v>73</v>
      </c>
      <c r="N936" s="26"/>
      <c r="O936" s="26"/>
      <c r="P936" s="26">
        <v>3</v>
      </c>
      <c r="Q936" s="8" t="s">
        <v>73</v>
      </c>
      <c r="R936" s="38"/>
      <c r="S936" s="8"/>
      <c r="T936" s="1">
        <f t="shared" si="74"/>
        <v>1982.2224910512839</v>
      </c>
      <c r="U936" s="4">
        <f t="shared" si="78"/>
        <v>8.2631820207470035E+19</v>
      </c>
      <c r="V936" s="4">
        <f t="shared" si="75"/>
        <v>122320711904993.2</v>
      </c>
      <c r="W936" s="1">
        <f t="shared" si="76"/>
        <v>624.91032306697696</v>
      </c>
    </row>
    <row r="937" spans="1:23" x14ac:dyDescent="0.3">
      <c r="A937" t="s">
        <v>3387</v>
      </c>
      <c r="B937" s="34">
        <v>30035.550157407408</v>
      </c>
      <c r="C937" s="14">
        <v>48.966999999999999</v>
      </c>
      <c r="D937" s="14">
        <v>-18.715</v>
      </c>
      <c r="E937" s="12">
        <v>21</v>
      </c>
      <c r="F937" s="12"/>
      <c r="G937" s="8" t="s">
        <v>72</v>
      </c>
      <c r="H937" s="1" t="s">
        <v>34</v>
      </c>
      <c r="I937" s="1">
        <f t="shared" si="81"/>
        <v>3.41</v>
      </c>
      <c r="J937" s="26"/>
      <c r="K937" s="26"/>
      <c r="L937" s="26">
        <v>2.8</v>
      </c>
      <c r="M937" s="25" t="s">
        <v>73</v>
      </c>
      <c r="N937" s="26"/>
      <c r="O937" s="26"/>
      <c r="P937" s="26">
        <v>3.1</v>
      </c>
      <c r="Q937" s="8" t="s">
        <v>73</v>
      </c>
      <c r="R937" s="38"/>
      <c r="S937" s="8"/>
      <c r="T937" s="1">
        <f t="shared" si="74"/>
        <v>1982.2328546404035</v>
      </c>
      <c r="U937" s="4">
        <f t="shared" si="78"/>
        <v>8.2631984266447356E+19</v>
      </c>
      <c r="V937" s="4">
        <f t="shared" si="75"/>
        <v>164058977319953.81</v>
      </c>
      <c r="W937" s="1">
        <f t="shared" si="76"/>
        <v>770.3675119658476</v>
      </c>
    </row>
    <row r="938" spans="1:23" x14ac:dyDescent="0.3">
      <c r="A938" t="s">
        <v>3388</v>
      </c>
      <c r="B938" s="34">
        <v>30035.745872685184</v>
      </c>
      <c r="C938" s="14">
        <v>46.381999999999998</v>
      </c>
      <c r="D938" s="14">
        <v>-18.087</v>
      </c>
      <c r="E938" s="12">
        <v>21</v>
      </c>
      <c r="F938" s="12"/>
      <c r="G938" s="8" t="s">
        <v>72</v>
      </c>
      <c r="H938" s="1" t="s">
        <v>34</v>
      </c>
      <c r="I938" s="1">
        <f t="shared" si="81"/>
        <v>3.41</v>
      </c>
      <c r="J938" s="26"/>
      <c r="K938" s="26"/>
      <c r="L938" s="26">
        <v>2.8</v>
      </c>
      <c r="M938" s="25" t="s">
        <v>73</v>
      </c>
      <c r="N938" s="26"/>
      <c r="O938" s="26"/>
      <c r="P938" s="26">
        <v>3.1</v>
      </c>
      <c r="Q938" s="8" t="s">
        <v>73</v>
      </c>
      <c r="R938" s="38"/>
      <c r="S938" s="8"/>
      <c r="T938" s="1">
        <f t="shared" si="74"/>
        <v>1982.233390479631</v>
      </c>
      <c r="U938" s="4">
        <f t="shared" si="78"/>
        <v>8.2632148325424677E+19</v>
      </c>
      <c r="V938" s="4">
        <f t="shared" si="75"/>
        <v>164058977319953.81</v>
      </c>
      <c r="W938" s="1">
        <f t="shared" si="76"/>
        <v>605.07750027448139</v>
      </c>
    </row>
    <row r="939" spans="1:23" x14ac:dyDescent="0.3">
      <c r="A939" t="s">
        <v>3389</v>
      </c>
      <c r="B939" s="34">
        <v>30036.999925925928</v>
      </c>
      <c r="C939" s="14">
        <v>48.206000000000003</v>
      </c>
      <c r="D939" s="14">
        <v>-18.719000000000001</v>
      </c>
      <c r="E939" s="12">
        <v>27</v>
      </c>
      <c r="F939" s="12"/>
      <c r="G939" s="8" t="s">
        <v>72</v>
      </c>
      <c r="H939" s="1" t="s">
        <v>34</v>
      </c>
      <c r="I939" s="1">
        <f t="shared" si="81"/>
        <v>3.41</v>
      </c>
      <c r="J939" s="26"/>
      <c r="K939" s="26"/>
      <c r="L939" s="26">
        <v>2.8</v>
      </c>
      <c r="M939" s="25" t="s">
        <v>73</v>
      </c>
      <c r="N939" s="26"/>
      <c r="O939" s="26"/>
      <c r="P939" s="26">
        <v>3.1</v>
      </c>
      <c r="Q939" s="8" t="s">
        <v>73</v>
      </c>
      <c r="R939" s="38"/>
      <c r="S939" s="8"/>
      <c r="T939" s="1">
        <f t="shared" si="74"/>
        <v>1982.2368238902832</v>
      </c>
      <c r="U939" s="4">
        <f t="shared" si="78"/>
        <v>8.2632312384401998E+19</v>
      </c>
      <c r="V939" s="4">
        <f t="shared" si="75"/>
        <v>164058977319953.81</v>
      </c>
      <c r="W939" s="1">
        <f t="shared" si="76"/>
        <v>733.331558420953</v>
      </c>
    </row>
    <row r="940" spans="1:23" x14ac:dyDescent="0.3">
      <c r="A940" t="s">
        <v>3390</v>
      </c>
      <c r="B940" s="34">
        <v>30039.809809259259</v>
      </c>
      <c r="C940" s="2">
        <v>41.312899999999999</v>
      </c>
      <c r="D940" s="2">
        <v>-10.482200000000001</v>
      </c>
      <c r="E940" s="3">
        <v>0</v>
      </c>
      <c r="F940" s="3">
        <v>10</v>
      </c>
      <c r="G940" s="1" t="s">
        <v>35</v>
      </c>
      <c r="H940" s="1" t="s">
        <v>33</v>
      </c>
      <c r="I940" s="1">
        <f t="shared" si="81"/>
        <v>4.5999999999999996</v>
      </c>
      <c r="L940" s="25">
        <v>4.2</v>
      </c>
      <c r="M940" s="25" t="s">
        <v>35</v>
      </c>
      <c r="P940" s="25">
        <v>4.0999999999999996</v>
      </c>
      <c r="Q940" s="1" t="s">
        <v>44</v>
      </c>
      <c r="T940" s="1">
        <f t="shared" si="74"/>
        <v>1982.244516931579</v>
      </c>
      <c r="U940" s="4">
        <f t="shared" si="78"/>
        <v>8.2642312384401998E+19</v>
      </c>
      <c r="V940" s="4">
        <f t="shared" si="75"/>
        <v>1E+16</v>
      </c>
      <c r="W940" s="1">
        <f t="shared" si="76"/>
        <v>497.02229578244447</v>
      </c>
    </row>
    <row r="941" spans="1:23" x14ac:dyDescent="0.3">
      <c r="A941" t="s">
        <v>3391</v>
      </c>
      <c r="B941" s="34">
        <v>30041.874577546296</v>
      </c>
      <c r="C941" s="14">
        <v>48.564</v>
      </c>
      <c r="D941" s="14">
        <v>-17.408000000000001</v>
      </c>
      <c r="E941" s="12">
        <v>18</v>
      </c>
      <c r="F941" s="12"/>
      <c r="G941" s="8" t="s">
        <v>72</v>
      </c>
      <c r="H941" s="1" t="s">
        <v>34</v>
      </c>
      <c r="I941" s="1">
        <f t="shared" si="81"/>
        <v>3.4950000000000001</v>
      </c>
      <c r="J941" s="26"/>
      <c r="K941" s="26"/>
      <c r="L941" s="26">
        <v>2.9</v>
      </c>
      <c r="M941" s="25" t="s">
        <v>73</v>
      </c>
      <c r="N941" s="26"/>
      <c r="O941" s="26"/>
      <c r="P941" s="26">
        <v>3.2</v>
      </c>
      <c r="Q941" s="8" t="s">
        <v>73</v>
      </c>
      <c r="R941" s="38"/>
      <c r="S941" s="8"/>
      <c r="T941" s="1">
        <f t="shared" si="74"/>
        <v>1982.2501699590589</v>
      </c>
      <c r="U941" s="4">
        <f t="shared" si="78"/>
        <v>8.2642532423572963E+19</v>
      </c>
      <c r="V941" s="4">
        <f t="shared" si="75"/>
        <v>220039170963740.97</v>
      </c>
      <c r="W941" s="1">
        <f t="shared" si="76"/>
        <v>626.4332876817482</v>
      </c>
    </row>
    <row r="942" spans="1:23" x14ac:dyDescent="0.3">
      <c r="A942" t="s">
        <v>3392</v>
      </c>
      <c r="B942" s="34">
        <v>30046.043386574074</v>
      </c>
      <c r="C942" s="14">
        <v>47.74</v>
      </c>
      <c r="D942" s="14">
        <v>-21.85</v>
      </c>
      <c r="E942" s="12">
        <v>18</v>
      </c>
      <c r="F942" s="12"/>
      <c r="G942" s="8" t="s">
        <v>72</v>
      </c>
      <c r="H942" s="1" t="s">
        <v>59</v>
      </c>
      <c r="I942" s="1">
        <f t="shared" si="81"/>
        <v>3.58</v>
      </c>
      <c r="J942" s="26"/>
      <c r="K942" s="26"/>
      <c r="L942" s="26">
        <v>3</v>
      </c>
      <c r="M942" s="25" t="s">
        <v>73</v>
      </c>
      <c r="N942" s="26"/>
      <c r="O942" s="26"/>
      <c r="P942" s="26">
        <v>3.3</v>
      </c>
      <c r="Q942" s="8" t="s">
        <v>73</v>
      </c>
      <c r="R942" s="38"/>
      <c r="S942" s="8"/>
      <c r="T942" s="1">
        <f t="shared" si="74"/>
        <v>1982.2615835361371</v>
      </c>
      <c r="U942" s="4">
        <f t="shared" si="78"/>
        <v>8.2642827544495636E+19</v>
      </c>
      <c r="V942" s="4">
        <f t="shared" si="75"/>
        <v>295120922666639.69</v>
      </c>
      <c r="W942" s="1">
        <f t="shared" si="76"/>
        <v>1043.2332203280032</v>
      </c>
    </row>
    <row r="943" spans="1:23" x14ac:dyDescent="0.3">
      <c r="A943" t="s">
        <v>3393</v>
      </c>
      <c r="B943" s="34">
        <v>30049.244873842592</v>
      </c>
      <c r="C943" s="14">
        <v>41.16</v>
      </c>
      <c r="D943" s="14">
        <v>-15.47</v>
      </c>
      <c r="E943" s="12">
        <v>16</v>
      </c>
      <c r="F943" s="12"/>
      <c r="G943" s="8" t="s">
        <v>72</v>
      </c>
      <c r="H943" s="1" t="s">
        <v>33</v>
      </c>
      <c r="I943" s="1">
        <f t="shared" si="81"/>
        <v>4.09</v>
      </c>
      <c r="J943" s="26"/>
      <c r="K943" s="26"/>
      <c r="L943" s="26">
        <v>3.6</v>
      </c>
      <c r="M943" s="25" t="s">
        <v>73</v>
      </c>
      <c r="N943" s="26"/>
      <c r="O943" s="26"/>
      <c r="P943" s="26">
        <v>3.7</v>
      </c>
      <c r="Q943" s="8" t="s">
        <v>73</v>
      </c>
      <c r="R943" s="38">
        <v>3.8</v>
      </c>
      <c r="S943" s="1" t="s">
        <v>73</v>
      </c>
      <c r="T943" s="1">
        <f t="shared" si="74"/>
        <v>1982.2703487305753</v>
      </c>
      <c r="U943" s="4">
        <f t="shared" si="78"/>
        <v>8.2644545452882788E+19</v>
      </c>
      <c r="V943" s="4">
        <f t="shared" si="75"/>
        <v>1717908387157594.5</v>
      </c>
      <c r="W943" s="1">
        <f t="shared" si="76"/>
        <v>530.30805045194666</v>
      </c>
    </row>
    <row r="944" spans="1:23" x14ac:dyDescent="0.3">
      <c r="A944" t="s">
        <v>3394</v>
      </c>
      <c r="B944" s="34">
        <v>30050.538488425926</v>
      </c>
      <c r="C944" s="14">
        <v>48.564</v>
      </c>
      <c r="D944" s="14">
        <v>-17.494</v>
      </c>
      <c r="E944" s="12">
        <v>16</v>
      </c>
      <c r="F944" s="12"/>
      <c r="G944" s="8" t="s">
        <v>72</v>
      </c>
      <c r="H944" s="1" t="s">
        <v>34</v>
      </c>
      <c r="I944" s="1">
        <f t="shared" si="81"/>
        <v>3.4950000000000001</v>
      </c>
      <c r="J944" s="26"/>
      <c r="K944" s="26"/>
      <c r="L944" s="26">
        <v>2.9</v>
      </c>
      <c r="M944" s="25" t="s">
        <v>73</v>
      </c>
      <c r="N944" s="26"/>
      <c r="O944" s="26"/>
      <c r="P944" s="26">
        <v>3.2</v>
      </c>
      <c r="Q944" s="8" t="s">
        <v>73</v>
      </c>
      <c r="R944" s="38"/>
      <c r="S944" s="8"/>
      <c r="T944" s="1">
        <f t="shared" si="74"/>
        <v>1982.2738904542805</v>
      </c>
      <c r="U944" s="4">
        <f t="shared" si="78"/>
        <v>8.2644765492053754E+19</v>
      </c>
      <c r="V944" s="4">
        <f t="shared" si="75"/>
        <v>220039170963740.97</v>
      </c>
      <c r="W944" s="1">
        <f t="shared" si="76"/>
        <v>634.1947077909366</v>
      </c>
    </row>
    <row r="945" spans="1:23" x14ac:dyDescent="0.3">
      <c r="A945" t="s">
        <v>3395</v>
      </c>
      <c r="B945" s="34">
        <v>30058.865858796296</v>
      </c>
      <c r="C945" s="14">
        <v>46.91</v>
      </c>
      <c r="D945" s="14">
        <v>-19.36</v>
      </c>
      <c r="E945" s="12">
        <v>16</v>
      </c>
      <c r="F945" s="12"/>
      <c r="G945" s="8" t="s">
        <v>72</v>
      </c>
      <c r="H945" s="1" t="s">
        <v>34</v>
      </c>
      <c r="I945" s="1">
        <f t="shared" si="81"/>
        <v>3.58</v>
      </c>
      <c r="J945" s="26"/>
      <c r="K945" s="26"/>
      <c r="L945" s="26">
        <v>3</v>
      </c>
      <c r="M945" s="25" t="s">
        <v>73</v>
      </c>
      <c r="N945" s="26"/>
      <c r="O945" s="26"/>
      <c r="P945" s="26">
        <v>3.3</v>
      </c>
      <c r="Q945" s="8" t="s">
        <v>73</v>
      </c>
      <c r="R945" s="38"/>
      <c r="S945" s="8"/>
      <c r="T945" s="1">
        <f t="shared" si="74"/>
        <v>1982.2966895518036</v>
      </c>
      <c r="U945" s="4">
        <f t="shared" si="78"/>
        <v>8.2645060612976427E+19</v>
      </c>
      <c r="V945" s="4">
        <f t="shared" si="75"/>
        <v>295120922666639.69</v>
      </c>
      <c r="W945" s="1">
        <f t="shared" si="76"/>
        <v>754.79319537912875</v>
      </c>
    </row>
    <row r="946" spans="1:23" x14ac:dyDescent="0.3">
      <c r="A946" t="s">
        <v>2363</v>
      </c>
      <c r="B946" s="34">
        <v>30061.506872685186</v>
      </c>
      <c r="C946" s="14">
        <v>47.98</v>
      </c>
      <c r="D946" s="14">
        <v>-17.8</v>
      </c>
      <c r="E946" s="12">
        <v>18</v>
      </c>
      <c r="F946" s="12"/>
      <c r="G946" s="8" t="s">
        <v>72</v>
      </c>
      <c r="H946" s="1" t="s">
        <v>34</v>
      </c>
      <c r="I946" s="1">
        <f t="shared" si="81"/>
        <v>3.4950000000000001</v>
      </c>
      <c r="J946" s="26"/>
      <c r="K946" s="26"/>
      <c r="L946" s="26">
        <v>2.9</v>
      </c>
      <c r="M946" s="25" t="s">
        <v>73</v>
      </c>
      <c r="N946" s="26"/>
      <c r="O946" s="26"/>
      <c r="P946" s="26">
        <v>3.2</v>
      </c>
      <c r="Q946" s="8" t="s">
        <v>73</v>
      </c>
      <c r="R946" s="38"/>
      <c r="S946" s="8"/>
      <c r="T946" s="1">
        <f t="shared" si="74"/>
        <v>1982.3039202537582</v>
      </c>
      <c r="U946" s="4">
        <f t="shared" si="78"/>
        <v>8.2645280652147393E+19</v>
      </c>
      <c r="V946" s="4">
        <f t="shared" si="75"/>
        <v>220039170963740.97</v>
      </c>
      <c r="W946" s="1">
        <f t="shared" si="76"/>
        <v>631.70216870802437</v>
      </c>
    </row>
    <row r="947" spans="1:23" x14ac:dyDescent="0.3">
      <c r="A947" t="s">
        <v>3396</v>
      </c>
      <c r="B947" s="34">
        <v>30062.079280092592</v>
      </c>
      <c r="C947" s="14">
        <v>48.447000000000003</v>
      </c>
      <c r="D947" s="14">
        <v>-17.326000000000001</v>
      </c>
      <c r="E947" s="12">
        <v>20</v>
      </c>
      <c r="F947" s="12"/>
      <c r="G947" s="8" t="s">
        <v>72</v>
      </c>
      <c r="H947" s="1" t="s">
        <v>34</v>
      </c>
      <c r="I947" s="1">
        <f t="shared" si="81"/>
        <v>3.41</v>
      </c>
      <c r="J947" s="26"/>
      <c r="K947" s="26"/>
      <c r="L947" s="26">
        <v>2.8</v>
      </c>
      <c r="M947" s="25" t="s">
        <v>73</v>
      </c>
      <c r="N947" s="26"/>
      <c r="O947" s="26"/>
      <c r="P947" s="26">
        <v>3.1</v>
      </c>
      <c r="Q947" s="8" t="s">
        <v>73</v>
      </c>
      <c r="R947" s="38"/>
      <c r="S947" s="8"/>
      <c r="T947" s="1">
        <f t="shared" si="74"/>
        <v>1982.3054874198292</v>
      </c>
      <c r="U947" s="4">
        <f t="shared" si="78"/>
        <v>8.2645444711124713E+19</v>
      </c>
      <c r="V947" s="4">
        <f t="shared" si="75"/>
        <v>164058977319953.81</v>
      </c>
      <c r="W947" s="1">
        <f t="shared" si="76"/>
        <v>612.08572438052272</v>
      </c>
    </row>
    <row r="948" spans="1:23" x14ac:dyDescent="0.3">
      <c r="A948" t="s">
        <v>3397</v>
      </c>
      <c r="B948" s="34">
        <v>30070.84745474537</v>
      </c>
      <c r="C948" s="2">
        <v>41.392499999999998</v>
      </c>
      <c r="D948" s="2">
        <v>-10.611499999999999</v>
      </c>
      <c r="E948" s="3">
        <v>10</v>
      </c>
      <c r="F948" s="3">
        <v>127</v>
      </c>
      <c r="G948" s="1" t="s">
        <v>35</v>
      </c>
      <c r="H948" s="1" t="s">
        <v>33</v>
      </c>
      <c r="I948" s="1">
        <v>5.0999999999999996</v>
      </c>
      <c r="J948" s="25">
        <v>5.0999999999999996</v>
      </c>
      <c r="K948" s="25" t="s">
        <v>75</v>
      </c>
      <c r="L948" s="25">
        <v>5.0999999999999996</v>
      </c>
      <c r="M948" s="25" t="s">
        <v>35</v>
      </c>
      <c r="N948" s="25">
        <v>4.0999999999999996</v>
      </c>
      <c r="O948" s="25" t="s">
        <v>35</v>
      </c>
      <c r="T948" s="1">
        <f t="shared" si="74"/>
        <v>1982.3294933737041</v>
      </c>
      <c r="U948" s="4">
        <f t="shared" si="78"/>
        <v>8.2701678843643757E+19</v>
      </c>
      <c r="V948" s="4">
        <f t="shared" si="75"/>
        <v>5.6234132519035104E+16</v>
      </c>
      <c r="W948" s="1">
        <f t="shared" si="76"/>
        <v>482.2469406099064</v>
      </c>
    </row>
    <row r="949" spans="1:23" x14ac:dyDescent="0.3">
      <c r="A949" t="s">
        <v>3398</v>
      </c>
      <c r="B949" s="34">
        <v>30076.034910879629</v>
      </c>
      <c r="C949" s="14">
        <v>48.442</v>
      </c>
      <c r="D949" s="14">
        <v>-17.361000000000001</v>
      </c>
      <c r="E949" s="12">
        <v>19</v>
      </c>
      <c r="F949" s="12"/>
      <c r="G949" s="8" t="s">
        <v>72</v>
      </c>
      <c r="H949" s="1" t="s">
        <v>34</v>
      </c>
      <c r="I949" s="1">
        <f t="shared" ref="I949:I967" si="82">0.85*L949+1.03</f>
        <v>3.58</v>
      </c>
      <c r="J949" s="26"/>
      <c r="K949" s="26"/>
      <c r="L949" s="26">
        <v>3</v>
      </c>
      <c r="M949" s="25" t="s">
        <v>73</v>
      </c>
      <c r="N949" s="26"/>
      <c r="O949" s="26"/>
      <c r="P949" s="26">
        <v>3.3</v>
      </c>
      <c r="Q949" s="8" t="s">
        <v>73</v>
      </c>
      <c r="R949" s="38"/>
      <c r="S949" s="8"/>
      <c r="T949" s="1">
        <f t="shared" si="74"/>
        <v>1982.3436958545644</v>
      </c>
      <c r="U949" s="4">
        <f t="shared" si="78"/>
        <v>8.270197396456643E+19</v>
      </c>
      <c r="V949" s="4">
        <f t="shared" si="75"/>
        <v>295120922666639.69</v>
      </c>
      <c r="W949" s="1">
        <f t="shared" si="76"/>
        <v>614.95430108524886</v>
      </c>
    </row>
    <row r="950" spans="1:23" x14ac:dyDescent="0.3">
      <c r="A950" t="s">
        <v>3399</v>
      </c>
      <c r="B950" s="34">
        <v>30076.231290509259</v>
      </c>
      <c r="C950" s="14">
        <v>45.625999999999998</v>
      </c>
      <c r="D950" s="14">
        <v>-20.199000000000002</v>
      </c>
      <c r="E950" s="12">
        <v>18</v>
      </c>
      <c r="F950" s="12"/>
      <c r="G950" s="8" t="s">
        <v>72</v>
      </c>
      <c r="H950" s="1" t="s">
        <v>34</v>
      </c>
      <c r="I950" s="1">
        <f t="shared" si="82"/>
        <v>3.4950000000000001</v>
      </c>
      <c r="J950" s="26"/>
      <c r="K950" s="26"/>
      <c r="L950" s="26">
        <v>2.9</v>
      </c>
      <c r="M950" s="25" t="s">
        <v>73</v>
      </c>
      <c r="N950" s="26"/>
      <c r="O950" s="26"/>
      <c r="P950" s="26">
        <v>3.2</v>
      </c>
      <c r="Q950" s="8" t="s">
        <v>73</v>
      </c>
      <c r="R950" s="38"/>
      <c r="S950" s="8"/>
      <c r="T950" s="1">
        <f t="shared" si="74"/>
        <v>1982.3442335126879</v>
      </c>
      <c r="U950" s="4">
        <f t="shared" si="78"/>
        <v>8.2702194003737395E+19</v>
      </c>
      <c r="V950" s="4">
        <f t="shared" si="75"/>
        <v>220039170963740.97</v>
      </c>
      <c r="W950" s="1">
        <f t="shared" si="76"/>
        <v>828.24729924287976</v>
      </c>
    </row>
    <row r="951" spans="1:23" x14ac:dyDescent="0.3">
      <c r="A951" t="s">
        <v>3400</v>
      </c>
      <c r="B951" s="34">
        <v>30077.302917824076</v>
      </c>
      <c r="C951" s="14">
        <v>48.631</v>
      </c>
      <c r="D951" s="14">
        <v>-17.478000000000002</v>
      </c>
      <c r="E951" s="12">
        <v>18</v>
      </c>
      <c r="F951" s="12"/>
      <c r="G951" s="8" t="s">
        <v>72</v>
      </c>
      <c r="H951" s="1" t="s">
        <v>34</v>
      </c>
      <c r="I951" s="1">
        <f t="shared" si="82"/>
        <v>3.58</v>
      </c>
      <c r="J951" s="26"/>
      <c r="K951" s="26"/>
      <c r="L951" s="26">
        <v>3</v>
      </c>
      <c r="M951" s="25" t="s">
        <v>73</v>
      </c>
      <c r="N951" s="26"/>
      <c r="O951" s="26"/>
      <c r="P951" s="26">
        <v>3.3</v>
      </c>
      <c r="Q951" s="8" t="s">
        <v>73</v>
      </c>
      <c r="R951" s="38"/>
      <c r="S951" s="8"/>
      <c r="T951" s="1">
        <f t="shared" si="74"/>
        <v>1982.3471674683753</v>
      </c>
      <c r="U951" s="4">
        <f t="shared" si="78"/>
        <v>8.2702489124660068E+19</v>
      </c>
      <c r="V951" s="4">
        <f t="shared" si="75"/>
        <v>295120922666639.69</v>
      </c>
      <c r="W951" s="1">
        <f t="shared" si="76"/>
        <v>636.78207544789154</v>
      </c>
    </row>
    <row r="952" spans="1:23" x14ac:dyDescent="0.3">
      <c r="A952" t="s">
        <v>3401</v>
      </c>
      <c r="B952" s="34">
        <v>30081.206427083333</v>
      </c>
      <c r="C952" s="14">
        <v>47.781999999999996</v>
      </c>
      <c r="D952" s="14">
        <v>-18.11</v>
      </c>
      <c r="E952" s="12">
        <v>29</v>
      </c>
      <c r="F952" s="12"/>
      <c r="G952" s="8" t="s">
        <v>72</v>
      </c>
      <c r="H952" s="1" t="s">
        <v>34</v>
      </c>
      <c r="I952" s="1">
        <f t="shared" si="82"/>
        <v>3.665</v>
      </c>
      <c r="J952" s="26"/>
      <c r="K952" s="26"/>
      <c r="L952" s="26">
        <v>3.1</v>
      </c>
      <c r="M952" s="25" t="s">
        <v>73</v>
      </c>
      <c r="N952" s="26"/>
      <c r="O952" s="26"/>
      <c r="P952" s="26">
        <v>3.4</v>
      </c>
      <c r="Q952" s="8" t="s">
        <v>73</v>
      </c>
      <c r="R952" s="38"/>
      <c r="S952" s="8"/>
      <c r="T952" s="1">
        <f t="shared" si="74"/>
        <v>1982.3578546942733</v>
      </c>
      <c r="U952" s="4">
        <f t="shared" si="78"/>
        <v>8.2702884946724897E+19</v>
      </c>
      <c r="V952" s="4">
        <f t="shared" si="75"/>
        <v>395822064835723.56</v>
      </c>
      <c r="W952" s="1">
        <f t="shared" si="76"/>
        <v>653.72775992567597</v>
      </c>
    </row>
    <row r="953" spans="1:23" x14ac:dyDescent="0.3">
      <c r="A953" t="s">
        <v>3402</v>
      </c>
      <c r="B953" s="34">
        <v>30086.291638888888</v>
      </c>
      <c r="C953" s="14">
        <v>49.27</v>
      </c>
      <c r="D953" s="14">
        <v>-18.77</v>
      </c>
      <c r="E953" s="12">
        <v>18</v>
      </c>
      <c r="F953" s="12"/>
      <c r="G953" s="8" t="s">
        <v>72</v>
      </c>
      <c r="H953" s="1" t="s">
        <v>34</v>
      </c>
      <c r="I953" s="1">
        <f t="shared" si="82"/>
        <v>3.58</v>
      </c>
      <c r="J953" s="26"/>
      <c r="K953" s="26"/>
      <c r="L953" s="26">
        <v>3</v>
      </c>
      <c r="M953" s="25" t="s">
        <v>73</v>
      </c>
      <c r="N953" s="26"/>
      <c r="O953" s="26"/>
      <c r="P953" s="26">
        <v>3.3</v>
      </c>
      <c r="Q953" s="8" t="s">
        <v>73</v>
      </c>
      <c r="R953" s="38"/>
      <c r="S953" s="8"/>
      <c r="T953" s="1">
        <f t="shared" si="74"/>
        <v>1982.3717772454179</v>
      </c>
      <c r="U953" s="4">
        <f t="shared" si="78"/>
        <v>8.270318006764757E+19</v>
      </c>
      <c r="V953" s="4">
        <f t="shared" si="75"/>
        <v>295120922666639.69</v>
      </c>
      <c r="W953" s="1">
        <f t="shared" si="76"/>
        <v>792.11929066183461</v>
      </c>
    </row>
    <row r="954" spans="1:23" x14ac:dyDescent="0.3">
      <c r="A954" t="s">
        <v>3403</v>
      </c>
      <c r="B954" s="34">
        <v>30086.706032407408</v>
      </c>
      <c r="C954" s="14">
        <v>46.323</v>
      </c>
      <c r="D954" s="14">
        <v>-20.449000000000002</v>
      </c>
      <c r="E954" s="12">
        <v>20</v>
      </c>
      <c r="F954" s="12"/>
      <c r="G954" s="8" t="s">
        <v>72</v>
      </c>
      <c r="H954" s="1" t="s">
        <v>34</v>
      </c>
      <c r="I954" s="1">
        <f t="shared" si="82"/>
        <v>3.3250000000000002</v>
      </c>
      <c r="J954" s="26"/>
      <c r="K954" s="26"/>
      <c r="L954" s="26">
        <v>2.7</v>
      </c>
      <c r="M954" s="25" t="s">
        <v>73</v>
      </c>
      <c r="N954" s="26"/>
      <c r="O954" s="26"/>
      <c r="P954" s="26">
        <v>3</v>
      </c>
      <c r="Q954" s="8" t="s">
        <v>73</v>
      </c>
      <c r="R954" s="38"/>
      <c r="S954" s="8"/>
      <c r="T954" s="1">
        <f t="shared" si="74"/>
        <v>1982.3729117930388</v>
      </c>
      <c r="U954" s="4">
        <f t="shared" si="78"/>
        <v>8.2703302388359479E+19</v>
      </c>
      <c r="V954" s="4">
        <f t="shared" si="75"/>
        <v>122320711904993.2</v>
      </c>
      <c r="W954" s="1">
        <f t="shared" si="76"/>
        <v>862.56540396299579</v>
      </c>
    </row>
    <row r="955" spans="1:23" x14ac:dyDescent="0.3">
      <c r="A955" t="s">
        <v>3404</v>
      </c>
      <c r="B955" s="34">
        <v>30088.008401620369</v>
      </c>
      <c r="C955" s="14">
        <v>47.698</v>
      </c>
      <c r="D955" s="14">
        <v>-20.751999999999999</v>
      </c>
      <c r="E955" s="12">
        <v>17</v>
      </c>
      <c r="F955" s="12"/>
      <c r="G955" s="8" t="s">
        <v>72</v>
      </c>
      <c r="H955" s="1" t="s">
        <v>34</v>
      </c>
      <c r="I955" s="1">
        <f t="shared" si="82"/>
        <v>3.3250000000000002</v>
      </c>
      <c r="J955" s="26"/>
      <c r="K955" s="26"/>
      <c r="L955" s="26">
        <v>2.7</v>
      </c>
      <c r="M955" s="25" t="s">
        <v>73</v>
      </c>
      <c r="N955" s="26"/>
      <c r="O955" s="26"/>
      <c r="P955" s="26">
        <v>3</v>
      </c>
      <c r="Q955" s="8" t="s">
        <v>73</v>
      </c>
      <c r="R955" s="38"/>
      <c r="S955" s="8"/>
      <c r="T955" s="1">
        <f t="shared" si="74"/>
        <v>1982.3764774856136</v>
      </c>
      <c r="U955" s="4">
        <f t="shared" si="78"/>
        <v>8.2703424709071389E+19</v>
      </c>
      <c r="V955" s="4">
        <f t="shared" si="75"/>
        <v>122320711904993.2</v>
      </c>
      <c r="W955" s="1">
        <f t="shared" si="76"/>
        <v>924.86996865469223</v>
      </c>
    </row>
    <row r="956" spans="1:23" x14ac:dyDescent="0.3">
      <c r="A956" t="s">
        <v>3405</v>
      </c>
      <c r="B956" s="34">
        <v>30088.43022800926</v>
      </c>
      <c r="C956" s="14">
        <v>48.206000000000003</v>
      </c>
      <c r="D956" s="14">
        <v>-18.09</v>
      </c>
      <c r="E956" s="12">
        <v>16</v>
      </c>
      <c r="F956" s="12"/>
      <c r="G956" s="8" t="s">
        <v>72</v>
      </c>
      <c r="H956" s="1" t="s">
        <v>34</v>
      </c>
      <c r="I956" s="1">
        <f t="shared" si="82"/>
        <v>3.41</v>
      </c>
      <c r="J956" s="26"/>
      <c r="K956" s="26"/>
      <c r="L956" s="26">
        <v>2.8</v>
      </c>
      <c r="M956" s="25" t="s">
        <v>73</v>
      </c>
      <c r="N956" s="26"/>
      <c r="O956" s="26"/>
      <c r="P956" s="26">
        <v>3.1</v>
      </c>
      <c r="Q956" s="8" t="s">
        <v>73</v>
      </c>
      <c r="R956" s="38"/>
      <c r="S956" s="8"/>
      <c r="T956" s="1">
        <f t="shared" si="74"/>
        <v>1982.3776323833245</v>
      </c>
      <c r="U956" s="4">
        <f t="shared" si="78"/>
        <v>8.270358876804871E+19</v>
      </c>
      <c r="V956" s="4">
        <f t="shared" si="75"/>
        <v>164058977319953.81</v>
      </c>
      <c r="W956" s="1">
        <f t="shared" si="76"/>
        <v>671.03800706015681</v>
      </c>
    </row>
    <row r="957" spans="1:23" x14ac:dyDescent="0.3">
      <c r="A957" t="s">
        <v>3406</v>
      </c>
      <c r="B957" s="34">
        <v>30088.522947916666</v>
      </c>
      <c r="C957" s="14">
        <v>48.49</v>
      </c>
      <c r="D957" s="14">
        <v>-17.323</v>
      </c>
      <c r="E957" s="12">
        <v>0</v>
      </c>
      <c r="F957" s="12"/>
      <c r="G957" s="8" t="s">
        <v>72</v>
      </c>
      <c r="H957" s="1" t="s">
        <v>34</v>
      </c>
      <c r="I957" s="1">
        <f t="shared" si="82"/>
        <v>3.4950000000000001</v>
      </c>
      <c r="J957" s="26"/>
      <c r="K957" s="26"/>
      <c r="L957" s="26">
        <v>2.9</v>
      </c>
      <c r="M957" s="25" t="s">
        <v>73</v>
      </c>
      <c r="N957" s="26"/>
      <c r="O957" s="26"/>
      <c r="P957" s="26">
        <v>3.2</v>
      </c>
      <c r="Q957" s="8" t="s">
        <v>73</v>
      </c>
      <c r="R957" s="38"/>
      <c r="S957" s="8"/>
      <c r="T957" s="1">
        <f t="shared" si="74"/>
        <v>1982.3778862365959</v>
      </c>
      <c r="U957" s="4">
        <f t="shared" si="78"/>
        <v>8.2703808807219675E+19</v>
      </c>
      <c r="V957" s="4">
        <f t="shared" si="75"/>
        <v>220039170963740.97</v>
      </c>
      <c r="W957" s="1">
        <f t="shared" si="76"/>
        <v>614.04163660283371</v>
      </c>
    </row>
    <row r="958" spans="1:23" x14ac:dyDescent="0.3">
      <c r="A958" t="s">
        <v>3407</v>
      </c>
      <c r="B958" s="34">
        <v>30093.693224537037</v>
      </c>
      <c r="C958" s="14">
        <v>47.3</v>
      </c>
      <c r="D958" s="14">
        <v>-20.059999999999999</v>
      </c>
      <c r="E958" s="12">
        <v>22</v>
      </c>
      <c r="F958" s="12"/>
      <c r="G958" s="8" t="s">
        <v>72</v>
      </c>
      <c r="H958" s="1" t="s">
        <v>34</v>
      </c>
      <c r="I958" s="1">
        <f t="shared" si="82"/>
        <v>3.58</v>
      </c>
      <c r="J958" s="26"/>
      <c r="K958" s="26"/>
      <c r="L958" s="26">
        <v>3</v>
      </c>
      <c r="M958" s="25" t="s">
        <v>73</v>
      </c>
      <c r="N958" s="26"/>
      <c r="O958" s="26"/>
      <c r="P958" s="26">
        <v>3.3</v>
      </c>
      <c r="Q958" s="8" t="s">
        <v>73</v>
      </c>
      <c r="R958" s="38"/>
      <c r="S958" s="8"/>
      <c r="T958" s="1">
        <f t="shared" si="74"/>
        <v>1982.3920416825108</v>
      </c>
      <c r="U958" s="4">
        <f t="shared" si="78"/>
        <v>8.2704103928142348E+19</v>
      </c>
      <c r="V958" s="4">
        <f t="shared" si="75"/>
        <v>295120922666639.69</v>
      </c>
      <c r="W958" s="1">
        <f t="shared" si="76"/>
        <v>840.11372911948092</v>
      </c>
    </row>
    <row r="959" spans="1:23" x14ac:dyDescent="0.3">
      <c r="A959" t="s">
        <v>3408</v>
      </c>
      <c r="B959" s="34">
        <v>30093.931702546295</v>
      </c>
      <c r="C959" s="14">
        <v>47.174999999999997</v>
      </c>
      <c r="D959" s="14">
        <v>-20.206</v>
      </c>
      <c r="E959" s="12">
        <v>25</v>
      </c>
      <c r="F959" s="12"/>
      <c r="G959" s="8" t="s">
        <v>72</v>
      </c>
      <c r="H959" s="1" t="s">
        <v>34</v>
      </c>
      <c r="I959" s="1">
        <f t="shared" si="82"/>
        <v>3.3250000000000002</v>
      </c>
      <c r="J959" s="26"/>
      <c r="K959" s="26"/>
      <c r="L959" s="26">
        <v>2.7</v>
      </c>
      <c r="M959" s="25" t="s">
        <v>73</v>
      </c>
      <c r="N959" s="26"/>
      <c r="O959" s="26"/>
      <c r="P959" s="26">
        <v>3</v>
      </c>
      <c r="Q959" s="8" t="s">
        <v>73</v>
      </c>
      <c r="R959" s="38"/>
      <c r="S959" s="8"/>
      <c r="T959" s="1">
        <f t="shared" si="74"/>
        <v>1982.3926945997162</v>
      </c>
      <c r="U959" s="4">
        <f t="shared" si="78"/>
        <v>8.2704226248854258E+19</v>
      </c>
      <c r="V959" s="4">
        <f t="shared" si="75"/>
        <v>122320711904993.2</v>
      </c>
      <c r="W959" s="1">
        <f t="shared" si="76"/>
        <v>852.63379595898732</v>
      </c>
    </row>
    <row r="960" spans="1:23" x14ac:dyDescent="0.3">
      <c r="A960" t="s">
        <v>3409</v>
      </c>
      <c r="B960" s="34">
        <v>30096.885131944444</v>
      </c>
      <c r="C960" s="14">
        <v>46.73</v>
      </c>
      <c r="D960" s="14">
        <v>-20.443999999999999</v>
      </c>
      <c r="E960" s="12">
        <v>18</v>
      </c>
      <c r="F960" s="12"/>
      <c r="G960" s="8" t="s">
        <v>72</v>
      </c>
      <c r="H960" s="1" t="s">
        <v>34</v>
      </c>
      <c r="I960" s="1">
        <f t="shared" si="82"/>
        <v>3.4950000000000001</v>
      </c>
      <c r="J960" s="26"/>
      <c r="K960" s="26"/>
      <c r="L960" s="26">
        <v>2.9</v>
      </c>
      <c r="M960" s="25" t="s">
        <v>73</v>
      </c>
      <c r="N960" s="26"/>
      <c r="O960" s="26"/>
      <c r="P960" s="26">
        <v>3.2</v>
      </c>
      <c r="Q960" s="8" t="s">
        <v>73</v>
      </c>
      <c r="R960" s="38"/>
      <c r="S960" s="8"/>
      <c r="T960" s="1">
        <f t="shared" si="74"/>
        <v>1982.4007806487186</v>
      </c>
      <c r="U960" s="4">
        <f t="shared" si="78"/>
        <v>8.2704446288025223E+19</v>
      </c>
      <c r="V960" s="4">
        <f t="shared" si="75"/>
        <v>220039170963740.97</v>
      </c>
      <c r="W960" s="1">
        <f t="shared" si="76"/>
        <v>868.57784478094652</v>
      </c>
    </row>
    <row r="961" spans="1:23" x14ac:dyDescent="0.3">
      <c r="A961" t="s">
        <v>3410</v>
      </c>
      <c r="B961" s="34">
        <v>30098.194364583334</v>
      </c>
      <c r="C961" s="14">
        <v>46.258000000000003</v>
      </c>
      <c r="D961" s="14">
        <v>-17.724</v>
      </c>
      <c r="E961" s="12">
        <v>27</v>
      </c>
      <c r="F961" s="12"/>
      <c r="G961" s="8" t="s">
        <v>72</v>
      </c>
      <c r="H961" s="1" t="s">
        <v>34</v>
      </c>
      <c r="I961" s="1">
        <f t="shared" si="82"/>
        <v>3.41</v>
      </c>
      <c r="J961" s="26"/>
      <c r="K961" s="26"/>
      <c r="L961" s="26">
        <v>2.8</v>
      </c>
      <c r="M961" s="25" t="s">
        <v>73</v>
      </c>
      <c r="N961" s="26"/>
      <c r="O961" s="26"/>
      <c r="P961" s="26">
        <v>3.1</v>
      </c>
      <c r="Q961" s="8" t="s">
        <v>73</v>
      </c>
      <c r="R961" s="38"/>
      <c r="S961" s="8"/>
      <c r="T961" s="1">
        <f t="shared" si="74"/>
        <v>1982.4043651323295</v>
      </c>
      <c r="U961" s="4">
        <f t="shared" si="78"/>
        <v>8.2704610347002544E+19</v>
      </c>
      <c r="V961" s="4">
        <f t="shared" si="75"/>
        <v>164058977319953.81</v>
      </c>
      <c r="W961" s="1">
        <f t="shared" si="76"/>
        <v>563.2804940988118</v>
      </c>
    </row>
    <row r="962" spans="1:23" x14ac:dyDescent="0.3">
      <c r="A962" t="s">
        <v>3411</v>
      </c>
      <c r="B962" s="34">
        <v>30098.493487268519</v>
      </c>
      <c r="C962" s="14">
        <v>48.499000000000002</v>
      </c>
      <c r="D962" s="14">
        <v>-17.524000000000001</v>
      </c>
      <c r="E962" s="12">
        <v>18</v>
      </c>
      <c r="F962" s="12"/>
      <c r="G962" s="8" t="s">
        <v>72</v>
      </c>
      <c r="H962" s="1" t="s">
        <v>34</v>
      </c>
      <c r="I962" s="1">
        <f t="shared" si="82"/>
        <v>3.4950000000000001</v>
      </c>
      <c r="J962" s="26"/>
      <c r="K962" s="26"/>
      <c r="L962" s="26">
        <v>2.9</v>
      </c>
      <c r="M962" s="25" t="s">
        <v>73</v>
      </c>
      <c r="N962" s="26"/>
      <c r="O962" s="26"/>
      <c r="P962" s="26">
        <v>3.2</v>
      </c>
      <c r="Q962" s="8" t="s">
        <v>73</v>
      </c>
      <c r="R962" s="38"/>
      <c r="S962" s="8"/>
      <c r="T962" s="1">
        <f t="shared" ref="T962:T1025" si="83">1900+B962/365.25</f>
        <v>1982.4051840856087</v>
      </c>
      <c r="U962" s="4">
        <f t="shared" si="78"/>
        <v>8.270483038617351E+19</v>
      </c>
      <c r="V962" s="4">
        <f t="shared" ref="V962:V1025" si="84">10^(1.5*I962+9.1)</f>
        <v>220039170963740.97</v>
      </c>
      <c r="W962" s="1">
        <f t="shared" ref="W962:W1025" si="85">SQRT( (ABS(D962-$Y$1)*111.11)^2+(111.11*COS(RADIANS(D962))*ABS(C962-$Z$1))^2+E962*E962)</f>
        <v>633.1930387619866</v>
      </c>
    </row>
    <row r="963" spans="1:23" x14ac:dyDescent="0.3">
      <c r="A963" t="s">
        <v>3412</v>
      </c>
      <c r="B963" s="34">
        <v>30102.121733796295</v>
      </c>
      <c r="C963" s="14">
        <v>46.076000000000001</v>
      </c>
      <c r="D963" s="14">
        <v>-18.757999999999999</v>
      </c>
      <c r="E963" s="12">
        <v>21</v>
      </c>
      <c r="F963" s="12"/>
      <c r="G963" s="8" t="s">
        <v>72</v>
      </c>
      <c r="H963" s="1" t="s">
        <v>34</v>
      </c>
      <c r="I963" s="1">
        <f t="shared" si="82"/>
        <v>3.41</v>
      </c>
      <c r="J963" s="26"/>
      <c r="K963" s="26"/>
      <c r="L963" s="26">
        <v>2.8</v>
      </c>
      <c r="M963" s="25" t="s">
        <v>73</v>
      </c>
      <c r="N963" s="26"/>
      <c r="O963" s="26"/>
      <c r="P963" s="26">
        <v>3.1</v>
      </c>
      <c r="Q963" s="8" t="s">
        <v>73</v>
      </c>
      <c r="R963" s="38"/>
      <c r="S963" s="8"/>
      <c r="T963" s="1">
        <f t="shared" si="83"/>
        <v>1982.4151176832206</v>
      </c>
      <c r="U963" s="4">
        <f t="shared" ref="U963:U1026" si="86">U962+V963</f>
        <v>8.2704994445150831E+19</v>
      </c>
      <c r="V963" s="4">
        <f t="shared" si="84"/>
        <v>164058977319953.81</v>
      </c>
      <c r="W963" s="1">
        <f t="shared" si="85"/>
        <v>673.14662279501624</v>
      </c>
    </row>
    <row r="964" spans="1:23" x14ac:dyDescent="0.3">
      <c r="A964" t="s">
        <v>3413</v>
      </c>
      <c r="B964" s="34">
        <v>30102.747217592594</v>
      </c>
      <c r="C964" s="14">
        <v>45.396999999999998</v>
      </c>
      <c r="D964" s="14">
        <v>-18.334</v>
      </c>
      <c r="E964" s="12">
        <v>18</v>
      </c>
      <c r="F964" s="12"/>
      <c r="G964" s="8" t="s">
        <v>72</v>
      </c>
      <c r="H964" s="1" t="s">
        <v>34</v>
      </c>
      <c r="I964" s="1">
        <f t="shared" si="82"/>
        <v>3.58</v>
      </c>
      <c r="J964" s="26"/>
      <c r="K964" s="26"/>
      <c r="L964" s="26">
        <v>3</v>
      </c>
      <c r="M964" s="25" t="s">
        <v>73</v>
      </c>
      <c r="N964" s="26"/>
      <c r="O964" s="26"/>
      <c r="P964" s="26">
        <v>3.3</v>
      </c>
      <c r="Q964" s="8" t="s">
        <v>73</v>
      </c>
      <c r="R964" s="38"/>
      <c r="S964" s="8"/>
      <c r="T964" s="1">
        <f t="shared" si="83"/>
        <v>1982.4168301645245</v>
      </c>
      <c r="U964" s="4">
        <f t="shared" si="86"/>
        <v>8.2705289566073504E+19</v>
      </c>
      <c r="V964" s="4">
        <f t="shared" si="84"/>
        <v>295120922666639.69</v>
      </c>
      <c r="W964" s="1">
        <f t="shared" si="85"/>
        <v>620.31425064812959</v>
      </c>
    </row>
    <row r="965" spans="1:23" x14ac:dyDescent="0.3">
      <c r="A965" t="s">
        <v>3414</v>
      </c>
      <c r="B965" s="34">
        <v>30103.197563657406</v>
      </c>
      <c r="C965" s="14">
        <v>48.012</v>
      </c>
      <c r="D965" s="14">
        <v>-17.123999999999999</v>
      </c>
      <c r="E965" s="12">
        <v>18</v>
      </c>
      <c r="F965" s="12"/>
      <c r="G965" s="8" t="s">
        <v>72</v>
      </c>
      <c r="H965" s="1" t="s">
        <v>34</v>
      </c>
      <c r="I965" s="1">
        <f t="shared" si="82"/>
        <v>3.4950000000000001</v>
      </c>
      <c r="J965" s="26"/>
      <c r="K965" s="26"/>
      <c r="L965" s="26">
        <v>2.9</v>
      </c>
      <c r="M965" s="25" t="s">
        <v>73</v>
      </c>
      <c r="N965" s="26"/>
      <c r="O965" s="26"/>
      <c r="P965" s="26">
        <v>3.2</v>
      </c>
      <c r="Q965" s="8" t="s">
        <v>73</v>
      </c>
      <c r="R965" s="38"/>
      <c r="S965" s="8"/>
      <c r="T965" s="1">
        <f t="shared" si="83"/>
        <v>1982.4180631448526</v>
      </c>
      <c r="U965" s="4">
        <f t="shared" si="86"/>
        <v>8.2705509605244469E+19</v>
      </c>
      <c r="V965" s="4">
        <f t="shared" si="84"/>
        <v>220039170963740.97</v>
      </c>
      <c r="W965" s="1">
        <f t="shared" si="85"/>
        <v>568.4368091200065</v>
      </c>
    </row>
    <row r="966" spans="1:23" x14ac:dyDescent="0.3">
      <c r="A966" t="s">
        <v>3415</v>
      </c>
      <c r="B966" s="34">
        <v>30103.340620370371</v>
      </c>
      <c r="C966" s="14">
        <v>45.676000000000002</v>
      </c>
      <c r="D966" s="14">
        <v>-20.466999999999999</v>
      </c>
      <c r="E966" s="12">
        <v>37</v>
      </c>
      <c r="F966" s="12"/>
      <c r="G966" s="8" t="s">
        <v>72</v>
      </c>
      <c r="H966" s="1" t="s">
        <v>34</v>
      </c>
      <c r="I966" s="1">
        <f t="shared" si="82"/>
        <v>3.58</v>
      </c>
      <c r="J966" s="26"/>
      <c r="K966" s="26"/>
      <c r="L966" s="26">
        <v>3</v>
      </c>
      <c r="M966" s="25" t="s">
        <v>73</v>
      </c>
      <c r="N966" s="26"/>
      <c r="O966" s="26"/>
      <c r="P966" s="26">
        <v>3.3</v>
      </c>
      <c r="Q966" s="8" t="s">
        <v>73</v>
      </c>
      <c r="R966" s="38"/>
      <c r="S966" s="8"/>
      <c r="T966" s="1">
        <f t="shared" si="83"/>
        <v>1982.4184548127869</v>
      </c>
      <c r="U966" s="4">
        <f t="shared" si="86"/>
        <v>8.2705804726167142E+19</v>
      </c>
      <c r="V966" s="4">
        <f t="shared" si="84"/>
        <v>295120922666639.69</v>
      </c>
      <c r="W966" s="1">
        <f t="shared" si="85"/>
        <v>858.85289075505398</v>
      </c>
    </row>
    <row r="967" spans="1:23" x14ac:dyDescent="0.3">
      <c r="A967" t="s">
        <v>3416</v>
      </c>
      <c r="B967" s="34">
        <v>30103.62997337963</v>
      </c>
      <c r="C967" s="14">
        <v>51.01</v>
      </c>
      <c r="D967" s="14">
        <v>-13.82</v>
      </c>
      <c r="E967" s="12">
        <v>2</v>
      </c>
      <c r="F967" s="12"/>
      <c r="G967" s="8" t="s">
        <v>72</v>
      </c>
      <c r="H967" s="8" t="s">
        <v>68</v>
      </c>
      <c r="I967" s="1">
        <f t="shared" si="82"/>
        <v>4.6849999999999996</v>
      </c>
      <c r="J967" s="26"/>
      <c r="K967" s="26"/>
      <c r="L967" s="26">
        <v>4.3</v>
      </c>
      <c r="M967" s="26"/>
      <c r="N967" s="26"/>
      <c r="O967" s="26"/>
      <c r="P967" s="26"/>
      <c r="Q967" s="8"/>
      <c r="R967" s="38">
        <v>4.4000000000000004</v>
      </c>
      <c r="S967" s="8" t="s">
        <v>73</v>
      </c>
      <c r="T967" s="1">
        <f t="shared" si="83"/>
        <v>1982.4192470181511</v>
      </c>
      <c r="U967" s="4">
        <f t="shared" si="86"/>
        <v>8.2719216925521199E+19</v>
      </c>
      <c r="V967" s="4">
        <f t="shared" si="84"/>
        <v>1.3412199354053646E+16</v>
      </c>
      <c r="W967" s="1">
        <f t="shared" si="85"/>
        <v>634.66615631690036</v>
      </c>
    </row>
    <row r="968" spans="1:23" x14ac:dyDescent="0.3">
      <c r="A968" t="s">
        <v>3417</v>
      </c>
      <c r="B968" s="34">
        <v>30103.773511458334</v>
      </c>
      <c r="C968" s="2">
        <v>36.206699999999998</v>
      </c>
      <c r="D968" s="2">
        <v>-11.260300000000001</v>
      </c>
      <c r="E968" s="3">
        <v>0</v>
      </c>
      <c r="F968" s="3">
        <v>4</v>
      </c>
      <c r="G968" s="1" t="s">
        <v>35</v>
      </c>
      <c r="H968" s="1" t="s">
        <v>22</v>
      </c>
      <c r="I968" s="1">
        <v>3.3</v>
      </c>
      <c r="P968" s="25">
        <v>3.3</v>
      </c>
      <c r="Q968" s="1" t="s">
        <v>44</v>
      </c>
      <c r="T968" s="1">
        <f t="shared" si="83"/>
        <v>1982.4196400039928</v>
      </c>
      <c r="U968" s="4">
        <f t="shared" si="86"/>
        <v>8.2719329127366623E+19</v>
      </c>
      <c r="V968" s="4">
        <f t="shared" si="84"/>
        <v>112201845430196.44</v>
      </c>
      <c r="W968" s="1">
        <f t="shared" si="85"/>
        <v>997.29410736048624</v>
      </c>
    </row>
    <row r="969" spans="1:23" x14ac:dyDescent="0.3">
      <c r="A969" t="s">
        <v>3418</v>
      </c>
      <c r="B969" s="34">
        <v>30107.391152893517</v>
      </c>
      <c r="C969" s="2">
        <v>36.641500000000001</v>
      </c>
      <c r="D969" s="2">
        <v>-6.5218999999999996</v>
      </c>
      <c r="E969" s="3">
        <v>0</v>
      </c>
      <c r="F969" s="3">
        <v>6</v>
      </c>
      <c r="G969" s="1" t="s">
        <v>35</v>
      </c>
      <c r="H969" s="1" t="s">
        <v>22</v>
      </c>
      <c r="I969" s="1">
        <f>0.85*L969+1.03</f>
        <v>4.43</v>
      </c>
      <c r="L969" s="25">
        <v>4</v>
      </c>
      <c r="M969" s="25" t="s">
        <v>35</v>
      </c>
      <c r="P969" s="25">
        <v>3.9</v>
      </c>
      <c r="Q969" s="1" t="s">
        <v>44</v>
      </c>
      <c r="T969" s="1">
        <f t="shared" si="83"/>
        <v>1982.4295445664436</v>
      </c>
      <c r="U969" s="4">
        <f t="shared" si="86"/>
        <v>8.2724888169939321E+19</v>
      </c>
      <c r="V969" s="4">
        <f t="shared" si="84"/>
        <v>5559042572704029</v>
      </c>
      <c r="W969" s="1">
        <f t="shared" si="85"/>
        <v>1174.2116643411082</v>
      </c>
    </row>
    <row r="970" spans="1:23" x14ac:dyDescent="0.3">
      <c r="A970" t="s">
        <v>3421</v>
      </c>
      <c r="B970" s="34">
        <v>30109.509076157407</v>
      </c>
      <c r="C970" s="2">
        <v>38.495100000000001</v>
      </c>
      <c r="D970" s="2">
        <v>-20.588699999999999</v>
      </c>
      <c r="E970" s="3">
        <v>10</v>
      </c>
      <c r="F970" s="3">
        <v>6</v>
      </c>
      <c r="G970" s="1" t="s">
        <v>35</v>
      </c>
      <c r="H970" s="8" t="s">
        <v>24</v>
      </c>
      <c r="I970" s="1">
        <v>4</v>
      </c>
      <c r="P970" s="25">
        <v>4</v>
      </c>
      <c r="Q970" s="1" t="s">
        <v>44</v>
      </c>
      <c r="T970" s="1">
        <f t="shared" si="83"/>
        <v>1982.4353431243187</v>
      </c>
      <c r="U970" s="4">
        <f t="shared" si="86"/>
        <v>8.2726147095351116E+19</v>
      </c>
      <c r="V970" s="4">
        <f t="shared" si="84"/>
        <v>1258925411794173.5</v>
      </c>
      <c r="W970" s="1">
        <f t="shared" si="85"/>
        <v>1117.3155009664927</v>
      </c>
    </row>
    <row r="971" spans="1:23" x14ac:dyDescent="0.3">
      <c r="A971" t="s">
        <v>3419</v>
      </c>
      <c r="B971" s="34">
        <v>30110.183229166665</v>
      </c>
      <c r="C971" s="2">
        <v>36.799999999999997</v>
      </c>
      <c r="D971" s="2">
        <v>-25.8</v>
      </c>
      <c r="E971" s="3"/>
      <c r="G971" s="1" t="s">
        <v>44</v>
      </c>
      <c r="H971" s="8" t="s">
        <v>24</v>
      </c>
      <c r="I971" s="1">
        <v>3.2</v>
      </c>
      <c r="P971" s="25">
        <v>3.2</v>
      </c>
      <c r="Q971" s="1" t="s">
        <v>44</v>
      </c>
      <c r="T971" s="1">
        <f t="shared" si="83"/>
        <v>1982.4371888546657</v>
      </c>
      <c r="U971" s="4">
        <f t="shared" si="86"/>
        <v>8.2726226528174588E+19</v>
      </c>
      <c r="V971" s="4">
        <f t="shared" si="84"/>
        <v>79432823472428.328</v>
      </c>
      <c r="W971" s="1">
        <f t="shared" si="85"/>
        <v>1676.865559275845</v>
      </c>
    </row>
    <row r="972" spans="1:23" x14ac:dyDescent="0.3">
      <c r="A972" t="s">
        <v>3420</v>
      </c>
      <c r="B972" s="34">
        <v>30116.247825231483</v>
      </c>
      <c r="C972" s="28">
        <v>41.34</v>
      </c>
      <c r="D972" s="28">
        <v>-14.93</v>
      </c>
      <c r="E972" s="12">
        <v>16</v>
      </c>
      <c r="F972" s="13"/>
      <c r="G972" s="8" t="s">
        <v>72</v>
      </c>
      <c r="H972" s="1" t="s">
        <v>33</v>
      </c>
      <c r="I972" s="1">
        <f t="shared" ref="I972:I987" si="87">0.85*L972+1.03</f>
        <v>4.3449999999999998</v>
      </c>
      <c r="J972" s="27"/>
      <c r="K972" s="27"/>
      <c r="L972" s="26">
        <v>3.9</v>
      </c>
      <c r="M972" s="25" t="s">
        <v>73</v>
      </c>
      <c r="N972" s="27"/>
      <c r="O972" s="27"/>
      <c r="P972" s="27">
        <v>4.0999999999999996</v>
      </c>
      <c r="Q972" s="1" t="s">
        <v>73</v>
      </c>
      <c r="R972" s="39">
        <v>4.0999999999999996</v>
      </c>
      <c r="S972" s="1" t="s">
        <v>73</v>
      </c>
      <c r="T972" s="1">
        <f t="shared" si="83"/>
        <v>1982.4537928137754</v>
      </c>
      <c r="U972" s="4">
        <f t="shared" si="86"/>
        <v>8.2730371294014964E+19</v>
      </c>
      <c r="V972" s="4">
        <f t="shared" si="84"/>
        <v>4144765840379391.5</v>
      </c>
      <c r="W972" s="1">
        <f t="shared" si="85"/>
        <v>482.79906435743254</v>
      </c>
    </row>
    <row r="973" spans="1:23" x14ac:dyDescent="0.3">
      <c r="A973" t="s">
        <v>3421</v>
      </c>
      <c r="B973" s="34">
        <v>30117.513353009261</v>
      </c>
      <c r="C973" s="14">
        <v>46.320999999999998</v>
      </c>
      <c r="D973" s="14">
        <v>-18.738</v>
      </c>
      <c r="E973" s="12">
        <v>32</v>
      </c>
      <c r="F973" s="12"/>
      <c r="G973" s="8" t="s">
        <v>72</v>
      </c>
      <c r="H973" s="1" t="s">
        <v>34</v>
      </c>
      <c r="I973" s="1">
        <f t="shared" si="87"/>
        <v>3.41</v>
      </c>
      <c r="J973" s="26"/>
      <c r="K973" s="26"/>
      <c r="L973" s="26">
        <v>2.8</v>
      </c>
      <c r="M973" s="25" t="s">
        <v>73</v>
      </c>
      <c r="N973" s="26"/>
      <c r="O973" s="26"/>
      <c r="P973" s="26">
        <v>3.1</v>
      </c>
      <c r="Q973" s="8" t="s">
        <v>73</v>
      </c>
      <c r="R973" s="38"/>
      <c r="S973" s="8"/>
      <c r="T973" s="1">
        <f t="shared" si="83"/>
        <v>1982.457257639998</v>
      </c>
      <c r="U973" s="4">
        <f t="shared" si="86"/>
        <v>8.2730535352992285E+19</v>
      </c>
      <c r="V973" s="4">
        <f t="shared" si="84"/>
        <v>164058977319953.81</v>
      </c>
      <c r="W973" s="1">
        <f t="shared" si="85"/>
        <v>675.27954701622446</v>
      </c>
    </row>
    <row r="974" spans="1:23" x14ac:dyDescent="0.3">
      <c r="A974" t="s">
        <v>3422</v>
      </c>
      <c r="B974" s="34">
        <v>30118.042248842594</v>
      </c>
      <c r="C974" s="14">
        <v>48.551000000000002</v>
      </c>
      <c r="D974" s="14">
        <v>-17.141999999999999</v>
      </c>
      <c r="E974" s="12">
        <v>16</v>
      </c>
      <c r="F974" s="12"/>
      <c r="G974" s="8" t="s">
        <v>72</v>
      </c>
      <c r="H974" s="1" t="s">
        <v>34</v>
      </c>
      <c r="I974" s="1">
        <f t="shared" si="87"/>
        <v>3.4950000000000001</v>
      </c>
      <c r="J974" s="26"/>
      <c r="K974" s="26"/>
      <c r="L974" s="26">
        <v>2.9</v>
      </c>
      <c r="M974" s="25" t="s">
        <v>73</v>
      </c>
      <c r="N974" s="26"/>
      <c r="O974" s="26"/>
      <c r="P974" s="26">
        <v>3.2</v>
      </c>
      <c r="Q974" s="8" t="s">
        <v>73</v>
      </c>
      <c r="R974" s="38"/>
      <c r="S974" s="8"/>
      <c r="T974" s="1">
        <f t="shared" si="83"/>
        <v>1982.4587056778716</v>
      </c>
      <c r="U974" s="4">
        <f t="shared" si="86"/>
        <v>8.273075539216325E+19</v>
      </c>
      <c r="V974" s="4">
        <f t="shared" si="84"/>
        <v>220039170963740.97</v>
      </c>
      <c r="W974" s="1">
        <f t="shared" si="85"/>
        <v>601.7100796798793</v>
      </c>
    </row>
    <row r="975" spans="1:23" x14ac:dyDescent="0.3">
      <c r="A975" t="s">
        <v>3423</v>
      </c>
      <c r="B975" s="34">
        <v>30122.994794444443</v>
      </c>
      <c r="C975" s="2">
        <v>40.5672</v>
      </c>
      <c r="D975" s="2">
        <v>-20.397200000000002</v>
      </c>
      <c r="E975" s="3">
        <v>10</v>
      </c>
      <c r="F975" s="3">
        <v>169</v>
      </c>
      <c r="G975" s="1" t="s">
        <v>35</v>
      </c>
      <c r="H975" s="8" t="s">
        <v>24</v>
      </c>
      <c r="I975" s="1">
        <f t="shared" si="87"/>
        <v>5.62</v>
      </c>
      <c r="L975" s="25">
        <v>5.4</v>
      </c>
      <c r="M975" s="25" t="s">
        <v>35</v>
      </c>
      <c r="N975" s="25">
        <v>4</v>
      </c>
      <c r="O975" s="25" t="s">
        <v>35</v>
      </c>
      <c r="T975" s="1">
        <f t="shared" si="83"/>
        <v>1982.4722650087458</v>
      </c>
      <c r="U975" s="4">
        <f t="shared" si="86"/>
        <v>8.3069599548302459E+19</v>
      </c>
      <c r="V975" s="4">
        <f t="shared" si="84"/>
        <v>3.3884415613920358E+17</v>
      </c>
      <c r="W975" s="1">
        <f t="shared" si="85"/>
        <v>978.19142117225999</v>
      </c>
    </row>
    <row r="976" spans="1:23" x14ac:dyDescent="0.3">
      <c r="A976" t="s">
        <v>3424</v>
      </c>
      <c r="B976" s="34">
        <v>30126.677824074075</v>
      </c>
      <c r="C976" s="14">
        <v>47.96</v>
      </c>
      <c r="D976" s="14">
        <v>-16.149999999999999</v>
      </c>
      <c r="E976" s="12">
        <v>16</v>
      </c>
      <c r="F976" s="12"/>
      <c r="G976" s="8" t="s">
        <v>72</v>
      </c>
      <c r="H976" s="1" t="s">
        <v>34</v>
      </c>
      <c r="I976" s="1">
        <f t="shared" si="87"/>
        <v>3.665</v>
      </c>
      <c r="J976" s="26"/>
      <c r="K976" s="26"/>
      <c r="L976" s="26">
        <v>3.1</v>
      </c>
      <c r="M976" s="25" t="s">
        <v>73</v>
      </c>
      <c r="N976" s="26"/>
      <c r="O976" s="26"/>
      <c r="P976" s="26">
        <v>3.4</v>
      </c>
      <c r="Q976" s="8" t="s">
        <v>73</v>
      </c>
      <c r="R976" s="38"/>
      <c r="S976" s="8"/>
      <c r="T976" s="1">
        <f t="shared" si="83"/>
        <v>1982.4823485943164</v>
      </c>
      <c r="U976" s="4">
        <f t="shared" si="86"/>
        <v>8.3069995370367287E+19</v>
      </c>
      <c r="V976" s="4">
        <f t="shared" si="84"/>
        <v>395822064835723.56</v>
      </c>
      <c r="W976" s="1">
        <f t="shared" si="85"/>
        <v>476.79991308468681</v>
      </c>
    </row>
    <row r="977" spans="1:23" x14ac:dyDescent="0.3">
      <c r="A977" t="s">
        <v>2364</v>
      </c>
      <c r="B977" s="34">
        <v>30127.322467592592</v>
      </c>
      <c r="C977" s="14">
        <v>49.857999999999997</v>
      </c>
      <c r="D977" s="14">
        <v>-17.925999999999998</v>
      </c>
      <c r="E977" s="12">
        <v>37</v>
      </c>
      <c r="F977" s="12"/>
      <c r="G977" s="8" t="s">
        <v>72</v>
      </c>
      <c r="H977" s="1" t="s">
        <v>34</v>
      </c>
      <c r="I977" s="1">
        <f t="shared" si="87"/>
        <v>3.665</v>
      </c>
      <c r="J977" s="26"/>
      <c r="K977" s="26"/>
      <c r="L977" s="26">
        <v>3.1</v>
      </c>
      <c r="M977" s="25" t="s">
        <v>73</v>
      </c>
      <c r="N977" s="26"/>
      <c r="O977" s="26"/>
      <c r="P977" s="26">
        <v>3.4</v>
      </c>
      <c r="Q977" s="8" t="s">
        <v>73</v>
      </c>
      <c r="R977" s="38"/>
      <c r="S977" s="8"/>
      <c r="T977" s="1">
        <f t="shared" si="83"/>
        <v>1982.484113532081</v>
      </c>
      <c r="U977" s="4">
        <f t="shared" si="86"/>
        <v>8.3070391192432116E+19</v>
      </c>
      <c r="V977" s="4">
        <f t="shared" si="84"/>
        <v>395822064835723.56</v>
      </c>
      <c r="W977" s="1">
        <f t="shared" si="85"/>
        <v>755.43663281166641</v>
      </c>
    </row>
    <row r="978" spans="1:23" x14ac:dyDescent="0.3">
      <c r="A978" t="s">
        <v>3425</v>
      </c>
      <c r="B978" s="34">
        <v>30132.215993055557</v>
      </c>
      <c r="C978" s="14">
        <v>47.81</v>
      </c>
      <c r="D978" s="14">
        <v>-16.02</v>
      </c>
      <c r="E978" s="12">
        <v>2</v>
      </c>
      <c r="F978" s="12"/>
      <c r="G978" s="8" t="s">
        <v>72</v>
      </c>
      <c r="H978" s="1" t="s">
        <v>34</v>
      </c>
      <c r="I978" s="1">
        <f t="shared" si="87"/>
        <v>3.58</v>
      </c>
      <c r="J978" s="26"/>
      <c r="K978" s="26"/>
      <c r="L978" s="26">
        <v>3</v>
      </c>
      <c r="M978" s="25" t="s">
        <v>73</v>
      </c>
      <c r="N978" s="26"/>
      <c r="O978" s="26"/>
      <c r="P978" s="26">
        <v>3.3</v>
      </c>
      <c r="Q978" s="8" t="s">
        <v>73</v>
      </c>
      <c r="R978" s="38"/>
      <c r="S978" s="8"/>
      <c r="T978" s="1">
        <f t="shared" si="83"/>
        <v>1982.4975112746217</v>
      </c>
      <c r="U978" s="4">
        <f t="shared" si="86"/>
        <v>8.3070686313354789E+19</v>
      </c>
      <c r="V978" s="4">
        <f t="shared" si="84"/>
        <v>295120922666639.69</v>
      </c>
      <c r="W978" s="1">
        <f t="shared" si="85"/>
        <v>455.44372217681786</v>
      </c>
    </row>
    <row r="979" spans="1:23" x14ac:dyDescent="0.3">
      <c r="A979" t="s">
        <v>3426</v>
      </c>
      <c r="B979" s="34">
        <v>30132.692012731481</v>
      </c>
      <c r="C979" s="14">
        <v>45.353999999999999</v>
      </c>
      <c r="D979" s="14">
        <v>-18.489000000000001</v>
      </c>
      <c r="E979" s="12">
        <v>40</v>
      </c>
      <c r="F979" s="12"/>
      <c r="G979" s="8" t="s">
        <v>72</v>
      </c>
      <c r="H979" s="1" t="s">
        <v>34</v>
      </c>
      <c r="I979" s="1">
        <f t="shared" si="87"/>
        <v>3.4950000000000001</v>
      </c>
      <c r="J979" s="26"/>
      <c r="K979" s="26"/>
      <c r="L979" s="26">
        <v>2.9</v>
      </c>
      <c r="M979" s="25" t="s">
        <v>73</v>
      </c>
      <c r="N979" s="26"/>
      <c r="O979" s="26"/>
      <c r="P979" s="26">
        <v>3.2</v>
      </c>
      <c r="Q979" s="8" t="s">
        <v>73</v>
      </c>
      <c r="R979" s="38"/>
      <c r="S979" s="8"/>
      <c r="T979" s="1">
        <f t="shared" si="83"/>
        <v>1982.4988145454661</v>
      </c>
      <c r="U979" s="4">
        <f t="shared" si="86"/>
        <v>8.3070906352525754E+19</v>
      </c>
      <c r="V979" s="4">
        <f t="shared" si="84"/>
        <v>220039170963740.97</v>
      </c>
      <c r="W979" s="1">
        <f t="shared" si="85"/>
        <v>638.41378653846516</v>
      </c>
    </row>
    <row r="980" spans="1:23" x14ac:dyDescent="0.3">
      <c r="A980" t="s">
        <v>3427</v>
      </c>
      <c r="B980" s="34">
        <v>30138.697854166665</v>
      </c>
      <c r="C980" s="14">
        <v>48.432000000000002</v>
      </c>
      <c r="D980" s="14">
        <v>-17.552</v>
      </c>
      <c r="E980" s="12">
        <v>16</v>
      </c>
      <c r="F980" s="12"/>
      <c r="G980" s="8" t="s">
        <v>72</v>
      </c>
      <c r="H980" s="1" t="s">
        <v>34</v>
      </c>
      <c r="I980" s="1">
        <f t="shared" si="87"/>
        <v>3.3250000000000002</v>
      </c>
      <c r="J980" s="26"/>
      <c r="K980" s="26"/>
      <c r="L980" s="26">
        <v>2.7</v>
      </c>
      <c r="M980" s="25" t="s">
        <v>73</v>
      </c>
      <c r="N980" s="26"/>
      <c r="O980" s="26"/>
      <c r="P980" s="26">
        <v>3</v>
      </c>
      <c r="Q980" s="8" t="s">
        <v>73</v>
      </c>
      <c r="R980" s="38"/>
      <c r="S980" s="8"/>
      <c r="T980" s="1">
        <f t="shared" si="83"/>
        <v>1982.5152576431667</v>
      </c>
      <c r="U980" s="4">
        <f t="shared" si="86"/>
        <v>8.3071028673237664E+19</v>
      </c>
      <c r="V980" s="4">
        <f t="shared" si="84"/>
        <v>122320711904993.2</v>
      </c>
      <c r="W980" s="1">
        <f t="shared" si="85"/>
        <v>631.87814461415212</v>
      </c>
    </row>
    <row r="981" spans="1:23" x14ac:dyDescent="0.3">
      <c r="A981" t="s">
        <v>3428</v>
      </c>
      <c r="B981" s="34">
        <v>30140.955478009259</v>
      </c>
      <c r="C981" s="14">
        <v>50.332999999999998</v>
      </c>
      <c r="D981" s="14">
        <v>-16.300999999999998</v>
      </c>
      <c r="E981" s="12">
        <v>11</v>
      </c>
      <c r="F981" s="12"/>
      <c r="G981" s="8" t="s">
        <v>72</v>
      </c>
      <c r="H981" s="1" t="s">
        <v>34</v>
      </c>
      <c r="I981" s="1">
        <f t="shared" si="87"/>
        <v>3.58</v>
      </c>
      <c r="J981" s="26"/>
      <c r="K981" s="26"/>
      <c r="L981" s="26">
        <v>3</v>
      </c>
      <c r="M981" s="25" t="s">
        <v>73</v>
      </c>
      <c r="N981" s="26"/>
      <c r="O981" s="26"/>
      <c r="P981" s="26">
        <v>3.3</v>
      </c>
      <c r="Q981" s="8" t="s">
        <v>73</v>
      </c>
      <c r="R981" s="38"/>
      <c r="S981" s="8"/>
      <c r="T981" s="1">
        <f t="shared" si="83"/>
        <v>1982.5214386803814</v>
      </c>
      <c r="U981" s="4">
        <f t="shared" si="86"/>
        <v>8.3071323794160337E+19</v>
      </c>
      <c r="V981" s="4">
        <f t="shared" si="84"/>
        <v>295120922666639.69</v>
      </c>
      <c r="W981" s="1">
        <f t="shared" si="85"/>
        <v>671.8381594917754</v>
      </c>
    </row>
    <row r="982" spans="1:23" x14ac:dyDescent="0.3">
      <c r="A982" t="s">
        <v>3429</v>
      </c>
      <c r="B982" s="34">
        <v>30141.801714120371</v>
      </c>
      <c r="C982" s="14">
        <v>48.95</v>
      </c>
      <c r="D982" s="14">
        <v>-19.510000000000002</v>
      </c>
      <c r="E982" s="12">
        <v>18</v>
      </c>
      <c r="F982" s="12"/>
      <c r="G982" s="8" t="s">
        <v>72</v>
      </c>
      <c r="H982" s="1" t="s">
        <v>34</v>
      </c>
      <c r="I982" s="1">
        <f t="shared" si="87"/>
        <v>3.58</v>
      </c>
      <c r="J982" s="26"/>
      <c r="K982" s="26"/>
      <c r="L982" s="26">
        <v>3</v>
      </c>
      <c r="M982" s="25" t="s">
        <v>73</v>
      </c>
      <c r="N982" s="26"/>
      <c r="O982" s="26"/>
      <c r="P982" s="26">
        <v>3.3</v>
      </c>
      <c r="Q982" s="8" t="s">
        <v>73</v>
      </c>
      <c r="R982" s="38"/>
      <c r="S982" s="8"/>
      <c r="T982" s="1">
        <f t="shared" si="83"/>
        <v>1982.5237555485842</v>
      </c>
      <c r="U982" s="4">
        <f t="shared" si="86"/>
        <v>8.307161891508301E+19</v>
      </c>
      <c r="V982" s="4">
        <f t="shared" si="84"/>
        <v>295120922666639.69</v>
      </c>
      <c r="W982" s="1">
        <f t="shared" si="85"/>
        <v>845.72954580926682</v>
      </c>
    </row>
    <row r="983" spans="1:23" x14ac:dyDescent="0.3">
      <c r="A983" t="s">
        <v>3430</v>
      </c>
      <c r="B983" s="34">
        <v>30147.762239583335</v>
      </c>
      <c r="C983" s="14">
        <v>50.866</v>
      </c>
      <c r="D983" s="14">
        <v>-23.286000000000001</v>
      </c>
      <c r="E983" s="12">
        <v>2</v>
      </c>
      <c r="F983" s="12"/>
      <c r="G983" s="8" t="s">
        <v>72</v>
      </c>
      <c r="H983" s="1" t="s">
        <v>59</v>
      </c>
      <c r="I983" s="1">
        <f t="shared" si="87"/>
        <v>3.665</v>
      </c>
      <c r="J983" s="26"/>
      <c r="K983" s="26"/>
      <c r="L983" s="26">
        <v>3.1</v>
      </c>
      <c r="M983" s="25" t="s">
        <v>73</v>
      </c>
      <c r="N983" s="26"/>
      <c r="O983" s="26"/>
      <c r="P983" s="26">
        <v>3.4</v>
      </c>
      <c r="Q983" s="8" t="s">
        <v>73</v>
      </c>
      <c r="R983" s="38"/>
      <c r="S983" s="8"/>
      <c r="T983" s="1">
        <f t="shared" si="83"/>
        <v>1982.5400745779148</v>
      </c>
      <c r="U983" s="4">
        <f t="shared" si="86"/>
        <v>8.3072014737147838E+19</v>
      </c>
      <c r="V983" s="4">
        <f t="shared" si="84"/>
        <v>395822064835723.56</v>
      </c>
      <c r="W983" s="1">
        <f t="shared" si="85"/>
        <v>1303.7387447177753</v>
      </c>
    </row>
    <row r="984" spans="1:23" x14ac:dyDescent="0.3">
      <c r="A984" t="s">
        <v>3431</v>
      </c>
      <c r="B984" s="34">
        <v>30158.903377314815</v>
      </c>
      <c r="C984" s="14">
        <v>48.548999999999999</v>
      </c>
      <c r="D984" s="14">
        <v>-17.149999999999999</v>
      </c>
      <c r="E984" s="12">
        <v>18</v>
      </c>
      <c r="F984" s="12"/>
      <c r="G984" s="8" t="s">
        <v>72</v>
      </c>
      <c r="H984" s="1" t="s">
        <v>34</v>
      </c>
      <c r="I984" s="1">
        <f t="shared" si="87"/>
        <v>3.58</v>
      </c>
      <c r="J984" s="26"/>
      <c r="K984" s="26"/>
      <c r="L984" s="26">
        <v>3</v>
      </c>
      <c r="M984" s="25" t="s">
        <v>73</v>
      </c>
      <c r="N984" s="26"/>
      <c r="O984" s="26"/>
      <c r="P984" s="26">
        <v>3.3</v>
      </c>
      <c r="Q984" s="8" t="s">
        <v>73</v>
      </c>
      <c r="R984" s="38"/>
      <c r="S984" s="8"/>
      <c r="T984" s="1">
        <f t="shared" si="83"/>
        <v>1982.5705773506224</v>
      </c>
      <c r="U984" s="4">
        <f t="shared" si="86"/>
        <v>8.3072309858070512E+19</v>
      </c>
      <c r="V984" s="4">
        <f t="shared" si="84"/>
        <v>295120922666639.69</v>
      </c>
      <c r="W984" s="1">
        <f t="shared" si="85"/>
        <v>602.35359659974279</v>
      </c>
    </row>
    <row r="985" spans="1:23" x14ac:dyDescent="0.3">
      <c r="A985" t="s">
        <v>2365</v>
      </c>
      <c r="B985" s="34">
        <v>30159.425395833332</v>
      </c>
      <c r="C985" s="14">
        <v>41.01</v>
      </c>
      <c r="D985" s="14">
        <v>-20.7</v>
      </c>
      <c r="E985" s="12">
        <v>16</v>
      </c>
      <c r="F985" s="12"/>
      <c r="G985" s="8" t="s">
        <v>72</v>
      </c>
      <c r="H985" s="8" t="s">
        <v>24</v>
      </c>
      <c r="I985" s="1">
        <f t="shared" si="87"/>
        <v>3.665</v>
      </c>
      <c r="J985" s="26"/>
      <c r="K985" s="26"/>
      <c r="L985" s="26">
        <v>3.1</v>
      </c>
      <c r="M985" s="25" t="s">
        <v>73</v>
      </c>
      <c r="N985" s="26"/>
      <c r="O985" s="26"/>
      <c r="P985" s="26">
        <v>3.2</v>
      </c>
      <c r="Q985" s="8" t="s">
        <v>73</v>
      </c>
      <c r="R985" s="38">
        <v>3.4</v>
      </c>
      <c r="S985" s="1" t="s">
        <v>73</v>
      </c>
      <c r="T985" s="1">
        <f t="shared" si="83"/>
        <v>1982.5720065594342</v>
      </c>
      <c r="U985" s="4">
        <f t="shared" si="86"/>
        <v>8.307270568013534E+19</v>
      </c>
      <c r="V985" s="4">
        <f t="shared" si="84"/>
        <v>395822064835723.56</v>
      </c>
      <c r="W985" s="1">
        <f t="shared" si="85"/>
        <v>985.82279811981834</v>
      </c>
    </row>
    <row r="986" spans="1:23" x14ac:dyDescent="0.3">
      <c r="A986" t="s">
        <v>3432</v>
      </c>
      <c r="B986" s="34">
        <v>30160.840922453703</v>
      </c>
      <c r="C986" s="14">
        <v>48.646999999999998</v>
      </c>
      <c r="D986" s="14">
        <v>-17.693000000000001</v>
      </c>
      <c r="E986" s="12">
        <v>22</v>
      </c>
      <c r="F986" s="12"/>
      <c r="G986" s="8" t="s">
        <v>72</v>
      </c>
      <c r="H986" s="1" t="s">
        <v>34</v>
      </c>
      <c r="I986" s="1">
        <f t="shared" si="87"/>
        <v>3.3250000000000002</v>
      </c>
      <c r="J986" s="26"/>
      <c r="K986" s="26"/>
      <c r="L986" s="26">
        <v>2.7</v>
      </c>
      <c r="M986" s="25" t="s">
        <v>73</v>
      </c>
      <c r="N986" s="26"/>
      <c r="O986" s="26"/>
      <c r="P986" s="26">
        <v>3</v>
      </c>
      <c r="Q986" s="8" t="s">
        <v>73</v>
      </c>
      <c r="R986" s="38"/>
      <c r="S986" s="8"/>
      <c r="T986" s="1">
        <f t="shared" si="83"/>
        <v>1982.5758820601059</v>
      </c>
      <c r="U986" s="4">
        <f t="shared" si="86"/>
        <v>8.3072828000847249E+19</v>
      </c>
      <c r="V986" s="4">
        <f t="shared" si="84"/>
        <v>122320711904993.2</v>
      </c>
      <c r="W986" s="1">
        <f t="shared" si="85"/>
        <v>657.42235064309239</v>
      </c>
    </row>
    <row r="987" spans="1:23" x14ac:dyDescent="0.3">
      <c r="A987" t="s">
        <v>3433</v>
      </c>
      <c r="B987" s="34">
        <v>30167.07102210648</v>
      </c>
      <c r="C987" s="2">
        <v>35.068899999999999</v>
      </c>
      <c r="D987" s="2">
        <v>-18.1737</v>
      </c>
      <c r="E987" s="3">
        <v>10</v>
      </c>
      <c r="F987" s="3">
        <v>19</v>
      </c>
      <c r="G987" s="1" t="s">
        <v>35</v>
      </c>
      <c r="H987" s="1" t="s">
        <v>37</v>
      </c>
      <c r="I987" s="1">
        <f t="shared" si="87"/>
        <v>4.5149999999999997</v>
      </c>
      <c r="L987" s="25">
        <v>4.0999999999999996</v>
      </c>
      <c r="M987" s="25" t="s">
        <v>35</v>
      </c>
      <c r="T987" s="1">
        <f t="shared" si="83"/>
        <v>1982.5929391433442</v>
      </c>
      <c r="U987" s="4">
        <f t="shared" si="86"/>
        <v>8.3080283899567522E+19</v>
      </c>
      <c r="V987" s="4">
        <f t="shared" si="84"/>
        <v>7455898720277797</v>
      </c>
      <c r="W987" s="1">
        <f t="shared" si="85"/>
        <v>1230.1616689520986</v>
      </c>
    </row>
    <row r="988" spans="1:23" x14ac:dyDescent="0.3">
      <c r="A988" t="s">
        <v>3436</v>
      </c>
      <c r="B988" s="34">
        <v>30167.105624537038</v>
      </c>
      <c r="C988" s="2">
        <v>35.360300000000002</v>
      </c>
      <c r="D988" s="2">
        <v>-18.102699999999999</v>
      </c>
      <c r="E988" s="3">
        <v>0</v>
      </c>
      <c r="F988" s="3">
        <v>6</v>
      </c>
      <c r="G988" s="1" t="s">
        <v>35</v>
      </c>
      <c r="H988" s="1" t="s">
        <v>37</v>
      </c>
      <c r="I988" s="1">
        <v>3.6</v>
      </c>
      <c r="P988" s="25">
        <v>3.6</v>
      </c>
      <c r="Q988" s="1" t="s">
        <v>44</v>
      </c>
      <c r="T988" s="1">
        <f t="shared" si="83"/>
        <v>1982.5930338796359</v>
      </c>
      <c r="U988" s="4">
        <f t="shared" si="86"/>
        <v>8.3080600127333532E+19</v>
      </c>
      <c r="V988" s="4">
        <f t="shared" si="84"/>
        <v>316227766016839.06</v>
      </c>
      <c r="W988" s="1">
        <f t="shared" si="85"/>
        <v>1199.8288725930497</v>
      </c>
    </row>
    <row r="989" spans="1:23" x14ac:dyDescent="0.3">
      <c r="A989" t="s">
        <v>3434</v>
      </c>
      <c r="B989" s="34">
        <v>30167.125381944443</v>
      </c>
      <c r="C989" s="2">
        <v>35</v>
      </c>
      <c r="D989" s="2">
        <v>-18</v>
      </c>
      <c r="E989" s="3"/>
      <c r="G989" s="1" t="s">
        <v>44</v>
      </c>
      <c r="H989" s="1" t="s">
        <v>37</v>
      </c>
      <c r="I989" s="1">
        <v>3.2</v>
      </c>
      <c r="P989" s="25">
        <v>3.2</v>
      </c>
      <c r="Q989" s="1" t="s">
        <v>44</v>
      </c>
      <c r="T989" s="1">
        <f t="shared" si="83"/>
        <v>1982.5930879724694</v>
      </c>
      <c r="U989" s="4">
        <f t="shared" si="86"/>
        <v>8.3080679560157004E+19</v>
      </c>
      <c r="V989" s="4">
        <f t="shared" si="84"/>
        <v>79432823472428.328</v>
      </c>
      <c r="W989" s="1">
        <f t="shared" si="85"/>
        <v>1228.1303220344819</v>
      </c>
    </row>
    <row r="990" spans="1:23" x14ac:dyDescent="0.3">
      <c r="A990" t="s">
        <v>3435</v>
      </c>
      <c r="B990" s="34">
        <v>30176.066090277778</v>
      </c>
      <c r="C990" s="14">
        <v>41.19</v>
      </c>
      <c r="D990" s="14">
        <v>-17.32</v>
      </c>
      <c r="E990" s="12">
        <v>16</v>
      </c>
      <c r="F990" s="12"/>
      <c r="G990" s="8" t="s">
        <v>72</v>
      </c>
      <c r="H990" s="1" t="s">
        <v>33</v>
      </c>
      <c r="I990" s="1">
        <f>0.85*L990+1.03</f>
        <v>4.1749999999999998</v>
      </c>
      <c r="J990" s="26"/>
      <c r="K990" s="26"/>
      <c r="L990" s="26">
        <v>3.7</v>
      </c>
      <c r="M990" s="25" t="s">
        <v>73</v>
      </c>
      <c r="N990" s="26"/>
      <c r="O990" s="26"/>
      <c r="P990" s="26">
        <v>3.7</v>
      </c>
      <c r="Q990" s="8" t="s">
        <v>73</v>
      </c>
      <c r="R990" s="38">
        <v>3.9</v>
      </c>
      <c r="S990" s="1" t="s">
        <v>73</v>
      </c>
      <c r="T990" s="1">
        <f t="shared" si="83"/>
        <v>1982.6175662978173</v>
      </c>
      <c r="U990" s="4">
        <f t="shared" si="86"/>
        <v>8.3082983653133058E+19</v>
      </c>
      <c r="V990" s="4">
        <f t="shared" si="84"/>
        <v>2304092976055851.5</v>
      </c>
      <c r="W990" s="1">
        <f t="shared" si="85"/>
        <v>664.19008364296781</v>
      </c>
    </row>
    <row r="991" spans="1:23" x14ac:dyDescent="0.3">
      <c r="A991" t="s">
        <v>3436</v>
      </c>
      <c r="B991" s="34">
        <v>30178.129824768519</v>
      </c>
      <c r="C991" s="2">
        <v>35.0518</v>
      </c>
      <c r="D991" s="2">
        <v>-18.071899999999999</v>
      </c>
      <c r="E991" s="3">
        <v>10</v>
      </c>
      <c r="F991" s="3">
        <v>7</v>
      </c>
      <c r="G991" s="1" t="s">
        <v>35</v>
      </c>
      <c r="H991" s="1" t="s">
        <v>37</v>
      </c>
      <c r="I991" s="1">
        <v>3.9</v>
      </c>
      <c r="P991" s="25">
        <v>3.9</v>
      </c>
      <c r="Q991" s="1" t="s">
        <v>44</v>
      </c>
      <c r="T991" s="1">
        <f t="shared" si="83"/>
        <v>1982.6232164949172</v>
      </c>
      <c r="U991" s="4">
        <f t="shared" si="86"/>
        <v>8.3083874904071193E+19</v>
      </c>
      <c r="V991" s="4">
        <f t="shared" si="84"/>
        <v>891250938133744.88</v>
      </c>
      <c r="W991" s="1">
        <f t="shared" si="85"/>
        <v>1226.7955807770306</v>
      </c>
    </row>
    <row r="992" spans="1:23" x14ac:dyDescent="0.3">
      <c r="A992" t="s">
        <v>3437</v>
      </c>
      <c r="B992" s="34">
        <v>30181.571940972222</v>
      </c>
      <c r="C992" s="14">
        <v>48.427999999999997</v>
      </c>
      <c r="D992" s="14">
        <v>-19.335999999999999</v>
      </c>
      <c r="E992" s="12">
        <v>27</v>
      </c>
      <c r="F992" s="12"/>
      <c r="G992" s="8" t="s">
        <v>72</v>
      </c>
      <c r="H992" s="1" t="s">
        <v>34</v>
      </c>
      <c r="I992" s="1">
        <f>0.85*L992+1.03</f>
        <v>3.4950000000000001</v>
      </c>
      <c r="J992" s="26"/>
      <c r="K992" s="26"/>
      <c r="L992" s="26">
        <v>2.9</v>
      </c>
      <c r="M992" s="25" t="s">
        <v>73</v>
      </c>
      <c r="N992" s="26"/>
      <c r="O992" s="26"/>
      <c r="P992" s="26">
        <v>3.2</v>
      </c>
      <c r="Q992" s="8" t="s">
        <v>73</v>
      </c>
      <c r="R992" s="38"/>
      <c r="S992" s="8"/>
      <c r="T992" s="1">
        <f t="shared" si="83"/>
        <v>1982.632640495475</v>
      </c>
      <c r="U992" s="4">
        <f t="shared" si="86"/>
        <v>8.3084094943242158E+19</v>
      </c>
      <c r="V992" s="4">
        <f t="shared" si="84"/>
        <v>220039170963740.97</v>
      </c>
      <c r="W992" s="1">
        <f t="shared" si="85"/>
        <v>804.77232124145394</v>
      </c>
    </row>
    <row r="993" spans="1:23" x14ac:dyDescent="0.3">
      <c r="A993" t="s">
        <v>2366</v>
      </c>
      <c r="B993" s="34">
        <v>30188.093494212964</v>
      </c>
      <c r="C993" s="14">
        <v>47.026000000000003</v>
      </c>
      <c r="D993" s="14">
        <v>-19.837</v>
      </c>
      <c r="E993" s="12">
        <v>16</v>
      </c>
      <c r="F993" s="12"/>
      <c r="G993" s="8" t="s">
        <v>72</v>
      </c>
      <c r="H993" s="1" t="s">
        <v>34</v>
      </c>
      <c r="I993" s="1">
        <f>0.85*L993+1.03</f>
        <v>3.665</v>
      </c>
      <c r="J993" s="26"/>
      <c r="K993" s="26"/>
      <c r="L993" s="26">
        <v>3.1</v>
      </c>
      <c r="M993" s="25" t="s">
        <v>73</v>
      </c>
      <c r="N993" s="26"/>
      <c r="O993" s="26"/>
      <c r="P993" s="26">
        <v>3.4</v>
      </c>
      <c r="Q993" s="8" t="s">
        <v>73</v>
      </c>
      <c r="R993" s="38"/>
      <c r="S993" s="8"/>
      <c r="T993" s="1">
        <f t="shared" si="83"/>
        <v>1982.6504955351484</v>
      </c>
      <c r="U993" s="4">
        <f t="shared" si="86"/>
        <v>8.3084490765306986E+19</v>
      </c>
      <c r="V993" s="4">
        <f t="shared" si="84"/>
        <v>395822064835723.56</v>
      </c>
      <c r="W993" s="1">
        <f t="shared" si="85"/>
        <v>809.02647230829359</v>
      </c>
    </row>
    <row r="994" spans="1:23" x14ac:dyDescent="0.3">
      <c r="A994" t="s">
        <v>3438</v>
      </c>
      <c r="B994" s="34">
        <v>30201.348020833335</v>
      </c>
      <c r="C994" s="2">
        <v>40.799999999999997</v>
      </c>
      <c r="D994" s="2">
        <v>-10.1</v>
      </c>
      <c r="E994" s="3"/>
      <c r="G994" s="1" t="s">
        <v>44</v>
      </c>
      <c r="H994" s="1" t="s">
        <v>33</v>
      </c>
      <c r="I994" s="1">
        <v>4</v>
      </c>
      <c r="P994" s="25">
        <v>4</v>
      </c>
      <c r="Q994" s="1" t="s">
        <v>44</v>
      </c>
      <c r="T994" s="1">
        <f t="shared" si="83"/>
        <v>1982.686784451289</v>
      </c>
      <c r="U994" s="4">
        <f t="shared" si="86"/>
        <v>8.3085749690718781E+19</v>
      </c>
      <c r="V994" s="4">
        <f t="shared" si="84"/>
        <v>1258925411794173.5</v>
      </c>
      <c r="W994" s="1">
        <f t="shared" si="85"/>
        <v>567.42431369093083</v>
      </c>
    </row>
    <row r="995" spans="1:23" x14ac:dyDescent="0.3">
      <c r="A995" t="s">
        <v>3439</v>
      </c>
      <c r="B995" s="34">
        <v>30202.491332291665</v>
      </c>
      <c r="C995" s="2">
        <v>35.096400000000003</v>
      </c>
      <c r="D995" s="2">
        <v>-20.905100000000001</v>
      </c>
      <c r="E995" s="3">
        <v>10</v>
      </c>
      <c r="F995" s="3">
        <v>7</v>
      </c>
      <c r="G995" s="1" t="s">
        <v>35</v>
      </c>
      <c r="H995" s="1" t="s">
        <v>37</v>
      </c>
      <c r="I995" s="1">
        <v>3.3</v>
      </c>
      <c r="P995" s="25">
        <v>3.3</v>
      </c>
      <c r="Q995" s="1" t="s">
        <v>44</v>
      </c>
      <c r="T995" s="1">
        <f t="shared" si="83"/>
        <v>1982.6899146674652</v>
      </c>
      <c r="U995" s="4">
        <f t="shared" si="86"/>
        <v>8.3085861892564206E+19</v>
      </c>
      <c r="V995" s="4">
        <f t="shared" si="84"/>
        <v>112201845430196.44</v>
      </c>
      <c r="W995" s="1">
        <f t="shared" si="85"/>
        <v>1387.9789062985137</v>
      </c>
    </row>
    <row r="996" spans="1:23" x14ac:dyDescent="0.3">
      <c r="A996" t="s">
        <v>3440</v>
      </c>
      <c r="B996" s="34">
        <v>30203.455934259258</v>
      </c>
      <c r="C996" s="2">
        <v>37.825299999999999</v>
      </c>
      <c r="D996" s="2">
        <v>-9.1029</v>
      </c>
      <c r="E996" s="3">
        <v>0</v>
      </c>
      <c r="F996" s="3">
        <v>8</v>
      </c>
      <c r="G996" s="1" t="s">
        <v>35</v>
      </c>
      <c r="H996" s="1" t="s">
        <v>22</v>
      </c>
      <c r="I996" s="1">
        <v>3.7</v>
      </c>
      <c r="P996" s="25">
        <v>3.7</v>
      </c>
      <c r="Q996" s="1" t="s">
        <v>44</v>
      </c>
      <c r="T996" s="1">
        <f t="shared" si="83"/>
        <v>1982.6925556037215</v>
      </c>
      <c r="U996" s="4">
        <f t="shared" si="86"/>
        <v>8.3086308576156353E+19</v>
      </c>
      <c r="V996" s="4">
        <f t="shared" si="84"/>
        <v>446683592150964.06</v>
      </c>
      <c r="W996" s="1">
        <f t="shared" si="85"/>
        <v>908.18587756329805</v>
      </c>
    </row>
    <row r="997" spans="1:23" x14ac:dyDescent="0.3">
      <c r="A997" t="s">
        <v>3441</v>
      </c>
      <c r="B997" s="34">
        <v>30206.343925925925</v>
      </c>
      <c r="C997" s="14">
        <v>47.921999999999997</v>
      </c>
      <c r="D997" s="14">
        <v>-18.149000000000001</v>
      </c>
      <c r="E997" s="12">
        <v>23</v>
      </c>
      <c r="F997" s="12"/>
      <c r="G997" s="8" t="s">
        <v>72</v>
      </c>
      <c r="H997" s="1" t="s">
        <v>34</v>
      </c>
      <c r="I997" s="1">
        <f t="shared" ref="I997:I1010" si="88">0.85*L997+1.03</f>
        <v>3.4950000000000001</v>
      </c>
      <c r="J997" s="26"/>
      <c r="K997" s="26"/>
      <c r="L997" s="26">
        <v>2.9</v>
      </c>
      <c r="M997" s="25" t="s">
        <v>73</v>
      </c>
      <c r="N997" s="26"/>
      <c r="O997" s="26"/>
      <c r="P997" s="26">
        <v>3.2</v>
      </c>
      <c r="Q997" s="8" t="s">
        <v>73</v>
      </c>
      <c r="R997" s="38"/>
      <c r="S997" s="8"/>
      <c r="T997" s="1">
        <f t="shared" si="83"/>
        <v>1982.7004624939793</v>
      </c>
      <c r="U997" s="4">
        <f t="shared" si="86"/>
        <v>8.3086528615327318E+19</v>
      </c>
      <c r="V997" s="4">
        <f t="shared" si="84"/>
        <v>220039170963740.97</v>
      </c>
      <c r="W997" s="1">
        <f t="shared" si="85"/>
        <v>663.60548902448886</v>
      </c>
    </row>
    <row r="998" spans="1:23" x14ac:dyDescent="0.3">
      <c r="A998" t="s">
        <v>3442</v>
      </c>
      <c r="B998" s="34">
        <v>30206.794262731481</v>
      </c>
      <c r="C998" s="14">
        <v>47.716000000000001</v>
      </c>
      <c r="D998" s="14">
        <v>-18.544</v>
      </c>
      <c r="E998" s="12">
        <v>36</v>
      </c>
      <c r="F998" s="12"/>
      <c r="G998" s="8" t="s">
        <v>72</v>
      </c>
      <c r="H998" s="1" t="s">
        <v>34</v>
      </c>
      <c r="I998" s="1">
        <f t="shared" si="88"/>
        <v>3.41</v>
      </c>
      <c r="J998" s="26"/>
      <c r="K998" s="26"/>
      <c r="L998" s="26">
        <v>2.8</v>
      </c>
      <c r="M998" s="25" t="s">
        <v>73</v>
      </c>
      <c r="N998" s="26"/>
      <c r="O998" s="26"/>
      <c r="P998" s="26">
        <v>3.1</v>
      </c>
      <c r="Q998" s="8" t="s">
        <v>73</v>
      </c>
      <c r="R998" s="38"/>
      <c r="S998" s="8"/>
      <c r="T998" s="1">
        <f t="shared" si="83"/>
        <v>1982.7016954489568</v>
      </c>
      <c r="U998" s="4">
        <f t="shared" si="86"/>
        <v>8.3086692674304639E+19</v>
      </c>
      <c r="V998" s="4">
        <f t="shared" si="84"/>
        <v>164058977319953.81</v>
      </c>
      <c r="W998" s="1">
        <f t="shared" si="85"/>
        <v>695.31576155626794</v>
      </c>
    </row>
    <row r="999" spans="1:23" x14ac:dyDescent="0.3">
      <c r="A999" t="s">
        <v>3443</v>
      </c>
      <c r="B999" s="34">
        <v>30208.474972222222</v>
      </c>
      <c r="C999" s="14">
        <v>47.283000000000001</v>
      </c>
      <c r="D999" s="14">
        <v>-16.664000000000001</v>
      </c>
      <c r="E999" s="12">
        <v>18</v>
      </c>
      <c r="F999" s="12"/>
      <c r="G999" s="8" t="s">
        <v>72</v>
      </c>
      <c r="H999" s="1" t="s">
        <v>34</v>
      </c>
      <c r="I999" s="1">
        <f t="shared" si="88"/>
        <v>3.41</v>
      </c>
      <c r="J999" s="26"/>
      <c r="K999" s="26"/>
      <c r="L999" s="26">
        <v>2.8</v>
      </c>
      <c r="M999" s="25" t="s">
        <v>73</v>
      </c>
      <c r="N999" s="26"/>
      <c r="O999" s="26"/>
      <c r="P999" s="26">
        <v>3.1</v>
      </c>
      <c r="Q999" s="8" t="s">
        <v>73</v>
      </c>
      <c r="R999" s="38"/>
      <c r="S999" s="8"/>
      <c r="T999" s="1">
        <f t="shared" si="83"/>
        <v>1982.7062969807589</v>
      </c>
      <c r="U999" s="4">
        <f t="shared" si="86"/>
        <v>8.308685673328196E+19</v>
      </c>
      <c r="V999" s="4">
        <f t="shared" si="84"/>
        <v>164058977319953.81</v>
      </c>
      <c r="W999" s="1">
        <f t="shared" si="85"/>
        <v>486.4364719611504</v>
      </c>
    </row>
    <row r="1000" spans="1:23" x14ac:dyDescent="0.3">
      <c r="A1000" t="s">
        <v>3444</v>
      </c>
      <c r="B1000" s="34">
        <v>30211.073104166666</v>
      </c>
      <c r="C1000" s="14">
        <v>48.344999999999999</v>
      </c>
      <c r="D1000" s="14">
        <v>-17.768000000000001</v>
      </c>
      <c r="E1000" s="12">
        <v>24</v>
      </c>
      <c r="F1000" s="12"/>
      <c r="G1000" s="8" t="s">
        <v>72</v>
      </c>
      <c r="H1000" s="1" t="s">
        <v>34</v>
      </c>
      <c r="I1000" s="1">
        <f t="shared" si="88"/>
        <v>3.4950000000000001</v>
      </c>
      <c r="J1000" s="26"/>
      <c r="K1000" s="26"/>
      <c r="L1000" s="26">
        <v>2.9</v>
      </c>
      <c r="M1000" s="25" t="s">
        <v>73</v>
      </c>
      <c r="N1000" s="26"/>
      <c r="O1000" s="26"/>
      <c r="P1000" s="26">
        <v>3.2</v>
      </c>
      <c r="Q1000" s="8" t="s">
        <v>73</v>
      </c>
      <c r="R1000" s="38"/>
      <c r="S1000" s="8"/>
      <c r="T1000" s="1">
        <f t="shared" si="83"/>
        <v>1982.7134102783482</v>
      </c>
      <c r="U1000" s="4">
        <f t="shared" si="86"/>
        <v>8.3087076772452925E+19</v>
      </c>
      <c r="V1000" s="4">
        <f t="shared" si="84"/>
        <v>220039170963740.97</v>
      </c>
      <c r="W1000" s="1">
        <f t="shared" si="85"/>
        <v>647.54797747632495</v>
      </c>
    </row>
    <row r="1001" spans="1:23" x14ac:dyDescent="0.3">
      <c r="A1001" t="s">
        <v>3445</v>
      </c>
      <c r="B1001" s="34">
        <v>30213.651825231482</v>
      </c>
      <c r="C1001" s="14">
        <v>46.72</v>
      </c>
      <c r="D1001" s="14">
        <v>-20.66</v>
      </c>
      <c r="E1001" s="12">
        <v>37</v>
      </c>
      <c r="F1001" s="12"/>
      <c r="G1001" s="8" t="s">
        <v>72</v>
      </c>
      <c r="H1001" s="1" t="s">
        <v>34</v>
      </c>
      <c r="I1001" s="1">
        <f t="shared" si="88"/>
        <v>3.41</v>
      </c>
      <c r="J1001" s="26"/>
      <c r="K1001" s="26"/>
      <c r="L1001" s="26">
        <v>2.8</v>
      </c>
      <c r="M1001" s="25" t="s">
        <v>73</v>
      </c>
      <c r="N1001" s="26"/>
      <c r="O1001" s="26"/>
      <c r="P1001" s="26">
        <v>3.1</v>
      </c>
      <c r="Q1001" s="8" t="s">
        <v>73</v>
      </c>
      <c r="R1001" s="38"/>
      <c r="S1001" s="8"/>
      <c r="T1001" s="1">
        <f t="shared" si="83"/>
        <v>1982.7204704318453</v>
      </c>
      <c r="U1001" s="4">
        <f t="shared" si="86"/>
        <v>8.3087240831430246E+19</v>
      </c>
      <c r="V1001" s="4">
        <f t="shared" si="84"/>
        <v>164058977319953.81</v>
      </c>
      <c r="W1001" s="1">
        <f t="shared" si="85"/>
        <v>892.55817780939026</v>
      </c>
    </row>
    <row r="1002" spans="1:23" x14ac:dyDescent="0.3">
      <c r="A1002" t="s">
        <v>3446</v>
      </c>
      <c r="B1002" s="34">
        <v>30213.856224537038</v>
      </c>
      <c r="C1002" s="14">
        <v>49.786999999999999</v>
      </c>
      <c r="D1002" s="14">
        <v>-17.193000000000001</v>
      </c>
      <c r="E1002" s="12">
        <v>8</v>
      </c>
      <c r="F1002" s="12"/>
      <c r="G1002" s="8" t="s">
        <v>72</v>
      </c>
      <c r="H1002" s="1" t="s">
        <v>34</v>
      </c>
      <c r="I1002" s="1">
        <f t="shared" si="88"/>
        <v>3.58</v>
      </c>
      <c r="J1002" s="26"/>
      <c r="K1002" s="26"/>
      <c r="L1002" s="26">
        <v>3</v>
      </c>
      <c r="M1002" s="25" t="s">
        <v>73</v>
      </c>
      <c r="N1002" s="26"/>
      <c r="O1002" s="26"/>
      <c r="P1002" s="26">
        <v>3.3</v>
      </c>
      <c r="Q1002" s="8" t="s">
        <v>73</v>
      </c>
      <c r="R1002" s="38"/>
      <c r="S1002" s="8"/>
      <c r="T1002" s="1">
        <f t="shared" si="83"/>
        <v>1982.721030046645</v>
      </c>
      <c r="U1002" s="4">
        <f t="shared" si="86"/>
        <v>8.308753595235292E+19</v>
      </c>
      <c r="V1002" s="4">
        <f t="shared" si="84"/>
        <v>295120922666639.69</v>
      </c>
      <c r="W1002" s="1">
        <f t="shared" si="85"/>
        <v>690.67898643408057</v>
      </c>
    </row>
    <row r="1003" spans="1:23" x14ac:dyDescent="0.3">
      <c r="A1003" t="s">
        <v>3447</v>
      </c>
      <c r="B1003" s="34">
        <v>30215.418219907406</v>
      </c>
      <c r="C1003" s="14">
        <v>46.920999999999999</v>
      </c>
      <c r="D1003" s="14">
        <v>-19.381</v>
      </c>
      <c r="E1003" s="12">
        <v>27</v>
      </c>
      <c r="F1003" s="12"/>
      <c r="G1003" s="8" t="s">
        <v>72</v>
      </c>
      <c r="H1003" s="1" t="s">
        <v>34</v>
      </c>
      <c r="I1003" s="1">
        <f t="shared" si="88"/>
        <v>3.58</v>
      </c>
      <c r="J1003" s="26"/>
      <c r="K1003" s="26"/>
      <c r="L1003" s="26">
        <v>3</v>
      </c>
      <c r="M1003" s="25" t="s">
        <v>73</v>
      </c>
      <c r="N1003" s="26"/>
      <c r="O1003" s="26"/>
      <c r="P1003" s="26">
        <v>3.3</v>
      </c>
      <c r="Q1003" s="8" t="s">
        <v>73</v>
      </c>
      <c r="R1003" s="38"/>
      <c r="S1003" s="8"/>
      <c r="T1003" s="1">
        <f t="shared" si="83"/>
        <v>1982.7253065568991</v>
      </c>
      <c r="U1003" s="4">
        <f t="shared" si="86"/>
        <v>8.3087831073275593E+19</v>
      </c>
      <c r="V1003" s="4">
        <f t="shared" si="84"/>
        <v>295120922666639.69</v>
      </c>
      <c r="W1003" s="1">
        <f t="shared" si="85"/>
        <v>757.63765055202123</v>
      </c>
    </row>
    <row r="1004" spans="1:23" x14ac:dyDescent="0.3">
      <c r="A1004" t="s">
        <v>3448</v>
      </c>
      <c r="B1004" s="34">
        <v>30216.479472222221</v>
      </c>
      <c r="C1004" s="14">
        <v>41.77</v>
      </c>
      <c r="D1004" s="14">
        <v>-19.059999999999999</v>
      </c>
      <c r="E1004" s="12">
        <v>16</v>
      </c>
      <c r="F1004" s="12"/>
      <c r="G1004" s="8" t="s">
        <v>72</v>
      </c>
      <c r="H1004" s="8" t="s">
        <v>24</v>
      </c>
      <c r="I1004" s="1">
        <f t="shared" si="88"/>
        <v>3.835</v>
      </c>
      <c r="J1004" s="26"/>
      <c r="K1004" s="26"/>
      <c r="L1004" s="26">
        <v>3.3</v>
      </c>
      <c r="M1004" s="25" t="s">
        <v>73</v>
      </c>
      <c r="N1004" s="26"/>
      <c r="O1004" s="26"/>
      <c r="P1004" s="26">
        <v>3.5</v>
      </c>
      <c r="Q1004" s="8" t="s">
        <v>73</v>
      </c>
      <c r="R1004" s="38">
        <v>3.6</v>
      </c>
      <c r="S1004" s="1" t="s">
        <v>73</v>
      </c>
      <c r="T1004" s="1">
        <f t="shared" si="83"/>
        <v>1982.7282121073845</v>
      </c>
      <c r="U1004" s="4">
        <f t="shared" si="86"/>
        <v>8.3088543106075591E+19</v>
      </c>
      <c r="V1004" s="4">
        <f t="shared" si="84"/>
        <v>712032799999202.75</v>
      </c>
      <c r="W1004" s="1">
        <f t="shared" si="85"/>
        <v>789.30505147701399</v>
      </c>
    </row>
    <row r="1005" spans="1:23" x14ac:dyDescent="0.3">
      <c r="A1005" t="s">
        <v>3449</v>
      </c>
      <c r="B1005" s="34">
        <v>30225.077634490739</v>
      </c>
      <c r="C1005" s="2">
        <v>35.211599999999997</v>
      </c>
      <c r="D1005" s="2">
        <v>-21.339200000000002</v>
      </c>
      <c r="E1005" s="3">
        <v>33</v>
      </c>
      <c r="F1005" s="3">
        <v>20</v>
      </c>
      <c r="G1005" s="1" t="s">
        <v>35</v>
      </c>
      <c r="H1005" s="1" t="s">
        <v>37</v>
      </c>
      <c r="I1005" s="1">
        <f t="shared" si="88"/>
        <v>4.5999999999999996</v>
      </c>
      <c r="L1005" s="25">
        <v>4.2</v>
      </c>
      <c r="M1005" s="25" t="s">
        <v>35</v>
      </c>
      <c r="T1005" s="1">
        <f t="shared" si="83"/>
        <v>1982.7517525927194</v>
      </c>
      <c r="U1005" s="4">
        <f t="shared" si="86"/>
        <v>8.3098543106075591E+19</v>
      </c>
      <c r="V1005" s="4">
        <f t="shared" si="84"/>
        <v>1E+16</v>
      </c>
      <c r="W1005" s="1">
        <f t="shared" si="85"/>
        <v>1409.1925281762183</v>
      </c>
    </row>
    <row r="1006" spans="1:23" x14ac:dyDescent="0.3">
      <c r="A1006" t="s">
        <v>3450</v>
      </c>
      <c r="B1006" s="34">
        <v>30225.162313657409</v>
      </c>
      <c r="C1006" s="14">
        <v>46.649000000000001</v>
      </c>
      <c r="D1006" s="14">
        <v>-19.899999999999999</v>
      </c>
      <c r="E1006" s="12">
        <v>18</v>
      </c>
      <c r="F1006" s="12"/>
      <c r="G1006" s="8" t="s">
        <v>72</v>
      </c>
      <c r="H1006" s="1" t="s">
        <v>34</v>
      </c>
      <c r="I1006" s="1">
        <f t="shared" si="88"/>
        <v>3.3250000000000002</v>
      </c>
      <c r="J1006" s="26"/>
      <c r="K1006" s="26"/>
      <c r="L1006" s="26">
        <v>2.7</v>
      </c>
      <c r="M1006" s="25" t="s">
        <v>73</v>
      </c>
      <c r="N1006" s="26"/>
      <c r="O1006" s="26"/>
      <c r="P1006" s="26">
        <v>3</v>
      </c>
      <c r="Q1006" s="8" t="s">
        <v>73</v>
      </c>
      <c r="R1006" s="38"/>
      <c r="S1006" s="8"/>
      <c r="T1006" s="1">
        <f t="shared" si="83"/>
        <v>1982.7519844316425</v>
      </c>
      <c r="U1006" s="4">
        <f t="shared" si="86"/>
        <v>8.30986654267875E+19</v>
      </c>
      <c r="V1006" s="4">
        <f t="shared" si="84"/>
        <v>122320711904993.2</v>
      </c>
      <c r="W1006" s="1">
        <f t="shared" si="85"/>
        <v>807.71532290819243</v>
      </c>
    </row>
    <row r="1007" spans="1:23" x14ac:dyDescent="0.3">
      <c r="A1007" t="s">
        <v>3451</v>
      </c>
      <c r="B1007" s="34">
        <v>30228.035413773148</v>
      </c>
      <c r="C1007" s="2">
        <v>47.2181</v>
      </c>
      <c r="D1007" s="2">
        <v>-12.379</v>
      </c>
      <c r="E1007" s="60">
        <v>10</v>
      </c>
      <c r="F1007" s="3">
        <v>14</v>
      </c>
      <c r="G1007" s="1" t="s">
        <v>35</v>
      </c>
      <c r="H1007" s="1" t="s">
        <v>69</v>
      </c>
      <c r="I1007" s="1">
        <f t="shared" si="88"/>
        <v>5.1950000000000003</v>
      </c>
      <c r="L1007" s="25">
        <v>4.9000000000000004</v>
      </c>
      <c r="M1007" s="25" t="s">
        <v>60</v>
      </c>
      <c r="T1007" s="1">
        <f t="shared" si="83"/>
        <v>1982.7598505510559</v>
      </c>
      <c r="U1007" s="4">
        <f t="shared" si="86"/>
        <v>8.3176738270801297E+19</v>
      </c>
      <c r="V1007" s="4">
        <f t="shared" si="84"/>
        <v>7.8072844013790848E+16</v>
      </c>
      <c r="W1007" s="1">
        <f t="shared" si="85"/>
        <v>219.93719178574298</v>
      </c>
    </row>
    <row r="1008" spans="1:23" x14ac:dyDescent="0.3">
      <c r="A1008" t="s">
        <v>3452</v>
      </c>
      <c r="B1008" s="34">
        <v>30228.325783564815</v>
      </c>
      <c r="C1008" s="14">
        <v>46.81</v>
      </c>
      <c r="D1008" s="14">
        <v>-19.41</v>
      </c>
      <c r="E1008" s="12">
        <v>27</v>
      </c>
      <c r="F1008" s="12"/>
      <c r="G1008" s="8" t="s">
        <v>72</v>
      </c>
      <c r="H1008" s="1" t="s">
        <v>34</v>
      </c>
      <c r="I1008" s="1">
        <f t="shared" si="88"/>
        <v>3.665</v>
      </c>
      <c r="J1008" s="26"/>
      <c r="K1008" s="26"/>
      <c r="L1008" s="26">
        <v>3.1</v>
      </c>
      <c r="M1008" s="25" t="s">
        <v>73</v>
      </c>
      <c r="N1008" s="26"/>
      <c r="O1008" s="26"/>
      <c r="P1008" s="26">
        <v>3.4</v>
      </c>
      <c r="Q1008" s="8" t="s">
        <v>73</v>
      </c>
      <c r="R1008" s="38"/>
      <c r="S1008" s="8"/>
      <c r="T1008" s="1">
        <f t="shared" si="83"/>
        <v>1982.7606455402185</v>
      </c>
      <c r="U1008" s="4">
        <f t="shared" si="86"/>
        <v>8.3177134092866126E+19</v>
      </c>
      <c r="V1008" s="4">
        <f t="shared" si="84"/>
        <v>395822064835723.56</v>
      </c>
      <c r="W1008" s="1">
        <f t="shared" si="85"/>
        <v>758.13739292578953</v>
      </c>
    </row>
    <row r="1009" spans="1:23" x14ac:dyDescent="0.3">
      <c r="A1009" t="s">
        <v>3453</v>
      </c>
      <c r="B1009" s="34">
        <v>30228.828687500001</v>
      </c>
      <c r="C1009" s="14">
        <v>48.875</v>
      </c>
      <c r="D1009" s="14">
        <v>-18.489999999999998</v>
      </c>
      <c r="E1009" s="12">
        <v>18</v>
      </c>
      <c r="F1009" s="12"/>
      <c r="G1009" s="8" t="s">
        <v>72</v>
      </c>
      <c r="H1009" s="1" t="s">
        <v>34</v>
      </c>
      <c r="I1009" s="1">
        <f t="shared" si="88"/>
        <v>3.3250000000000002</v>
      </c>
      <c r="J1009" s="26"/>
      <c r="K1009" s="26"/>
      <c r="L1009" s="26">
        <v>2.7</v>
      </c>
      <c r="M1009" s="25" t="s">
        <v>73</v>
      </c>
      <c r="N1009" s="26"/>
      <c r="O1009" s="26"/>
      <c r="P1009" s="26">
        <v>3</v>
      </c>
      <c r="Q1009" s="8" t="s">
        <v>73</v>
      </c>
      <c r="R1009" s="38"/>
      <c r="S1009" s="8"/>
      <c r="T1009" s="1">
        <f t="shared" si="83"/>
        <v>1982.7620224161533</v>
      </c>
      <c r="U1009" s="4">
        <f t="shared" si="86"/>
        <v>8.3177256413578035E+19</v>
      </c>
      <c r="V1009" s="4">
        <f t="shared" si="84"/>
        <v>122320711904993.2</v>
      </c>
      <c r="W1009" s="1">
        <f t="shared" si="85"/>
        <v>744.13515967142109</v>
      </c>
    </row>
    <row r="1010" spans="1:23" x14ac:dyDescent="0.3">
      <c r="A1010" t="s">
        <v>3451</v>
      </c>
      <c r="B1010" s="34">
        <v>30229.426190972223</v>
      </c>
      <c r="C1010" s="14">
        <v>46.612000000000002</v>
      </c>
      <c r="D1010" s="14">
        <v>-19.867000000000001</v>
      </c>
      <c r="E1010" s="12">
        <v>16</v>
      </c>
      <c r="F1010" s="12"/>
      <c r="G1010" s="8" t="s">
        <v>72</v>
      </c>
      <c r="H1010" s="1" t="s">
        <v>34</v>
      </c>
      <c r="I1010" s="1">
        <f t="shared" si="88"/>
        <v>3.41</v>
      </c>
      <c r="J1010" s="26"/>
      <c r="K1010" s="26"/>
      <c r="L1010" s="26">
        <v>2.8</v>
      </c>
      <c r="M1010" s="25" t="s">
        <v>73</v>
      </c>
      <c r="N1010" s="26"/>
      <c r="O1010" s="26"/>
      <c r="P1010" s="26">
        <v>3.1</v>
      </c>
      <c r="Q1010" s="8" t="s">
        <v>73</v>
      </c>
      <c r="R1010" s="38"/>
      <c r="S1010" s="8"/>
      <c r="T1010" s="1">
        <f t="shared" si="83"/>
        <v>1982.763658291505</v>
      </c>
      <c r="U1010" s="4">
        <f t="shared" si="86"/>
        <v>8.3177420472555356E+19</v>
      </c>
      <c r="V1010" s="4">
        <f t="shared" si="84"/>
        <v>164058977319953.81</v>
      </c>
      <c r="W1010" s="1">
        <f t="shared" si="85"/>
        <v>803.37186661622479</v>
      </c>
    </row>
    <row r="1011" spans="1:23" x14ac:dyDescent="0.3">
      <c r="A1011" t="s">
        <v>3454</v>
      </c>
      <c r="B1011" s="34">
        <v>30231.469508796297</v>
      </c>
      <c r="C1011" s="2">
        <v>39.559600000000003</v>
      </c>
      <c r="D1011" s="2">
        <v>-16.590699999999998</v>
      </c>
      <c r="E1011" s="3">
        <v>0</v>
      </c>
      <c r="F1011" s="3">
        <v>6</v>
      </c>
      <c r="G1011" s="1" t="s">
        <v>35</v>
      </c>
      <c r="H1011" s="1" t="s">
        <v>33</v>
      </c>
      <c r="I1011" s="1">
        <v>3.7</v>
      </c>
      <c r="P1011" s="25">
        <v>3.7</v>
      </c>
      <c r="Q1011" s="1" t="s">
        <v>44</v>
      </c>
      <c r="T1011" s="1">
        <f t="shared" si="83"/>
        <v>1982.769252590818</v>
      </c>
      <c r="U1011" s="4">
        <f t="shared" si="86"/>
        <v>8.3177867156147503E+19</v>
      </c>
      <c r="V1011" s="4">
        <f t="shared" si="84"/>
        <v>446683592150964.06</v>
      </c>
      <c r="W1011" s="1">
        <f t="shared" si="85"/>
        <v>739.08210451665889</v>
      </c>
    </row>
    <row r="1012" spans="1:23" x14ac:dyDescent="0.3">
      <c r="A1012" t="s">
        <v>3455</v>
      </c>
      <c r="B1012" s="34">
        <v>30231.639166666668</v>
      </c>
      <c r="C1012" s="14">
        <v>43.67</v>
      </c>
      <c r="D1012" s="14">
        <v>-12.53</v>
      </c>
      <c r="E1012" s="12">
        <v>16</v>
      </c>
      <c r="F1012" s="12"/>
      <c r="G1012" s="8" t="s">
        <v>72</v>
      </c>
      <c r="H1012" s="1" t="s">
        <v>62</v>
      </c>
      <c r="I1012" s="1">
        <f t="shared" ref="I1012:I1028" si="89">0.85*L1012+1.03</f>
        <v>4.3449999999999998</v>
      </c>
      <c r="J1012" s="26"/>
      <c r="L1012" s="26">
        <v>3.9</v>
      </c>
      <c r="M1012" s="25" t="s">
        <v>73</v>
      </c>
      <c r="P1012" s="26">
        <v>3.9</v>
      </c>
      <c r="Q1012" s="1" t="s">
        <v>73</v>
      </c>
      <c r="R1012" s="38">
        <v>4.0999999999999996</v>
      </c>
      <c r="S1012" s="1" t="s">
        <v>73</v>
      </c>
      <c r="T1012" s="1">
        <f t="shared" si="83"/>
        <v>1982.769717088752</v>
      </c>
      <c r="U1012" s="4">
        <f t="shared" si="86"/>
        <v>8.3182011921987879E+19</v>
      </c>
      <c r="V1012" s="4">
        <f t="shared" si="84"/>
        <v>4144765840379391.5</v>
      </c>
      <c r="W1012" s="1">
        <f t="shared" si="85"/>
        <v>171.87301218485533</v>
      </c>
    </row>
    <row r="1013" spans="1:23" x14ac:dyDescent="0.3">
      <c r="A1013" t="s">
        <v>3456</v>
      </c>
      <c r="B1013" s="34">
        <v>30231.938112268519</v>
      </c>
      <c r="C1013" s="14">
        <v>49.542999999999999</v>
      </c>
      <c r="D1013" s="14">
        <v>-17.449000000000002</v>
      </c>
      <c r="E1013" s="12">
        <v>37</v>
      </c>
      <c r="F1013" s="12"/>
      <c r="G1013" s="8" t="s">
        <v>72</v>
      </c>
      <c r="H1013" s="1" t="s">
        <v>34</v>
      </c>
      <c r="I1013" s="1">
        <f t="shared" si="89"/>
        <v>3.58</v>
      </c>
      <c r="J1013" s="26"/>
      <c r="K1013" s="26"/>
      <c r="L1013" s="26">
        <v>3</v>
      </c>
      <c r="M1013" s="25" t="s">
        <v>73</v>
      </c>
      <c r="N1013" s="26"/>
      <c r="O1013" s="26"/>
      <c r="P1013" s="26">
        <v>3.3</v>
      </c>
      <c r="Q1013" s="8" t="s">
        <v>73</v>
      </c>
      <c r="R1013" s="38"/>
      <c r="S1013" s="8"/>
      <c r="T1013" s="1">
        <f t="shared" si="83"/>
        <v>1982.7705355572034</v>
      </c>
      <c r="U1013" s="4">
        <f t="shared" si="86"/>
        <v>8.3182307042910552E+19</v>
      </c>
      <c r="V1013" s="4">
        <f t="shared" si="84"/>
        <v>295120922666639.69</v>
      </c>
      <c r="W1013" s="1">
        <f t="shared" si="85"/>
        <v>694.43173478500501</v>
      </c>
    </row>
    <row r="1014" spans="1:23" x14ac:dyDescent="0.3">
      <c r="A1014" t="s">
        <v>3457</v>
      </c>
      <c r="B1014" s="34">
        <v>30234.702396990742</v>
      </c>
      <c r="C1014" s="14">
        <v>45.726999999999997</v>
      </c>
      <c r="D1014" s="14">
        <v>-18.109000000000002</v>
      </c>
      <c r="E1014" s="12">
        <v>37</v>
      </c>
      <c r="F1014" s="12"/>
      <c r="G1014" s="8" t="s">
        <v>72</v>
      </c>
      <c r="H1014" s="1" t="s">
        <v>34</v>
      </c>
      <c r="I1014" s="1">
        <f t="shared" si="89"/>
        <v>3.4950000000000001</v>
      </c>
      <c r="J1014" s="26"/>
      <c r="K1014" s="26"/>
      <c r="L1014" s="26">
        <v>2.9</v>
      </c>
      <c r="M1014" s="25" t="s">
        <v>73</v>
      </c>
      <c r="N1014" s="26"/>
      <c r="O1014" s="26"/>
      <c r="P1014" s="26">
        <v>3.2</v>
      </c>
      <c r="Q1014" s="8" t="s">
        <v>73</v>
      </c>
      <c r="R1014" s="38"/>
      <c r="S1014" s="8"/>
      <c r="T1014" s="1">
        <f t="shared" si="83"/>
        <v>1982.7781037563059</v>
      </c>
      <c r="U1014" s="4">
        <f t="shared" si="86"/>
        <v>8.3182527082081518E+19</v>
      </c>
      <c r="V1014" s="4">
        <f t="shared" si="84"/>
        <v>220039170963740.97</v>
      </c>
      <c r="W1014" s="1">
        <f t="shared" si="85"/>
        <v>598.25516833159952</v>
      </c>
    </row>
    <row r="1015" spans="1:23" x14ac:dyDescent="0.3">
      <c r="A1015" t="s">
        <v>2367</v>
      </c>
      <c r="B1015" s="34">
        <v>30240.167657407408</v>
      </c>
      <c r="C1015" s="14">
        <v>47.161999999999999</v>
      </c>
      <c r="D1015" s="14">
        <v>-20.187999999999999</v>
      </c>
      <c r="E1015" s="12">
        <v>20</v>
      </c>
      <c r="F1015" s="12"/>
      <c r="G1015" s="8" t="s">
        <v>72</v>
      </c>
      <c r="H1015" s="1" t="s">
        <v>34</v>
      </c>
      <c r="I1015" s="1">
        <f t="shared" si="89"/>
        <v>3.41</v>
      </c>
      <c r="J1015" s="26"/>
      <c r="K1015" s="26"/>
      <c r="L1015" s="26">
        <v>2.8</v>
      </c>
      <c r="M1015" s="25" t="s">
        <v>73</v>
      </c>
      <c r="N1015" s="26"/>
      <c r="O1015" s="26"/>
      <c r="P1015" s="26">
        <v>3.1</v>
      </c>
      <c r="Q1015" s="8" t="s">
        <v>73</v>
      </c>
      <c r="R1015" s="38"/>
      <c r="S1015" s="8"/>
      <c r="T1015" s="1">
        <f t="shared" si="83"/>
        <v>1982.7930668238396</v>
      </c>
      <c r="U1015" s="4">
        <f t="shared" si="86"/>
        <v>8.3182691141058839E+19</v>
      </c>
      <c r="V1015" s="4">
        <f t="shared" si="84"/>
        <v>164058977319953.81</v>
      </c>
      <c r="W1015" s="1">
        <f t="shared" si="85"/>
        <v>850.2433725001323</v>
      </c>
    </row>
    <row r="1016" spans="1:23" x14ac:dyDescent="0.3">
      <c r="A1016" t="s">
        <v>3458</v>
      </c>
      <c r="B1016" s="34">
        <v>30243.866254629629</v>
      </c>
      <c r="C1016" s="14">
        <v>45.853000000000002</v>
      </c>
      <c r="D1016" s="14">
        <v>-18.241</v>
      </c>
      <c r="E1016" s="12">
        <v>37</v>
      </c>
      <c r="F1016" s="12"/>
      <c r="G1016" s="8" t="s">
        <v>72</v>
      </c>
      <c r="H1016" s="1" t="s">
        <v>34</v>
      </c>
      <c r="I1016" s="1">
        <f t="shared" si="89"/>
        <v>3.3250000000000002</v>
      </c>
      <c r="J1016" s="26"/>
      <c r="K1016" s="26"/>
      <c r="L1016" s="26">
        <v>2.7</v>
      </c>
      <c r="M1016" s="25" t="s">
        <v>73</v>
      </c>
      <c r="N1016" s="26"/>
      <c r="O1016" s="26"/>
      <c r="P1016" s="26">
        <v>3</v>
      </c>
      <c r="Q1016" s="8" t="s">
        <v>73</v>
      </c>
      <c r="R1016" s="38"/>
      <c r="S1016" s="8"/>
      <c r="T1016" s="1">
        <f t="shared" si="83"/>
        <v>1982.8031930311558</v>
      </c>
      <c r="U1016" s="4">
        <f t="shared" si="86"/>
        <v>8.3182813461770748E+19</v>
      </c>
      <c r="V1016" s="4">
        <f t="shared" si="84"/>
        <v>122320711904993.2</v>
      </c>
      <c r="W1016" s="1">
        <f t="shared" si="85"/>
        <v>614.11494954526438</v>
      </c>
    </row>
    <row r="1017" spans="1:23" x14ac:dyDescent="0.3">
      <c r="A1017" t="s">
        <v>3459</v>
      </c>
      <c r="B1017" s="34">
        <v>30245.657511574074</v>
      </c>
      <c r="C1017" s="14">
        <v>48.576999999999998</v>
      </c>
      <c r="D1017" s="14">
        <v>-17.483000000000001</v>
      </c>
      <c r="E1017" s="12">
        <v>18</v>
      </c>
      <c r="F1017" s="12"/>
      <c r="G1017" s="8" t="s">
        <v>72</v>
      </c>
      <c r="H1017" s="1" t="s">
        <v>34</v>
      </c>
      <c r="I1017" s="1">
        <f t="shared" si="89"/>
        <v>3.665</v>
      </c>
      <c r="J1017" s="26"/>
      <c r="K1017" s="26"/>
      <c r="L1017" s="26">
        <v>3.1</v>
      </c>
      <c r="M1017" s="25" t="s">
        <v>73</v>
      </c>
      <c r="N1017" s="26"/>
      <c r="O1017" s="26"/>
      <c r="P1017" s="26">
        <v>3.4</v>
      </c>
      <c r="Q1017" s="8" t="s">
        <v>73</v>
      </c>
      <c r="R1017" s="38"/>
      <c r="S1017" s="8"/>
      <c r="T1017" s="1">
        <f t="shared" si="83"/>
        <v>1982.8080972253911</v>
      </c>
      <c r="U1017" s="4">
        <f t="shared" si="86"/>
        <v>8.3183209283835576E+19</v>
      </c>
      <c r="V1017" s="4">
        <f t="shared" si="84"/>
        <v>395822064835723.56</v>
      </c>
      <c r="W1017" s="1">
        <f t="shared" si="85"/>
        <v>634.01566008675707</v>
      </c>
    </row>
    <row r="1018" spans="1:23" x14ac:dyDescent="0.3">
      <c r="A1018" t="s">
        <v>3460</v>
      </c>
      <c r="B1018" s="34">
        <v>30249.689962962962</v>
      </c>
      <c r="C1018" s="14">
        <v>48.386000000000003</v>
      </c>
      <c r="D1018" s="14">
        <v>-18.641999999999999</v>
      </c>
      <c r="E1018" s="12">
        <v>21</v>
      </c>
      <c r="F1018" s="12"/>
      <c r="G1018" s="8" t="s">
        <v>72</v>
      </c>
      <c r="H1018" s="1" t="s">
        <v>34</v>
      </c>
      <c r="I1018" s="1">
        <f t="shared" si="89"/>
        <v>3.3250000000000002</v>
      </c>
      <c r="J1018" s="26"/>
      <c r="K1018" s="26"/>
      <c r="L1018" s="26">
        <v>2.7</v>
      </c>
      <c r="M1018" s="25" t="s">
        <v>73</v>
      </c>
      <c r="N1018" s="26"/>
      <c r="O1018" s="26"/>
      <c r="P1018" s="26">
        <v>3</v>
      </c>
      <c r="Q1018" s="8" t="s">
        <v>73</v>
      </c>
      <c r="R1018" s="38"/>
      <c r="S1018" s="8"/>
      <c r="T1018" s="1">
        <f t="shared" si="83"/>
        <v>1982.8191374756002</v>
      </c>
      <c r="U1018" s="4">
        <f t="shared" si="86"/>
        <v>8.3183331604547486E+19</v>
      </c>
      <c r="V1018" s="4">
        <f t="shared" si="84"/>
        <v>122320711904993.2</v>
      </c>
      <c r="W1018" s="1">
        <f t="shared" si="85"/>
        <v>733.85513960863295</v>
      </c>
    </row>
    <row r="1019" spans="1:23" x14ac:dyDescent="0.3">
      <c r="A1019" t="s">
        <v>3461</v>
      </c>
      <c r="B1019" s="34">
        <v>30251.13642939815</v>
      </c>
      <c r="C1019" s="14">
        <v>47.868000000000002</v>
      </c>
      <c r="D1019" s="14">
        <v>-17.805</v>
      </c>
      <c r="E1019" s="12">
        <v>18</v>
      </c>
      <c r="F1019" s="12"/>
      <c r="G1019" s="8" t="s">
        <v>72</v>
      </c>
      <c r="H1019" s="1" t="s">
        <v>34</v>
      </c>
      <c r="I1019" s="1">
        <f t="shared" si="89"/>
        <v>3.4950000000000001</v>
      </c>
      <c r="J1019" s="26"/>
      <c r="K1019" s="26"/>
      <c r="L1019" s="26">
        <v>2.9</v>
      </c>
      <c r="M1019" s="25" t="s">
        <v>73</v>
      </c>
      <c r="N1019" s="26"/>
      <c r="O1019" s="26"/>
      <c r="P1019" s="26">
        <v>3.2</v>
      </c>
      <c r="Q1019" s="8" t="s">
        <v>73</v>
      </c>
      <c r="R1019" s="38"/>
      <c r="S1019" s="8"/>
      <c r="T1019" s="1">
        <f t="shared" si="83"/>
        <v>1982.8230976848683</v>
      </c>
      <c r="U1019" s="4">
        <f t="shared" si="86"/>
        <v>8.3183551643718451E+19</v>
      </c>
      <c r="V1019" s="4">
        <f t="shared" si="84"/>
        <v>220039170963740.97</v>
      </c>
      <c r="W1019" s="1">
        <f t="shared" si="85"/>
        <v>626.82879570503997</v>
      </c>
    </row>
    <row r="1020" spans="1:23" x14ac:dyDescent="0.3">
      <c r="A1020" t="s">
        <v>3462</v>
      </c>
      <c r="B1020" s="34">
        <v>30263.641744212964</v>
      </c>
      <c r="C1020" s="14">
        <v>48.05</v>
      </c>
      <c r="D1020" s="14">
        <v>-16.567</v>
      </c>
      <c r="E1020" s="12">
        <v>16</v>
      </c>
      <c r="F1020" s="12"/>
      <c r="G1020" s="8" t="s">
        <v>72</v>
      </c>
      <c r="H1020" s="1" t="s">
        <v>34</v>
      </c>
      <c r="I1020" s="1">
        <f t="shared" si="89"/>
        <v>3.665</v>
      </c>
      <c r="J1020" s="26"/>
      <c r="K1020" s="26"/>
      <c r="L1020" s="26">
        <v>3.1</v>
      </c>
      <c r="M1020" s="25" t="s">
        <v>73</v>
      </c>
      <c r="N1020" s="26"/>
      <c r="O1020" s="26"/>
      <c r="P1020" s="26">
        <v>3.4</v>
      </c>
      <c r="Q1020" s="8" t="s">
        <v>73</v>
      </c>
      <c r="R1020" s="38"/>
      <c r="S1020" s="8"/>
      <c r="T1020" s="1">
        <f t="shared" si="83"/>
        <v>1982.8573353708773</v>
      </c>
      <c r="U1020" s="4">
        <f t="shared" si="86"/>
        <v>8.318394746578328E+19</v>
      </c>
      <c r="V1020" s="4">
        <f t="shared" si="84"/>
        <v>395822064835723.56</v>
      </c>
      <c r="W1020" s="1">
        <f t="shared" si="85"/>
        <v>519.36010717172189</v>
      </c>
    </row>
    <row r="1021" spans="1:23" x14ac:dyDescent="0.3">
      <c r="A1021" t="s">
        <v>3463</v>
      </c>
      <c r="B1021" s="34">
        <v>30265.540104166666</v>
      </c>
      <c r="C1021" s="14">
        <v>45.701999999999998</v>
      </c>
      <c r="D1021" s="14">
        <v>-17.806999999999999</v>
      </c>
      <c r="E1021" s="12">
        <v>18</v>
      </c>
      <c r="F1021" s="12"/>
      <c r="G1021" s="8" t="s">
        <v>72</v>
      </c>
      <c r="H1021" s="1" t="s">
        <v>34</v>
      </c>
      <c r="I1021" s="1">
        <f t="shared" si="89"/>
        <v>3.4950000000000001</v>
      </c>
      <c r="J1021" s="26"/>
      <c r="K1021" s="26"/>
      <c r="L1021" s="26">
        <v>2.9</v>
      </c>
      <c r="M1021" s="25" t="s">
        <v>73</v>
      </c>
      <c r="N1021" s="26"/>
      <c r="O1021" s="26"/>
      <c r="P1021" s="26">
        <v>3.2</v>
      </c>
      <c r="Q1021" s="8" t="s">
        <v>73</v>
      </c>
      <c r="R1021" s="38"/>
      <c r="S1021" s="8"/>
      <c r="T1021" s="1">
        <f t="shared" si="83"/>
        <v>1982.8625327971708</v>
      </c>
      <c r="U1021" s="4">
        <f t="shared" si="86"/>
        <v>8.3184167504954245E+19</v>
      </c>
      <c r="V1021" s="4">
        <f t="shared" si="84"/>
        <v>220039170963740.97</v>
      </c>
      <c r="W1021" s="1">
        <f t="shared" si="85"/>
        <v>563.74751231058485</v>
      </c>
    </row>
    <row r="1022" spans="1:23" x14ac:dyDescent="0.3">
      <c r="A1022" t="s">
        <v>3464</v>
      </c>
      <c r="B1022" s="34">
        <v>30268.270041666667</v>
      </c>
      <c r="C1022" s="14">
        <v>47.301000000000002</v>
      </c>
      <c r="D1022" s="14">
        <v>-18.274999999999999</v>
      </c>
      <c r="E1022" s="12">
        <v>30</v>
      </c>
      <c r="F1022" s="12"/>
      <c r="G1022" s="8" t="s">
        <v>72</v>
      </c>
      <c r="H1022" s="1" t="s">
        <v>34</v>
      </c>
      <c r="I1022" s="1">
        <f t="shared" si="89"/>
        <v>3.665</v>
      </c>
      <c r="J1022" s="26"/>
      <c r="K1022" s="26"/>
      <c r="L1022" s="26">
        <v>3.1</v>
      </c>
      <c r="M1022" s="25" t="s">
        <v>73</v>
      </c>
      <c r="N1022" s="26"/>
      <c r="O1022" s="26"/>
      <c r="P1022" s="26">
        <v>3.4</v>
      </c>
      <c r="Q1022" s="8" t="s">
        <v>73</v>
      </c>
      <c r="R1022" s="38"/>
      <c r="S1022" s="8"/>
      <c r="T1022" s="1">
        <f t="shared" si="83"/>
        <v>1982.8700069587042</v>
      </c>
      <c r="U1022" s="4">
        <f t="shared" si="86"/>
        <v>8.3184563327019074E+19</v>
      </c>
      <c r="V1022" s="4">
        <f t="shared" si="84"/>
        <v>395822064835723.56</v>
      </c>
      <c r="W1022" s="1">
        <f t="shared" si="85"/>
        <v>651.67937158046561</v>
      </c>
    </row>
    <row r="1023" spans="1:23" x14ac:dyDescent="0.3">
      <c r="A1023" t="s">
        <v>3465</v>
      </c>
      <c r="B1023" s="34">
        <v>30270.138189814814</v>
      </c>
      <c r="C1023" s="14">
        <v>45.787999999999997</v>
      </c>
      <c r="D1023" s="14">
        <v>-18.2</v>
      </c>
      <c r="E1023" s="12">
        <v>18</v>
      </c>
      <c r="F1023" s="12"/>
      <c r="G1023" s="8" t="s">
        <v>72</v>
      </c>
      <c r="H1023" s="1" t="s">
        <v>34</v>
      </c>
      <c r="I1023" s="1">
        <f t="shared" si="89"/>
        <v>3.4950000000000001</v>
      </c>
      <c r="J1023" s="26"/>
      <c r="K1023" s="26"/>
      <c r="L1023" s="26">
        <v>2.9</v>
      </c>
      <c r="M1023" s="25" t="s">
        <v>73</v>
      </c>
      <c r="N1023" s="26"/>
      <c r="O1023" s="26"/>
      <c r="P1023" s="26">
        <v>3.2</v>
      </c>
      <c r="Q1023" s="8" t="s">
        <v>73</v>
      </c>
      <c r="R1023" s="38"/>
      <c r="S1023" s="8"/>
      <c r="T1023" s="1">
        <f t="shared" si="83"/>
        <v>1982.8751216695819</v>
      </c>
      <c r="U1023" s="4">
        <f t="shared" si="86"/>
        <v>8.3184783366190039E+19</v>
      </c>
      <c r="V1023" s="4">
        <f t="shared" si="84"/>
        <v>220039170963740.97</v>
      </c>
      <c r="W1023" s="1">
        <f t="shared" si="85"/>
        <v>608.03603091424065</v>
      </c>
    </row>
    <row r="1024" spans="1:23" x14ac:dyDescent="0.3">
      <c r="A1024" t="s">
        <v>3466</v>
      </c>
      <c r="B1024" s="34">
        <v>30276.985728009258</v>
      </c>
      <c r="C1024" s="14">
        <v>46.603000000000002</v>
      </c>
      <c r="D1024" s="14">
        <v>-18.878</v>
      </c>
      <c r="E1024" s="12">
        <v>27</v>
      </c>
      <c r="F1024" s="12"/>
      <c r="G1024" s="8" t="s">
        <v>72</v>
      </c>
      <c r="H1024" s="1" t="s">
        <v>34</v>
      </c>
      <c r="I1024" s="1">
        <f t="shared" si="89"/>
        <v>3.3250000000000002</v>
      </c>
      <c r="J1024" s="26"/>
      <c r="K1024" s="26"/>
      <c r="L1024" s="26">
        <v>2.7</v>
      </c>
      <c r="M1024" s="25" t="s">
        <v>73</v>
      </c>
      <c r="N1024" s="26"/>
      <c r="O1024" s="26"/>
      <c r="P1024" s="26">
        <v>3</v>
      </c>
      <c r="Q1024" s="8" t="s">
        <v>73</v>
      </c>
      <c r="R1024" s="38"/>
      <c r="S1024" s="8"/>
      <c r="T1024" s="1">
        <f t="shared" si="83"/>
        <v>1982.8938692074175</v>
      </c>
      <c r="U1024" s="4">
        <f t="shared" si="86"/>
        <v>8.3184905686901948E+19</v>
      </c>
      <c r="V1024" s="4">
        <f t="shared" si="84"/>
        <v>122320711904993.2</v>
      </c>
      <c r="W1024" s="1">
        <f t="shared" si="85"/>
        <v>695.9040871530309</v>
      </c>
    </row>
    <row r="1025" spans="1:23" x14ac:dyDescent="0.3">
      <c r="A1025" t="s">
        <v>3467</v>
      </c>
      <c r="B1025" s="34">
        <v>30281.261159722224</v>
      </c>
      <c r="C1025" s="14">
        <v>48.767000000000003</v>
      </c>
      <c r="D1025" s="14">
        <v>-18.344999999999999</v>
      </c>
      <c r="E1025" s="12">
        <v>17</v>
      </c>
      <c r="F1025" s="12"/>
      <c r="G1025" s="8" t="s">
        <v>72</v>
      </c>
      <c r="H1025" s="1" t="s">
        <v>34</v>
      </c>
      <c r="I1025" s="1">
        <f t="shared" si="89"/>
        <v>3.4950000000000001</v>
      </c>
      <c r="J1025" s="26"/>
      <c r="K1025" s="26"/>
      <c r="L1025" s="26">
        <v>2.9</v>
      </c>
      <c r="M1025" s="25" t="s">
        <v>73</v>
      </c>
      <c r="N1025" s="26"/>
      <c r="O1025" s="26"/>
      <c r="P1025" s="26">
        <v>3.2</v>
      </c>
      <c r="Q1025" s="8" t="s">
        <v>73</v>
      </c>
      <c r="R1025" s="38"/>
      <c r="S1025" s="8"/>
      <c r="T1025" s="1">
        <f t="shared" si="83"/>
        <v>1982.9055747014982</v>
      </c>
      <c r="U1025" s="4">
        <f t="shared" si="86"/>
        <v>8.3185125726072914E+19</v>
      </c>
      <c r="V1025" s="4">
        <f t="shared" si="84"/>
        <v>220039170963740.97</v>
      </c>
      <c r="W1025" s="1">
        <f t="shared" si="85"/>
        <v>724.6068664013161</v>
      </c>
    </row>
    <row r="1026" spans="1:23" x14ac:dyDescent="0.3">
      <c r="A1026" t="s">
        <v>3468</v>
      </c>
      <c r="B1026" s="34">
        <v>30283.438297453704</v>
      </c>
      <c r="C1026" s="14">
        <v>48.427</v>
      </c>
      <c r="D1026" s="14">
        <v>-17.739000000000001</v>
      </c>
      <c r="E1026" s="12">
        <v>10</v>
      </c>
      <c r="F1026" s="12"/>
      <c r="G1026" s="8" t="s">
        <v>72</v>
      </c>
      <c r="H1026" s="1" t="s">
        <v>34</v>
      </c>
      <c r="I1026" s="1">
        <f t="shared" si="89"/>
        <v>3.58</v>
      </c>
      <c r="J1026" s="26"/>
      <c r="K1026" s="26"/>
      <c r="L1026" s="26">
        <v>3</v>
      </c>
      <c r="M1026" s="25" t="s">
        <v>73</v>
      </c>
      <c r="N1026" s="26"/>
      <c r="O1026" s="26"/>
      <c r="P1026" s="26">
        <v>3.3</v>
      </c>
      <c r="Q1026" s="8" t="s">
        <v>73</v>
      </c>
      <c r="R1026" s="38"/>
      <c r="S1026" s="8"/>
      <c r="T1026" s="1">
        <f t="shared" ref="T1026:T1089" si="90">1900+B1026/365.25</f>
        <v>1982.9115353797501</v>
      </c>
      <c r="U1026" s="4">
        <f t="shared" si="86"/>
        <v>8.3185420846995587E+19</v>
      </c>
      <c r="V1026" s="4">
        <f t="shared" ref="V1026:V1089" si="91">10^(1.5*I1026+9.1)</f>
        <v>295120922666639.69</v>
      </c>
      <c r="W1026" s="1">
        <f t="shared" ref="W1026:W1089" si="92">SQRT( (ABS(D1026-$Y$1)*111.11)^2+(111.11*COS(RADIANS(D1026))*ABS(C1026-$Z$1))^2+E1026*E1026)</f>
        <v>648.91781037399255</v>
      </c>
    </row>
    <row r="1027" spans="1:23" x14ac:dyDescent="0.3">
      <c r="A1027" t="s">
        <v>3469</v>
      </c>
      <c r="B1027" s="34">
        <v>30296.177923611111</v>
      </c>
      <c r="C1027" s="14">
        <v>46.22</v>
      </c>
      <c r="D1027" s="14">
        <v>-12.49</v>
      </c>
      <c r="E1027" s="12">
        <v>16</v>
      </c>
      <c r="F1027" s="12"/>
      <c r="G1027" s="8" t="s">
        <v>72</v>
      </c>
      <c r="H1027" s="1" t="s">
        <v>67</v>
      </c>
      <c r="I1027" s="1">
        <f t="shared" si="89"/>
        <v>4.1749999999999998</v>
      </c>
      <c r="J1027" s="26"/>
      <c r="L1027" s="26">
        <v>3.7</v>
      </c>
      <c r="M1027" s="25" t="s">
        <v>73</v>
      </c>
      <c r="P1027" s="26">
        <v>3.9</v>
      </c>
      <c r="Q1027" s="1" t="s">
        <v>73</v>
      </c>
      <c r="R1027" s="38">
        <v>3.9</v>
      </c>
      <c r="S1027" s="1" t="s">
        <v>73</v>
      </c>
      <c r="T1027" s="1">
        <f t="shared" si="90"/>
        <v>1982.9464145752529</v>
      </c>
      <c r="U1027" s="4">
        <f t="shared" ref="U1027:U1090" si="93">U1026+V1027</f>
        <v>8.3187724939971641E+19</v>
      </c>
      <c r="V1027" s="4">
        <f t="shared" si="91"/>
        <v>2304092976055851.5</v>
      </c>
      <c r="W1027" s="1">
        <f t="shared" si="92"/>
        <v>112.450269389458</v>
      </c>
    </row>
    <row r="1028" spans="1:23" x14ac:dyDescent="0.3">
      <c r="A1028" t="s">
        <v>3470</v>
      </c>
      <c r="B1028" s="34">
        <v>30299.881520833333</v>
      </c>
      <c r="C1028" s="14">
        <v>46.05</v>
      </c>
      <c r="D1028" s="14">
        <v>-13.22</v>
      </c>
      <c r="E1028" s="12">
        <v>16</v>
      </c>
      <c r="F1028" s="12"/>
      <c r="G1028" s="8" t="s">
        <v>72</v>
      </c>
      <c r="H1028" s="1" t="s">
        <v>67</v>
      </c>
      <c r="I1028" s="1">
        <f t="shared" si="89"/>
        <v>3.75</v>
      </c>
      <c r="J1028" s="26"/>
      <c r="L1028" s="26">
        <v>3.2</v>
      </c>
      <c r="M1028" s="25" t="s">
        <v>73</v>
      </c>
      <c r="P1028" s="26">
        <v>3.4</v>
      </c>
      <c r="Q1028" s="1" t="s">
        <v>73</v>
      </c>
      <c r="R1028" s="38">
        <v>3.5</v>
      </c>
      <c r="S1028" s="1" t="s">
        <v>73</v>
      </c>
      <c r="T1028" s="1">
        <f t="shared" si="90"/>
        <v>1982.956554471823</v>
      </c>
      <c r="U1028" s="4">
        <f t="shared" si="93"/>
        <v>8.3188255824415867E+19</v>
      </c>
      <c r="V1028" s="4">
        <f t="shared" si="91"/>
        <v>530884444230989.13</v>
      </c>
      <c r="W1028" s="1">
        <f t="shared" si="92"/>
        <v>103.78276332608284</v>
      </c>
    </row>
    <row r="1029" spans="1:23" x14ac:dyDescent="0.3">
      <c r="A1029" t="s">
        <v>3471</v>
      </c>
      <c r="B1029" s="34">
        <v>30301.388373148147</v>
      </c>
      <c r="C1029" s="2">
        <v>35.427700000000002</v>
      </c>
      <c r="D1029" s="2">
        <v>-18.503299999999999</v>
      </c>
      <c r="E1029" s="3">
        <v>0</v>
      </c>
      <c r="F1029" s="3">
        <v>4</v>
      </c>
      <c r="G1029" s="1" t="s">
        <v>35</v>
      </c>
      <c r="H1029" s="1" t="s">
        <v>37</v>
      </c>
      <c r="I1029" s="1">
        <v>3.7</v>
      </c>
      <c r="P1029" s="25">
        <v>3.7</v>
      </c>
      <c r="Q1029" s="1" t="s">
        <v>44</v>
      </c>
      <c r="T1029" s="1">
        <f t="shared" si="90"/>
        <v>1982.9606800086192</v>
      </c>
      <c r="U1029" s="4">
        <f t="shared" si="93"/>
        <v>8.3188702508008014E+19</v>
      </c>
      <c r="V1029" s="4">
        <f t="shared" si="91"/>
        <v>446683592150964.06</v>
      </c>
      <c r="W1029" s="1">
        <f t="shared" si="92"/>
        <v>1214.3816727016872</v>
      </c>
    </row>
    <row r="1030" spans="1:23" x14ac:dyDescent="0.3">
      <c r="A1030" t="s">
        <v>2368</v>
      </c>
      <c r="B1030" s="34">
        <v>30310.928141203705</v>
      </c>
      <c r="C1030" s="14">
        <v>46.1</v>
      </c>
      <c r="D1030" s="14">
        <v>-18.167999999999999</v>
      </c>
      <c r="E1030" s="12">
        <v>16</v>
      </c>
      <c r="F1030" s="12"/>
      <c r="G1030" s="8" t="s">
        <v>72</v>
      </c>
      <c r="H1030" s="1" t="s">
        <v>34</v>
      </c>
      <c r="I1030" s="1">
        <f>0.85*L1030+1.03</f>
        <v>3.3250000000000002</v>
      </c>
      <c r="J1030" s="26"/>
      <c r="K1030" s="26"/>
      <c r="L1030" s="26">
        <v>2.7</v>
      </c>
      <c r="M1030" s="25" t="s">
        <v>73</v>
      </c>
      <c r="N1030" s="26"/>
      <c r="O1030" s="26"/>
      <c r="P1030" s="26">
        <v>3</v>
      </c>
      <c r="Q1030" s="8" t="s">
        <v>73</v>
      </c>
      <c r="R1030" s="38"/>
      <c r="S1030" s="8"/>
      <c r="T1030" s="1">
        <f t="shared" si="90"/>
        <v>1982.9867984700991</v>
      </c>
      <c r="U1030" s="4">
        <f t="shared" si="93"/>
        <v>8.3188824828719923E+19</v>
      </c>
      <c r="V1030" s="4">
        <f t="shared" si="91"/>
        <v>122320711904993.2</v>
      </c>
      <c r="W1030" s="1">
        <f t="shared" si="92"/>
        <v>608.53336511041789</v>
      </c>
    </row>
    <row r="1031" spans="1:23" x14ac:dyDescent="0.3">
      <c r="A1031" t="s">
        <v>2369</v>
      </c>
      <c r="B1031" s="34">
        <v>30311.326331018518</v>
      </c>
      <c r="C1031" s="14">
        <v>46.87</v>
      </c>
      <c r="D1031" s="14">
        <v>-19.263999999999999</v>
      </c>
      <c r="E1031" s="12">
        <v>18</v>
      </c>
      <c r="F1031" s="12"/>
      <c r="G1031" s="8" t="s">
        <v>72</v>
      </c>
      <c r="H1031" s="1" t="s">
        <v>34</v>
      </c>
      <c r="I1031" s="1">
        <f>0.85*L1031+1.03</f>
        <v>3.58</v>
      </c>
      <c r="J1031" s="26"/>
      <c r="K1031" s="26"/>
      <c r="L1031" s="26">
        <v>3</v>
      </c>
      <c r="M1031" s="25" t="s">
        <v>73</v>
      </c>
      <c r="N1031" s="26"/>
      <c r="O1031" s="26"/>
      <c r="P1031" s="26">
        <v>3.3</v>
      </c>
      <c r="Q1031" s="8" t="s">
        <v>73</v>
      </c>
      <c r="R1031" s="38"/>
      <c r="S1031" s="8"/>
      <c r="T1031" s="1">
        <f t="shared" si="90"/>
        <v>1982.987888654397</v>
      </c>
      <c r="U1031" s="4">
        <f t="shared" si="93"/>
        <v>8.3189119949642596E+19</v>
      </c>
      <c r="V1031" s="4">
        <f t="shared" si="91"/>
        <v>295120922666639.69</v>
      </c>
      <c r="W1031" s="1">
        <f t="shared" si="92"/>
        <v>743.51612436351752</v>
      </c>
    </row>
    <row r="1032" spans="1:23" x14ac:dyDescent="0.3">
      <c r="A1032" t="s">
        <v>3471</v>
      </c>
      <c r="B1032" s="34">
        <v>30312.205601157406</v>
      </c>
      <c r="C1032" s="2">
        <v>35.086599999999997</v>
      </c>
      <c r="D1032" s="2">
        <v>-5.8949999999999996</v>
      </c>
      <c r="E1032" s="3">
        <v>10</v>
      </c>
      <c r="F1032" s="3">
        <v>10</v>
      </c>
      <c r="G1032" s="1" t="s">
        <v>35</v>
      </c>
      <c r="H1032" s="1" t="s">
        <v>22</v>
      </c>
      <c r="I1032" s="1">
        <f>0.85*L1032+1.03</f>
        <v>4.5149999999999997</v>
      </c>
      <c r="L1032" s="25">
        <v>4.0999999999999996</v>
      </c>
      <c r="M1032" s="25" t="s">
        <v>64</v>
      </c>
      <c r="T1032" s="1">
        <f t="shared" si="90"/>
        <v>1982.9902959648389</v>
      </c>
      <c r="U1032" s="4">
        <f t="shared" si="93"/>
        <v>8.3196575848362869E+19</v>
      </c>
      <c r="V1032" s="4">
        <f t="shared" si="91"/>
        <v>7455898720277797</v>
      </c>
      <c r="W1032" s="1">
        <f t="shared" si="92"/>
        <v>1355.7906222511515</v>
      </c>
    </row>
    <row r="1033" spans="1:23" x14ac:dyDescent="0.3">
      <c r="A1033" t="s">
        <v>3472</v>
      </c>
      <c r="B1033" s="34">
        <v>30312.899057870371</v>
      </c>
      <c r="C1033" s="14">
        <v>49.47</v>
      </c>
      <c r="D1033" s="14">
        <v>-17.32</v>
      </c>
      <c r="E1033" s="12">
        <v>9</v>
      </c>
      <c r="F1033" s="12"/>
      <c r="G1033" s="8" t="s">
        <v>72</v>
      </c>
      <c r="H1033" s="1" t="s">
        <v>34</v>
      </c>
      <c r="I1033" s="1">
        <f>0.85*L1033+1.03</f>
        <v>3.665</v>
      </c>
      <c r="J1033" s="26"/>
      <c r="K1033" s="26"/>
      <c r="L1033" s="26">
        <v>3.1</v>
      </c>
      <c r="M1033" s="25" t="s">
        <v>73</v>
      </c>
      <c r="N1033" s="26"/>
      <c r="O1033" s="26"/>
      <c r="P1033" s="26">
        <v>3.4</v>
      </c>
      <c r="Q1033" s="8" t="s">
        <v>73</v>
      </c>
      <c r="R1033" s="38"/>
      <c r="S1033" s="8"/>
      <c r="T1033" s="1">
        <f t="shared" si="90"/>
        <v>1982.9921945458464</v>
      </c>
      <c r="U1033" s="4">
        <f t="shared" si="93"/>
        <v>8.3196971670427697E+19</v>
      </c>
      <c r="V1033" s="4">
        <f t="shared" si="91"/>
        <v>395822064835723.56</v>
      </c>
      <c r="W1033" s="1">
        <f t="shared" si="92"/>
        <v>677.84594169629293</v>
      </c>
    </row>
    <row r="1034" spans="1:23" x14ac:dyDescent="0.3">
      <c r="A1034" t="s">
        <v>3473</v>
      </c>
      <c r="B1034" s="34">
        <v>30315.615625578703</v>
      </c>
      <c r="C1034" s="2">
        <v>35.419699999999999</v>
      </c>
      <c r="D1034" s="2">
        <v>-17.943899999999999</v>
      </c>
      <c r="E1034" s="3">
        <v>33</v>
      </c>
      <c r="F1034" s="3">
        <v>6</v>
      </c>
      <c r="G1034" s="1" t="s">
        <v>35</v>
      </c>
      <c r="H1034" s="1" t="s">
        <v>37</v>
      </c>
      <c r="I1034" s="1">
        <v>3.5</v>
      </c>
      <c r="P1034" s="25">
        <v>3.5</v>
      </c>
      <c r="Q1034" s="1" t="s">
        <v>44</v>
      </c>
      <c r="T1034" s="1">
        <f t="shared" si="90"/>
        <v>1982.9996321028848</v>
      </c>
      <c r="U1034" s="4">
        <f t="shared" si="93"/>
        <v>8.319719554254155E+19</v>
      </c>
      <c r="V1034" s="4">
        <f t="shared" si="91"/>
        <v>223872113856835.09</v>
      </c>
      <c r="W1034" s="1">
        <f t="shared" si="92"/>
        <v>1186.980749480743</v>
      </c>
    </row>
    <row r="1035" spans="1:23" x14ac:dyDescent="0.3">
      <c r="A1035" t="s">
        <v>3474</v>
      </c>
      <c r="B1035" s="34">
        <v>30316.521771990741</v>
      </c>
      <c r="C1035" s="14">
        <v>48.526000000000003</v>
      </c>
      <c r="D1035" s="14">
        <v>-21.138999999999999</v>
      </c>
      <c r="E1035" s="12">
        <v>18</v>
      </c>
      <c r="F1035" s="12"/>
      <c r="G1035" s="8" t="s">
        <v>72</v>
      </c>
      <c r="H1035" s="1" t="s">
        <v>59</v>
      </c>
      <c r="I1035" s="1">
        <f>0.85*L1035+1.03</f>
        <v>3.41</v>
      </c>
      <c r="J1035" s="26"/>
      <c r="K1035" s="26"/>
      <c r="L1035" s="26">
        <v>2.8</v>
      </c>
      <c r="M1035" s="25" t="s">
        <v>73</v>
      </c>
      <c r="N1035" s="26"/>
      <c r="O1035" s="26"/>
      <c r="P1035" s="26">
        <v>3.1</v>
      </c>
      <c r="Q1035" s="8" t="s">
        <v>73</v>
      </c>
      <c r="R1035" s="38"/>
      <c r="S1035" s="8"/>
      <c r="T1035" s="1">
        <f t="shared" si="90"/>
        <v>1983.0021129965523</v>
      </c>
      <c r="U1035" s="4">
        <f t="shared" si="93"/>
        <v>8.3197359601518871E+19</v>
      </c>
      <c r="V1035" s="4">
        <f t="shared" si="91"/>
        <v>164058977319953.81</v>
      </c>
      <c r="W1035" s="1">
        <f t="shared" si="92"/>
        <v>992.26079309858767</v>
      </c>
    </row>
    <row r="1036" spans="1:23" x14ac:dyDescent="0.3">
      <c r="A1036" t="s">
        <v>3475</v>
      </c>
      <c r="B1036" s="34">
        <v>30320.542030092594</v>
      </c>
      <c r="C1036" s="14">
        <v>47.201000000000001</v>
      </c>
      <c r="D1036" s="14">
        <v>-19.437000000000001</v>
      </c>
      <c r="E1036" s="12">
        <v>19</v>
      </c>
      <c r="F1036" s="12"/>
      <c r="G1036" s="8" t="s">
        <v>72</v>
      </c>
      <c r="H1036" s="1" t="s">
        <v>34</v>
      </c>
      <c r="I1036" s="1">
        <f>0.85*L1036+1.03</f>
        <v>3.41</v>
      </c>
      <c r="J1036" s="26"/>
      <c r="K1036" s="26"/>
      <c r="L1036" s="26">
        <v>2.8</v>
      </c>
      <c r="M1036" s="25" t="s">
        <v>73</v>
      </c>
      <c r="N1036" s="26"/>
      <c r="O1036" s="26"/>
      <c r="P1036" s="26">
        <v>3.1</v>
      </c>
      <c r="Q1036" s="8" t="s">
        <v>73</v>
      </c>
      <c r="R1036" s="38"/>
      <c r="S1036" s="8"/>
      <c r="T1036" s="1">
        <f t="shared" si="90"/>
        <v>1983.013119863361</v>
      </c>
      <c r="U1036" s="4">
        <f t="shared" si="93"/>
        <v>8.3197523660496191E+19</v>
      </c>
      <c r="V1036" s="4">
        <f t="shared" si="91"/>
        <v>164058977319953.81</v>
      </c>
      <c r="W1036" s="1">
        <f t="shared" si="92"/>
        <v>770.76396892663411</v>
      </c>
    </row>
    <row r="1037" spans="1:23" x14ac:dyDescent="0.3">
      <c r="A1037" t="s">
        <v>3476</v>
      </c>
      <c r="B1037" s="34">
        <v>30340.502363425927</v>
      </c>
      <c r="C1037" s="2">
        <v>35.102699999999999</v>
      </c>
      <c r="D1037" s="2">
        <v>-11.331899999999999</v>
      </c>
      <c r="E1037" s="3">
        <v>0</v>
      </c>
      <c r="F1037" s="3">
        <v>4</v>
      </c>
      <c r="G1037" s="1" t="s">
        <v>35</v>
      </c>
      <c r="H1037" s="1" t="s">
        <v>22</v>
      </c>
      <c r="I1037" s="1">
        <v>4</v>
      </c>
      <c r="P1037" s="25">
        <v>4</v>
      </c>
      <c r="Q1037" s="1" t="s">
        <v>44</v>
      </c>
      <c r="T1037" s="1">
        <f t="shared" si="90"/>
        <v>1983.0677682776891</v>
      </c>
      <c r="U1037" s="4">
        <f t="shared" si="93"/>
        <v>8.3198782585907986E+19</v>
      </c>
      <c r="V1037" s="4">
        <f t="shared" si="91"/>
        <v>1258925411794173.5</v>
      </c>
      <c r="W1037" s="1">
        <f t="shared" si="92"/>
        <v>1114.6675961120739</v>
      </c>
    </row>
    <row r="1038" spans="1:23" x14ac:dyDescent="0.3">
      <c r="A1038" t="s">
        <v>3477</v>
      </c>
      <c r="B1038" s="34">
        <v>30343.252802083334</v>
      </c>
      <c r="C1038" s="14">
        <v>46.341999999999999</v>
      </c>
      <c r="D1038" s="14">
        <v>-16.385999999999999</v>
      </c>
      <c r="E1038" s="12">
        <v>16</v>
      </c>
      <c r="F1038" s="12"/>
      <c r="G1038" s="8" t="s">
        <v>72</v>
      </c>
      <c r="H1038" s="1" t="s">
        <v>34</v>
      </c>
      <c r="I1038" s="1">
        <f>0.85*L1038+1.03</f>
        <v>3.4950000000000001</v>
      </c>
      <c r="J1038" s="26"/>
      <c r="K1038" s="26"/>
      <c r="L1038" s="26">
        <v>2.9</v>
      </c>
      <c r="M1038" s="25" t="s">
        <v>73</v>
      </c>
      <c r="N1038" s="26"/>
      <c r="O1038" s="26"/>
      <c r="P1038" s="26">
        <v>3.2</v>
      </c>
      <c r="Q1038" s="8" t="s">
        <v>73</v>
      </c>
      <c r="R1038" s="38"/>
      <c r="S1038" s="8"/>
      <c r="T1038" s="1">
        <f t="shared" si="90"/>
        <v>1983.0752985683323</v>
      </c>
      <c r="U1038" s="4">
        <f t="shared" si="93"/>
        <v>8.3199002625078952E+19</v>
      </c>
      <c r="V1038" s="4">
        <f t="shared" si="91"/>
        <v>220039170963740.97</v>
      </c>
      <c r="W1038" s="1">
        <f t="shared" si="92"/>
        <v>420.70237758676808</v>
      </c>
    </row>
    <row r="1039" spans="1:23" x14ac:dyDescent="0.3">
      <c r="A1039" t="s">
        <v>3478</v>
      </c>
      <c r="B1039" s="34">
        <v>30347.734586689814</v>
      </c>
      <c r="C1039" s="2">
        <v>44.274700000000003</v>
      </c>
      <c r="D1039" s="2">
        <v>-23.2913</v>
      </c>
      <c r="E1039" s="3">
        <v>10</v>
      </c>
      <c r="F1039" s="3">
        <v>44</v>
      </c>
      <c r="G1039" s="1" t="s">
        <v>35</v>
      </c>
      <c r="H1039" s="1" t="s">
        <v>59</v>
      </c>
      <c r="I1039" s="1">
        <v>5.0999999999999996</v>
      </c>
      <c r="J1039" s="25">
        <v>5.0999999999999996</v>
      </c>
      <c r="K1039" s="25" t="s">
        <v>75</v>
      </c>
      <c r="L1039" s="25">
        <v>5</v>
      </c>
      <c r="M1039" s="25" t="s">
        <v>35</v>
      </c>
      <c r="T1039" s="1">
        <f t="shared" si="90"/>
        <v>1983.0875690258449</v>
      </c>
      <c r="U1039" s="4">
        <f t="shared" si="93"/>
        <v>8.3255236757597995E+19</v>
      </c>
      <c r="V1039" s="4">
        <f t="shared" si="91"/>
        <v>5.6234132519035104E+16</v>
      </c>
      <c r="W1039" s="1">
        <f t="shared" si="92"/>
        <v>1174.711825942499</v>
      </c>
    </row>
    <row r="1040" spans="1:23" x14ac:dyDescent="0.3">
      <c r="A1040" t="s">
        <v>3479</v>
      </c>
      <c r="B1040" s="34">
        <v>30348.685341435186</v>
      </c>
      <c r="C1040" s="14">
        <v>46.597000000000001</v>
      </c>
      <c r="D1040" s="14">
        <v>-18.228000000000002</v>
      </c>
      <c r="E1040" s="12">
        <v>21</v>
      </c>
      <c r="F1040" s="12"/>
      <c r="G1040" s="8" t="s">
        <v>72</v>
      </c>
      <c r="H1040" s="1" t="s">
        <v>34</v>
      </c>
      <c r="I1040" s="1">
        <f>0.85*L1040+1.03</f>
        <v>3.4950000000000001</v>
      </c>
      <c r="J1040" s="26"/>
      <c r="K1040" s="26"/>
      <c r="L1040" s="26">
        <v>2.9</v>
      </c>
      <c r="M1040" s="25" t="s">
        <v>73</v>
      </c>
      <c r="N1040" s="26"/>
      <c r="O1040" s="26"/>
      <c r="P1040" s="26">
        <v>3.2</v>
      </c>
      <c r="Q1040" s="8" t="s">
        <v>73</v>
      </c>
      <c r="R1040" s="38"/>
      <c r="S1040" s="8"/>
      <c r="T1040" s="1">
        <f t="shared" si="90"/>
        <v>1983.0901720504728</v>
      </c>
      <c r="U1040" s="4">
        <f t="shared" si="93"/>
        <v>8.3255456796768961E+19</v>
      </c>
      <c r="V1040" s="4">
        <f t="shared" si="91"/>
        <v>220039170963740.97</v>
      </c>
      <c r="W1040" s="1">
        <f t="shared" si="92"/>
        <v>625.24345775930226</v>
      </c>
    </row>
    <row r="1041" spans="1:23" x14ac:dyDescent="0.3">
      <c r="A1041" t="s">
        <v>3480</v>
      </c>
      <c r="B1041" s="34">
        <v>30350.398564814815</v>
      </c>
      <c r="C1041" s="14">
        <v>46.317999999999998</v>
      </c>
      <c r="D1041" s="14">
        <v>-18.109000000000002</v>
      </c>
      <c r="E1041" s="12">
        <v>18</v>
      </c>
      <c r="F1041" s="12"/>
      <c r="G1041" s="8" t="s">
        <v>72</v>
      </c>
      <c r="H1041" s="1" t="s">
        <v>34</v>
      </c>
      <c r="I1041" s="1">
        <f>0.85*L1041+1.03</f>
        <v>3.4950000000000001</v>
      </c>
      <c r="J1041" s="26"/>
      <c r="K1041" s="26"/>
      <c r="L1041" s="26">
        <v>2.9</v>
      </c>
      <c r="M1041" s="25" t="s">
        <v>73</v>
      </c>
      <c r="N1041" s="26"/>
      <c r="O1041" s="26"/>
      <c r="P1041" s="26">
        <v>3.2</v>
      </c>
      <c r="Q1041" s="8" t="s">
        <v>73</v>
      </c>
      <c r="R1041" s="38"/>
      <c r="S1041" s="8"/>
      <c r="T1041" s="1">
        <f t="shared" si="90"/>
        <v>1983.0948626004513</v>
      </c>
      <c r="U1041" s="4">
        <f t="shared" si="93"/>
        <v>8.3255676835939926E+19</v>
      </c>
      <c r="V1041" s="4">
        <f t="shared" si="91"/>
        <v>220039170963740.97</v>
      </c>
      <c r="W1041" s="1">
        <f t="shared" si="92"/>
        <v>606.05457676422259</v>
      </c>
    </row>
    <row r="1042" spans="1:23" x14ac:dyDescent="0.3">
      <c r="A1042" t="s">
        <v>3481</v>
      </c>
      <c r="B1042" s="34">
        <v>30373.825941435185</v>
      </c>
      <c r="C1042" s="2">
        <v>35.660800000000002</v>
      </c>
      <c r="D1042" s="2">
        <v>-3.9735999999999998</v>
      </c>
      <c r="E1042" s="3">
        <v>10</v>
      </c>
      <c r="F1042" s="3">
        <v>17</v>
      </c>
      <c r="G1042" s="1" t="s">
        <v>35</v>
      </c>
      <c r="H1042" s="1" t="s">
        <v>22</v>
      </c>
      <c r="I1042" s="1">
        <f>0.85*L1042+1.03</f>
        <v>4.7700000000000005</v>
      </c>
      <c r="L1042" s="25">
        <v>4.4000000000000004</v>
      </c>
      <c r="M1042" s="25" t="s">
        <v>35</v>
      </c>
      <c r="P1042" s="25">
        <v>4.4000000000000004</v>
      </c>
      <c r="Q1042" s="1" t="s">
        <v>44</v>
      </c>
      <c r="T1042" s="1">
        <f t="shared" si="90"/>
        <v>1983.1590032619717</v>
      </c>
      <c r="U1042" s="4">
        <f t="shared" si="93"/>
        <v>8.3273665545091219E+19</v>
      </c>
      <c r="V1042" s="4">
        <f t="shared" si="91"/>
        <v>1.7988709151288024E+16</v>
      </c>
      <c r="W1042" s="1">
        <f t="shared" si="92"/>
        <v>1441.3351793316435</v>
      </c>
    </row>
    <row r="1043" spans="1:23" x14ac:dyDescent="0.3">
      <c r="A1043" t="s">
        <v>3482</v>
      </c>
      <c r="B1043" s="34">
        <v>30373.842330787036</v>
      </c>
      <c r="C1043" s="2">
        <v>36.8551</v>
      </c>
      <c r="D1043" s="2">
        <v>-3.3988999999999998</v>
      </c>
      <c r="E1043" s="3">
        <v>10</v>
      </c>
      <c r="F1043" s="3">
        <v>10</v>
      </c>
      <c r="G1043" s="1" t="s">
        <v>35</v>
      </c>
      <c r="H1043" s="1" t="s">
        <v>22</v>
      </c>
      <c r="I1043" s="1">
        <v>4.4000000000000004</v>
      </c>
      <c r="P1043" s="25">
        <v>4.4000000000000004</v>
      </c>
      <c r="Q1043" s="1" t="s">
        <v>44</v>
      </c>
      <c r="T1043" s="1">
        <f t="shared" si="90"/>
        <v>1983.1590481335716</v>
      </c>
      <c r="U1043" s="4">
        <f t="shared" si="93"/>
        <v>8.3278677417427485E+19</v>
      </c>
      <c r="V1043" s="4">
        <f t="shared" si="91"/>
        <v>5011872336272719</v>
      </c>
      <c r="W1043" s="1">
        <f t="shared" si="92"/>
        <v>1394.2507824858169</v>
      </c>
    </row>
    <row r="1044" spans="1:23" x14ac:dyDescent="0.3">
      <c r="A1044" t="s">
        <v>3483</v>
      </c>
      <c r="B1044" s="34">
        <v>30377.611901504628</v>
      </c>
      <c r="C1044" s="2">
        <v>35.360199999999999</v>
      </c>
      <c r="D1044" s="2">
        <v>-21.781600000000001</v>
      </c>
      <c r="E1044" s="3">
        <v>5</v>
      </c>
      <c r="F1044" s="3">
        <v>11</v>
      </c>
      <c r="G1044" s="1" t="s">
        <v>35</v>
      </c>
      <c r="H1044" s="1" t="s">
        <v>37</v>
      </c>
      <c r="I1044" s="1">
        <f>0.85*L1044+1.03</f>
        <v>5.28</v>
      </c>
      <c r="L1044" s="25">
        <v>5</v>
      </c>
      <c r="M1044" s="25" t="s">
        <v>35</v>
      </c>
      <c r="T1044" s="1">
        <f t="shared" si="90"/>
        <v>1983.169368655728</v>
      </c>
      <c r="U1044" s="4">
        <f t="shared" si="93"/>
        <v>8.3383390272232571E+19</v>
      </c>
      <c r="V1044" s="4">
        <f t="shared" si="91"/>
        <v>1.0471285480509005E+17</v>
      </c>
      <c r="W1044" s="1">
        <f t="shared" si="92"/>
        <v>1429.3113402002168</v>
      </c>
    </row>
    <row r="1045" spans="1:23" x14ac:dyDescent="0.3">
      <c r="A1045" t="s">
        <v>3484</v>
      </c>
      <c r="B1045" s="34">
        <v>30385.153409722221</v>
      </c>
      <c r="C1045" s="14">
        <v>47.49</v>
      </c>
      <c r="D1045" s="14">
        <v>-12.46</v>
      </c>
      <c r="E1045" s="12">
        <v>16</v>
      </c>
      <c r="F1045" s="12"/>
      <c r="G1045" s="8" t="s">
        <v>72</v>
      </c>
      <c r="H1045" s="1" t="s">
        <v>69</v>
      </c>
      <c r="I1045" s="1">
        <f>0.85*L1045+1.03</f>
        <v>4.5999999999999996</v>
      </c>
      <c r="J1045" s="26"/>
      <c r="L1045" s="26">
        <v>4.2</v>
      </c>
      <c r="M1045" s="25" t="s">
        <v>73</v>
      </c>
      <c r="P1045" s="26"/>
      <c r="R1045" s="38">
        <v>4.3</v>
      </c>
      <c r="S1045" s="1" t="s">
        <v>73</v>
      </c>
      <c r="T1045" s="1">
        <f t="shared" si="90"/>
        <v>1983.1900161799376</v>
      </c>
      <c r="U1045" s="4">
        <f t="shared" si="93"/>
        <v>8.3393390272232571E+19</v>
      </c>
      <c r="V1045" s="4">
        <f t="shared" si="91"/>
        <v>1E+16</v>
      </c>
      <c r="W1045" s="1">
        <f t="shared" si="92"/>
        <v>247.82741640570194</v>
      </c>
    </row>
    <row r="1046" spans="1:23" x14ac:dyDescent="0.3">
      <c r="A1046" t="s">
        <v>3485</v>
      </c>
      <c r="B1046" s="34">
        <v>30389.643423611113</v>
      </c>
      <c r="C1046" s="14">
        <v>47.029000000000003</v>
      </c>
      <c r="D1046" s="14">
        <v>-20.085999999999999</v>
      </c>
      <c r="E1046" s="12">
        <v>16</v>
      </c>
      <c r="F1046" s="12"/>
      <c r="G1046" s="8" t="s">
        <v>72</v>
      </c>
      <c r="H1046" s="1" t="s">
        <v>34</v>
      </c>
      <c r="I1046" s="1">
        <f>0.85*L1046+1.03</f>
        <v>3.41</v>
      </c>
      <c r="J1046" s="26"/>
      <c r="K1046" s="26"/>
      <c r="L1046" s="26">
        <v>2.8</v>
      </c>
      <c r="M1046" s="25" t="s">
        <v>73</v>
      </c>
      <c r="N1046" s="26"/>
      <c r="O1046" s="26"/>
      <c r="P1046" s="26">
        <v>3.1</v>
      </c>
      <c r="Q1046" s="8" t="s">
        <v>73</v>
      </c>
      <c r="R1046" s="38"/>
      <c r="S1046" s="8"/>
      <c r="T1046" s="1">
        <f t="shared" si="90"/>
        <v>1983.2023091679976</v>
      </c>
      <c r="U1046" s="4">
        <f t="shared" si="93"/>
        <v>8.3393554331209892E+19</v>
      </c>
      <c r="V1046" s="4">
        <f t="shared" si="91"/>
        <v>164058977319953.81</v>
      </c>
      <c r="W1046" s="1">
        <f t="shared" si="92"/>
        <v>835.9615382211141</v>
      </c>
    </row>
    <row r="1047" spans="1:23" x14ac:dyDescent="0.3">
      <c r="A1047" t="s">
        <v>3486</v>
      </c>
      <c r="B1047" s="34">
        <v>30389.95632523148</v>
      </c>
      <c r="C1047" s="14">
        <v>41.49</v>
      </c>
      <c r="D1047" s="14">
        <v>-15.92</v>
      </c>
      <c r="E1047" s="12">
        <v>16</v>
      </c>
      <c r="F1047" s="12"/>
      <c r="G1047" s="8" t="s">
        <v>72</v>
      </c>
      <c r="H1047" s="1" t="s">
        <v>33</v>
      </c>
      <c r="I1047" s="1">
        <f>0.85*L1047+1.03</f>
        <v>4.3449999999999998</v>
      </c>
      <c r="J1047" s="26"/>
      <c r="K1047" s="26"/>
      <c r="L1047" s="26">
        <v>3.9</v>
      </c>
      <c r="M1047" s="25" t="s">
        <v>73</v>
      </c>
      <c r="N1047" s="26"/>
      <c r="O1047" s="26"/>
      <c r="P1047" s="26">
        <v>4</v>
      </c>
      <c r="Q1047" s="8" t="s">
        <v>73</v>
      </c>
      <c r="R1047" s="38">
        <v>4.0999999999999996</v>
      </c>
      <c r="S1047" s="1" t="s">
        <v>73</v>
      </c>
      <c r="T1047" s="1">
        <f t="shared" si="90"/>
        <v>1983.2031658459453</v>
      </c>
      <c r="U1047" s="4">
        <f t="shared" si="93"/>
        <v>8.3397699097050268E+19</v>
      </c>
      <c r="V1047" s="4">
        <f t="shared" si="91"/>
        <v>4144765840379391.5</v>
      </c>
      <c r="W1047" s="1">
        <f t="shared" si="92"/>
        <v>532.5586862805809</v>
      </c>
    </row>
    <row r="1048" spans="1:23" x14ac:dyDescent="0.3">
      <c r="A1048" t="s">
        <v>5434</v>
      </c>
      <c r="B1048" s="34">
        <v>30393.029196412037</v>
      </c>
      <c r="C1048" s="2">
        <v>35.542999999999999</v>
      </c>
      <c r="D1048" s="2">
        <v>-18.017800000000001</v>
      </c>
      <c r="E1048" s="3">
        <v>0</v>
      </c>
      <c r="F1048" s="3">
        <v>5</v>
      </c>
      <c r="G1048" s="1" t="s">
        <v>35</v>
      </c>
      <c r="H1048" s="1" t="s">
        <v>37</v>
      </c>
      <c r="I1048" s="1">
        <v>3.4</v>
      </c>
      <c r="P1048" s="25">
        <v>3.4</v>
      </c>
      <c r="Q1048" s="1" t="s">
        <v>44</v>
      </c>
      <c r="T1048" s="1">
        <f t="shared" si="90"/>
        <v>1983.2115789087256</v>
      </c>
      <c r="U1048" s="4">
        <f t="shared" si="93"/>
        <v>8.3397857586369511E+19</v>
      </c>
      <c r="V1048" s="4">
        <f t="shared" si="91"/>
        <v>158489319246111.25</v>
      </c>
      <c r="W1048" s="1">
        <f t="shared" si="92"/>
        <v>1178.8245216811142</v>
      </c>
    </row>
    <row r="1049" spans="1:23" x14ac:dyDescent="0.3">
      <c r="A1049" t="s">
        <v>3487</v>
      </c>
      <c r="B1049" s="34">
        <v>30395.94616550926</v>
      </c>
      <c r="C1049" s="14">
        <v>46.722999999999999</v>
      </c>
      <c r="D1049" s="14">
        <v>-20.04</v>
      </c>
      <c r="E1049" s="12">
        <v>16</v>
      </c>
      <c r="F1049" s="12"/>
      <c r="G1049" s="8" t="s">
        <v>72</v>
      </c>
      <c r="H1049" s="1" t="s">
        <v>34</v>
      </c>
      <c r="I1049" s="1">
        <f>0.85*L1049+1.03</f>
        <v>3.3250000000000002</v>
      </c>
      <c r="J1049" s="26"/>
      <c r="K1049" s="26"/>
      <c r="L1049" s="26">
        <v>2.7</v>
      </c>
      <c r="M1049" s="25" t="s">
        <v>73</v>
      </c>
      <c r="N1049" s="26"/>
      <c r="O1049" s="26"/>
      <c r="P1049" s="26">
        <v>3</v>
      </c>
      <c r="Q1049" s="8" t="s">
        <v>73</v>
      </c>
      <c r="R1049" s="38"/>
      <c r="S1049" s="8"/>
      <c r="T1049" s="1">
        <f t="shared" si="90"/>
        <v>1983.2195651348645</v>
      </c>
      <c r="U1049" s="4">
        <f t="shared" si="93"/>
        <v>8.3397979907081421E+19</v>
      </c>
      <c r="V1049" s="4">
        <f t="shared" si="91"/>
        <v>122320711904993.2</v>
      </c>
      <c r="W1049" s="1">
        <f t="shared" si="92"/>
        <v>824.36744418380613</v>
      </c>
    </row>
    <row r="1050" spans="1:23" x14ac:dyDescent="0.3">
      <c r="A1050" t="s">
        <v>3489</v>
      </c>
      <c r="B1050" s="34">
        <v>30396.804000810185</v>
      </c>
      <c r="C1050" s="2">
        <v>35.257199999999997</v>
      </c>
      <c r="D1050" s="2">
        <v>-4.3192000000000004</v>
      </c>
      <c r="E1050" s="3">
        <v>19</v>
      </c>
      <c r="F1050" s="3">
        <v>61</v>
      </c>
      <c r="G1050" s="1" t="s">
        <v>35</v>
      </c>
      <c r="H1050" s="1" t="s">
        <v>22</v>
      </c>
      <c r="I1050" s="1">
        <f>0.85*L1050+1.03</f>
        <v>5.28</v>
      </c>
      <c r="L1050" s="25">
        <v>5</v>
      </c>
      <c r="M1050" s="25" t="s">
        <v>35</v>
      </c>
      <c r="P1050" s="25">
        <v>4.4000000000000004</v>
      </c>
      <c r="Q1050" s="1" t="s">
        <v>44</v>
      </c>
      <c r="T1050" s="1">
        <f t="shared" si="90"/>
        <v>1983.2219137599184</v>
      </c>
      <c r="U1050" s="4">
        <f t="shared" si="93"/>
        <v>8.3502692761886507E+19</v>
      </c>
      <c r="V1050" s="4">
        <f t="shared" si="91"/>
        <v>1.0471285480509005E+17</v>
      </c>
      <c r="W1050" s="1">
        <f t="shared" si="92"/>
        <v>1449.1669512546855</v>
      </c>
    </row>
    <row r="1051" spans="1:23" x14ac:dyDescent="0.3">
      <c r="A1051" t="s">
        <v>3488</v>
      </c>
      <c r="B1051" s="34">
        <v>30397.425682870369</v>
      </c>
      <c r="C1051" s="2">
        <v>41.8</v>
      </c>
      <c r="D1051" s="2">
        <v>-14</v>
      </c>
      <c r="E1051" s="3"/>
      <c r="G1051" s="1" t="s">
        <v>44</v>
      </c>
      <c r="H1051" s="1" t="s">
        <v>33</v>
      </c>
      <c r="I1051" s="1">
        <v>3.5</v>
      </c>
      <c r="P1051" s="25">
        <v>3.5</v>
      </c>
      <c r="Q1051" s="1" t="s">
        <v>44</v>
      </c>
      <c r="T1051" s="1">
        <f t="shared" si="90"/>
        <v>1983.2236158326361</v>
      </c>
      <c r="U1051" s="4">
        <f t="shared" si="93"/>
        <v>8.3502916634000359E+19</v>
      </c>
      <c r="V1051" s="4">
        <f t="shared" si="91"/>
        <v>223872113856835.09</v>
      </c>
      <c r="W1051" s="1">
        <f t="shared" si="92"/>
        <v>394.8573174772078</v>
      </c>
    </row>
    <row r="1052" spans="1:23" x14ac:dyDescent="0.3">
      <c r="A1052" t="s">
        <v>3489</v>
      </c>
      <c r="B1052" s="34">
        <v>30402.939103935187</v>
      </c>
      <c r="C1052" s="2">
        <v>37.146999999999998</v>
      </c>
      <c r="D1052" s="2">
        <v>-24.4023</v>
      </c>
      <c r="E1052" s="3">
        <v>33</v>
      </c>
      <c r="F1052" s="3">
        <v>34</v>
      </c>
      <c r="G1052" s="1" t="s">
        <v>35</v>
      </c>
      <c r="H1052" s="8" t="s">
        <v>24</v>
      </c>
      <c r="I1052" s="1">
        <f>0.85*L1052+1.03</f>
        <v>5.1950000000000003</v>
      </c>
      <c r="L1052" s="25">
        <v>4.9000000000000004</v>
      </c>
      <c r="M1052" s="25" t="s">
        <v>35</v>
      </c>
      <c r="T1052" s="1">
        <f t="shared" si="90"/>
        <v>1983.2387107568384</v>
      </c>
      <c r="U1052" s="4">
        <f t="shared" si="93"/>
        <v>8.3580989478014157E+19</v>
      </c>
      <c r="V1052" s="4">
        <f t="shared" si="91"/>
        <v>7.8072844013790848E+16</v>
      </c>
      <c r="W1052" s="1">
        <f t="shared" si="92"/>
        <v>1531.2395584031005</v>
      </c>
    </row>
    <row r="1053" spans="1:23" x14ac:dyDescent="0.3">
      <c r="A1053" t="s">
        <v>3490</v>
      </c>
      <c r="B1053" s="34">
        <v>30403.961619907408</v>
      </c>
      <c r="C1053" s="2">
        <v>37.463799999999999</v>
      </c>
      <c r="D1053" s="2">
        <v>-24.3962</v>
      </c>
      <c r="E1053" s="3">
        <v>10</v>
      </c>
      <c r="F1053" s="3">
        <v>22</v>
      </c>
      <c r="G1053" s="1" t="s">
        <v>35</v>
      </c>
      <c r="H1053" s="8" t="s">
        <v>24</v>
      </c>
      <c r="I1053" s="1">
        <f>0.85*L1053+1.03</f>
        <v>4.8549999999999995</v>
      </c>
      <c r="L1053" s="25">
        <v>4.5</v>
      </c>
      <c r="M1053" s="25" t="s">
        <v>35</v>
      </c>
      <c r="T1053" s="1">
        <f t="shared" si="90"/>
        <v>1983.2415102529976</v>
      </c>
      <c r="U1053" s="4">
        <f t="shared" si="93"/>
        <v>8.360511629334007E+19</v>
      </c>
      <c r="V1053" s="4">
        <f t="shared" si="91"/>
        <v>2.4126815325916504E+16</v>
      </c>
      <c r="W1053" s="1">
        <f t="shared" si="92"/>
        <v>1513.4729961123346</v>
      </c>
    </row>
    <row r="1054" spans="1:23" x14ac:dyDescent="0.3">
      <c r="A1054" t="s">
        <v>3491</v>
      </c>
      <c r="B1054" s="34">
        <v>30407.108679398149</v>
      </c>
      <c r="C1054" s="14">
        <v>48.493000000000002</v>
      </c>
      <c r="D1054" s="14">
        <v>-18.177</v>
      </c>
      <c r="E1054" s="12">
        <v>16</v>
      </c>
      <c r="F1054" s="12"/>
      <c r="G1054" s="8" t="s">
        <v>72</v>
      </c>
      <c r="H1054" s="1" t="s">
        <v>34</v>
      </c>
      <c r="I1054" s="1">
        <f>0.85*L1054+1.03</f>
        <v>3.665</v>
      </c>
      <c r="J1054" s="26"/>
      <c r="K1054" s="26"/>
      <c r="L1054" s="26">
        <v>3.1</v>
      </c>
      <c r="M1054" s="25" t="s">
        <v>73</v>
      </c>
      <c r="N1054" s="26"/>
      <c r="O1054" s="26"/>
      <c r="P1054" s="26">
        <v>3.4</v>
      </c>
      <c r="Q1054" s="8" t="s">
        <v>73</v>
      </c>
      <c r="R1054" s="38"/>
      <c r="S1054" s="8"/>
      <c r="T1054" s="1">
        <f t="shared" si="90"/>
        <v>1983.2501264323016</v>
      </c>
      <c r="U1054" s="4">
        <f t="shared" si="93"/>
        <v>8.3605512115404898E+19</v>
      </c>
      <c r="V1054" s="4">
        <f t="shared" si="91"/>
        <v>395822064835723.56</v>
      </c>
      <c r="W1054" s="1">
        <f t="shared" si="92"/>
        <v>694.04313831787863</v>
      </c>
    </row>
    <row r="1055" spans="1:23" x14ac:dyDescent="0.3">
      <c r="A1055" t="s">
        <v>3492</v>
      </c>
      <c r="B1055" s="34">
        <v>30407.120798495369</v>
      </c>
      <c r="C1055" s="2">
        <v>35.238100000000003</v>
      </c>
      <c r="D1055" s="2">
        <v>-4.4054000000000002</v>
      </c>
      <c r="E1055" s="3">
        <v>0</v>
      </c>
      <c r="F1055" s="3">
        <v>5</v>
      </c>
      <c r="G1055" s="1" t="s">
        <v>35</v>
      </c>
      <c r="H1055" s="1" t="s">
        <v>22</v>
      </c>
      <c r="I1055" s="1">
        <v>3.8</v>
      </c>
      <c r="P1055" s="25">
        <v>3.8</v>
      </c>
      <c r="Q1055" s="1" t="s">
        <v>44</v>
      </c>
      <c r="T1055" s="1">
        <f t="shared" si="90"/>
        <v>1983.2501596125815</v>
      </c>
      <c r="U1055" s="4">
        <f t="shared" si="93"/>
        <v>8.3606143072749371E+19</v>
      </c>
      <c r="V1055" s="4">
        <f t="shared" si="91"/>
        <v>630957344480193.75</v>
      </c>
      <c r="W1055" s="1">
        <f t="shared" si="92"/>
        <v>1444.3890344394849</v>
      </c>
    </row>
    <row r="1056" spans="1:23" x14ac:dyDescent="0.3">
      <c r="A1056" t="s">
        <v>3493</v>
      </c>
      <c r="B1056" s="34">
        <v>30417.442644675924</v>
      </c>
      <c r="C1056" s="14">
        <v>46.621000000000002</v>
      </c>
      <c r="D1056" s="14">
        <v>-18.707999999999998</v>
      </c>
      <c r="E1056" s="12">
        <v>16</v>
      </c>
      <c r="F1056" s="12"/>
      <c r="G1056" s="8" t="s">
        <v>72</v>
      </c>
      <c r="H1056" s="1" t="s">
        <v>34</v>
      </c>
      <c r="I1056" s="1">
        <f>0.85*L1056+1.03</f>
        <v>3.4950000000000001</v>
      </c>
      <c r="J1056" s="26"/>
      <c r="K1056" s="26"/>
      <c r="L1056" s="26">
        <v>2.9</v>
      </c>
      <c r="M1056" s="25" t="s">
        <v>73</v>
      </c>
      <c r="N1056" s="26"/>
      <c r="O1056" s="26"/>
      <c r="P1056" s="26">
        <v>3.2</v>
      </c>
      <c r="Q1056" s="8" t="s">
        <v>73</v>
      </c>
      <c r="R1056" s="38"/>
      <c r="S1056" s="8"/>
      <c r="T1056" s="1">
        <f t="shared" si="90"/>
        <v>1983.2784192872716</v>
      </c>
      <c r="U1056" s="4">
        <f t="shared" si="93"/>
        <v>8.3606363111920337E+19</v>
      </c>
      <c r="V1056" s="4">
        <f t="shared" si="91"/>
        <v>220039170963740.97</v>
      </c>
      <c r="W1056" s="1">
        <f t="shared" si="92"/>
        <v>677.54045623599688</v>
      </c>
    </row>
    <row r="1057" spans="1:23" x14ac:dyDescent="0.3">
      <c r="A1057" t="s">
        <v>3494</v>
      </c>
      <c r="B1057" s="34">
        <v>30419.092957638888</v>
      </c>
      <c r="C1057" s="2">
        <v>39.993000000000002</v>
      </c>
      <c r="D1057" s="2">
        <v>-7.3769</v>
      </c>
      <c r="E1057" s="3">
        <v>0</v>
      </c>
      <c r="F1057" s="3">
        <v>8</v>
      </c>
      <c r="G1057" s="1" t="s">
        <v>35</v>
      </c>
      <c r="H1057" s="1" t="s">
        <v>22</v>
      </c>
      <c r="I1057" s="1">
        <f>0.85*L1057+1.03</f>
        <v>4.43</v>
      </c>
      <c r="L1057" s="25">
        <v>4</v>
      </c>
      <c r="M1057" s="25" t="s">
        <v>35</v>
      </c>
      <c r="P1057" s="25">
        <v>3.7</v>
      </c>
      <c r="Q1057" s="1" t="s">
        <v>44</v>
      </c>
      <c r="T1057" s="1">
        <f t="shared" si="90"/>
        <v>1983.2829375979161</v>
      </c>
      <c r="U1057" s="4">
        <f t="shared" si="93"/>
        <v>8.3611922154493034E+19</v>
      </c>
      <c r="V1057" s="4">
        <f t="shared" si="91"/>
        <v>5559042572704029</v>
      </c>
      <c r="W1057" s="1">
        <f t="shared" si="92"/>
        <v>830.82302043575783</v>
      </c>
    </row>
    <row r="1058" spans="1:23" x14ac:dyDescent="0.3">
      <c r="A1058" t="s">
        <v>3495</v>
      </c>
      <c r="B1058" s="34">
        <v>30419.300718981482</v>
      </c>
      <c r="C1058" s="2">
        <v>36.380200000000002</v>
      </c>
      <c r="D1058" s="2">
        <v>-23.599799999999998</v>
      </c>
      <c r="E1058" s="3">
        <v>0</v>
      </c>
      <c r="F1058" s="3">
        <v>5</v>
      </c>
      <c r="G1058" s="1" t="s">
        <v>35</v>
      </c>
      <c r="H1058" s="8" t="s">
        <v>24</v>
      </c>
      <c r="I1058" s="1">
        <v>3.1</v>
      </c>
      <c r="P1058" s="25">
        <v>3.1</v>
      </c>
      <c r="Q1058" s="1" t="s">
        <v>44</v>
      </c>
      <c r="T1058" s="1">
        <f t="shared" si="90"/>
        <v>1983.2835064174715</v>
      </c>
      <c r="U1058" s="4">
        <f t="shared" si="93"/>
        <v>8.3611978388625555E+19</v>
      </c>
      <c r="V1058" s="4">
        <f t="shared" si="91"/>
        <v>56234132519035.117</v>
      </c>
      <c r="W1058" s="1">
        <f t="shared" si="92"/>
        <v>1504.5916986075845</v>
      </c>
    </row>
    <row r="1059" spans="1:23" x14ac:dyDescent="0.3">
      <c r="A1059" t="s">
        <v>3496</v>
      </c>
      <c r="B1059" s="34">
        <v>30426.783083333332</v>
      </c>
      <c r="C1059" s="14">
        <v>48.71</v>
      </c>
      <c r="D1059" s="14">
        <v>-17.986999999999998</v>
      </c>
      <c r="E1059" s="12">
        <v>16</v>
      </c>
      <c r="F1059" s="12"/>
      <c r="G1059" s="8" t="s">
        <v>72</v>
      </c>
      <c r="H1059" s="1" t="s">
        <v>34</v>
      </c>
      <c r="I1059" s="1">
        <f>0.85*L1059+1.03</f>
        <v>3.3250000000000002</v>
      </c>
      <c r="J1059" s="26"/>
      <c r="K1059" s="26"/>
      <c r="L1059" s="26">
        <v>2.7</v>
      </c>
      <c r="M1059" s="25" t="s">
        <v>73</v>
      </c>
      <c r="N1059" s="26"/>
      <c r="O1059" s="26"/>
      <c r="P1059" s="26">
        <v>3</v>
      </c>
      <c r="Q1059" s="8" t="s">
        <v>73</v>
      </c>
      <c r="R1059" s="38"/>
      <c r="S1059" s="8"/>
      <c r="T1059" s="1">
        <f t="shared" si="90"/>
        <v>1983.3039920146018</v>
      </c>
      <c r="U1059" s="4">
        <f t="shared" si="93"/>
        <v>8.3612100709337465E+19</v>
      </c>
      <c r="V1059" s="4">
        <f t="shared" si="91"/>
        <v>122320711904993.2</v>
      </c>
      <c r="W1059" s="1">
        <f t="shared" si="92"/>
        <v>687.97104323803421</v>
      </c>
    </row>
    <row r="1060" spans="1:23" x14ac:dyDescent="0.3">
      <c r="A1060" t="s">
        <v>3497</v>
      </c>
      <c r="B1060" s="34">
        <v>30426.977034722222</v>
      </c>
      <c r="C1060" s="14">
        <v>46.884999999999998</v>
      </c>
      <c r="D1060" s="14">
        <v>-15.398999999999999</v>
      </c>
      <c r="E1060" s="12">
        <v>16</v>
      </c>
      <c r="F1060" s="12"/>
      <c r="G1060" s="8" t="s">
        <v>72</v>
      </c>
      <c r="H1060" s="8" t="s">
        <v>68</v>
      </c>
      <c r="I1060" s="1">
        <f>0.85*L1060+1.03</f>
        <v>3.41</v>
      </c>
      <c r="J1060" s="26"/>
      <c r="K1060" s="26"/>
      <c r="L1060" s="26">
        <v>2.8</v>
      </c>
      <c r="M1060" s="25" t="s">
        <v>73</v>
      </c>
      <c r="N1060" s="26"/>
      <c r="O1060" s="26"/>
      <c r="P1060" s="26">
        <v>3.1</v>
      </c>
      <c r="Q1060" s="8" t="s">
        <v>73</v>
      </c>
      <c r="R1060" s="38"/>
      <c r="S1060" s="8"/>
      <c r="T1060" s="1">
        <f t="shared" si="90"/>
        <v>1983.3045230245646</v>
      </c>
      <c r="U1060" s="4">
        <f t="shared" si="93"/>
        <v>8.3612264768314786E+19</v>
      </c>
      <c r="V1060" s="4">
        <f t="shared" si="91"/>
        <v>164058977319953.81</v>
      </c>
      <c r="W1060" s="1">
        <f t="shared" si="92"/>
        <v>343.39122846091846</v>
      </c>
    </row>
    <row r="1061" spans="1:23" x14ac:dyDescent="0.3">
      <c r="A1061" t="s">
        <v>3498</v>
      </c>
      <c r="B1061" s="34">
        <v>30429.187978935184</v>
      </c>
      <c r="C1061" s="2">
        <v>36.076599999999999</v>
      </c>
      <c r="D1061" s="2">
        <v>-17.9221</v>
      </c>
      <c r="E1061" s="3">
        <v>0</v>
      </c>
      <c r="F1061" s="3">
        <v>5</v>
      </c>
      <c r="G1061" s="1" t="s">
        <v>35</v>
      </c>
      <c r="H1061" s="1" t="s">
        <v>37</v>
      </c>
      <c r="I1061" s="1">
        <v>3.2</v>
      </c>
      <c r="P1061" s="25">
        <v>3.2</v>
      </c>
      <c r="Q1061" s="1" t="s">
        <v>44</v>
      </c>
      <c r="T1061" s="1">
        <f t="shared" si="90"/>
        <v>1983.3105762599184</v>
      </c>
      <c r="U1061" s="4">
        <f t="shared" si="93"/>
        <v>8.3612344201138258E+19</v>
      </c>
      <c r="V1061" s="4">
        <f t="shared" si="91"/>
        <v>79432823472428.328</v>
      </c>
      <c r="W1061" s="1">
        <f t="shared" si="92"/>
        <v>1125.199972522571</v>
      </c>
    </row>
    <row r="1062" spans="1:23" x14ac:dyDescent="0.3">
      <c r="A1062" t="s">
        <v>3499</v>
      </c>
      <c r="B1062" s="34">
        <v>30436.77258912037</v>
      </c>
      <c r="C1062" s="14">
        <v>47.167000000000002</v>
      </c>
      <c r="D1062" s="14">
        <v>-18.574999999999999</v>
      </c>
      <c r="E1062" s="12">
        <v>16</v>
      </c>
      <c r="F1062" s="12"/>
      <c r="G1062" s="8" t="s">
        <v>72</v>
      </c>
      <c r="H1062" s="1" t="s">
        <v>34</v>
      </c>
      <c r="I1062" s="1">
        <f>0.85*L1062+1.03</f>
        <v>3.4950000000000001</v>
      </c>
      <c r="J1062" s="26"/>
      <c r="K1062" s="26"/>
      <c r="L1062" s="26">
        <v>2.9</v>
      </c>
      <c r="M1062" s="25" t="s">
        <v>73</v>
      </c>
      <c r="N1062" s="26"/>
      <c r="O1062" s="26"/>
      <c r="P1062" s="26">
        <v>3.2</v>
      </c>
      <c r="Q1062" s="8" t="s">
        <v>73</v>
      </c>
      <c r="R1062" s="38"/>
      <c r="S1062" s="8"/>
      <c r="T1062" s="1">
        <f t="shared" si="90"/>
        <v>1983.3313417908839</v>
      </c>
      <c r="U1062" s="4">
        <f t="shared" si="93"/>
        <v>8.3612564240309223E+19</v>
      </c>
      <c r="V1062" s="4">
        <f t="shared" si="91"/>
        <v>220039170963740.97</v>
      </c>
      <c r="W1062" s="1">
        <f t="shared" si="92"/>
        <v>678.16982419251792</v>
      </c>
    </row>
    <row r="1063" spans="1:23" x14ac:dyDescent="0.3">
      <c r="A1063" t="s">
        <v>3500</v>
      </c>
      <c r="B1063" s="34">
        <v>30445.677311342592</v>
      </c>
      <c r="C1063" s="2">
        <v>37.790900000000001</v>
      </c>
      <c r="D1063" s="2">
        <v>-4.2039</v>
      </c>
      <c r="E1063" s="3">
        <v>14.5</v>
      </c>
      <c r="F1063" s="3">
        <v>152</v>
      </c>
      <c r="G1063" s="1" t="s">
        <v>35</v>
      </c>
      <c r="H1063" s="1" t="s">
        <v>22</v>
      </c>
      <c r="I1063" s="1">
        <f>0.85*L1063+1.03</f>
        <v>5.5350000000000001</v>
      </c>
      <c r="L1063" s="25">
        <v>5.3</v>
      </c>
      <c r="M1063" s="25" t="s">
        <v>35</v>
      </c>
      <c r="N1063" s="25">
        <v>5.8</v>
      </c>
      <c r="O1063" s="25" t="s">
        <v>35</v>
      </c>
      <c r="T1063" s="1">
        <f t="shared" si="90"/>
        <v>1983.3557215916294</v>
      </c>
      <c r="U1063" s="4">
        <f t="shared" si="93"/>
        <v>8.3865203011322413E+19</v>
      </c>
      <c r="V1063" s="4">
        <f t="shared" si="91"/>
        <v>2.5263877101319072E+17</v>
      </c>
      <c r="W1063" s="1">
        <f t="shared" si="92"/>
        <v>1258.0650027626575</v>
      </c>
    </row>
    <row r="1064" spans="1:23" x14ac:dyDescent="0.3">
      <c r="A1064" t="s">
        <v>3501</v>
      </c>
      <c r="B1064" s="34">
        <v>30445.709444444445</v>
      </c>
      <c r="C1064" s="2">
        <v>37.799999999999997</v>
      </c>
      <c r="D1064" s="2">
        <v>-4.2</v>
      </c>
      <c r="E1064" s="3"/>
      <c r="G1064" s="1" t="s">
        <v>44</v>
      </c>
      <c r="H1064" s="1" t="s">
        <v>22</v>
      </c>
      <c r="I1064" s="1">
        <v>4</v>
      </c>
      <c r="P1064" s="25">
        <v>4</v>
      </c>
      <c r="Q1064" s="1" t="s">
        <v>44</v>
      </c>
      <c r="T1064" s="1">
        <f t="shared" si="90"/>
        <v>1983.3558095672674</v>
      </c>
      <c r="U1064" s="4">
        <f t="shared" si="93"/>
        <v>8.3866461936734208E+19</v>
      </c>
      <c r="V1064" s="4">
        <f t="shared" si="91"/>
        <v>1258925411794173.5</v>
      </c>
      <c r="W1064" s="1">
        <f t="shared" si="92"/>
        <v>1257.6510385684473</v>
      </c>
    </row>
    <row r="1065" spans="1:23" x14ac:dyDescent="0.3">
      <c r="A1065" t="s">
        <v>3502</v>
      </c>
      <c r="B1065" s="34">
        <v>30445.963518518518</v>
      </c>
      <c r="C1065" s="2">
        <v>37.799999999999997</v>
      </c>
      <c r="D1065" s="2">
        <v>-4.2</v>
      </c>
      <c r="E1065" s="3"/>
      <c r="G1065" s="1" t="s">
        <v>44</v>
      </c>
      <c r="H1065" s="1" t="s">
        <v>22</v>
      </c>
      <c r="I1065" s="1">
        <v>3.9</v>
      </c>
      <c r="P1065" s="25">
        <v>3.9</v>
      </c>
      <c r="Q1065" s="1" t="s">
        <v>44</v>
      </c>
      <c r="T1065" s="1">
        <f t="shared" si="90"/>
        <v>1983.3565051841711</v>
      </c>
      <c r="U1065" s="4">
        <f t="shared" si="93"/>
        <v>8.3867353187672343E+19</v>
      </c>
      <c r="V1065" s="4">
        <f t="shared" si="91"/>
        <v>891250938133744.88</v>
      </c>
      <c r="W1065" s="1">
        <f t="shared" si="92"/>
        <v>1257.6510385684473</v>
      </c>
    </row>
    <row r="1066" spans="1:23" x14ac:dyDescent="0.3">
      <c r="A1066" t="s">
        <v>3503</v>
      </c>
      <c r="B1066" s="34">
        <v>30451.055733796296</v>
      </c>
      <c r="C1066" s="14">
        <v>47.267000000000003</v>
      </c>
      <c r="D1066" s="14">
        <v>-21.184000000000001</v>
      </c>
      <c r="E1066" s="12">
        <v>16</v>
      </c>
      <c r="F1066" s="12"/>
      <c r="G1066" s="8" t="s">
        <v>72</v>
      </c>
      <c r="H1066" s="1" t="s">
        <v>59</v>
      </c>
      <c r="I1066" s="1">
        <f>0.85*L1066+1.03</f>
        <v>3.41</v>
      </c>
      <c r="J1066" s="26"/>
      <c r="K1066" s="26"/>
      <c r="L1066" s="26">
        <v>2.8</v>
      </c>
      <c r="M1066" s="25" t="s">
        <v>73</v>
      </c>
      <c r="N1066" s="26"/>
      <c r="O1066" s="26"/>
      <c r="P1066" s="26">
        <v>3.1</v>
      </c>
      <c r="Q1066" s="8" t="s">
        <v>73</v>
      </c>
      <c r="R1066" s="38"/>
      <c r="S1066" s="8"/>
      <c r="T1066" s="1">
        <f t="shared" si="90"/>
        <v>1983.3704469097777</v>
      </c>
      <c r="U1066" s="4">
        <f t="shared" si="93"/>
        <v>8.3867517246649663E+19</v>
      </c>
      <c r="V1066" s="4">
        <f t="shared" si="91"/>
        <v>164058977319953.81</v>
      </c>
      <c r="W1066" s="1">
        <f t="shared" si="92"/>
        <v>960.07029408815083</v>
      </c>
    </row>
    <row r="1067" spans="1:23" x14ac:dyDescent="0.3">
      <c r="A1067" t="s">
        <v>3504</v>
      </c>
      <c r="B1067" s="34">
        <v>30460.992934027778</v>
      </c>
      <c r="C1067" s="14">
        <v>46.332000000000001</v>
      </c>
      <c r="D1067" s="14">
        <v>-18.422000000000001</v>
      </c>
      <c r="E1067" s="12">
        <v>18</v>
      </c>
      <c r="F1067" s="12"/>
      <c r="G1067" s="8" t="s">
        <v>72</v>
      </c>
      <c r="H1067" s="1" t="s">
        <v>34</v>
      </c>
      <c r="I1067" s="1">
        <f>0.85*L1067+1.03</f>
        <v>3.58</v>
      </c>
      <c r="J1067" s="26"/>
      <c r="K1067" s="26"/>
      <c r="L1067" s="26">
        <v>3</v>
      </c>
      <c r="M1067" s="25" t="s">
        <v>73</v>
      </c>
      <c r="N1067" s="26"/>
      <c r="O1067" s="26"/>
      <c r="P1067" s="26">
        <v>3.3</v>
      </c>
      <c r="Q1067" s="8" t="s">
        <v>73</v>
      </c>
      <c r="R1067" s="38"/>
      <c r="S1067" s="8"/>
      <c r="T1067" s="1">
        <f t="shared" si="90"/>
        <v>1983.3976534812534</v>
      </c>
      <c r="U1067" s="4">
        <f t="shared" si="93"/>
        <v>8.3867812367572337E+19</v>
      </c>
      <c r="V1067" s="4">
        <f t="shared" si="91"/>
        <v>295120922666639.69</v>
      </c>
      <c r="W1067" s="1">
        <f t="shared" si="92"/>
        <v>640.45003134460126</v>
      </c>
    </row>
    <row r="1068" spans="1:23" x14ac:dyDescent="0.3">
      <c r="A1068" t="s">
        <v>3505</v>
      </c>
      <c r="B1068" s="34">
        <v>30468.806932870371</v>
      </c>
      <c r="C1068" s="14">
        <v>45.933</v>
      </c>
      <c r="D1068" s="14">
        <v>-16.536000000000001</v>
      </c>
      <c r="E1068" s="12">
        <v>16</v>
      </c>
      <c r="F1068" s="12"/>
      <c r="G1068" s="8" t="s">
        <v>72</v>
      </c>
      <c r="H1068" s="1" t="s">
        <v>34</v>
      </c>
      <c r="I1068" s="1">
        <f>0.85*L1068+1.03</f>
        <v>3.41</v>
      </c>
      <c r="J1068" s="26"/>
      <c r="K1068" s="26"/>
      <c r="L1068" s="26">
        <v>2.8</v>
      </c>
      <c r="M1068" s="25" t="s">
        <v>73</v>
      </c>
      <c r="N1068" s="26"/>
      <c r="O1068" s="26"/>
      <c r="P1068" s="26">
        <v>3.1</v>
      </c>
      <c r="Q1068" s="8" t="s">
        <v>73</v>
      </c>
      <c r="R1068" s="38"/>
      <c r="S1068" s="8"/>
      <c r="T1068" s="1">
        <f t="shared" si="90"/>
        <v>1983.4190470441351</v>
      </c>
      <c r="U1068" s="4">
        <f t="shared" si="93"/>
        <v>8.3867976426549658E+19</v>
      </c>
      <c r="V1068" s="4">
        <f t="shared" si="91"/>
        <v>164058977319953.81</v>
      </c>
      <c r="W1068" s="1">
        <f t="shared" si="92"/>
        <v>426.9382769227235</v>
      </c>
    </row>
    <row r="1069" spans="1:23" x14ac:dyDescent="0.3">
      <c r="A1069" t="s">
        <v>3506</v>
      </c>
      <c r="B1069" s="34">
        <v>30482.006893518519</v>
      </c>
      <c r="C1069" s="14">
        <v>47.387999999999998</v>
      </c>
      <c r="D1069" s="14">
        <v>-15.454000000000001</v>
      </c>
      <c r="E1069" s="12">
        <v>16</v>
      </c>
      <c r="F1069" s="12"/>
      <c r="G1069" s="8" t="s">
        <v>72</v>
      </c>
      <c r="H1069" s="8" t="s">
        <v>68</v>
      </c>
      <c r="I1069" s="1">
        <f>0.85*L1069+1.03</f>
        <v>3.58</v>
      </c>
      <c r="J1069" s="26"/>
      <c r="K1069" s="26"/>
      <c r="L1069" s="26">
        <v>3</v>
      </c>
      <c r="M1069" s="25" t="s">
        <v>73</v>
      </c>
      <c r="N1069" s="26"/>
      <c r="O1069" s="26"/>
      <c r="P1069" s="26">
        <v>3.3</v>
      </c>
      <c r="Q1069" s="8" t="s">
        <v>73</v>
      </c>
      <c r="R1069" s="38"/>
      <c r="S1069" s="8"/>
      <c r="T1069" s="1">
        <f t="shared" si="90"/>
        <v>1983.4551865667859</v>
      </c>
      <c r="U1069" s="4">
        <f t="shared" si="93"/>
        <v>8.3868271547472331E+19</v>
      </c>
      <c r="V1069" s="4">
        <f t="shared" si="91"/>
        <v>295120922666639.69</v>
      </c>
      <c r="W1069" s="1">
        <f t="shared" si="92"/>
        <v>378.83551729944139</v>
      </c>
    </row>
    <row r="1070" spans="1:23" x14ac:dyDescent="0.3">
      <c r="A1070" t="s">
        <v>3507</v>
      </c>
      <c r="B1070" s="34">
        <v>30508.166976851851</v>
      </c>
      <c r="C1070" s="14">
        <v>47.902000000000001</v>
      </c>
      <c r="D1070" s="14">
        <v>-15.742000000000001</v>
      </c>
      <c r="E1070" s="12">
        <v>16</v>
      </c>
      <c r="F1070" s="12"/>
      <c r="G1070" s="8" t="s">
        <v>72</v>
      </c>
      <c r="H1070" s="8" t="s">
        <v>68</v>
      </c>
      <c r="I1070" s="1">
        <f>0.85*L1070+1.03</f>
        <v>3.41</v>
      </c>
      <c r="J1070" s="26"/>
      <c r="K1070" s="26"/>
      <c r="L1070" s="26">
        <v>2.8</v>
      </c>
      <c r="M1070" s="25" t="s">
        <v>73</v>
      </c>
      <c r="N1070" s="26"/>
      <c r="O1070" s="26"/>
      <c r="P1070" s="26">
        <v>3.1</v>
      </c>
      <c r="Q1070" s="8" t="s">
        <v>73</v>
      </c>
      <c r="R1070" s="38"/>
      <c r="S1070" s="8"/>
      <c r="T1070" s="1">
        <f t="shared" si="90"/>
        <v>1983.5268089715314</v>
      </c>
      <c r="U1070" s="4">
        <f t="shared" si="93"/>
        <v>8.3868435606449652E+19</v>
      </c>
      <c r="V1070" s="4">
        <f t="shared" si="91"/>
        <v>164058977319953.81</v>
      </c>
      <c r="W1070" s="1">
        <f t="shared" si="92"/>
        <v>438.1359069114763</v>
      </c>
    </row>
    <row r="1071" spans="1:23" x14ac:dyDescent="0.3">
      <c r="A1071" t="s">
        <v>3508</v>
      </c>
      <c r="B1071" s="34">
        <v>30510.803343287036</v>
      </c>
      <c r="C1071" s="2">
        <v>37.1325</v>
      </c>
      <c r="D1071" s="2">
        <v>-23.6433</v>
      </c>
      <c r="E1071" s="3">
        <v>10</v>
      </c>
      <c r="F1071" s="3">
        <v>9</v>
      </c>
      <c r="G1071" s="1" t="s">
        <v>35</v>
      </c>
      <c r="H1071" s="8" t="s">
        <v>24</v>
      </c>
      <c r="I1071" s="1">
        <v>3.5</v>
      </c>
      <c r="P1071" s="25">
        <v>3.5</v>
      </c>
      <c r="Q1071" s="1" t="s">
        <v>44</v>
      </c>
      <c r="T1071" s="1">
        <f t="shared" si="90"/>
        <v>1983.5340269494511</v>
      </c>
      <c r="U1071" s="4">
        <f t="shared" si="93"/>
        <v>8.3868659478563504E+19</v>
      </c>
      <c r="V1071" s="4">
        <f t="shared" si="91"/>
        <v>223872113856835.09</v>
      </c>
      <c r="W1071" s="1">
        <f t="shared" si="92"/>
        <v>1463.8763894258136</v>
      </c>
    </row>
    <row r="1072" spans="1:23" x14ac:dyDescent="0.3">
      <c r="A1072" t="s">
        <v>3509</v>
      </c>
      <c r="B1072" s="34">
        <v>30514.532550925927</v>
      </c>
      <c r="C1072" s="14">
        <v>46.27</v>
      </c>
      <c r="D1072" s="14">
        <v>-12.68</v>
      </c>
      <c r="E1072" s="12">
        <v>16</v>
      </c>
      <c r="F1072" s="12"/>
      <c r="G1072" s="8" t="s">
        <v>72</v>
      </c>
      <c r="H1072" s="1" t="s">
        <v>67</v>
      </c>
      <c r="I1072" s="1">
        <f>0.85*L1072+1.03</f>
        <v>4.43</v>
      </c>
      <c r="J1072" s="26"/>
      <c r="L1072" s="26">
        <v>4</v>
      </c>
      <c r="M1072" s="25" t="s">
        <v>73</v>
      </c>
      <c r="P1072" s="26"/>
      <c r="R1072" s="38">
        <v>4.2</v>
      </c>
      <c r="S1072" s="1" t="s">
        <v>73</v>
      </c>
      <c r="T1072" s="1">
        <f t="shared" si="90"/>
        <v>1983.5442369635207</v>
      </c>
      <c r="U1072" s="4">
        <f t="shared" si="93"/>
        <v>8.3874218521136202E+19</v>
      </c>
      <c r="V1072" s="4">
        <f t="shared" si="91"/>
        <v>5559042572704029</v>
      </c>
      <c r="W1072" s="1">
        <f t="shared" si="92"/>
        <v>114.10121051721737</v>
      </c>
    </row>
    <row r="1073" spans="1:23" x14ac:dyDescent="0.3">
      <c r="A1073" t="s">
        <v>3510</v>
      </c>
      <c r="B1073" s="34">
        <v>30536.079458333334</v>
      </c>
      <c r="C1073" s="14">
        <v>46.88</v>
      </c>
      <c r="D1073" s="14">
        <v>-17.972000000000001</v>
      </c>
      <c r="E1073" s="12">
        <v>16</v>
      </c>
      <c r="F1073" s="12"/>
      <c r="G1073" s="8" t="s">
        <v>72</v>
      </c>
      <c r="H1073" s="1" t="s">
        <v>34</v>
      </c>
      <c r="I1073" s="1">
        <f>0.85*L1073+1.03</f>
        <v>3.665</v>
      </c>
      <c r="J1073" s="26"/>
      <c r="K1073" s="26"/>
      <c r="L1073" s="26">
        <v>3.1</v>
      </c>
      <c r="M1073" s="25" t="s">
        <v>73</v>
      </c>
      <c r="N1073" s="26"/>
      <c r="O1073" s="26"/>
      <c r="P1073" s="26">
        <v>3.4</v>
      </c>
      <c r="Q1073" s="8" t="s">
        <v>73</v>
      </c>
      <c r="R1073" s="38"/>
      <c r="S1073" s="8"/>
      <c r="T1073" s="1">
        <f t="shared" si="90"/>
        <v>1983.6032291809263</v>
      </c>
      <c r="U1073" s="4">
        <f t="shared" si="93"/>
        <v>8.387461434320103E+19</v>
      </c>
      <c r="V1073" s="4">
        <f t="shared" si="91"/>
        <v>395822064835723.56</v>
      </c>
      <c r="W1073" s="1">
        <f t="shared" si="92"/>
        <v>605.43979039644375</v>
      </c>
    </row>
    <row r="1074" spans="1:23" x14ac:dyDescent="0.3">
      <c r="A1074" t="s">
        <v>3511</v>
      </c>
      <c r="B1074" s="34">
        <v>30538.515805555555</v>
      </c>
      <c r="C1074" s="14">
        <v>45.41</v>
      </c>
      <c r="D1074" s="14">
        <v>-12.34</v>
      </c>
      <c r="E1074" s="12">
        <v>16</v>
      </c>
      <c r="F1074" s="12"/>
      <c r="G1074" s="8" t="s">
        <v>72</v>
      </c>
      <c r="H1074" s="1" t="s">
        <v>47</v>
      </c>
      <c r="I1074" s="1">
        <f>0.85*L1074+1.03</f>
        <v>4.5999999999999996</v>
      </c>
      <c r="J1074" s="26"/>
      <c r="L1074" s="26">
        <v>4.2</v>
      </c>
      <c r="M1074" s="25" t="s">
        <v>73</v>
      </c>
      <c r="P1074" s="26"/>
      <c r="R1074" s="38">
        <v>4.3</v>
      </c>
      <c r="S1074" s="1" t="s">
        <v>73</v>
      </c>
      <c r="T1074" s="1">
        <f t="shared" si="90"/>
        <v>1983.6098995360865</v>
      </c>
      <c r="U1074" s="4">
        <f t="shared" si="93"/>
        <v>8.388461434320103E+19</v>
      </c>
      <c r="V1074" s="4">
        <f t="shared" si="91"/>
        <v>1E+16</v>
      </c>
      <c r="W1074" s="1">
        <f t="shared" si="92"/>
        <v>52.613028484015537</v>
      </c>
    </row>
    <row r="1075" spans="1:23" x14ac:dyDescent="0.3">
      <c r="A1075" t="s">
        <v>2370</v>
      </c>
      <c r="B1075" s="34">
        <v>30551.32374537037</v>
      </c>
      <c r="C1075" s="14">
        <v>47.661000000000001</v>
      </c>
      <c r="D1075" s="14">
        <v>-18.291</v>
      </c>
      <c r="E1075" s="12">
        <v>27</v>
      </c>
      <c r="F1075" s="12"/>
      <c r="G1075" s="8" t="s">
        <v>72</v>
      </c>
      <c r="H1075" s="1" t="s">
        <v>34</v>
      </c>
      <c r="I1075" s="1">
        <f>0.85*L1075+1.03</f>
        <v>3.58</v>
      </c>
      <c r="J1075" s="26"/>
      <c r="K1075" s="26"/>
      <c r="L1075" s="26">
        <v>3</v>
      </c>
      <c r="M1075" s="25" t="s">
        <v>73</v>
      </c>
      <c r="N1075" s="26"/>
      <c r="O1075" s="26"/>
      <c r="P1075" s="26">
        <v>3.3</v>
      </c>
      <c r="Q1075" s="8" t="s">
        <v>73</v>
      </c>
      <c r="R1075" s="38"/>
      <c r="S1075" s="8"/>
      <c r="T1075" s="1">
        <f t="shared" si="90"/>
        <v>1983.6449657641899</v>
      </c>
      <c r="U1075" s="4">
        <f t="shared" si="93"/>
        <v>8.3884909464123703E+19</v>
      </c>
      <c r="V1075" s="4">
        <f t="shared" si="91"/>
        <v>295120922666639.69</v>
      </c>
      <c r="W1075" s="1">
        <f t="shared" si="92"/>
        <v>666.87470496726132</v>
      </c>
    </row>
    <row r="1076" spans="1:23" x14ac:dyDescent="0.3">
      <c r="A1076" t="s">
        <v>3512</v>
      </c>
      <c r="B1076" s="34">
        <v>30562.431538657409</v>
      </c>
      <c r="C1076" s="2">
        <v>41.395600000000002</v>
      </c>
      <c r="D1076" s="2">
        <v>-15.396699999999999</v>
      </c>
      <c r="E1076" s="3">
        <v>10</v>
      </c>
      <c r="F1076" s="3">
        <v>139</v>
      </c>
      <c r="G1076" s="1" t="s">
        <v>35</v>
      </c>
      <c r="H1076" s="1" t="s">
        <v>33</v>
      </c>
      <c r="I1076" s="1">
        <v>5</v>
      </c>
      <c r="J1076" s="25">
        <v>5</v>
      </c>
      <c r="K1076" s="25" t="s">
        <v>75</v>
      </c>
      <c r="L1076" s="25">
        <v>5.2</v>
      </c>
      <c r="M1076" s="25" t="s">
        <v>35</v>
      </c>
      <c r="N1076" s="25">
        <v>5.3</v>
      </c>
      <c r="O1076" s="25" t="s">
        <v>35</v>
      </c>
      <c r="P1076" s="25">
        <v>4.8</v>
      </c>
      <c r="Q1076" s="1" t="s">
        <v>44</v>
      </c>
      <c r="R1076" s="39">
        <v>5.0999999999999996</v>
      </c>
      <c r="S1076" s="8" t="s">
        <v>73</v>
      </c>
      <c r="T1076" s="1">
        <f t="shared" si="90"/>
        <v>1983.6753772447842</v>
      </c>
      <c r="U1076" s="4">
        <f t="shared" si="93"/>
        <v>8.3924720181179056E+19</v>
      </c>
      <c r="V1076" s="4">
        <f t="shared" si="91"/>
        <v>3.981071705534992E+16</v>
      </c>
      <c r="W1076" s="1">
        <f t="shared" si="92"/>
        <v>504.96040005083836</v>
      </c>
    </row>
    <row r="1077" spans="1:23" x14ac:dyDescent="0.3">
      <c r="A1077" t="s">
        <v>2371</v>
      </c>
      <c r="B1077" s="34">
        <v>30584.688480324075</v>
      </c>
      <c r="C1077" s="14">
        <v>46.63</v>
      </c>
      <c r="D1077" s="14">
        <v>-12.47</v>
      </c>
      <c r="E1077" s="12">
        <v>16</v>
      </c>
      <c r="F1077" s="12"/>
      <c r="G1077" s="8" t="s">
        <v>72</v>
      </c>
      <c r="H1077" s="1" t="s">
        <v>67</v>
      </c>
      <c r="I1077" s="1">
        <f>0.85*L1077+1.03</f>
        <v>4.09</v>
      </c>
      <c r="J1077" s="26"/>
      <c r="L1077" s="26">
        <v>3.6</v>
      </c>
      <c r="M1077" s="25" t="s">
        <v>73</v>
      </c>
      <c r="P1077" s="26">
        <v>4.2</v>
      </c>
      <c r="Q1077" s="1" t="s">
        <v>73</v>
      </c>
      <c r="R1077" s="38">
        <v>3.8</v>
      </c>
      <c r="S1077" s="1" t="s">
        <v>73</v>
      </c>
      <c r="T1077" s="1">
        <f t="shared" si="90"/>
        <v>1983.7363134300454</v>
      </c>
      <c r="U1077" s="4">
        <f t="shared" si="93"/>
        <v>8.3926438089566208E+19</v>
      </c>
      <c r="V1077" s="4">
        <f t="shared" si="91"/>
        <v>1717908387157594.5</v>
      </c>
      <c r="W1077" s="1">
        <f t="shared" si="92"/>
        <v>155.91499079789247</v>
      </c>
    </row>
    <row r="1078" spans="1:23" x14ac:dyDescent="0.3">
      <c r="A1078" t="s">
        <v>3513</v>
      </c>
      <c r="B1078" s="34">
        <v>30597.385475694446</v>
      </c>
      <c r="C1078" s="14">
        <v>48.555999999999997</v>
      </c>
      <c r="D1078" s="14">
        <v>-17.61</v>
      </c>
      <c r="E1078" s="12">
        <v>16</v>
      </c>
      <c r="F1078" s="12"/>
      <c r="G1078" s="8" t="s">
        <v>72</v>
      </c>
      <c r="H1078" s="1" t="s">
        <v>34</v>
      </c>
      <c r="I1078" s="1">
        <f>0.85*L1078+1.03</f>
        <v>3.58</v>
      </c>
      <c r="J1078" s="26"/>
      <c r="K1078" s="26"/>
      <c r="L1078" s="26">
        <v>3</v>
      </c>
      <c r="M1078" s="25" t="s">
        <v>73</v>
      </c>
      <c r="N1078" s="26"/>
      <c r="O1078" s="26"/>
      <c r="P1078" s="26">
        <v>3.3</v>
      </c>
      <c r="Q1078" s="8" t="s">
        <v>73</v>
      </c>
      <c r="R1078" s="38"/>
      <c r="S1078" s="8"/>
      <c r="T1078" s="1">
        <f t="shared" si="90"/>
        <v>1983.7710759088143</v>
      </c>
      <c r="U1078" s="4">
        <f t="shared" si="93"/>
        <v>8.3926733210488881E+19</v>
      </c>
      <c r="V1078" s="4">
        <f t="shared" si="91"/>
        <v>295120922666639.69</v>
      </c>
      <c r="W1078" s="1">
        <f t="shared" si="92"/>
        <v>644.34700913261781</v>
      </c>
    </row>
    <row r="1079" spans="1:23" x14ac:dyDescent="0.3">
      <c r="A1079" t="s">
        <v>3514</v>
      </c>
      <c r="B1079" s="34">
        <v>30610.782554398149</v>
      </c>
      <c r="C1079" s="14">
        <v>48.329000000000001</v>
      </c>
      <c r="D1079" s="14">
        <v>-17.45</v>
      </c>
      <c r="E1079" s="12">
        <v>16</v>
      </c>
      <c r="F1079" s="12"/>
      <c r="G1079" s="8" t="s">
        <v>72</v>
      </c>
      <c r="H1079" s="1" t="s">
        <v>34</v>
      </c>
      <c r="I1079" s="1">
        <f>0.85*L1079+1.03</f>
        <v>3.41</v>
      </c>
      <c r="J1079" s="26"/>
      <c r="K1079" s="26"/>
      <c r="L1079" s="26">
        <v>2.8</v>
      </c>
      <c r="M1079" s="25" t="s">
        <v>73</v>
      </c>
      <c r="N1079" s="26"/>
      <c r="O1079" s="26"/>
      <c r="P1079" s="26">
        <v>3.1</v>
      </c>
      <c r="Q1079" s="8" t="s">
        <v>73</v>
      </c>
      <c r="R1079" s="38"/>
      <c r="S1079" s="8"/>
      <c r="T1079" s="1">
        <f t="shared" si="90"/>
        <v>1983.8077551112885</v>
      </c>
      <c r="U1079" s="4">
        <f t="shared" si="93"/>
        <v>8.3926897269466202E+19</v>
      </c>
      <c r="V1079" s="4">
        <f t="shared" si="91"/>
        <v>164058977319953.81</v>
      </c>
      <c r="W1079" s="1">
        <f t="shared" si="92"/>
        <v>616.56969440277749</v>
      </c>
    </row>
    <row r="1080" spans="1:23" x14ac:dyDescent="0.3">
      <c r="A1080" t="s">
        <v>2323</v>
      </c>
      <c r="B1080" s="34">
        <v>30622.10778888889</v>
      </c>
      <c r="C1080" s="2">
        <v>35.810299999999998</v>
      </c>
      <c r="D1080" s="2">
        <v>-3.0011999999999999</v>
      </c>
      <c r="E1080" s="3">
        <v>10</v>
      </c>
      <c r="F1080" s="3">
        <v>6</v>
      </c>
      <c r="G1080" s="1" t="s">
        <v>35</v>
      </c>
      <c r="H1080" s="1" t="s">
        <v>22</v>
      </c>
      <c r="I1080" s="1">
        <f>0.85*L1080+1.03</f>
        <v>4.43</v>
      </c>
      <c r="L1080" s="25">
        <v>4</v>
      </c>
      <c r="M1080" s="25" t="s">
        <v>64</v>
      </c>
      <c r="T1080" s="1">
        <f t="shared" si="90"/>
        <v>1983.8387619134535</v>
      </c>
      <c r="U1080" s="4">
        <f t="shared" si="93"/>
        <v>8.39324563120389E+19</v>
      </c>
      <c r="V1080" s="4">
        <f t="shared" si="91"/>
        <v>5559042572704029</v>
      </c>
      <c r="W1080" s="1">
        <f t="shared" si="92"/>
        <v>1505.7722878251193</v>
      </c>
    </row>
    <row r="1081" spans="1:23" x14ac:dyDescent="0.3">
      <c r="A1081" t="s">
        <v>3518</v>
      </c>
      <c r="B1081" s="34">
        <v>30632.002790856481</v>
      </c>
      <c r="C1081" s="2">
        <v>37.577500000000001</v>
      </c>
      <c r="D1081" s="2">
        <v>-8.7707999999999995</v>
      </c>
      <c r="E1081" s="3">
        <v>10</v>
      </c>
      <c r="F1081" s="3">
        <v>5</v>
      </c>
      <c r="G1081" s="1" t="s">
        <v>35</v>
      </c>
      <c r="H1081" s="1" t="s">
        <v>22</v>
      </c>
      <c r="I1081" s="1">
        <v>3.7</v>
      </c>
      <c r="P1081" s="25">
        <v>3.7</v>
      </c>
      <c r="Q1081" s="1" t="s">
        <v>44</v>
      </c>
      <c r="T1081" s="1">
        <f t="shared" si="90"/>
        <v>1983.8658529523791</v>
      </c>
      <c r="U1081" s="4">
        <f t="shared" si="93"/>
        <v>8.3932902995631047E+19</v>
      </c>
      <c r="V1081" s="4">
        <f t="shared" si="91"/>
        <v>446683592150964.06</v>
      </c>
      <c r="W1081" s="1">
        <f t="shared" si="92"/>
        <v>949.95582777549464</v>
      </c>
    </row>
    <row r="1082" spans="1:23" x14ac:dyDescent="0.3">
      <c r="A1082" t="s">
        <v>3515</v>
      </c>
      <c r="B1082" s="34">
        <v>30633.322046296296</v>
      </c>
      <c r="C1082" s="14">
        <v>47.829000000000001</v>
      </c>
      <c r="D1082" s="14">
        <v>-16.97</v>
      </c>
      <c r="E1082" s="12">
        <v>16</v>
      </c>
      <c r="F1082" s="12"/>
      <c r="G1082" s="8" t="s">
        <v>72</v>
      </c>
      <c r="H1082" s="1" t="s">
        <v>34</v>
      </c>
      <c r="I1082" s="1">
        <f t="shared" ref="I1082:I1088" si="94">0.85*L1082+1.03</f>
        <v>3.4950000000000001</v>
      </c>
      <c r="J1082" s="26"/>
      <c r="K1082" s="26"/>
      <c r="L1082" s="26">
        <v>2.9</v>
      </c>
      <c r="M1082" s="25" t="s">
        <v>73</v>
      </c>
      <c r="N1082" s="26"/>
      <c r="O1082" s="26"/>
      <c r="P1082" s="26">
        <v>3.2</v>
      </c>
      <c r="Q1082" s="8" t="s">
        <v>73</v>
      </c>
      <c r="R1082" s="38"/>
      <c r="S1082" s="8"/>
      <c r="T1082" s="1">
        <f t="shared" si="90"/>
        <v>1983.8694648769235</v>
      </c>
      <c r="U1082" s="4">
        <f t="shared" si="93"/>
        <v>8.3933123034802012E+19</v>
      </c>
      <c r="V1082" s="4">
        <f t="shared" si="91"/>
        <v>220039170963740.97</v>
      </c>
      <c r="W1082" s="1">
        <f t="shared" si="92"/>
        <v>543.8389173929362</v>
      </c>
    </row>
    <row r="1083" spans="1:23" x14ac:dyDescent="0.3">
      <c r="A1083" t="s">
        <v>3516</v>
      </c>
      <c r="B1083" s="34">
        <v>30639.426479166668</v>
      </c>
      <c r="C1083" s="14">
        <v>46.656999999999996</v>
      </c>
      <c r="D1083" s="14">
        <v>-18.178000000000001</v>
      </c>
      <c r="E1083" s="12">
        <v>16</v>
      </c>
      <c r="F1083" s="12"/>
      <c r="G1083" s="8" t="s">
        <v>72</v>
      </c>
      <c r="H1083" s="1" t="s">
        <v>34</v>
      </c>
      <c r="I1083" s="1">
        <f t="shared" si="94"/>
        <v>3.665</v>
      </c>
      <c r="J1083" s="26"/>
      <c r="K1083" s="26"/>
      <c r="L1083" s="26">
        <v>3.1</v>
      </c>
      <c r="M1083" s="25" t="s">
        <v>73</v>
      </c>
      <c r="N1083" s="26"/>
      <c r="O1083" s="26"/>
      <c r="P1083" s="26">
        <v>3.4</v>
      </c>
      <c r="Q1083" s="8" t="s">
        <v>73</v>
      </c>
      <c r="R1083" s="38"/>
      <c r="S1083" s="8"/>
      <c r="T1083" s="1">
        <f t="shared" si="90"/>
        <v>1983.8861779032627</v>
      </c>
      <c r="U1083" s="4">
        <f t="shared" si="93"/>
        <v>8.3933518856866841E+19</v>
      </c>
      <c r="V1083" s="4">
        <f t="shared" si="91"/>
        <v>395822064835723.56</v>
      </c>
      <c r="W1083" s="1">
        <f t="shared" si="92"/>
        <v>621.20738826800039</v>
      </c>
    </row>
    <row r="1084" spans="1:23" x14ac:dyDescent="0.3">
      <c r="A1084" t="s">
        <v>3517</v>
      </c>
      <c r="B1084" s="34">
        <v>30655.171342592592</v>
      </c>
      <c r="C1084" s="14">
        <v>46.970999999999997</v>
      </c>
      <c r="D1084" s="14">
        <v>-19.358000000000001</v>
      </c>
      <c r="E1084" s="12">
        <v>35</v>
      </c>
      <c r="F1084" s="12"/>
      <c r="G1084" s="8" t="s">
        <v>72</v>
      </c>
      <c r="H1084" s="1" t="s">
        <v>34</v>
      </c>
      <c r="I1084" s="1">
        <f t="shared" si="94"/>
        <v>3.665</v>
      </c>
      <c r="J1084" s="26"/>
      <c r="K1084" s="26"/>
      <c r="L1084" s="26">
        <v>3.1</v>
      </c>
      <c r="M1084" s="25" t="s">
        <v>73</v>
      </c>
      <c r="N1084" s="26"/>
      <c r="O1084" s="26"/>
      <c r="P1084" s="26">
        <v>3.4</v>
      </c>
      <c r="Q1084" s="8" t="s">
        <v>73</v>
      </c>
      <c r="R1084" s="38"/>
      <c r="S1084" s="8"/>
      <c r="T1084" s="1">
        <f t="shared" si="90"/>
        <v>1983.9292849899866</v>
      </c>
      <c r="U1084" s="4">
        <f t="shared" si="93"/>
        <v>8.3933914678931669E+19</v>
      </c>
      <c r="V1084" s="4">
        <f t="shared" si="91"/>
        <v>395822064835723.56</v>
      </c>
      <c r="W1084" s="1">
        <f t="shared" si="92"/>
        <v>756.73555843492159</v>
      </c>
    </row>
    <row r="1085" spans="1:23" x14ac:dyDescent="0.3">
      <c r="A1085" t="s">
        <v>3518</v>
      </c>
      <c r="B1085" s="34">
        <v>30656.362762731482</v>
      </c>
      <c r="C1085" s="14">
        <v>50.261000000000003</v>
      </c>
      <c r="D1085" s="14">
        <v>-16.295999999999999</v>
      </c>
      <c r="E1085" s="12">
        <v>18</v>
      </c>
      <c r="F1085" s="12"/>
      <c r="G1085" s="8" t="s">
        <v>72</v>
      </c>
      <c r="H1085" s="1" t="s">
        <v>34</v>
      </c>
      <c r="I1085" s="1">
        <f t="shared" si="94"/>
        <v>3.58</v>
      </c>
      <c r="J1085" s="26"/>
      <c r="K1085" s="26"/>
      <c r="L1085" s="26">
        <v>3</v>
      </c>
      <c r="M1085" s="25" t="s">
        <v>73</v>
      </c>
      <c r="N1085" s="26"/>
      <c r="O1085" s="26"/>
      <c r="P1085" s="26">
        <v>3.3</v>
      </c>
      <c r="Q1085" s="8" t="s">
        <v>73</v>
      </c>
      <c r="R1085" s="38"/>
      <c r="S1085" s="8"/>
      <c r="T1085" s="1">
        <f t="shared" si="90"/>
        <v>1983.9325469205517</v>
      </c>
      <c r="U1085" s="4">
        <f t="shared" si="93"/>
        <v>8.3934209799854342E+19</v>
      </c>
      <c r="V1085" s="4">
        <f t="shared" si="91"/>
        <v>295120922666639.69</v>
      </c>
      <c r="W1085" s="1">
        <f t="shared" si="92"/>
        <v>665.46962083495612</v>
      </c>
    </row>
    <row r="1086" spans="1:23" x14ac:dyDescent="0.3">
      <c r="A1086" t="s">
        <v>3519</v>
      </c>
      <c r="B1086" s="34">
        <v>30658.818743055555</v>
      </c>
      <c r="C1086" s="14">
        <v>45.709000000000003</v>
      </c>
      <c r="D1086" s="14">
        <v>-16.952000000000002</v>
      </c>
      <c r="E1086" s="12">
        <v>18</v>
      </c>
      <c r="F1086" s="12"/>
      <c r="G1086" s="8" t="s">
        <v>72</v>
      </c>
      <c r="H1086" s="1" t="s">
        <v>34</v>
      </c>
      <c r="I1086" s="1">
        <f t="shared" si="94"/>
        <v>3.665</v>
      </c>
      <c r="J1086" s="26"/>
      <c r="K1086" s="26"/>
      <c r="L1086" s="26">
        <v>3.1</v>
      </c>
      <c r="M1086" s="25" t="s">
        <v>73</v>
      </c>
      <c r="N1086" s="26"/>
      <c r="O1086" s="26"/>
      <c r="P1086" s="26">
        <v>3.4</v>
      </c>
      <c r="Q1086" s="8" t="s">
        <v>73</v>
      </c>
      <c r="R1086" s="38"/>
      <c r="S1086" s="8"/>
      <c r="T1086" s="1">
        <f t="shared" si="90"/>
        <v>1983.939271028215</v>
      </c>
      <c r="U1086" s="4">
        <f t="shared" si="93"/>
        <v>8.3934605621919171E+19</v>
      </c>
      <c r="V1086" s="4">
        <f t="shared" si="91"/>
        <v>395822064835723.56</v>
      </c>
      <c r="W1086" s="1">
        <f t="shared" si="92"/>
        <v>469.35921175079147</v>
      </c>
    </row>
    <row r="1087" spans="1:23" x14ac:dyDescent="0.3">
      <c r="A1087" t="s">
        <v>3520</v>
      </c>
      <c r="B1087" s="34">
        <v>30661.311025462965</v>
      </c>
      <c r="C1087" s="14">
        <v>47.76</v>
      </c>
      <c r="D1087" s="14">
        <v>-18.321999999999999</v>
      </c>
      <c r="E1087" s="12">
        <v>26</v>
      </c>
      <c r="F1087" s="12"/>
      <c r="G1087" s="8" t="s">
        <v>72</v>
      </c>
      <c r="H1087" s="1" t="s">
        <v>34</v>
      </c>
      <c r="I1087" s="1">
        <f t="shared" si="94"/>
        <v>3.665</v>
      </c>
      <c r="J1087" s="26"/>
      <c r="K1087" s="26"/>
      <c r="L1087" s="26">
        <v>3.1</v>
      </c>
      <c r="M1087" s="25" t="s">
        <v>73</v>
      </c>
      <c r="N1087" s="26"/>
      <c r="O1087" s="26"/>
      <c r="P1087" s="26">
        <v>3.4</v>
      </c>
      <c r="Q1087" s="8" t="s">
        <v>73</v>
      </c>
      <c r="R1087" s="38"/>
      <c r="S1087" s="8"/>
      <c r="T1087" s="1">
        <f t="shared" si="90"/>
        <v>1983.946094525566</v>
      </c>
      <c r="U1087" s="4">
        <f t="shared" si="93"/>
        <v>8.3935001443983999E+19</v>
      </c>
      <c r="V1087" s="4">
        <f t="shared" si="91"/>
        <v>395822064835723.56</v>
      </c>
      <c r="W1087" s="1">
        <f t="shared" si="92"/>
        <v>674.0598045360025</v>
      </c>
    </row>
    <row r="1088" spans="1:23" x14ac:dyDescent="0.3">
      <c r="A1088" t="s">
        <v>3521</v>
      </c>
      <c r="B1088" s="34">
        <v>30666.364152777776</v>
      </c>
      <c r="C1088" s="14">
        <v>46.33</v>
      </c>
      <c r="D1088" s="14">
        <v>-18.12</v>
      </c>
      <c r="E1088" s="12">
        <v>16</v>
      </c>
      <c r="F1088" s="12"/>
      <c r="G1088" s="8" t="s">
        <v>72</v>
      </c>
      <c r="H1088" s="1" t="s">
        <v>34</v>
      </c>
      <c r="I1088" s="1">
        <f t="shared" si="94"/>
        <v>3.3250000000000002</v>
      </c>
      <c r="J1088" s="26"/>
      <c r="K1088" s="26"/>
      <c r="L1088" s="26">
        <v>2.7</v>
      </c>
      <c r="M1088" s="25" t="s">
        <v>73</v>
      </c>
      <c r="N1088" s="26"/>
      <c r="O1088" s="26"/>
      <c r="P1088" s="26">
        <v>3</v>
      </c>
      <c r="Q1088" s="8" t="s">
        <v>73</v>
      </c>
      <c r="R1088" s="38"/>
      <c r="S1088" s="8"/>
      <c r="T1088" s="1">
        <f t="shared" si="90"/>
        <v>1983.9599292341622</v>
      </c>
      <c r="U1088" s="4">
        <f t="shared" si="93"/>
        <v>8.3935123764695908E+19</v>
      </c>
      <c r="V1088" s="4">
        <f t="shared" si="91"/>
        <v>122320711904993.2</v>
      </c>
      <c r="W1088" s="1">
        <f t="shared" si="92"/>
        <v>607.43768632349872</v>
      </c>
    </row>
    <row r="1089" spans="1:23" ht="0.75" customHeight="1" x14ac:dyDescent="0.3">
      <c r="A1089" t="s">
        <v>3522</v>
      </c>
      <c r="B1089" s="34">
        <v>30671.304162037039</v>
      </c>
      <c r="C1089" s="2">
        <v>37.874000000000002</v>
      </c>
      <c r="D1089" s="2">
        <v>-7.8211000000000004</v>
      </c>
      <c r="E1089" s="3">
        <v>10</v>
      </c>
      <c r="F1089" s="3">
        <v>7</v>
      </c>
      <c r="G1089" s="1" t="s">
        <v>35</v>
      </c>
      <c r="H1089" s="1" t="s">
        <v>22</v>
      </c>
      <c r="I1089" s="1">
        <v>4.0999999999999996</v>
      </c>
      <c r="P1089" s="25">
        <v>4.0999999999999996</v>
      </c>
      <c r="Q1089" s="1" t="s">
        <v>44</v>
      </c>
      <c r="T1089" s="1">
        <f t="shared" si="90"/>
        <v>1983.9734542424012</v>
      </c>
      <c r="U1089" s="4">
        <f t="shared" si="93"/>
        <v>8.3936902044105949E+19</v>
      </c>
      <c r="V1089" s="4">
        <f t="shared" si="91"/>
        <v>1778279410038929</v>
      </c>
      <c r="W1089" s="1">
        <f t="shared" si="92"/>
        <v>978.00285162745593</v>
      </c>
    </row>
    <row r="1090" spans="1:23" x14ac:dyDescent="0.3">
      <c r="A1090" t="s">
        <v>3523</v>
      </c>
      <c r="B1090" s="34">
        <v>30675.943443287037</v>
      </c>
      <c r="C1090" s="14">
        <v>47.91</v>
      </c>
      <c r="D1090" s="14">
        <v>-11.76</v>
      </c>
      <c r="E1090" s="12">
        <v>16</v>
      </c>
      <c r="F1090" s="12"/>
      <c r="G1090" s="8" t="s">
        <v>72</v>
      </c>
      <c r="H1090" s="1" t="s">
        <v>69</v>
      </c>
      <c r="I1090" s="1">
        <f>0.85*L1090+1.03</f>
        <v>4.8549999999999995</v>
      </c>
      <c r="J1090" s="26"/>
      <c r="L1090" s="26">
        <v>4.5</v>
      </c>
      <c r="M1090" s="25" t="s">
        <v>73</v>
      </c>
      <c r="P1090" s="26"/>
      <c r="R1090" s="38">
        <v>4.5999999999999996</v>
      </c>
      <c r="S1090" s="1" t="s">
        <v>73</v>
      </c>
      <c r="T1090" s="1">
        <f t="shared" ref="T1090:T1153" si="95">1900+B1090/365.25</f>
        <v>1983.9861559022233</v>
      </c>
      <c r="U1090" s="4">
        <f t="shared" si="93"/>
        <v>8.3961028859431862E+19</v>
      </c>
      <c r="V1090" s="4">
        <f t="shared" ref="V1090:V1153" si="96">10^(1.5*I1090+9.1)</f>
        <v>2.4126815325916504E+16</v>
      </c>
      <c r="W1090" s="1">
        <f t="shared" ref="W1090:W1153" si="97">SQRT( (ABS(D1090-$Y$1)*111.11)^2+(111.11*COS(RADIANS(D1090))*ABS(C1090-$Z$1))^2+E1090*E1090)</f>
        <v>312.15000074336734</v>
      </c>
    </row>
    <row r="1091" spans="1:23" x14ac:dyDescent="0.3">
      <c r="A1091" t="s">
        <v>3524</v>
      </c>
      <c r="B1091" s="34">
        <v>30676.017818287037</v>
      </c>
      <c r="C1091" s="14">
        <v>48.689</v>
      </c>
      <c r="D1091" s="14">
        <v>-19.501999999999999</v>
      </c>
      <c r="E1091" s="12">
        <v>16</v>
      </c>
      <c r="F1091" s="12"/>
      <c r="G1091" s="8" t="s">
        <v>72</v>
      </c>
      <c r="H1091" s="1" t="s">
        <v>34</v>
      </c>
      <c r="I1091" s="1">
        <f>0.85*L1091+1.03</f>
        <v>3.665</v>
      </c>
      <c r="J1091" s="26"/>
      <c r="K1091" s="26"/>
      <c r="L1091" s="26">
        <v>3.1</v>
      </c>
      <c r="M1091" s="25" t="s">
        <v>73</v>
      </c>
      <c r="N1091" s="26"/>
      <c r="O1091" s="26"/>
      <c r="P1091" s="26">
        <v>3.4</v>
      </c>
      <c r="Q1091" s="8" t="s">
        <v>73</v>
      </c>
      <c r="R1091" s="38"/>
      <c r="S1091" s="8"/>
      <c r="T1091" s="1">
        <f t="shared" si="95"/>
        <v>1983.9863595298755</v>
      </c>
      <c r="U1091" s="4">
        <f t="shared" ref="U1091:U1154" si="98">U1090+V1091</f>
        <v>8.3961424681496691E+19</v>
      </c>
      <c r="V1091" s="4">
        <f t="shared" si="96"/>
        <v>395822064835723.56</v>
      </c>
      <c r="W1091" s="1">
        <f t="shared" si="97"/>
        <v>832.6597563625362</v>
      </c>
    </row>
    <row r="1092" spans="1:23" x14ac:dyDescent="0.3">
      <c r="A1092" t="s">
        <v>3525</v>
      </c>
      <c r="B1092" s="34">
        <v>30676.523028935186</v>
      </c>
      <c r="C1092" s="14">
        <v>48.46</v>
      </c>
      <c r="D1092" s="14">
        <v>-17.323</v>
      </c>
      <c r="E1092" s="12">
        <v>18</v>
      </c>
      <c r="F1092" s="12"/>
      <c r="G1092" s="8" t="s">
        <v>72</v>
      </c>
      <c r="H1092" s="1" t="s">
        <v>34</v>
      </c>
      <c r="I1092" s="1">
        <f>0.85*L1092+1.03</f>
        <v>3.4950000000000001</v>
      </c>
      <c r="J1092" s="26"/>
      <c r="K1092" s="26"/>
      <c r="L1092" s="26">
        <v>2.9</v>
      </c>
      <c r="M1092" s="25" t="s">
        <v>73</v>
      </c>
      <c r="N1092" s="26"/>
      <c r="O1092" s="26"/>
      <c r="P1092" s="26">
        <v>3.2</v>
      </c>
      <c r="Q1092" s="8" t="s">
        <v>73</v>
      </c>
      <c r="R1092" s="38"/>
      <c r="S1092" s="8"/>
      <c r="T1092" s="1">
        <f t="shared" si="95"/>
        <v>1983.9877427212461</v>
      </c>
      <c r="U1092" s="4">
        <f t="shared" si="98"/>
        <v>8.3961644720667656E+19</v>
      </c>
      <c r="V1092" s="4">
        <f t="shared" si="96"/>
        <v>220039170963740.97</v>
      </c>
      <c r="W1092" s="1">
        <f t="shared" si="97"/>
        <v>612.52024966208501</v>
      </c>
    </row>
    <row r="1093" spans="1:23" x14ac:dyDescent="0.3">
      <c r="A1093" t="s">
        <v>3526</v>
      </c>
      <c r="B1093" s="34">
        <v>30677.027137037036</v>
      </c>
      <c r="C1093" s="2">
        <v>44.835099999999997</v>
      </c>
      <c r="D1093" s="2">
        <v>-18.191700000000001</v>
      </c>
      <c r="E1093" s="3">
        <v>10</v>
      </c>
      <c r="F1093" s="3">
        <v>126</v>
      </c>
      <c r="G1093" s="1" t="s">
        <v>35</v>
      </c>
      <c r="H1093" s="1" t="s">
        <v>34</v>
      </c>
      <c r="I1093" s="1">
        <v>5.0999999999999996</v>
      </c>
      <c r="J1093" s="25">
        <v>5.0999999999999996</v>
      </c>
      <c r="K1093" s="25" t="s">
        <v>75</v>
      </c>
      <c r="L1093" s="25">
        <v>5.0999999999999996</v>
      </c>
      <c r="M1093" s="25" t="s">
        <v>35</v>
      </c>
      <c r="T1093" s="1">
        <f t="shared" si="95"/>
        <v>1983.9891228940096</v>
      </c>
      <c r="U1093" s="4">
        <f t="shared" si="98"/>
        <v>8.4017878853186699E+19</v>
      </c>
      <c r="V1093" s="4">
        <f t="shared" si="96"/>
        <v>5.6234132519035104E+16</v>
      </c>
      <c r="W1093" s="1">
        <f t="shared" si="97"/>
        <v>605.51832697880263</v>
      </c>
    </row>
    <row r="1094" spans="1:23" x14ac:dyDescent="0.3">
      <c r="A1094" t="s">
        <v>2372</v>
      </c>
      <c r="B1094" s="34">
        <v>30677.070406250001</v>
      </c>
      <c r="C1094" s="14">
        <v>44.91</v>
      </c>
      <c r="D1094" s="14">
        <v>-18.16</v>
      </c>
      <c r="E1094" s="12">
        <v>2</v>
      </c>
      <c r="F1094" s="12"/>
      <c r="G1094" s="8" t="s">
        <v>72</v>
      </c>
      <c r="H1094" s="1" t="s">
        <v>34</v>
      </c>
      <c r="I1094" s="1">
        <f>0.85*L1094+1.03</f>
        <v>3.4950000000000001</v>
      </c>
      <c r="J1094" s="26"/>
      <c r="K1094" s="26"/>
      <c r="L1094" s="26">
        <v>2.9</v>
      </c>
      <c r="M1094" s="25" t="s">
        <v>73</v>
      </c>
      <c r="N1094" s="26"/>
      <c r="O1094" s="26"/>
      <c r="P1094" s="26">
        <v>3.2</v>
      </c>
      <c r="Q1094" s="8" t="s">
        <v>73</v>
      </c>
      <c r="R1094" s="38"/>
      <c r="S1094" s="8"/>
      <c r="T1094" s="1">
        <f t="shared" si="95"/>
        <v>1983.9892413586585</v>
      </c>
      <c r="U1094" s="4">
        <f t="shared" si="98"/>
        <v>8.4018098892357665E+19</v>
      </c>
      <c r="V1094" s="4">
        <f t="shared" si="96"/>
        <v>220039170963740.97</v>
      </c>
      <c r="W1094" s="1">
        <f t="shared" si="97"/>
        <v>601.42889911161308</v>
      </c>
    </row>
    <row r="1095" spans="1:23" x14ac:dyDescent="0.3">
      <c r="A1095" t="s">
        <v>3527</v>
      </c>
      <c r="B1095" s="34">
        <v>30683.084999999999</v>
      </c>
      <c r="C1095" s="14">
        <v>45.661999999999999</v>
      </c>
      <c r="D1095" s="14">
        <v>-17.597999999999999</v>
      </c>
      <c r="E1095" s="12">
        <v>37</v>
      </c>
      <c r="F1095" s="12"/>
      <c r="G1095" s="8" t="s">
        <v>72</v>
      </c>
      <c r="H1095" s="1" t="s">
        <v>34</v>
      </c>
      <c r="I1095" s="1">
        <f>0.85*L1095+1.03</f>
        <v>3.4950000000000001</v>
      </c>
      <c r="J1095" s="26"/>
      <c r="K1095" s="26"/>
      <c r="L1095" s="26">
        <v>2.9</v>
      </c>
      <c r="M1095" s="25" t="s">
        <v>73</v>
      </c>
      <c r="N1095" s="26"/>
      <c r="O1095" s="26"/>
      <c r="P1095" s="26">
        <v>3.2</v>
      </c>
      <c r="Q1095" s="8" t="s">
        <v>73</v>
      </c>
      <c r="R1095" s="38"/>
      <c r="S1095" s="8"/>
      <c r="T1095" s="1">
        <f t="shared" si="95"/>
        <v>1984.0057084188911</v>
      </c>
      <c r="U1095" s="4">
        <f t="shared" si="98"/>
        <v>8.401831893152863E+19</v>
      </c>
      <c r="V1095" s="4">
        <f t="shared" si="96"/>
        <v>220039170963740.97</v>
      </c>
      <c r="W1095" s="1">
        <f t="shared" si="97"/>
        <v>541.22976183484627</v>
      </c>
    </row>
    <row r="1096" spans="1:23" x14ac:dyDescent="0.3">
      <c r="A1096" t="s">
        <v>3528</v>
      </c>
      <c r="B1096" s="34">
        <v>30691.362654745371</v>
      </c>
      <c r="C1096" s="2">
        <v>37.950299999999999</v>
      </c>
      <c r="D1096" s="2">
        <v>-24.715</v>
      </c>
      <c r="E1096" s="3">
        <v>0</v>
      </c>
      <c r="F1096" s="3">
        <v>10</v>
      </c>
      <c r="G1096" s="1" t="s">
        <v>35</v>
      </c>
      <c r="H1096" s="8" t="s">
        <v>24</v>
      </c>
      <c r="I1096" s="1">
        <v>3.7</v>
      </c>
      <c r="P1096" s="25">
        <v>3.7</v>
      </c>
      <c r="Q1096" s="1" t="s">
        <v>44</v>
      </c>
      <c r="T1096" s="1">
        <f t="shared" si="95"/>
        <v>1984.0283714024513</v>
      </c>
      <c r="U1096" s="4">
        <f t="shared" si="98"/>
        <v>8.4018765615120777E+19</v>
      </c>
      <c r="V1096" s="4">
        <f t="shared" si="96"/>
        <v>446683592150964.06</v>
      </c>
      <c r="W1096" s="1">
        <f t="shared" si="97"/>
        <v>1518.4445671950996</v>
      </c>
    </row>
    <row r="1097" spans="1:23" x14ac:dyDescent="0.3">
      <c r="A1097" t="s">
        <v>3529</v>
      </c>
      <c r="B1097" s="34">
        <v>30693.907847222221</v>
      </c>
      <c r="C1097" s="2">
        <v>35</v>
      </c>
      <c r="D1097" s="2">
        <v>-17.8</v>
      </c>
      <c r="E1097" s="3"/>
      <c r="G1097" s="1" t="s">
        <v>44</v>
      </c>
      <c r="H1097" s="1" t="s">
        <v>37</v>
      </c>
      <c r="I1097" s="1">
        <v>4</v>
      </c>
      <c r="P1097" s="25">
        <v>4</v>
      </c>
      <c r="Q1097" s="1" t="s">
        <v>44</v>
      </c>
      <c r="T1097" s="1">
        <f t="shared" si="95"/>
        <v>1984.0353397596775</v>
      </c>
      <c r="U1097" s="4">
        <f t="shared" si="98"/>
        <v>8.4020024540532572E+19</v>
      </c>
      <c r="V1097" s="4">
        <f t="shared" si="96"/>
        <v>1258925411794173.5</v>
      </c>
      <c r="W1097" s="1">
        <f t="shared" si="97"/>
        <v>1218.826931764869</v>
      </c>
    </row>
    <row r="1098" spans="1:23" x14ac:dyDescent="0.3">
      <c r="A1098" t="s">
        <v>3530</v>
      </c>
      <c r="B1098" s="34">
        <v>30697.05570601852</v>
      </c>
      <c r="C1098" s="2">
        <v>35.1</v>
      </c>
      <c r="D1098" s="2">
        <v>-22</v>
      </c>
      <c r="E1098" s="3"/>
      <c r="G1098" s="1" t="s">
        <v>44</v>
      </c>
      <c r="H1098" s="1" t="s">
        <v>37</v>
      </c>
      <c r="I1098" s="1">
        <v>3.3</v>
      </c>
      <c r="P1098" s="25">
        <v>3.3</v>
      </c>
      <c r="Q1098" s="1" t="s">
        <v>44</v>
      </c>
      <c r="T1098" s="1">
        <f t="shared" si="95"/>
        <v>1984.0439581273608</v>
      </c>
      <c r="U1098" s="4">
        <f t="shared" si="98"/>
        <v>8.4020136742377996E+19</v>
      </c>
      <c r="V1098" s="4">
        <f t="shared" si="96"/>
        <v>112201845430196.44</v>
      </c>
      <c r="W1098" s="1">
        <f t="shared" si="97"/>
        <v>1464.3182428639529</v>
      </c>
    </row>
    <row r="1099" spans="1:23" x14ac:dyDescent="0.3">
      <c r="A1099" t="s">
        <v>3531</v>
      </c>
      <c r="B1099" s="34">
        <v>30699.737976851851</v>
      </c>
      <c r="C1099" s="14">
        <v>46.746000000000002</v>
      </c>
      <c r="D1099" s="14">
        <v>-19.356999999999999</v>
      </c>
      <c r="E1099" s="12">
        <v>16</v>
      </c>
      <c r="F1099" s="12"/>
      <c r="G1099" s="8" t="s">
        <v>72</v>
      </c>
      <c r="H1099" s="1" t="s">
        <v>34</v>
      </c>
      <c r="I1099" s="1">
        <f>0.85*L1099+1.03</f>
        <v>3.665</v>
      </c>
      <c r="J1099" s="26"/>
      <c r="K1099" s="26"/>
      <c r="L1099" s="26">
        <v>3.1</v>
      </c>
      <c r="M1099" s="25" t="s">
        <v>73</v>
      </c>
      <c r="N1099" s="26"/>
      <c r="O1099" s="26"/>
      <c r="P1099" s="26">
        <v>3.4</v>
      </c>
      <c r="Q1099" s="8" t="s">
        <v>73</v>
      </c>
      <c r="R1099" s="38"/>
      <c r="S1099" s="8"/>
      <c r="T1099" s="1">
        <f t="shared" si="95"/>
        <v>1984.0513017846731</v>
      </c>
      <c r="U1099" s="4">
        <f t="shared" si="98"/>
        <v>8.4020532564442825E+19</v>
      </c>
      <c r="V1099" s="4">
        <f t="shared" si="96"/>
        <v>395822064835723.56</v>
      </c>
      <c r="W1099" s="1">
        <f t="shared" si="97"/>
        <v>750.64468857182987</v>
      </c>
    </row>
    <row r="1100" spans="1:23" x14ac:dyDescent="0.3">
      <c r="A1100" t="s">
        <v>3532</v>
      </c>
      <c r="B1100" s="34">
        <v>30703.685195601851</v>
      </c>
      <c r="C1100" s="14">
        <v>41.12</v>
      </c>
      <c r="D1100" s="14">
        <v>-20.07</v>
      </c>
      <c r="E1100" s="12">
        <v>16</v>
      </c>
      <c r="F1100" s="12"/>
      <c r="G1100" s="8" t="s">
        <v>72</v>
      </c>
      <c r="H1100" s="8" t="s">
        <v>24</v>
      </c>
      <c r="I1100" s="8">
        <v>3.8</v>
      </c>
      <c r="J1100" s="26"/>
      <c r="K1100" s="26"/>
      <c r="L1100" s="26"/>
      <c r="M1100" s="26"/>
      <c r="N1100" s="26"/>
      <c r="O1100" s="26"/>
      <c r="P1100" s="26"/>
      <c r="Q1100" s="8"/>
      <c r="R1100" s="38">
        <v>3.8</v>
      </c>
      <c r="S1100" s="8" t="s">
        <v>73</v>
      </c>
      <c r="T1100" s="1">
        <f t="shared" si="95"/>
        <v>1984.0621086806348</v>
      </c>
      <c r="U1100" s="4">
        <f t="shared" si="98"/>
        <v>8.4021163521787298E+19</v>
      </c>
      <c r="V1100" s="4">
        <f t="shared" si="96"/>
        <v>630957344480193.75</v>
      </c>
      <c r="W1100" s="1">
        <f t="shared" si="97"/>
        <v>919.11285698702147</v>
      </c>
    </row>
    <row r="1101" spans="1:23" x14ac:dyDescent="0.3">
      <c r="A1101" t="s">
        <v>3533</v>
      </c>
      <c r="B1101" s="34">
        <v>30709.068938657409</v>
      </c>
      <c r="C1101" s="14">
        <v>48.069000000000003</v>
      </c>
      <c r="D1101" s="14">
        <v>-17.876999999999999</v>
      </c>
      <c r="E1101" s="12">
        <v>25</v>
      </c>
      <c r="F1101" s="12"/>
      <c r="G1101" s="8" t="s">
        <v>72</v>
      </c>
      <c r="H1101" s="1" t="s">
        <v>34</v>
      </c>
      <c r="I1101" s="1">
        <f>0.85*L1101+1.03</f>
        <v>3.41</v>
      </c>
      <c r="J1101" s="26"/>
      <c r="K1101" s="26"/>
      <c r="L1101" s="26">
        <v>2.8</v>
      </c>
      <c r="M1101" s="25" t="s">
        <v>73</v>
      </c>
      <c r="N1101" s="26"/>
      <c r="O1101" s="26"/>
      <c r="P1101" s="26">
        <v>3.1</v>
      </c>
      <c r="Q1101" s="8" t="s">
        <v>73</v>
      </c>
      <c r="R1101" s="38"/>
      <c r="S1101" s="8"/>
      <c r="T1101" s="1">
        <f t="shared" si="95"/>
        <v>1984.0768485657973</v>
      </c>
      <c r="U1101" s="4">
        <f t="shared" si="98"/>
        <v>8.4021327580764619E+19</v>
      </c>
      <c r="V1101" s="4">
        <f t="shared" si="96"/>
        <v>164058977319953.81</v>
      </c>
      <c r="W1101" s="1">
        <f t="shared" si="97"/>
        <v>643.81651202552393</v>
      </c>
    </row>
    <row r="1102" spans="1:23" x14ac:dyDescent="0.3">
      <c r="A1102" t="s">
        <v>3534</v>
      </c>
      <c r="B1102" s="34">
        <v>30728.36074074074</v>
      </c>
      <c r="C1102" s="14">
        <v>47.886000000000003</v>
      </c>
      <c r="D1102" s="14">
        <v>-17.64</v>
      </c>
      <c r="E1102" s="12">
        <v>16</v>
      </c>
      <c r="F1102" s="12"/>
      <c r="G1102" s="8" t="s">
        <v>72</v>
      </c>
      <c r="H1102" s="1" t="s">
        <v>34</v>
      </c>
      <c r="I1102" s="1">
        <f>0.85*L1102+1.03</f>
        <v>3.4950000000000001</v>
      </c>
      <c r="J1102" s="26"/>
      <c r="K1102" s="26"/>
      <c r="L1102" s="26">
        <v>2.9</v>
      </c>
      <c r="M1102" s="25" t="s">
        <v>73</v>
      </c>
      <c r="N1102" s="26"/>
      <c r="O1102" s="26"/>
      <c r="P1102" s="26">
        <v>3.2</v>
      </c>
      <c r="Q1102" s="8" t="s">
        <v>73</v>
      </c>
      <c r="R1102" s="38"/>
      <c r="S1102" s="8"/>
      <c r="T1102" s="1">
        <f t="shared" si="95"/>
        <v>1984.1296666413161</v>
      </c>
      <c r="U1102" s="4">
        <f t="shared" si="98"/>
        <v>8.4021547619935584E+19</v>
      </c>
      <c r="V1102" s="4">
        <f t="shared" si="96"/>
        <v>220039170963740.97</v>
      </c>
      <c r="W1102" s="1">
        <f t="shared" si="97"/>
        <v>611.41077997554055</v>
      </c>
    </row>
    <row r="1103" spans="1:23" x14ac:dyDescent="0.3">
      <c r="A1103" t="s">
        <v>3535</v>
      </c>
      <c r="B1103" s="34">
        <v>30737.782584027776</v>
      </c>
      <c r="C1103" s="2">
        <v>35.214100000000002</v>
      </c>
      <c r="D1103" s="2">
        <v>-17.618600000000001</v>
      </c>
      <c r="E1103" s="3">
        <v>0</v>
      </c>
      <c r="F1103" s="3">
        <v>4</v>
      </c>
      <c r="G1103" s="1" t="s">
        <v>35</v>
      </c>
      <c r="H1103" s="1" t="s">
        <v>37</v>
      </c>
      <c r="I1103" s="1">
        <v>3.6</v>
      </c>
      <c r="P1103" s="25">
        <v>3.6</v>
      </c>
      <c r="Q1103" s="1" t="s">
        <v>44</v>
      </c>
      <c r="T1103" s="1">
        <f t="shared" si="95"/>
        <v>1984.155462242376</v>
      </c>
      <c r="U1103" s="4">
        <f t="shared" si="98"/>
        <v>8.4021863847701594E+19</v>
      </c>
      <c r="V1103" s="4">
        <f t="shared" si="96"/>
        <v>316227766016839.06</v>
      </c>
      <c r="W1103" s="1">
        <f t="shared" si="97"/>
        <v>1190.4240264558907</v>
      </c>
    </row>
    <row r="1104" spans="1:23" x14ac:dyDescent="0.3">
      <c r="A1104" t="s">
        <v>2373</v>
      </c>
      <c r="B1104" s="34">
        <v>30747.101341435184</v>
      </c>
      <c r="C1104" s="14">
        <v>48.34</v>
      </c>
      <c r="D1104" s="14">
        <v>-17.692</v>
      </c>
      <c r="E1104" s="12">
        <v>16</v>
      </c>
      <c r="F1104" s="12"/>
      <c r="G1104" s="8" t="s">
        <v>72</v>
      </c>
      <c r="H1104" s="1" t="s">
        <v>34</v>
      </c>
      <c r="I1104" s="1">
        <f>0.85*L1104+1.03</f>
        <v>3.3250000000000002</v>
      </c>
      <c r="J1104" s="26"/>
      <c r="K1104" s="26"/>
      <c r="L1104" s="26">
        <v>2.7</v>
      </c>
      <c r="M1104" s="25" t="s">
        <v>73</v>
      </c>
      <c r="N1104" s="26"/>
      <c r="O1104" s="26"/>
      <c r="P1104" s="26">
        <v>3</v>
      </c>
      <c r="Q1104" s="8" t="s">
        <v>73</v>
      </c>
      <c r="R1104" s="38"/>
      <c r="S1104" s="8"/>
      <c r="T1104" s="1">
        <f t="shared" si="95"/>
        <v>1984.1809756096789</v>
      </c>
      <c r="U1104" s="4">
        <f t="shared" si="98"/>
        <v>8.4021986168413503E+19</v>
      </c>
      <c r="V1104" s="4">
        <f t="shared" si="96"/>
        <v>122320711904993.2</v>
      </c>
      <c r="W1104" s="1">
        <f t="shared" si="97"/>
        <v>639.84961914214864</v>
      </c>
    </row>
    <row r="1105" spans="1:23" x14ac:dyDescent="0.3">
      <c r="A1105" t="s">
        <v>3536</v>
      </c>
      <c r="B1105" s="34">
        <v>30752.461388888889</v>
      </c>
      <c r="C1105" s="14">
        <v>46.710999999999999</v>
      </c>
      <c r="D1105" s="14">
        <v>-18.957999999999998</v>
      </c>
      <c r="E1105" s="12">
        <v>32</v>
      </c>
      <c r="F1105" s="12"/>
      <c r="G1105" s="8" t="s">
        <v>72</v>
      </c>
      <c r="H1105" s="1" t="s">
        <v>34</v>
      </c>
      <c r="I1105" s="1">
        <f>0.85*L1105+1.03</f>
        <v>3.3250000000000002</v>
      </c>
      <c r="J1105" s="26"/>
      <c r="K1105" s="26"/>
      <c r="L1105" s="26">
        <v>2.7</v>
      </c>
      <c r="M1105" s="25" t="s">
        <v>73</v>
      </c>
      <c r="N1105" s="26"/>
      <c r="O1105" s="26"/>
      <c r="P1105" s="26">
        <v>3</v>
      </c>
      <c r="Q1105" s="8" t="s">
        <v>73</v>
      </c>
      <c r="R1105" s="38"/>
      <c r="S1105" s="8"/>
      <c r="T1105" s="1">
        <f t="shared" si="95"/>
        <v>1984.1956506198189</v>
      </c>
      <c r="U1105" s="4">
        <f t="shared" si="98"/>
        <v>8.4022108489125413E+19</v>
      </c>
      <c r="V1105" s="4">
        <f t="shared" si="96"/>
        <v>122320711904993.2</v>
      </c>
      <c r="W1105" s="1">
        <f t="shared" si="97"/>
        <v>707.19993912274742</v>
      </c>
    </row>
    <row r="1106" spans="1:23" x14ac:dyDescent="0.3">
      <c r="A1106" t="s">
        <v>3537</v>
      </c>
      <c r="B1106" s="34">
        <v>30758.340410879631</v>
      </c>
      <c r="C1106" s="14">
        <v>40.99</v>
      </c>
      <c r="D1106" s="14">
        <v>-20.52</v>
      </c>
      <c r="E1106" s="12">
        <v>16</v>
      </c>
      <c r="F1106" s="12"/>
      <c r="G1106" s="8" t="s">
        <v>72</v>
      </c>
      <c r="H1106" s="8" t="s">
        <v>24</v>
      </c>
      <c r="I1106" s="8">
        <v>3.5</v>
      </c>
      <c r="J1106" s="26"/>
      <c r="K1106" s="26"/>
      <c r="L1106" s="26"/>
      <c r="M1106" s="26"/>
      <c r="N1106" s="26"/>
      <c r="O1106" s="26"/>
      <c r="P1106" s="26"/>
      <c r="Q1106" s="8"/>
      <c r="R1106" s="38">
        <v>3.5</v>
      </c>
      <c r="S1106" s="8" t="s">
        <v>73</v>
      </c>
      <c r="T1106" s="1">
        <f t="shared" si="95"/>
        <v>1984.2117465048038</v>
      </c>
      <c r="U1106" s="4">
        <f t="shared" si="98"/>
        <v>8.4022332361239265E+19</v>
      </c>
      <c r="V1106" s="4">
        <f t="shared" si="96"/>
        <v>223872113856835.09</v>
      </c>
      <c r="W1106" s="1">
        <f t="shared" si="97"/>
        <v>969.13727189032727</v>
      </c>
    </row>
    <row r="1107" spans="1:23" x14ac:dyDescent="0.3">
      <c r="A1107" t="s">
        <v>3538</v>
      </c>
      <c r="B1107" s="34">
        <v>30760.245914351854</v>
      </c>
      <c r="C1107" s="14">
        <v>46.343000000000004</v>
      </c>
      <c r="D1107" s="14">
        <v>-18.364999999999998</v>
      </c>
      <c r="E1107" s="12">
        <v>16</v>
      </c>
      <c r="F1107" s="12"/>
      <c r="G1107" s="8" t="s">
        <v>72</v>
      </c>
      <c r="H1107" s="1" t="s">
        <v>34</v>
      </c>
      <c r="I1107" s="1">
        <f>0.85*L1107+1.03</f>
        <v>3.4950000000000001</v>
      </c>
      <c r="J1107" s="26"/>
      <c r="K1107" s="26"/>
      <c r="L1107" s="26">
        <v>2.9</v>
      </c>
      <c r="M1107" s="25" t="s">
        <v>73</v>
      </c>
      <c r="N1107" s="26"/>
      <c r="O1107" s="26"/>
      <c r="P1107" s="26">
        <v>3.2</v>
      </c>
      <c r="Q1107" s="8" t="s">
        <v>73</v>
      </c>
      <c r="R1107" s="38"/>
      <c r="S1107" s="8"/>
      <c r="T1107" s="1">
        <f t="shared" si="95"/>
        <v>1984.2169634889851</v>
      </c>
      <c r="U1107" s="4">
        <f t="shared" si="98"/>
        <v>8.4022552400410231E+19</v>
      </c>
      <c r="V1107" s="4">
        <f t="shared" si="96"/>
        <v>220039170963740.97</v>
      </c>
      <c r="W1107" s="1">
        <f t="shared" si="97"/>
        <v>634.3921545441932</v>
      </c>
    </row>
    <row r="1108" spans="1:23" x14ac:dyDescent="0.3">
      <c r="A1108" t="s">
        <v>3539</v>
      </c>
      <c r="B1108" s="34">
        <v>30762.30352662037</v>
      </c>
      <c r="C1108" s="14">
        <v>49.063000000000002</v>
      </c>
      <c r="D1108" s="14">
        <v>-17.309999999999999</v>
      </c>
      <c r="E1108" s="12">
        <v>16</v>
      </c>
      <c r="F1108" s="12"/>
      <c r="G1108" s="8" t="s">
        <v>72</v>
      </c>
      <c r="H1108" s="1" t="s">
        <v>34</v>
      </c>
      <c r="I1108" s="1">
        <f>0.85*L1108+1.03</f>
        <v>3.58</v>
      </c>
      <c r="J1108" s="26"/>
      <c r="K1108" s="26"/>
      <c r="L1108" s="26">
        <v>3</v>
      </c>
      <c r="M1108" s="25" t="s">
        <v>73</v>
      </c>
      <c r="N1108" s="26"/>
      <c r="O1108" s="26"/>
      <c r="P1108" s="26">
        <v>3.3</v>
      </c>
      <c r="Q1108" s="8" t="s">
        <v>73</v>
      </c>
      <c r="R1108" s="38"/>
      <c r="S1108" s="8"/>
      <c r="T1108" s="1">
        <f t="shared" si="95"/>
        <v>1984.2225969243541</v>
      </c>
      <c r="U1108" s="4">
        <f t="shared" si="98"/>
        <v>8.4022847521332904E+19</v>
      </c>
      <c r="V1108" s="4">
        <f t="shared" si="96"/>
        <v>295120922666639.69</v>
      </c>
      <c r="W1108" s="1">
        <f t="shared" si="97"/>
        <v>649.29223946965874</v>
      </c>
    </row>
    <row r="1109" spans="1:23" x14ac:dyDescent="0.3">
      <c r="A1109" t="s">
        <v>3540</v>
      </c>
      <c r="B1109" s="34">
        <v>30762.838897685186</v>
      </c>
      <c r="C1109" s="2">
        <v>35.160499999999999</v>
      </c>
      <c r="D1109" s="2">
        <v>-17.4788</v>
      </c>
      <c r="E1109" s="3">
        <v>0</v>
      </c>
      <c r="F1109" s="3">
        <v>5</v>
      </c>
      <c r="G1109" s="1" t="s">
        <v>35</v>
      </c>
      <c r="H1109" s="1" t="s">
        <v>37</v>
      </c>
      <c r="I1109" s="1">
        <v>3.5</v>
      </c>
      <c r="P1109" s="25">
        <v>3.5</v>
      </c>
      <c r="Q1109" s="1" t="s">
        <v>44</v>
      </c>
      <c r="T1109" s="1">
        <f t="shared" si="95"/>
        <v>1984.2240626904454</v>
      </c>
      <c r="U1109" s="4">
        <f t="shared" si="98"/>
        <v>8.4023071393446756E+19</v>
      </c>
      <c r="V1109" s="4">
        <f t="shared" si="96"/>
        <v>223872113856835.09</v>
      </c>
      <c r="W1109" s="1">
        <f t="shared" si="97"/>
        <v>1189.2835386653662</v>
      </c>
    </row>
    <row r="1110" spans="1:23" x14ac:dyDescent="0.3">
      <c r="A1110" t="s">
        <v>2374</v>
      </c>
      <c r="B1110" s="34">
        <v>30772.223083333334</v>
      </c>
      <c r="C1110" s="14">
        <v>45.62</v>
      </c>
      <c r="D1110" s="14">
        <v>-12.18</v>
      </c>
      <c r="E1110" s="12">
        <v>16</v>
      </c>
      <c r="F1110" s="12"/>
      <c r="G1110" s="8" t="s">
        <v>72</v>
      </c>
      <c r="H1110" s="1" t="s">
        <v>47</v>
      </c>
      <c r="I1110" s="1">
        <f>0.85*L1110+1.03</f>
        <v>3.835</v>
      </c>
      <c r="J1110" s="26"/>
      <c r="L1110" s="26">
        <v>3.3</v>
      </c>
      <c r="M1110" s="25" t="s">
        <v>73</v>
      </c>
      <c r="P1110" s="26"/>
      <c r="R1110" s="38">
        <v>3.6</v>
      </c>
      <c r="S1110" s="1" t="s">
        <v>73</v>
      </c>
      <c r="T1110" s="1">
        <f t="shared" si="95"/>
        <v>1984.2497551905087</v>
      </c>
      <c r="U1110" s="4">
        <f t="shared" si="98"/>
        <v>8.4023783426246754E+19</v>
      </c>
      <c r="V1110" s="4">
        <f t="shared" si="96"/>
        <v>712032799999202.75</v>
      </c>
      <c r="W1110" s="1">
        <f t="shared" si="97"/>
        <v>78.328616610836548</v>
      </c>
    </row>
    <row r="1111" spans="1:23" x14ac:dyDescent="0.3">
      <c r="A1111" t="s">
        <v>3541</v>
      </c>
      <c r="B1111" s="34">
        <v>30776.861499999999</v>
      </c>
      <c r="C1111" s="14">
        <v>47.268999999999998</v>
      </c>
      <c r="D1111" s="14">
        <v>-20.042000000000002</v>
      </c>
      <c r="E1111" s="12">
        <v>16</v>
      </c>
      <c r="F1111" s="12"/>
      <c r="G1111" s="8" t="s">
        <v>72</v>
      </c>
      <c r="H1111" s="1" t="s">
        <v>34</v>
      </c>
      <c r="I1111" s="1">
        <f>0.85*L1111+1.03</f>
        <v>3.58</v>
      </c>
      <c r="J1111" s="26"/>
      <c r="K1111" s="26"/>
      <c r="L1111" s="26">
        <v>3</v>
      </c>
      <c r="M1111" s="25" t="s">
        <v>73</v>
      </c>
      <c r="N1111" s="26"/>
      <c r="O1111" s="26"/>
      <c r="P1111" s="26">
        <v>3.3</v>
      </c>
      <c r="Q1111" s="8" t="s">
        <v>73</v>
      </c>
      <c r="R1111" s="38"/>
      <c r="S1111" s="8"/>
      <c r="T1111" s="1">
        <f t="shared" si="95"/>
        <v>1984.2624544832306</v>
      </c>
      <c r="U1111" s="4">
        <f t="shared" si="98"/>
        <v>8.4024078547169427E+19</v>
      </c>
      <c r="V1111" s="4">
        <f t="shared" si="96"/>
        <v>295120922666639.69</v>
      </c>
      <c r="W1111" s="1">
        <f t="shared" si="97"/>
        <v>837.22404635151725</v>
      </c>
    </row>
    <row r="1112" spans="1:23" x14ac:dyDescent="0.3">
      <c r="A1112" t="s">
        <v>3542</v>
      </c>
      <c r="B1112" s="34">
        <v>30783.327501157408</v>
      </c>
      <c r="C1112" s="14">
        <v>46.07</v>
      </c>
      <c r="D1112" s="14">
        <v>-12.61</v>
      </c>
      <c r="E1112" s="12">
        <v>16</v>
      </c>
      <c r="F1112" s="12"/>
      <c r="G1112" s="8" t="s">
        <v>72</v>
      </c>
      <c r="H1112" s="1" t="s">
        <v>67</v>
      </c>
      <c r="I1112" s="1">
        <f>0.85*L1112+1.03</f>
        <v>4.09</v>
      </c>
      <c r="J1112" s="26"/>
      <c r="L1112" s="26">
        <v>3.6</v>
      </c>
      <c r="M1112" s="25" t="s">
        <v>73</v>
      </c>
      <c r="P1112" s="26"/>
      <c r="R1112" s="38">
        <v>3.8</v>
      </c>
      <c r="S1112" s="1" t="s">
        <v>73</v>
      </c>
      <c r="T1112" s="1">
        <f t="shared" si="95"/>
        <v>1984.2801574295891</v>
      </c>
      <c r="U1112" s="4">
        <f t="shared" si="98"/>
        <v>8.4025796455556579E+19</v>
      </c>
      <c r="V1112" s="4">
        <f t="shared" si="96"/>
        <v>1717908387157594.5</v>
      </c>
      <c r="W1112" s="1">
        <f t="shared" si="97"/>
        <v>93.808426666223298</v>
      </c>
    </row>
    <row r="1113" spans="1:23" x14ac:dyDescent="0.3">
      <c r="A1113" t="s">
        <v>3543</v>
      </c>
      <c r="B1113" s="34">
        <v>30789.000717592593</v>
      </c>
      <c r="C1113" s="2">
        <v>37.9</v>
      </c>
      <c r="D1113" s="2">
        <v>-23.4</v>
      </c>
      <c r="E1113" s="3"/>
      <c r="G1113" s="1" t="s">
        <v>44</v>
      </c>
      <c r="H1113" s="8" t="s">
        <v>24</v>
      </c>
      <c r="I1113" s="1">
        <v>3.6</v>
      </c>
      <c r="P1113" s="25">
        <v>3.6</v>
      </c>
      <c r="Q1113" s="1" t="s">
        <v>44</v>
      </c>
      <c r="T1113" s="1">
        <f t="shared" si="95"/>
        <v>1984.2956898496718</v>
      </c>
      <c r="U1113" s="4">
        <f t="shared" si="98"/>
        <v>8.4026112683322589E+19</v>
      </c>
      <c r="V1113" s="4">
        <f t="shared" si="96"/>
        <v>316227766016839.06</v>
      </c>
      <c r="W1113" s="1">
        <f t="shared" si="97"/>
        <v>1399.122416946064</v>
      </c>
    </row>
    <row r="1114" spans="1:23" x14ac:dyDescent="0.3">
      <c r="A1114" t="s">
        <v>3546</v>
      </c>
      <c r="B1114" s="34">
        <v>30797.110035069443</v>
      </c>
      <c r="C1114" s="2">
        <v>35.087200000000003</v>
      </c>
      <c r="D1114" s="2">
        <v>-17.962900000000001</v>
      </c>
      <c r="E1114" s="3">
        <v>10</v>
      </c>
      <c r="F1114" s="3">
        <v>5</v>
      </c>
      <c r="G1114" s="1" t="s">
        <v>35</v>
      </c>
      <c r="H1114" s="1" t="s">
        <v>37</v>
      </c>
      <c r="I1114" s="1">
        <v>4.2</v>
      </c>
      <c r="P1114" s="25">
        <v>4.2</v>
      </c>
      <c r="Q1114" s="1" t="s">
        <v>44</v>
      </c>
      <c r="T1114" s="1">
        <f t="shared" si="95"/>
        <v>1984.3178919509089</v>
      </c>
      <c r="U1114" s="4">
        <f t="shared" si="98"/>
        <v>8.4028624569754092E+19</v>
      </c>
      <c r="V1114" s="4">
        <f t="shared" si="96"/>
        <v>2511886431509585.5</v>
      </c>
      <c r="W1114" s="1">
        <f t="shared" si="97"/>
        <v>1218.3026433143993</v>
      </c>
    </row>
    <row r="1115" spans="1:23" x14ac:dyDescent="0.3">
      <c r="A1115" t="s">
        <v>3544</v>
      </c>
      <c r="B1115" s="34">
        <v>30811.457418981481</v>
      </c>
      <c r="C1115" s="14">
        <v>47.311999999999998</v>
      </c>
      <c r="D1115" s="14">
        <v>-16.847999999999999</v>
      </c>
      <c r="E1115" s="12">
        <v>16</v>
      </c>
      <c r="F1115" s="12"/>
      <c r="G1115" s="8" t="s">
        <v>72</v>
      </c>
      <c r="H1115" s="1" t="s">
        <v>34</v>
      </c>
      <c r="I1115" s="1">
        <f>0.85*L1115+1.03</f>
        <v>3.41</v>
      </c>
      <c r="J1115" s="26"/>
      <c r="K1115" s="26"/>
      <c r="L1115" s="26">
        <v>2.8</v>
      </c>
      <c r="M1115" s="25" t="s">
        <v>73</v>
      </c>
      <c r="N1115" s="26"/>
      <c r="O1115" s="26"/>
      <c r="P1115" s="26">
        <v>3.1</v>
      </c>
      <c r="Q1115" s="8" t="s">
        <v>73</v>
      </c>
      <c r="R1115" s="38"/>
      <c r="S1115" s="8"/>
      <c r="T1115" s="1">
        <f t="shared" si="95"/>
        <v>1984.3571729472458</v>
      </c>
      <c r="U1115" s="4">
        <f t="shared" si="98"/>
        <v>8.4028788628731412E+19</v>
      </c>
      <c r="V1115" s="4">
        <f t="shared" si="96"/>
        <v>164058977319953.81</v>
      </c>
      <c r="W1115" s="1">
        <f t="shared" si="97"/>
        <v>505.95421640680593</v>
      </c>
    </row>
    <row r="1116" spans="1:23" x14ac:dyDescent="0.3">
      <c r="A1116" t="s">
        <v>2375</v>
      </c>
      <c r="B1116" s="34">
        <v>30822.935354166668</v>
      </c>
      <c r="C1116" s="14">
        <v>46.639000000000003</v>
      </c>
      <c r="D1116" s="14">
        <v>-18.856999999999999</v>
      </c>
      <c r="E1116" s="12">
        <v>37</v>
      </c>
      <c r="F1116" s="12"/>
      <c r="G1116" s="8" t="s">
        <v>72</v>
      </c>
      <c r="H1116" s="1" t="s">
        <v>34</v>
      </c>
      <c r="I1116" s="1">
        <f>0.85*L1116+1.03</f>
        <v>3.41</v>
      </c>
      <c r="J1116" s="26"/>
      <c r="K1116" s="26"/>
      <c r="L1116" s="26">
        <v>2.8</v>
      </c>
      <c r="M1116" s="25" t="s">
        <v>73</v>
      </c>
      <c r="N1116" s="26"/>
      <c r="O1116" s="26"/>
      <c r="P1116" s="26">
        <v>3.1</v>
      </c>
      <c r="Q1116" s="8" t="s">
        <v>73</v>
      </c>
      <c r="R1116" s="38"/>
      <c r="S1116" s="8"/>
      <c r="T1116" s="1">
        <f t="shared" si="95"/>
        <v>1984.3885978211272</v>
      </c>
      <c r="U1116" s="4">
        <f t="shared" si="98"/>
        <v>8.4028952687708733E+19</v>
      </c>
      <c r="V1116" s="4">
        <f t="shared" si="96"/>
        <v>164058977319953.81</v>
      </c>
      <c r="W1116" s="1">
        <f t="shared" si="97"/>
        <v>694.88516887709341</v>
      </c>
    </row>
    <row r="1117" spans="1:23" x14ac:dyDescent="0.3">
      <c r="A1117" t="s">
        <v>3545</v>
      </c>
      <c r="B1117" s="34">
        <v>30828.968634259258</v>
      </c>
      <c r="C1117" s="14">
        <v>47.91</v>
      </c>
      <c r="D1117" s="14">
        <v>-12.17</v>
      </c>
      <c r="E1117" s="12">
        <v>16</v>
      </c>
      <c r="F1117" s="12"/>
      <c r="G1117" s="8" t="s">
        <v>72</v>
      </c>
      <c r="H1117" s="1" t="s">
        <v>69</v>
      </c>
      <c r="I1117" s="1">
        <f>0.85*L1117+1.03</f>
        <v>4.8549999999999995</v>
      </c>
      <c r="J1117" s="26"/>
      <c r="L1117" s="26">
        <v>4.5</v>
      </c>
      <c r="M1117" s="25" t="s">
        <v>73</v>
      </c>
      <c r="P1117" s="26"/>
      <c r="R1117" s="38">
        <v>4.5999999999999996</v>
      </c>
      <c r="S1117" s="1" t="s">
        <v>73</v>
      </c>
      <c r="T1117" s="1">
        <f t="shared" si="95"/>
        <v>1984.4051160417775</v>
      </c>
      <c r="U1117" s="4">
        <f t="shared" si="98"/>
        <v>8.4053079503034647E+19</v>
      </c>
      <c r="V1117" s="4">
        <f t="shared" si="96"/>
        <v>2.4126815325916504E+16</v>
      </c>
      <c r="W1117" s="1">
        <f t="shared" si="97"/>
        <v>298.62339678896399</v>
      </c>
    </row>
    <row r="1118" spans="1:23" x14ac:dyDescent="0.3">
      <c r="A1118" t="s">
        <v>3546</v>
      </c>
      <c r="B1118" s="34">
        <v>30835.277694444445</v>
      </c>
      <c r="C1118" s="14">
        <v>41.61</v>
      </c>
      <c r="D1118" s="14">
        <v>-16.87</v>
      </c>
      <c r="E1118" s="12">
        <v>16</v>
      </c>
      <c r="F1118" s="12"/>
      <c r="G1118" s="8" t="s">
        <v>72</v>
      </c>
      <c r="H1118" s="1" t="s">
        <v>33</v>
      </c>
      <c r="I1118" s="8">
        <v>3.8</v>
      </c>
      <c r="J1118" s="26"/>
      <c r="K1118" s="26"/>
      <c r="L1118" s="26"/>
      <c r="M1118" s="26"/>
      <c r="N1118" s="26"/>
      <c r="O1118" s="26"/>
      <c r="P1118" s="26"/>
      <c r="Q1118" s="8"/>
      <c r="R1118" s="38">
        <v>3.8</v>
      </c>
      <c r="S1118" s="8" t="s">
        <v>73</v>
      </c>
      <c r="T1118" s="1">
        <f t="shared" si="95"/>
        <v>1984.4223893071717</v>
      </c>
      <c r="U1118" s="4">
        <f t="shared" si="98"/>
        <v>8.405371046037912E+19</v>
      </c>
      <c r="V1118" s="4">
        <f t="shared" si="96"/>
        <v>630957344480193.75</v>
      </c>
      <c r="W1118" s="1">
        <f t="shared" si="97"/>
        <v>597.86713417384146</v>
      </c>
    </row>
    <row r="1119" spans="1:23" x14ac:dyDescent="0.3">
      <c r="A1119" t="s">
        <v>3547</v>
      </c>
      <c r="B1119" s="34">
        <v>30843.987800925926</v>
      </c>
      <c r="C1119" s="2">
        <v>41.2</v>
      </c>
      <c r="D1119" s="2">
        <v>-13.4</v>
      </c>
      <c r="E1119" s="3"/>
      <c r="G1119" s="1" t="s">
        <v>44</v>
      </c>
      <c r="H1119" s="1" t="s">
        <v>33</v>
      </c>
      <c r="I1119" s="1">
        <v>3.9</v>
      </c>
      <c r="P1119" s="25">
        <v>3.9</v>
      </c>
      <c r="Q1119" s="1" t="s">
        <v>44</v>
      </c>
      <c r="T1119" s="1">
        <f t="shared" si="95"/>
        <v>1984.446236279058</v>
      </c>
      <c r="U1119" s="4">
        <f t="shared" si="98"/>
        <v>8.4054601711317254E+19</v>
      </c>
      <c r="V1119" s="4">
        <f t="shared" si="96"/>
        <v>891250938133744.88</v>
      </c>
      <c r="W1119" s="1">
        <f t="shared" si="97"/>
        <v>441.50129212926794</v>
      </c>
    </row>
    <row r="1120" spans="1:23" x14ac:dyDescent="0.3">
      <c r="A1120" t="s">
        <v>3550</v>
      </c>
      <c r="B1120" s="34">
        <v>30849.693449074075</v>
      </c>
      <c r="C1120" s="2">
        <v>36.200000000000003</v>
      </c>
      <c r="D1120" s="2">
        <v>-17.399999999999999</v>
      </c>
      <c r="E1120" s="3"/>
      <c r="G1120" s="1" t="s">
        <v>44</v>
      </c>
      <c r="H1120" s="1" t="s">
        <v>37</v>
      </c>
      <c r="I1120" s="1">
        <v>3.2</v>
      </c>
      <c r="P1120" s="25">
        <v>3.2</v>
      </c>
      <c r="Q1120" s="1" t="s">
        <v>44</v>
      </c>
      <c r="T1120" s="1">
        <f t="shared" si="95"/>
        <v>1984.4618574923315</v>
      </c>
      <c r="U1120" s="4">
        <f t="shared" si="98"/>
        <v>8.4054681144140726E+19</v>
      </c>
      <c r="V1120" s="4">
        <f t="shared" si="96"/>
        <v>79432823472428.328</v>
      </c>
      <c r="W1120" s="1">
        <f t="shared" si="97"/>
        <v>1087.6874925719662</v>
      </c>
    </row>
    <row r="1121" spans="1:23" x14ac:dyDescent="0.3">
      <c r="A1121" t="s">
        <v>2376</v>
      </c>
      <c r="B1121" s="34">
        <v>30853.698546296295</v>
      </c>
      <c r="C1121" s="14">
        <v>46.692</v>
      </c>
      <c r="D1121" s="14">
        <v>-18.184000000000001</v>
      </c>
      <c r="E1121" s="12">
        <v>18</v>
      </c>
      <c r="F1121" s="12"/>
      <c r="G1121" s="8" t="s">
        <v>72</v>
      </c>
      <c r="H1121" s="1" t="s">
        <v>34</v>
      </c>
      <c r="I1121" s="1">
        <f>0.85*L1121+1.03</f>
        <v>3.58</v>
      </c>
      <c r="J1121" s="26"/>
      <c r="K1121" s="26"/>
      <c r="L1121" s="26">
        <v>3</v>
      </c>
      <c r="M1121" s="25" t="s">
        <v>73</v>
      </c>
      <c r="N1121" s="26"/>
      <c r="O1121" s="26"/>
      <c r="P1121" s="26">
        <v>3.3</v>
      </c>
      <c r="Q1121" s="8" t="s">
        <v>73</v>
      </c>
      <c r="R1121" s="38"/>
      <c r="S1121" s="8"/>
      <c r="T1121" s="1">
        <f t="shared" si="95"/>
        <v>1984.4728228509139</v>
      </c>
      <c r="U1121" s="4">
        <f t="shared" si="98"/>
        <v>8.4054976265063399E+19</v>
      </c>
      <c r="V1121" s="4">
        <f t="shared" si="96"/>
        <v>295120922666639.69</v>
      </c>
      <c r="W1121" s="1">
        <f t="shared" si="97"/>
        <v>622.81215852385481</v>
      </c>
    </row>
    <row r="1122" spans="1:23" x14ac:dyDescent="0.3">
      <c r="A1122" t="s">
        <v>3548</v>
      </c>
      <c r="B1122" s="34">
        <v>30862.117873842592</v>
      </c>
      <c r="C1122" s="14">
        <v>46.917999999999999</v>
      </c>
      <c r="D1122" s="14">
        <v>-19.390999999999998</v>
      </c>
      <c r="E1122" s="12">
        <v>18</v>
      </c>
      <c r="F1122" s="12"/>
      <c r="G1122" s="8" t="s">
        <v>72</v>
      </c>
      <c r="H1122" s="1" t="s">
        <v>34</v>
      </c>
      <c r="I1122" s="1">
        <f>0.85*L1122+1.03</f>
        <v>3.665</v>
      </c>
      <c r="J1122" s="26"/>
      <c r="K1122" s="26"/>
      <c r="L1122" s="26">
        <v>3.1</v>
      </c>
      <c r="M1122" s="25" t="s">
        <v>73</v>
      </c>
      <c r="N1122" s="26"/>
      <c r="O1122" s="26"/>
      <c r="P1122" s="26">
        <v>3.4</v>
      </c>
      <c r="Q1122" s="8" t="s">
        <v>73</v>
      </c>
      <c r="R1122" s="38"/>
      <c r="S1122" s="8"/>
      <c r="T1122" s="1">
        <f t="shared" si="95"/>
        <v>1984.4958737134637</v>
      </c>
      <c r="U1122" s="4">
        <f t="shared" si="98"/>
        <v>8.4055372087128228E+19</v>
      </c>
      <c r="V1122" s="4">
        <f t="shared" si="96"/>
        <v>395822064835723.56</v>
      </c>
      <c r="W1122" s="1">
        <f t="shared" si="97"/>
        <v>758.37439855517994</v>
      </c>
    </row>
    <row r="1123" spans="1:23" x14ac:dyDescent="0.3">
      <c r="A1123" t="s">
        <v>3549</v>
      </c>
      <c r="B1123" s="34">
        <v>30874.476662037036</v>
      </c>
      <c r="C1123" s="14">
        <v>46.713999999999999</v>
      </c>
      <c r="D1123" s="14">
        <v>-18.850999999999999</v>
      </c>
      <c r="E1123" s="12">
        <v>27</v>
      </c>
      <c r="F1123" s="12"/>
      <c r="G1123" s="8" t="s">
        <v>72</v>
      </c>
      <c r="H1123" s="1" t="s">
        <v>34</v>
      </c>
      <c r="I1123" s="1">
        <f>0.85*L1123+1.03</f>
        <v>3.58</v>
      </c>
      <c r="J1123" s="26"/>
      <c r="K1123" s="26"/>
      <c r="L1123" s="26">
        <v>3</v>
      </c>
      <c r="M1123" s="25" t="s">
        <v>73</v>
      </c>
      <c r="N1123" s="26"/>
      <c r="O1123" s="26"/>
      <c r="P1123" s="26">
        <v>3.3</v>
      </c>
      <c r="Q1123" s="8" t="s">
        <v>73</v>
      </c>
      <c r="R1123" s="38"/>
      <c r="S1123" s="8"/>
      <c r="T1123" s="1">
        <f t="shared" si="95"/>
        <v>1984.5297102314498</v>
      </c>
      <c r="U1123" s="4">
        <f t="shared" si="98"/>
        <v>8.4055667208050901E+19</v>
      </c>
      <c r="V1123" s="4">
        <f t="shared" si="96"/>
        <v>295120922666639.69</v>
      </c>
      <c r="W1123" s="1">
        <f t="shared" si="97"/>
        <v>695.50080765615064</v>
      </c>
    </row>
    <row r="1124" spans="1:23" x14ac:dyDescent="0.3">
      <c r="A1124" t="s">
        <v>3550</v>
      </c>
      <c r="B1124" s="34">
        <v>30890.410145833332</v>
      </c>
      <c r="C1124" s="14">
        <v>47.238</v>
      </c>
      <c r="D1124" s="14">
        <v>-21.256</v>
      </c>
      <c r="E1124" s="12">
        <v>16</v>
      </c>
      <c r="F1124" s="12"/>
      <c r="G1124" s="8" t="s">
        <v>72</v>
      </c>
      <c r="H1124" s="1" t="s">
        <v>59</v>
      </c>
      <c r="I1124" s="1">
        <f>0.85*L1124+1.03</f>
        <v>3.665</v>
      </c>
      <c r="J1124" s="26"/>
      <c r="K1124" s="26"/>
      <c r="L1124" s="26">
        <v>3.1</v>
      </c>
      <c r="M1124" s="25" t="s">
        <v>73</v>
      </c>
      <c r="N1124" s="26"/>
      <c r="O1124" s="26"/>
      <c r="P1124" s="26">
        <v>3.4</v>
      </c>
      <c r="Q1124" s="8" t="s">
        <v>73</v>
      </c>
      <c r="R1124" s="38"/>
      <c r="S1124" s="8"/>
      <c r="T1124" s="1">
        <f t="shared" si="95"/>
        <v>1984.5733337326033</v>
      </c>
      <c r="U1124" s="4">
        <f t="shared" si="98"/>
        <v>8.4056063030115729E+19</v>
      </c>
      <c r="V1124" s="4">
        <f t="shared" si="96"/>
        <v>395822064835723.56</v>
      </c>
      <c r="W1124" s="1">
        <f t="shared" si="97"/>
        <v>967.20292355322863</v>
      </c>
    </row>
    <row r="1125" spans="1:23" x14ac:dyDescent="0.3">
      <c r="A1125" t="s">
        <v>3551</v>
      </c>
      <c r="B1125" s="34">
        <v>30895.212511574075</v>
      </c>
      <c r="C1125" s="2">
        <v>35.200000000000003</v>
      </c>
      <c r="D1125" s="2">
        <v>-20.7</v>
      </c>
      <c r="E1125" s="3"/>
      <c r="G1125" s="1" t="s">
        <v>44</v>
      </c>
      <c r="H1125" s="1" t="s">
        <v>37</v>
      </c>
      <c r="I1125" s="1">
        <v>3.3</v>
      </c>
      <c r="P1125" s="25">
        <v>3.3</v>
      </c>
      <c r="Q1125" s="1" t="s">
        <v>44</v>
      </c>
      <c r="T1125" s="1">
        <f t="shared" si="95"/>
        <v>1984.5864818934267</v>
      </c>
      <c r="U1125" s="4">
        <f t="shared" si="98"/>
        <v>8.4056175231961154E+19</v>
      </c>
      <c r="V1125" s="4">
        <f t="shared" si="96"/>
        <v>112201845430196.44</v>
      </c>
      <c r="W1125" s="1">
        <f t="shared" si="97"/>
        <v>1366.0456660696882</v>
      </c>
    </row>
    <row r="1126" spans="1:23" x14ac:dyDescent="0.3">
      <c r="A1126" t="s">
        <v>3552</v>
      </c>
      <c r="B1126" s="34">
        <v>30904.050543981481</v>
      </c>
      <c r="C1126" s="14">
        <v>46.55</v>
      </c>
      <c r="D1126" s="14">
        <v>-20.21</v>
      </c>
      <c r="E1126" s="12">
        <v>16</v>
      </c>
      <c r="F1126" s="12"/>
      <c r="G1126" s="8" t="s">
        <v>72</v>
      </c>
      <c r="H1126" s="1" t="s">
        <v>34</v>
      </c>
      <c r="I1126" s="1">
        <f t="shared" ref="I1126:I1134" si="99">0.85*L1126+1.03</f>
        <v>3.665</v>
      </c>
      <c r="J1126" s="26"/>
      <c r="K1126" s="26"/>
      <c r="L1126" s="26">
        <v>3.1</v>
      </c>
      <c r="M1126" s="25" t="s">
        <v>73</v>
      </c>
      <c r="N1126" s="26"/>
      <c r="O1126" s="26"/>
      <c r="P1126" s="26">
        <v>3.4</v>
      </c>
      <c r="Q1126" s="8" t="s">
        <v>73</v>
      </c>
      <c r="R1126" s="38"/>
      <c r="S1126" s="8"/>
      <c r="T1126" s="1">
        <f t="shared" si="95"/>
        <v>1984.6106791074099</v>
      </c>
      <c r="U1126" s="4">
        <f t="shared" si="98"/>
        <v>8.4056571054025982E+19</v>
      </c>
      <c r="V1126" s="4">
        <f t="shared" si="96"/>
        <v>395822064835723.56</v>
      </c>
      <c r="W1126" s="1">
        <f t="shared" si="97"/>
        <v>839.74577665674974</v>
      </c>
    </row>
    <row r="1127" spans="1:23" x14ac:dyDescent="0.3">
      <c r="A1127" t="s">
        <v>3553</v>
      </c>
      <c r="B1127" s="34">
        <v>30909.737680555554</v>
      </c>
      <c r="C1127" s="14">
        <v>46.692</v>
      </c>
      <c r="D1127" s="14">
        <v>-18.916</v>
      </c>
      <c r="E1127" s="12">
        <v>16</v>
      </c>
      <c r="F1127" s="12"/>
      <c r="G1127" s="8" t="s">
        <v>72</v>
      </c>
      <c r="H1127" s="1" t="s">
        <v>34</v>
      </c>
      <c r="I1127" s="1">
        <f t="shared" si="99"/>
        <v>3.3250000000000002</v>
      </c>
      <c r="J1127" s="26"/>
      <c r="K1127" s="26"/>
      <c r="L1127" s="26">
        <v>2.7</v>
      </c>
      <c r="M1127" s="25" t="s">
        <v>73</v>
      </c>
      <c r="N1127" s="26"/>
      <c r="O1127" s="26"/>
      <c r="P1127" s="26">
        <v>3</v>
      </c>
      <c r="Q1127" s="8" t="s">
        <v>73</v>
      </c>
      <c r="R1127" s="38"/>
      <c r="S1127" s="8"/>
      <c r="T1127" s="1">
        <f t="shared" si="95"/>
        <v>1984.6262496387558</v>
      </c>
      <c r="U1127" s="4">
        <f t="shared" si="98"/>
        <v>8.4056693374737891E+19</v>
      </c>
      <c r="V1127" s="4">
        <f t="shared" si="96"/>
        <v>122320711904993.2</v>
      </c>
      <c r="W1127" s="1">
        <f t="shared" si="97"/>
        <v>701.6753822805141</v>
      </c>
    </row>
    <row r="1128" spans="1:23" x14ac:dyDescent="0.3">
      <c r="A1128" t="s">
        <v>3554</v>
      </c>
      <c r="B1128" s="34">
        <v>30912.718401620372</v>
      </c>
      <c r="C1128" s="14">
        <v>47.219000000000001</v>
      </c>
      <c r="D1128" s="14">
        <v>-20.878</v>
      </c>
      <c r="E1128" s="12">
        <v>16</v>
      </c>
      <c r="F1128" s="12"/>
      <c r="G1128" s="8" t="s">
        <v>72</v>
      </c>
      <c r="H1128" s="1" t="s">
        <v>34</v>
      </c>
      <c r="I1128" s="1">
        <f t="shared" si="99"/>
        <v>3.665</v>
      </c>
      <c r="J1128" s="26"/>
      <c r="K1128" s="26"/>
      <c r="L1128" s="26">
        <v>3.1</v>
      </c>
      <c r="M1128" s="25" t="s">
        <v>73</v>
      </c>
      <c r="N1128" s="26"/>
      <c r="O1128" s="26"/>
      <c r="P1128" s="26">
        <v>3.4</v>
      </c>
      <c r="Q1128" s="8" t="s">
        <v>73</v>
      </c>
      <c r="R1128" s="38"/>
      <c r="S1128" s="8"/>
      <c r="T1128" s="1">
        <f t="shared" si="95"/>
        <v>1984.6344104082693</v>
      </c>
      <c r="U1128" s="4">
        <f t="shared" si="98"/>
        <v>8.405708919680272E+19</v>
      </c>
      <c r="V1128" s="4">
        <f t="shared" si="96"/>
        <v>395822064835723.56</v>
      </c>
      <c r="W1128" s="1">
        <f t="shared" si="97"/>
        <v>925.91191959291484</v>
      </c>
    </row>
    <row r="1129" spans="1:23" x14ac:dyDescent="0.3">
      <c r="A1129" t="s">
        <v>3555</v>
      </c>
      <c r="B1129" s="34">
        <v>30914.022162037036</v>
      </c>
      <c r="C1129" s="14">
        <v>47.838000000000001</v>
      </c>
      <c r="D1129" s="14">
        <v>-18.138000000000002</v>
      </c>
      <c r="E1129" s="12">
        <v>20</v>
      </c>
      <c r="F1129" s="12"/>
      <c r="G1129" s="8" t="s">
        <v>72</v>
      </c>
      <c r="H1129" s="1" t="s">
        <v>34</v>
      </c>
      <c r="I1129" s="1">
        <f t="shared" si="99"/>
        <v>3.665</v>
      </c>
      <c r="J1129" s="26"/>
      <c r="K1129" s="26"/>
      <c r="L1129" s="26">
        <v>3.1</v>
      </c>
      <c r="M1129" s="25" t="s">
        <v>73</v>
      </c>
      <c r="N1129" s="26"/>
      <c r="O1129" s="26"/>
      <c r="P1129" s="26">
        <v>3.4</v>
      </c>
      <c r="Q1129" s="8" t="s">
        <v>73</v>
      </c>
      <c r="R1129" s="38"/>
      <c r="S1129" s="8"/>
      <c r="T1129" s="1">
        <f t="shared" si="95"/>
        <v>1984.6379799097524</v>
      </c>
      <c r="U1129" s="4">
        <f t="shared" si="98"/>
        <v>8.4057485018867548E+19</v>
      </c>
      <c r="V1129" s="4">
        <f t="shared" si="96"/>
        <v>395822064835723.56</v>
      </c>
      <c r="W1129" s="1">
        <f t="shared" si="97"/>
        <v>658.65609537441208</v>
      </c>
    </row>
    <row r="1130" spans="1:23" x14ac:dyDescent="0.3">
      <c r="A1130" t="s">
        <v>3556</v>
      </c>
      <c r="B1130" s="34">
        <v>30918.057539351852</v>
      </c>
      <c r="C1130" s="14">
        <v>44.85</v>
      </c>
      <c r="D1130" s="14">
        <v>-12.18</v>
      </c>
      <c r="E1130" s="12">
        <v>16</v>
      </c>
      <c r="F1130" s="12"/>
      <c r="G1130" s="8" t="s">
        <v>72</v>
      </c>
      <c r="H1130" s="8" t="s">
        <v>31</v>
      </c>
      <c r="I1130" s="1">
        <f t="shared" si="99"/>
        <v>3.835</v>
      </c>
      <c r="J1130" s="26"/>
      <c r="L1130" s="26">
        <v>3.3</v>
      </c>
      <c r="M1130" s="25" t="s">
        <v>73</v>
      </c>
      <c r="P1130" s="26"/>
      <c r="R1130" s="38">
        <v>3.6</v>
      </c>
      <c r="S1130" s="1" t="s">
        <v>73</v>
      </c>
      <c r="T1130" s="1">
        <f t="shared" si="95"/>
        <v>1984.6490281707102</v>
      </c>
      <c r="U1130" s="4">
        <f t="shared" si="98"/>
        <v>8.4058197051667546E+19</v>
      </c>
      <c r="V1130" s="4">
        <f t="shared" si="96"/>
        <v>712032799999202.75</v>
      </c>
      <c r="W1130" s="1">
        <f t="shared" si="97"/>
        <v>77.828399825778192</v>
      </c>
    </row>
    <row r="1131" spans="1:23" x14ac:dyDescent="0.3">
      <c r="A1131" t="s">
        <v>3557</v>
      </c>
      <c r="B1131" s="34">
        <v>30918.811579861111</v>
      </c>
      <c r="C1131" s="28">
        <v>41.53</v>
      </c>
      <c r="D1131" s="28">
        <v>-14.87</v>
      </c>
      <c r="E1131" s="12">
        <v>16</v>
      </c>
      <c r="F1131" s="13"/>
      <c r="G1131" s="8" t="s">
        <v>72</v>
      </c>
      <c r="H1131" s="1" t="s">
        <v>33</v>
      </c>
      <c r="I1131" s="1">
        <f t="shared" si="99"/>
        <v>4.09</v>
      </c>
      <c r="J1131" s="27"/>
      <c r="K1131" s="27"/>
      <c r="L1131" s="26">
        <v>3.6</v>
      </c>
      <c r="M1131" s="25" t="s">
        <v>73</v>
      </c>
      <c r="N1131" s="27"/>
      <c r="O1131" s="27"/>
      <c r="P1131" s="27"/>
      <c r="Q1131" s="11"/>
      <c r="R1131" s="39">
        <v>3.8</v>
      </c>
      <c r="S1131" s="1" t="s">
        <v>73</v>
      </c>
      <c r="T1131" s="1">
        <f t="shared" si="95"/>
        <v>1984.651092621112</v>
      </c>
      <c r="U1131" s="4">
        <f t="shared" si="98"/>
        <v>8.4059914960054698E+19</v>
      </c>
      <c r="V1131" s="4">
        <f t="shared" si="96"/>
        <v>1717908387157594.5</v>
      </c>
      <c r="W1131" s="1">
        <f t="shared" si="97"/>
        <v>461.9324432442657</v>
      </c>
    </row>
    <row r="1132" spans="1:23" x14ac:dyDescent="0.3">
      <c r="A1132" t="s">
        <v>3558</v>
      </c>
      <c r="B1132" s="34">
        <v>30921.014960648146</v>
      </c>
      <c r="C1132" s="14">
        <v>46.502000000000002</v>
      </c>
      <c r="D1132" s="14">
        <v>-20.138000000000002</v>
      </c>
      <c r="E1132" s="12">
        <v>16</v>
      </c>
      <c r="F1132" s="12"/>
      <c r="G1132" s="8" t="s">
        <v>72</v>
      </c>
      <c r="H1132" s="1" t="s">
        <v>34</v>
      </c>
      <c r="I1132" s="1">
        <f t="shared" si="99"/>
        <v>3.3250000000000002</v>
      </c>
      <c r="J1132" s="26"/>
      <c r="K1132" s="26"/>
      <c r="L1132" s="26">
        <v>2.7</v>
      </c>
      <c r="M1132" s="25" t="s">
        <v>73</v>
      </c>
      <c r="N1132" s="26"/>
      <c r="O1132" s="26"/>
      <c r="P1132" s="26">
        <v>3</v>
      </c>
      <c r="Q1132" s="8" t="s">
        <v>73</v>
      </c>
      <c r="R1132" s="38"/>
      <c r="S1132" s="8"/>
      <c r="T1132" s="1">
        <f t="shared" si="95"/>
        <v>1984.657125148934</v>
      </c>
      <c r="U1132" s="4">
        <f t="shared" si="98"/>
        <v>8.4060037280766607E+19</v>
      </c>
      <c r="V1132" s="4">
        <f t="shared" si="96"/>
        <v>122320711904993.2</v>
      </c>
      <c r="W1132" s="1">
        <f t="shared" si="97"/>
        <v>831.05321580476175</v>
      </c>
    </row>
    <row r="1133" spans="1:23" x14ac:dyDescent="0.3">
      <c r="A1133" t="s">
        <v>3559</v>
      </c>
      <c r="B1133" s="34">
        <v>30927.419004629628</v>
      </c>
      <c r="C1133" s="14">
        <v>46.006999999999998</v>
      </c>
      <c r="D1133" s="14">
        <v>-20.827000000000002</v>
      </c>
      <c r="E1133" s="12">
        <v>16</v>
      </c>
      <c r="F1133" s="12"/>
      <c r="G1133" s="8" t="s">
        <v>72</v>
      </c>
      <c r="H1133" s="1" t="s">
        <v>34</v>
      </c>
      <c r="I1133" s="1">
        <f t="shared" si="99"/>
        <v>3.41</v>
      </c>
      <c r="J1133" s="26"/>
      <c r="K1133" s="26"/>
      <c r="L1133" s="26">
        <v>2.8</v>
      </c>
      <c r="M1133" s="25" t="s">
        <v>73</v>
      </c>
      <c r="N1133" s="26"/>
      <c r="O1133" s="26"/>
      <c r="P1133" s="26">
        <v>3.1</v>
      </c>
      <c r="Q1133" s="8" t="s">
        <v>73</v>
      </c>
      <c r="R1133" s="38"/>
      <c r="S1133" s="8"/>
      <c r="T1133" s="1">
        <f t="shared" si="95"/>
        <v>1984.6746584657894</v>
      </c>
      <c r="U1133" s="4">
        <f t="shared" si="98"/>
        <v>8.4060201339743928E+19</v>
      </c>
      <c r="V1133" s="4">
        <f t="shared" si="96"/>
        <v>164058977319953.81</v>
      </c>
      <c r="W1133" s="1">
        <f t="shared" si="97"/>
        <v>900.56063196844468</v>
      </c>
    </row>
    <row r="1134" spans="1:23" x14ac:dyDescent="0.3">
      <c r="A1134" t="s">
        <v>2377</v>
      </c>
      <c r="B1134" s="34">
        <v>30928.320369212965</v>
      </c>
      <c r="C1134" s="14">
        <v>47.726999999999997</v>
      </c>
      <c r="D1134" s="14">
        <v>-18.585000000000001</v>
      </c>
      <c r="E1134" s="12">
        <v>16</v>
      </c>
      <c r="F1134" s="12"/>
      <c r="G1134" s="8" t="s">
        <v>72</v>
      </c>
      <c r="H1134" s="1" t="s">
        <v>34</v>
      </c>
      <c r="I1134" s="1">
        <f t="shared" si="99"/>
        <v>3.3250000000000002</v>
      </c>
      <c r="J1134" s="26"/>
      <c r="K1134" s="26"/>
      <c r="L1134" s="26">
        <v>2.7</v>
      </c>
      <c r="M1134" s="25" t="s">
        <v>73</v>
      </c>
      <c r="N1134" s="26"/>
      <c r="O1134" s="26"/>
      <c r="P1134" s="26">
        <v>3</v>
      </c>
      <c r="Q1134" s="8" t="s">
        <v>73</v>
      </c>
      <c r="R1134" s="38"/>
      <c r="S1134" s="8"/>
      <c r="T1134" s="1">
        <f t="shared" si="95"/>
        <v>1984.6771262675236</v>
      </c>
      <c r="U1134" s="4">
        <f t="shared" si="98"/>
        <v>8.4060323660455838E+19</v>
      </c>
      <c r="V1134" s="4">
        <f t="shared" si="96"/>
        <v>122320711904993.2</v>
      </c>
      <c r="W1134" s="1">
        <f t="shared" si="97"/>
        <v>699.19900648690816</v>
      </c>
    </row>
    <row r="1135" spans="1:23" x14ac:dyDescent="0.3">
      <c r="A1135" t="s">
        <v>2378</v>
      </c>
      <c r="B1135" s="34">
        <v>30929.019980324076</v>
      </c>
      <c r="C1135" s="14">
        <v>41.3</v>
      </c>
      <c r="D1135" s="14">
        <v>-16.73</v>
      </c>
      <c r="E1135" s="12">
        <v>16</v>
      </c>
      <c r="F1135" s="12"/>
      <c r="G1135" s="8" t="s">
        <v>72</v>
      </c>
      <c r="H1135" s="1" t="s">
        <v>33</v>
      </c>
      <c r="I1135" s="8">
        <v>3.8</v>
      </c>
      <c r="J1135" s="26"/>
      <c r="K1135" s="26"/>
      <c r="L1135" s="26"/>
      <c r="M1135" s="26"/>
      <c r="N1135" s="26"/>
      <c r="O1135" s="26"/>
      <c r="P1135" s="26"/>
      <c r="Q1135" s="8"/>
      <c r="R1135" s="38">
        <v>3.8</v>
      </c>
      <c r="S1135" s="8" t="s">
        <v>73</v>
      </c>
      <c r="T1135" s="1">
        <f t="shared" si="95"/>
        <v>1984.6790416983547</v>
      </c>
      <c r="U1135" s="4">
        <f t="shared" si="98"/>
        <v>8.4060954617800311E+19</v>
      </c>
      <c r="V1135" s="4">
        <f t="shared" si="96"/>
        <v>630957344480193.75</v>
      </c>
      <c r="W1135" s="1">
        <f t="shared" si="97"/>
        <v>608.43159395327814</v>
      </c>
    </row>
    <row r="1136" spans="1:23" x14ac:dyDescent="0.3">
      <c r="A1136" t="s">
        <v>3560</v>
      </c>
      <c r="B1136" s="34">
        <v>30930.106923611111</v>
      </c>
      <c r="C1136" s="14">
        <v>48.593000000000004</v>
      </c>
      <c r="D1136" s="14">
        <v>-17.466000000000001</v>
      </c>
      <c r="E1136" s="12">
        <v>16</v>
      </c>
      <c r="F1136" s="12"/>
      <c r="G1136" s="8" t="s">
        <v>72</v>
      </c>
      <c r="H1136" s="1" t="s">
        <v>34</v>
      </c>
      <c r="I1136" s="1">
        <f>0.85*L1136+1.03</f>
        <v>3.3250000000000002</v>
      </c>
      <c r="J1136" s="26"/>
      <c r="K1136" s="26"/>
      <c r="L1136" s="26">
        <v>2.7</v>
      </c>
      <c r="M1136" s="25" t="s">
        <v>73</v>
      </c>
      <c r="N1136" s="26"/>
      <c r="O1136" s="26"/>
      <c r="P1136" s="26">
        <v>3</v>
      </c>
      <c r="Q1136" s="8" t="s">
        <v>73</v>
      </c>
      <c r="R1136" s="38"/>
      <c r="S1136" s="8"/>
      <c r="T1136" s="1">
        <f t="shared" si="95"/>
        <v>1984.6820175868888</v>
      </c>
      <c r="U1136" s="4">
        <f t="shared" si="98"/>
        <v>8.406107693851222E+19</v>
      </c>
      <c r="V1136" s="4">
        <f t="shared" si="96"/>
        <v>122320711904993.2</v>
      </c>
      <c r="W1136" s="1">
        <f t="shared" si="97"/>
        <v>633.36910141659177</v>
      </c>
    </row>
    <row r="1137" spans="1:23" x14ac:dyDescent="0.3">
      <c r="A1137" t="s">
        <v>3561</v>
      </c>
      <c r="B1137" s="34">
        <v>30934.776145833333</v>
      </c>
      <c r="C1137" s="2">
        <v>38.1</v>
      </c>
      <c r="D1137" s="2">
        <v>-13.3</v>
      </c>
      <c r="E1137" s="3"/>
      <c r="G1137" s="1" t="s">
        <v>44</v>
      </c>
      <c r="H1137" s="1" t="s">
        <v>37</v>
      </c>
      <c r="I1137" s="1">
        <f>0.85*L1137+1.03</f>
        <v>4.43</v>
      </c>
      <c r="L1137" s="26">
        <v>4</v>
      </c>
      <c r="M1137" s="25" t="s">
        <v>73</v>
      </c>
      <c r="P1137" s="25">
        <v>3</v>
      </c>
      <c r="Q1137" s="1" t="s">
        <v>44</v>
      </c>
      <c r="R1137" s="39">
        <v>4.2</v>
      </c>
      <c r="S1137" s="1" t="s">
        <v>73</v>
      </c>
      <c r="T1137" s="1">
        <f t="shared" si="95"/>
        <v>1984.6948012206251</v>
      </c>
      <c r="U1137" s="4">
        <f t="shared" si="98"/>
        <v>8.4066635981084918E+19</v>
      </c>
      <c r="V1137" s="4">
        <f t="shared" si="96"/>
        <v>5559042572704029</v>
      </c>
      <c r="W1137" s="1">
        <f t="shared" si="97"/>
        <v>773.41005686193648</v>
      </c>
    </row>
    <row r="1138" spans="1:23" x14ac:dyDescent="0.3">
      <c r="A1138" t="s">
        <v>3562</v>
      </c>
      <c r="B1138" s="34">
        <v>30936.355111574074</v>
      </c>
      <c r="C1138" s="2">
        <v>35.592599999999997</v>
      </c>
      <c r="D1138" s="2">
        <v>-23.079599999999999</v>
      </c>
      <c r="E1138" s="3">
        <v>10</v>
      </c>
      <c r="F1138" s="3">
        <v>7</v>
      </c>
      <c r="G1138" s="1" t="s">
        <v>35</v>
      </c>
      <c r="H1138" s="1" t="s">
        <v>37</v>
      </c>
      <c r="I1138" s="1">
        <v>3.6</v>
      </c>
      <c r="P1138" s="25">
        <v>3.6</v>
      </c>
      <c r="Q1138" s="1" t="s">
        <v>44</v>
      </c>
      <c r="T1138" s="1">
        <f t="shared" si="95"/>
        <v>1984.6991241932212</v>
      </c>
      <c r="U1138" s="4">
        <f t="shared" si="98"/>
        <v>8.4066952208850928E+19</v>
      </c>
      <c r="V1138" s="4">
        <f t="shared" si="96"/>
        <v>316227766016839.06</v>
      </c>
      <c r="W1138" s="1">
        <f t="shared" si="97"/>
        <v>1512.1127181468698</v>
      </c>
    </row>
    <row r="1139" spans="1:23" x14ac:dyDescent="0.3">
      <c r="A1139" t="s">
        <v>2379</v>
      </c>
      <c r="B1139" s="34">
        <v>30940.832973379631</v>
      </c>
      <c r="C1139" s="14">
        <v>46.206000000000003</v>
      </c>
      <c r="D1139" s="14">
        <v>-17.734000000000002</v>
      </c>
      <c r="E1139" s="12">
        <v>16</v>
      </c>
      <c r="F1139" s="12"/>
      <c r="G1139" s="8" t="s">
        <v>72</v>
      </c>
      <c r="H1139" s="1" t="s">
        <v>34</v>
      </c>
      <c r="I1139" s="1">
        <f>0.85*L1139+1.03</f>
        <v>3.665</v>
      </c>
      <c r="J1139" s="26"/>
      <c r="K1139" s="26"/>
      <c r="L1139" s="26">
        <v>3.1</v>
      </c>
      <c r="M1139" s="25" t="s">
        <v>73</v>
      </c>
      <c r="N1139" s="26"/>
      <c r="O1139" s="26"/>
      <c r="P1139" s="26">
        <v>3.4</v>
      </c>
      <c r="Q1139" s="8" t="s">
        <v>73</v>
      </c>
      <c r="R1139" s="38"/>
      <c r="S1139" s="8"/>
      <c r="T1139" s="1">
        <f t="shared" si="95"/>
        <v>1984.7113839106903</v>
      </c>
      <c r="U1139" s="4">
        <f t="shared" si="98"/>
        <v>8.4067348030915756E+19</v>
      </c>
      <c r="V1139" s="4">
        <f t="shared" si="96"/>
        <v>395822064835723.56</v>
      </c>
      <c r="W1139" s="1">
        <f t="shared" si="97"/>
        <v>562.9140522438945</v>
      </c>
    </row>
    <row r="1140" spans="1:23" x14ac:dyDescent="0.3">
      <c r="A1140" t="s">
        <v>3563</v>
      </c>
      <c r="B1140" s="34">
        <v>30942.274541666666</v>
      </c>
      <c r="C1140" s="14">
        <v>45.822000000000003</v>
      </c>
      <c r="D1140" s="14">
        <v>-18.324999999999999</v>
      </c>
      <c r="E1140" s="12">
        <v>16</v>
      </c>
      <c r="F1140" s="12"/>
      <c r="G1140" s="8" t="s">
        <v>72</v>
      </c>
      <c r="H1140" s="1" t="s">
        <v>34</v>
      </c>
      <c r="I1140" s="1">
        <f>0.85*L1140+1.03</f>
        <v>3.4950000000000001</v>
      </c>
      <c r="J1140" s="26"/>
      <c r="K1140" s="26"/>
      <c r="L1140" s="26">
        <v>2.9</v>
      </c>
      <c r="M1140" s="25" t="s">
        <v>73</v>
      </c>
      <c r="N1140" s="26"/>
      <c r="O1140" s="26"/>
      <c r="P1140" s="26">
        <v>3.2</v>
      </c>
      <c r="Q1140" s="8" t="s">
        <v>73</v>
      </c>
      <c r="R1140" s="38"/>
      <c r="S1140" s="8"/>
      <c r="T1140" s="1">
        <f t="shared" si="95"/>
        <v>1984.7153307095596</v>
      </c>
      <c r="U1140" s="4">
        <f t="shared" si="98"/>
        <v>8.4067568070086722E+19</v>
      </c>
      <c r="V1140" s="4">
        <f t="shared" si="96"/>
        <v>220039170963740.97</v>
      </c>
      <c r="W1140" s="1">
        <f t="shared" si="97"/>
        <v>622.14568481290212</v>
      </c>
    </row>
    <row r="1141" spans="1:23" x14ac:dyDescent="0.3">
      <c r="A1141" t="s">
        <v>2380</v>
      </c>
      <c r="B1141" s="34">
        <v>30946.157563657409</v>
      </c>
      <c r="C1141" s="14">
        <v>48.857999999999997</v>
      </c>
      <c r="D1141" s="14">
        <v>-17.501000000000001</v>
      </c>
      <c r="E1141" s="12">
        <v>16</v>
      </c>
      <c r="F1141" s="12"/>
      <c r="G1141" s="8" t="s">
        <v>72</v>
      </c>
      <c r="H1141" s="1" t="s">
        <v>34</v>
      </c>
      <c r="I1141" s="1">
        <f>0.85*L1141+1.03</f>
        <v>3.3250000000000002</v>
      </c>
      <c r="J1141" s="26"/>
      <c r="K1141" s="26"/>
      <c r="L1141" s="26">
        <v>2.7</v>
      </c>
      <c r="M1141" s="25" t="s">
        <v>73</v>
      </c>
      <c r="N1141" s="26"/>
      <c r="O1141" s="26"/>
      <c r="P1141" s="26">
        <v>3</v>
      </c>
      <c r="Q1141" s="8" t="s">
        <v>73</v>
      </c>
      <c r="R1141" s="38"/>
      <c r="S1141" s="8"/>
      <c r="T1141" s="1">
        <f t="shared" si="95"/>
        <v>1984.7259618443734</v>
      </c>
      <c r="U1141" s="4">
        <f t="shared" si="98"/>
        <v>8.4067690390798631E+19</v>
      </c>
      <c r="V1141" s="4">
        <f t="shared" si="96"/>
        <v>122320711904993.2</v>
      </c>
      <c r="W1141" s="1">
        <f t="shared" si="97"/>
        <v>652.68066489615433</v>
      </c>
    </row>
    <row r="1142" spans="1:23" x14ac:dyDescent="0.3">
      <c r="A1142" t="s">
        <v>3564</v>
      </c>
      <c r="B1142" s="34">
        <v>30948.937728009259</v>
      </c>
      <c r="C1142" s="14">
        <v>48.405999999999999</v>
      </c>
      <c r="D1142" s="14">
        <v>-17.629000000000001</v>
      </c>
      <c r="E1142" s="12">
        <v>16</v>
      </c>
      <c r="F1142" s="12"/>
      <c r="G1142" s="8" t="s">
        <v>72</v>
      </c>
      <c r="H1142" s="1" t="s">
        <v>34</v>
      </c>
      <c r="I1142" s="1">
        <f>0.85*L1142+1.03</f>
        <v>3.665</v>
      </c>
      <c r="J1142" s="26"/>
      <c r="K1142" s="26"/>
      <c r="L1142" s="26">
        <v>3.1</v>
      </c>
      <c r="M1142" s="25" t="s">
        <v>73</v>
      </c>
      <c r="N1142" s="26"/>
      <c r="O1142" s="26"/>
      <c r="P1142" s="26">
        <v>3.4</v>
      </c>
      <c r="Q1142" s="8" t="s">
        <v>73</v>
      </c>
      <c r="R1142" s="38"/>
      <c r="S1142" s="8"/>
      <c r="T1142" s="1">
        <f t="shared" si="95"/>
        <v>1984.7335735195325</v>
      </c>
      <c r="U1142" s="4">
        <f t="shared" si="98"/>
        <v>8.4068086212863459E+19</v>
      </c>
      <c r="V1142" s="4">
        <f t="shared" si="96"/>
        <v>395822064835723.56</v>
      </c>
      <c r="W1142" s="1">
        <f t="shared" si="97"/>
        <v>637.57735952264954</v>
      </c>
    </row>
    <row r="1143" spans="1:23" x14ac:dyDescent="0.3">
      <c r="A1143" t="s">
        <v>3565</v>
      </c>
      <c r="B1143" s="34">
        <v>30953.360862268517</v>
      </c>
      <c r="C1143" s="14">
        <v>41.91</v>
      </c>
      <c r="D1143" s="14">
        <v>-19.8</v>
      </c>
      <c r="E1143" s="12">
        <v>16</v>
      </c>
      <c r="F1143" s="12"/>
      <c r="G1143" s="8" t="s">
        <v>72</v>
      </c>
      <c r="H1143" s="8" t="s">
        <v>24</v>
      </c>
      <c r="I1143" s="8">
        <v>3.5</v>
      </c>
      <c r="J1143" s="26"/>
      <c r="K1143" s="26"/>
      <c r="L1143" s="26"/>
      <c r="M1143" s="26"/>
      <c r="N1143" s="26"/>
      <c r="O1143" s="26"/>
      <c r="P1143" s="26"/>
      <c r="Q1143" s="8"/>
      <c r="R1143" s="38">
        <v>3.5</v>
      </c>
      <c r="S1143" s="8" t="s">
        <v>73</v>
      </c>
      <c r="T1143" s="1">
        <f t="shared" si="95"/>
        <v>1984.7456834011459</v>
      </c>
      <c r="U1143" s="4">
        <f t="shared" si="98"/>
        <v>8.4068310084977312E+19</v>
      </c>
      <c r="V1143" s="4">
        <f t="shared" si="96"/>
        <v>223872113856835.09</v>
      </c>
      <c r="W1143" s="1">
        <f t="shared" si="97"/>
        <v>856.37391241795387</v>
      </c>
    </row>
    <row r="1144" spans="1:23" x14ac:dyDescent="0.3">
      <c r="A1144" t="s">
        <v>3566</v>
      </c>
      <c r="B1144" s="34">
        <v>30954.13957175926</v>
      </c>
      <c r="C1144" s="14">
        <v>48.283000000000001</v>
      </c>
      <c r="D1144" s="14">
        <v>-17.611999999999998</v>
      </c>
      <c r="E1144" s="12">
        <v>16</v>
      </c>
      <c r="F1144" s="12"/>
      <c r="G1144" s="8" t="s">
        <v>72</v>
      </c>
      <c r="H1144" s="1" t="s">
        <v>34</v>
      </c>
      <c r="I1144" s="1">
        <f>0.85*L1144+1.03</f>
        <v>3.3250000000000002</v>
      </c>
      <c r="J1144" s="26"/>
      <c r="K1144" s="26"/>
      <c r="L1144" s="26">
        <v>2.7</v>
      </c>
      <c r="M1144" s="25" t="s">
        <v>73</v>
      </c>
      <c r="N1144" s="26"/>
      <c r="O1144" s="26"/>
      <c r="P1144" s="26">
        <v>3</v>
      </c>
      <c r="Q1144" s="8" t="s">
        <v>73</v>
      </c>
      <c r="R1144" s="38"/>
      <c r="S1144" s="8"/>
      <c r="T1144" s="1">
        <f t="shared" si="95"/>
        <v>1984.7478153915381</v>
      </c>
      <c r="U1144" s="4">
        <f t="shared" si="98"/>
        <v>8.4068432405689221E+19</v>
      </c>
      <c r="V1144" s="4">
        <f t="shared" si="96"/>
        <v>122320711904993.2</v>
      </c>
      <c r="W1144" s="1">
        <f t="shared" si="97"/>
        <v>629.20061901182157</v>
      </c>
    </row>
    <row r="1145" spans="1:23" x14ac:dyDescent="0.3">
      <c r="A1145" t="s">
        <v>3567</v>
      </c>
      <c r="B1145" s="34">
        <v>30962.163834722222</v>
      </c>
      <c r="C1145" s="2">
        <v>37.872199999999999</v>
      </c>
      <c r="D1145" s="2">
        <v>-3.9116</v>
      </c>
      <c r="E1145" s="3">
        <v>10</v>
      </c>
      <c r="F1145" s="3">
        <v>21</v>
      </c>
      <c r="G1145" s="1" t="s">
        <v>35</v>
      </c>
      <c r="H1145" s="1" t="s">
        <v>22</v>
      </c>
      <c r="I1145" s="1">
        <f>0.85*L1145+1.03</f>
        <v>4.9399999999999995</v>
      </c>
      <c r="L1145" s="25">
        <v>4.5999999999999996</v>
      </c>
      <c r="M1145" s="25" t="s">
        <v>35</v>
      </c>
      <c r="T1145" s="1">
        <f t="shared" si="95"/>
        <v>1984.7697846262074</v>
      </c>
      <c r="U1145" s="4">
        <f t="shared" si="98"/>
        <v>8.4100791771382186E+19</v>
      </c>
      <c r="V1145" s="4">
        <f t="shared" si="96"/>
        <v>3.235936569296278E+16</v>
      </c>
      <c r="W1145" s="1">
        <f t="shared" si="97"/>
        <v>1277.1452736358297</v>
      </c>
    </row>
    <row r="1146" spans="1:23" x14ac:dyDescent="0.3">
      <c r="A1146" t="s">
        <v>3568</v>
      </c>
      <c r="B1146" s="34">
        <v>30963.418846064815</v>
      </c>
      <c r="C1146" s="14">
        <v>49.308999999999997</v>
      </c>
      <c r="D1146" s="14">
        <v>-17.398</v>
      </c>
      <c r="E1146" s="12">
        <v>16</v>
      </c>
      <c r="F1146" s="12"/>
      <c r="G1146" s="8" t="s">
        <v>72</v>
      </c>
      <c r="H1146" s="1" t="s">
        <v>34</v>
      </c>
      <c r="I1146" s="1">
        <f>0.85*L1146+1.03</f>
        <v>3.41</v>
      </c>
      <c r="J1146" s="26"/>
      <c r="K1146" s="26"/>
      <c r="L1146" s="26">
        <v>2.8</v>
      </c>
      <c r="M1146" s="25" t="s">
        <v>73</v>
      </c>
      <c r="N1146" s="26"/>
      <c r="O1146" s="26"/>
      <c r="P1146" s="26">
        <v>3.1</v>
      </c>
      <c r="Q1146" s="8" t="s">
        <v>73</v>
      </c>
      <c r="R1146" s="38"/>
      <c r="S1146" s="8"/>
      <c r="T1146" s="1">
        <f t="shared" si="95"/>
        <v>1984.7732206599994</v>
      </c>
      <c r="U1146" s="4">
        <f t="shared" si="98"/>
        <v>8.4100955830359507E+19</v>
      </c>
      <c r="V1146" s="4">
        <f t="shared" si="96"/>
        <v>164058977319953.81</v>
      </c>
      <c r="W1146" s="1">
        <f t="shared" si="97"/>
        <v>673.26771713629739</v>
      </c>
    </row>
    <row r="1147" spans="1:23" x14ac:dyDescent="0.3">
      <c r="A1147" t="s">
        <v>3569</v>
      </c>
      <c r="B1147" s="34">
        <v>30964.918800115742</v>
      </c>
      <c r="C1147" s="2">
        <v>35.873899999999999</v>
      </c>
      <c r="D1147" s="2">
        <v>-4.1867999999999999</v>
      </c>
      <c r="E1147" s="3">
        <v>0</v>
      </c>
      <c r="F1147" s="3">
        <v>6</v>
      </c>
      <c r="G1147" s="1" t="s">
        <v>35</v>
      </c>
      <c r="H1147" s="1" t="s">
        <v>22</v>
      </c>
      <c r="I1147" s="1">
        <v>3.7</v>
      </c>
      <c r="P1147" s="25">
        <v>3.7</v>
      </c>
      <c r="Q1147" s="1" t="s">
        <v>44</v>
      </c>
      <c r="T1147" s="1">
        <f t="shared" si="95"/>
        <v>1984.7773273103785</v>
      </c>
      <c r="U1147" s="4">
        <f t="shared" si="98"/>
        <v>8.4101402513951654E+19</v>
      </c>
      <c r="V1147" s="4">
        <f t="shared" si="96"/>
        <v>446683592150964.06</v>
      </c>
      <c r="W1147" s="1">
        <f t="shared" si="97"/>
        <v>1407.6768495503156</v>
      </c>
    </row>
    <row r="1148" spans="1:23" x14ac:dyDescent="0.3">
      <c r="A1148" t="s">
        <v>2381</v>
      </c>
      <c r="B1148" s="34">
        <v>30969.014162037038</v>
      </c>
      <c r="C1148" s="14">
        <v>41.42</v>
      </c>
      <c r="D1148" s="14">
        <v>-15.74</v>
      </c>
      <c r="E1148" s="12">
        <v>16</v>
      </c>
      <c r="F1148" s="12"/>
      <c r="G1148" s="8" t="s">
        <v>72</v>
      </c>
      <c r="H1148" s="1" t="s">
        <v>33</v>
      </c>
      <c r="I1148" s="8">
        <v>3.7</v>
      </c>
      <c r="J1148" s="26"/>
      <c r="K1148" s="26"/>
      <c r="L1148" s="26"/>
      <c r="M1148" s="26"/>
      <c r="N1148" s="26"/>
      <c r="O1148" s="26"/>
      <c r="P1148" s="26"/>
      <c r="Q1148" s="8"/>
      <c r="R1148" s="38">
        <v>3.7</v>
      </c>
      <c r="S1148" s="8" t="s">
        <v>73</v>
      </c>
      <c r="T1148" s="1">
        <f t="shared" si="95"/>
        <v>1984.7885398002384</v>
      </c>
      <c r="U1148" s="4">
        <f t="shared" si="98"/>
        <v>8.4101849197543801E+19</v>
      </c>
      <c r="V1148" s="4">
        <f t="shared" si="96"/>
        <v>446683592150964.06</v>
      </c>
      <c r="W1148" s="1">
        <f t="shared" si="97"/>
        <v>525.62902450933439</v>
      </c>
    </row>
    <row r="1149" spans="1:23" x14ac:dyDescent="0.3">
      <c r="A1149" t="s">
        <v>3570</v>
      </c>
      <c r="B1149" s="34">
        <v>30976.686020833335</v>
      </c>
      <c r="C1149" s="14">
        <v>46.121000000000002</v>
      </c>
      <c r="D1149" s="14">
        <v>-17.734000000000002</v>
      </c>
      <c r="E1149" s="12">
        <v>16</v>
      </c>
      <c r="F1149" s="12"/>
      <c r="G1149" s="8" t="s">
        <v>72</v>
      </c>
      <c r="H1149" s="1" t="s">
        <v>34</v>
      </c>
      <c r="I1149" s="1">
        <f>0.85*L1149+1.03</f>
        <v>3.4950000000000001</v>
      </c>
      <c r="J1149" s="26"/>
      <c r="K1149" s="26"/>
      <c r="L1149" s="26">
        <v>2.9</v>
      </c>
      <c r="M1149" s="25" t="s">
        <v>73</v>
      </c>
      <c r="N1149" s="26"/>
      <c r="O1149" s="26"/>
      <c r="P1149" s="26">
        <v>3.2</v>
      </c>
      <c r="Q1149" s="8" t="s">
        <v>73</v>
      </c>
      <c r="R1149" s="38"/>
      <c r="S1149" s="8"/>
      <c r="T1149" s="1">
        <f t="shared" si="95"/>
        <v>1984.8095442048825</v>
      </c>
      <c r="U1149" s="4">
        <f t="shared" si="98"/>
        <v>8.4102069236714766E+19</v>
      </c>
      <c r="V1149" s="4">
        <f t="shared" si="96"/>
        <v>220039170963740.97</v>
      </c>
      <c r="W1149" s="1">
        <f t="shared" si="97"/>
        <v>561.33428156281173</v>
      </c>
    </row>
    <row r="1150" spans="1:23" x14ac:dyDescent="0.3">
      <c r="A1150" t="s">
        <v>3571</v>
      </c>
      <c r="B1150" s="34">
        <v>30987.320358796296</v>
      </c>
      <c r="C1150" s="2">
        <v>35.945700000000002</v>
      </c>
      <c r="D1150" s="2">
        <v>-22.4452</v>
      </c>
      <c r="E1150" s="3">
        <v>0</v>
      </c>
      <c r="F1150" s="3">
        <v>4</v>
      </c>
      <c r="G1150" s="1" t="s">
        <v>35</v>
      </c>
      <c r="H1150" s="1" t="s">
        <v>37</v>
      </c>
      <c r="I1150" s="1">
        <v>3.8</v>
      </c>
      <c r="P1150" s="25">
        <v>3.8</v>
      </c>
      <c r="Q1150" s="1" t="s">
        <v>44</v>
      </c>
      <c r="T1150" s="1">
        <f t="shared" si="95"/>
        <v>1984.8386594354449</v>
      </c>
      <c r="U1150" s="4">
        <f t="shared" si="98"/>
        <v>8.4102700194059239E+19</v>
      </c>
      <c r="V1150" s="4">
        <f t="shared" si="96"/>
        <v>630957344480193.75</v>
      </c>
      <c r="W1150" s="1">
        <f t="shared" si="97"/>
        <v>1438.1366218334947</v>
      </c>
    </row>
    <row r="1151" spans="1:23" x14ac:dyDescent="0.3">
      <c r="A1151" t="s">
        <v>3572</v>
      </c>
      <c r="B1151" s="34">
        <v>31006.040995370371</v>
      </c>
      <c r="C1151" s="14">
        <v>48.944000000000003</v>
      </c>
      <c r="D1151" s="14">
        <v>-18.893999999999998</v>
      </c>
      <c r="E1151" s="12">
        <v>16</v>
      </c>
      <c r="F1151" s="12"/>
      <c r="G1151" s="8" t="s">
        <v>72</v>
      </c>
      <c r="H1151" s="1" t="s">
        <v>34</v>
      </c>
      <c r="I1151" s="1">
        <f t="shared" ref="I1151:I1163" si="100">0.85*L1151+1.03</f>
        <v>3.58</v>
      </c>
      <c r="J1151" s="26"/>
      <c r="K1151" s="26"/>
      <c r="L1151" s="26">
        <v>3</v>
      </c>
      <c r="M1151" s="25" t="s">
        <v>73</v>
      </c>
      <c r="N1151" s="26"/>
      <c r="O1151" s="26"/>
      <c r="P1151" s="26">
        <v>3.3</v>
      </c>
      <c r="Q1151" s="8" t="s">
        <v>73</v>
      </c>
      <c r="R1151" s="38"/>
      <c r="S1151" s="8"/>
      <c r="T1151" s="1">
        <f t="shared" si="95"/>
        <v>1984.8899137450251</v>
      </c>
      <c r="U1151" s="4">
        <f t="shared" si="98"/>
        <v>8.4102995314981913E+19</v>
      </c>
      <c r="V1151" s="4">
        <f t="shared" si="96"/>
        <v>295120922666639.69</v>
      </c>
      <c r="W1151" s="1">
        <f t="shared" si="97"/>
        <v>785.99791304532062</v>
      </c>
    </row>
    <row r="1152" spans="1:23" x14ac:dyDescent="0.3">
      <c r="A1152" t="s">
        <v>3573</v>
      </c>
      <c r="B1152" s="34">
        <v>31024.592711805555</v>
      </c>
      <c r="C1152" s="14">
        <v>48.32</v>
      </c>
      <c r="D1152" s="14">
        <v>-17.558</v>
      </c>
      <c r="E1152" s="12">
        <v>16</v>
      </c>
      <c r="F1152" s="12"/>
      <c r="G1152" s="8" t="s">
        <v>72</v>
      </c>
      <c r="H1152" s="1" t="s">
        <v>34</v>
      </c>
      <c r="I1152" s="1">
        <f t="shared" si="100"/>
        <v>3.3250000000000002</v>
      </c>
      <c r="J1152" s="26"/>
      <c r="K1152" s="26"/>
      <c r="L1152" s="26">
        <v>2.7</v>
      </c>
      <c r="M1152" s="25" t="s">
        <v>73</v>
      </c>
      <c r="N1152" s="26"/>
      <c r="O1152" s="26"/>
      <c r="P1152" s="26">
        <v>3</v>
      </c>
      <c r="Q1152" s="8" t="s">
        <v>73</v>
      </c>
      <c r="R1152" s="38"/>
      <c r="S1152" s="8"/>
      <c r="T1152" s="1">
        <f t="shared" si="95"/>
        <v>1984.9407055764698</v>
      </c>
      <c r="U1152" s="4">
        <f t="shared" si="98"/>
        <v>8.4103117635693822E+19</v>
      </c>
      <c r="V1152" s="4">
        <f t="shared" si="96"/>
        <v>122320711904993.2</v>
      </c>
      <c r="W1152" s="1">
        <f t="shared" si="97"/>
        <v>626.15252362529884</v>
      </c>
    </row>
    <row r="1153" spans="1:23" x14ac:dyDescent="0.3">
      <c r="A1153" t="s">
        <v>2382</v>
      </c>
      <c r="B1153" s="34">
        <v>31038.512891203703</v>
      </c>
      <c r="C1153" s="14">
        <v>45.79</v>
      </c>
      <c r="D1153" s="14">
        <v>-17.757999999999999</v>
      </c>
      <c r="E1153" s="12">
        <v>16</v>
      </c>
      <c r="F1153" s="12"/>
      <c r="G1153" s="8" t="s">
        <v>72</v>
      </c>
      <c r="H1153" s="1" t="s">
        <v>34</v>
      </c>
      <c r="I1153" s="1">
        <f t="shared" si="100"/>
        <v>3.3250000000000002</v>
      </c>
      <c r="J1153" s="26"/>
      <c r="K1153" s="26"/>
      <c r="L1153" s="26">
        <v>2.7</v>
      </c>
      <c r="M1153" s="25" t="s">
        <v>73</v>
      </c>
      <c r="N1153" s="26"/>
      <c r="O1153" s="26"/>
      <c r="P1153" s="26">
        <v>3</v>
      </c>
      <c r="Q1153" s="8" t="s">
        <v>73</v>
      </c>
      <c r="R1153" s="38"/>
      <c r="S1153" s="8"/>
      <c r="T1153" s="1">
        <f t="shared" si="95"/>
        <v>1984.9788169505919</v>
      </c>
      <c r="U1153" s="4">
        <f t="shared" si="98"/>
        <v>8.4103239956405731E+19</v>
      </c>
      <c r="V1153" s="4">
        <f t="shared" si="96"/>
        <v>122320711904993.2</v>
      </c>
      <c r="W1153" s="1">
        <f t="shared" si="97"/>
        <v>559.17655965152244</v>
      </c>
    </row>
    <row r="1154" spans="1:23" x14ac:dyDescent="0.3">
      <c r="A1154" t="s">
        <v>3574</v>
      </c>
      <c r="B1154" s="34">
        <v>31040.28599074074</v>
      </c>
      <c r="C1154" s="14">
        <v>48.573999999999998</v>
      </c>
      <c r="D1154" s="14">
        <v>-19.041</v>
      </c>
      <c r="E1154" s="12">
        <v>16</v>
      </c>
      <c r="F1154" s="12"/>
      <c r="G1154" s="8" t="s">
        <v>72</v>
      </c>
      <c r="H1154" s="1" t="s">
        <v>34</v>
      </c>
      <c r="I1154" s="1">
        <f t="shared" si="100"/>
        <v>3.3250000000000002</v>
      </c>
      <c r="J1154" s="26"/>
      <c r="K1154" s="26"/>
      <c r="L1154" s="26">
        <v>2.7</v>
      </c>
      <c r="M1154" s="25" t="s">
        <v>73</v>
      </c>
      <c r="N1154" s="26"/>
      <c r="O1154" s="26"/>
      <c r="P1154" s="26">
        <v>3</v>
      </c>
      <c r="Q1154" s="8" t="s">
        <v>73</v>
      </c>
      <c r="R1154" s="38"/>
      <c r="S1154" s="8"/>
      <c r="T1154" s="1">
        <f t="shared" ref="T1154:T1217" si="101">1900+B1154/365.25</f>
        <v>1984.9836714325552</v>
      </c>
      <c r="U1154" s="4">
        <f t="shared" si="98"/>
        <v>8.4103362277117641E+19</v>
      </c>
      <c r="V1154" s="4">
        <f t="shared" ref="V1154:V1217" si="102">10^(1.5*I1154+9.1)</f>
        <v>122320711904993.2</v>
      </c>
      <c r="W1154" s="1">
        <f t="shared" ref="W1154:W1217" si="103">SQRT( (ABS(D1154-$Y$1)*111.11)^2+(111.11*COS(RADIANS(D1154))*ABS(C1154-$Z$1))^2+E1154*E1154)</f>
        <v>781.83621230422204</v>
      </c>
    </row>
    <row r="1155" spans="1:23" x14ac:dyDescent="0.3">
      <c r="A1155" t="s">
        <v>3575</v>
      </c>
      <c r="B1155" s="34">
        <v>31042.667173611109</v>
      </c>
      <c r="C1155" s="14">
        <v>48.555999999999997</v>
      </c>
      <c r="D1155" s="14">
        <v>-17.449000000000002</v>
      </c>
      <c r="E1155" s="12">
        <v>16</v>
      </c>
      <c r="F1155" s="12"/>
      <c r="G1155" s="8" t="s">
        <v>72</v>
      </c>
      <c r="H1155" s="1" t="s">
        <v>34</v>
      </c>
      <c r="I1155" s="1">
        <f t="shared" si="100"/>
        <v>3.3250000000000002</v>
      </c>
      <c r="J1155" s="26"/>
      <c r="K1155" s="26"/>
      <c r="L1155" s="26">
        <v>2.7</v>
      </c>
      <c r="M1155" s="25" t="s">
        <v>73</v>
      </c>
      <c r="N1155" s="26"/>
      <c r="O1155" s="26"/>
      <c r="P1155" s="26">
        <v>3</v>
      </c>
      <c r="Q1155" s="8" t="s">
        <v>73</v>
      </c>
      <c r="R1155" s="38"/>
      <c r="S1155" s="8"/>
      <c r="T1155" s="1">
        <f t="shared" si="101"/>
        <v>1984.9901907559511</v>
      </c>
      <c r="U1155" s="4">
        <f t="shared" ref="U1155:U1218" si="104">U1154+V1155</f>
        <v>8.410348459782955E+19</v>
      </c>
      <c r="V1155" s="4">
        <f t="shared" si="102"/>
        <v>122320711904993.2</v>
      </c>
      <c r="W1155" s="1">
        <f t="shared" si="103"/>
        <v>629.6240645522206</v>
      </c>
    </row>
    <row r="1156" spans="1:23" x14ac:dyDescent="0.3">
      <c r="A1156" t="s">
        <v>3576</v>
      </c>
      <c r="B1156" s="34">
        <v>31052.041216435184</v>
      </c>
      <c r="C1156" s="14">
        <v>44.4</v>
      </c>
      <c r="D1156" s="14">
        <v>-11.77</v>
      </c>
      <c r="E1156" s="12">
        <v>16</v>
      </c>
      <c r="F1156" s="12"/>
      <c r="G1156" s="8" t="s">
        <v>72</v>
      </c>
      <c r="H1156" s="1" t="s">
        <v>74</v>
      </c>
      <c r="I1156" s="1">
        <f t="shared" si="100"/>
        <v>4.1749999999999998</v>
      </c>
      <c r="J1156" s="26"/>
      <c r="L1156" s="26">
        <v>3.7</v>
      </c>
      <c r="M1156" s="25" t="s">
        <v>73</v>
      </c>
      <c r="P1156" s="26">
        <v>4.2</v>
      </c>
      <c r="Q1156" s="1" t="s">
        <v>73</v>
      </c>
      <c r="R1156" s="38">
        <v>3.9</v>
      </c>
      <c r="S1156" s="1" t="s">
        <v>73</v>
      </c>
      <c r="T1156" s="1">
        <f t="shared" si="101"/>
        <v>1985.0158554864756</v>
      </c>
      <c r="U1156" s="4">
        <f t="shared" si="104"/>
        <v>8.4105788690805604E+19</v>
      </c>
      <c r="V1156" s="4">
        <f t="shared" si="102"/>
        <v>2304092976055851.5</v>
      </c>
      <c r="W1156" s="1">
        <f t="shared" si="103"/>
        <v>142.8828981208666</v>
      </c>
    </row>
    <row r="1157" spans="1:23" x14ac:dyDescent="0.3">
      <c r="A1157" t="s">
        <v>3577</v>
      </c>
      <c r="B1157" s="34">
        <v>31052.776315972224</v>
      </c>
      <c r="C1157" s="14">
        <v>41.84</v>
      </c>
      <c r="D1157" s="14">
        <v>-17.77</v>
      </c>
      <c r="E1157" s="12">
        <v>16</v>
      </c>
      <c r="F1157" s="12"/>
      <c r="G1157" s="8" t="s">
        <v>72</v>
      </c>
      <c r="H1157" s="1" t="s">
        <v>33</v>
      </c>
      <c r="I1157" s="1">
        <f t="shared" si="100"/>
        <v>3.835</v>
      </c>
      <c r="J1157" s="26"/>
      <c r="K1157" s="26"/>
      <c r="L1157" s="26">
        <v>3.3</v>
      </c>
      <c r="M1157" s="25" t="s">
        <v>73</v>
      </c>
      <c r="N1157" s="26"/>
      <c r="O1157" s="26"/>
      <c r="P1157" s="26">
        <v>3.3</v>
      </c>
      <c r="Q1157" s="8" t="s">
        <v>73</v>
      </c>
      <c r="R1157" s="38">
        <v>3.6</v>
      </c>
      <c r="S1157" s="1" t="s">
        <v>73</v>
      </c>
      <c r="T1157" s="1">
        <f t="shared" si="101"/>
        <v>1985.0178680793217</v>
      </c>
      <c r="U1157" s="4">
        <f t="shared" si="104"/>
        <v>8.4106500723605602E+19</v>
      </c>
      <c r="V1157" s="4">
        <f t="shared" si="102"/>
        <v>712032799999202.75</v>
      </c>
      <c r="W1157" s="1">
        <f t="shared" si="103"/>
        <v>662.8520618960614</v>
      </c>
    </row>
    <row r="1158" spans="1:23" x14ac:dyDescent="0.3">
      <c r="A1158" t="s">
        <v>3578</v>
      </c>
      <c r="B1158" s="34">
        <v>31058.423346064814</v>
      </c>
      <c r="C1158" s="14">
        <v>44.869</v>
      </c>
      <c r="D1158" s="14">
        <v>-18.026</v>
      </c>
      <c r="E1158" s="12">
        <v>16</v>
      </c>
      <c r="F1158" s="12"/>
      <c r="G1158" s="8" t="s">
        <v>72</v>
      </c>
      <c r="H1158" s="1" t="s">
        <v>34</v>
      </c>
      <c r="I1158" s="1">
        <f t="shared" si="100"/>
        <v>3.4950000000000001</v>
      </c>
      <c r="J1158" s="26"/>
      <c r="K1158" s="26"/>
      <c r="L1158" s="26">
        <v>2.9</v>
      </c>
      <c r="M1158" s="25" t="s">
        <v>73</v>
      </c>
      <c r="N1158" s="26"/>
      <c r="O1158" s="26"/>
      <c r="P1158" s="26">
        <v>3.2</v>
      </c>
      <c r="Q1158" s="8" t="s">
        <v>73</v>
      </c>
      <c r="R1158" s="38"/>
      <c r="S1158" s="8"/>
      <c r="T1158" s="1">
        <f t="shared" si="101"/>
        <v>1985.0333288051056</v>
      </c>
      <c r="U1158" s="4">
        <f t="shared" si="104"/>
        <v>8.4106720762776568E+19</v>
      </c>
      <c r="V1158" s="4">
        <f t="shared" si="102"/>
        <v>220039170963740.97</v>
      </c>
      <c r="W1158" s="1">
        <f t="shared" si="103"/>
        <v>587.04679732468105</v>
      </c>
    </row>
    <row r="1159" spans="1:23" x14ac:dyDescent="0.3">
      <c r="A1159" t="s">
        <v>3579</v>
      </c>
      <c r="B1159" s="34">
        <v>31082.295317129629</v>
      </c>
      <c r="C1159" s="14">
        <v>47.082000000000001</v>
      </c>
      <c r="D1159" s="14">
        <v>-20.145</v>
      </c>
      <c r="E1159" s="12">
        <v>16</v>
      </c>
      <c r="F1159" s="12"/>
      <c r="G1159" s="8" t="s">
        <v>72</v>
      </c>
      <c r="H1159" s="1" t="s">
        <v>34</v>
      </c>
      <c r="I1159" s="1">
        <f t="shared" si="100"/>
        <v>3.41</v>
      </c>
      <c r="J1159" s="26"/>
      <c r="K1159" s="26"/>
      <c r="L1159" s="26">
        <v>2.8</v>
      </c>
      <c r="M1159" s="25" t="s">
        <v>73</v>
      </c>
      <c r="N1159" s="26"/>
      <c r="O1159" s="26"/>
      <c r="P1159" s="26">
        <v>3.1</v>
      </c>
      <c r="Q1159" s="8" t="s">
        <v>73</v>
      </c>
      <c r="R1159" s="38"/>
      <c r="S1159" s="8"/>
      <c r="T1159" s="1">
        <f t="shared" si="101"/>
        <v>1985.0986866998758</v>
      </c>
      <c r="U1159" s="4">
        <f t="shared" si="104"/>
        <v>8.4106884821753889E+19</v>
      </c>
      <c r="V1159" s="4">
        <f t="shared" si="102"/>
        <v>164058977319953.81</v>
      </c>
      <c r="W1159" s="1">
        <f t="shared" si="103"/>
        <v>843.58244277695724</v>
      </c>
    </row>
    <row r="1160" spans="1:23" x14ac:dyDescent="0.3">
      <c r="A1160" t="s">
        <v>2383</v>
      </c>
      <c r="B1160" s="34">
        <v>31094.875915509259</v>
      </c>
      <c r="C1160" s="14">
        <v>40.909999999999997</v>
      </c>
      <c r="D1160" s="14">
        <v>-22.72</v>
      </c>
      <c r="E1160" s="12">
        <v>16</v>
      </c>
      <c r="F1160" s="12"/>
      <c r="G1160" s="8" t="s">
        <v>72</v>
      </c>
      <c r="H1160" s="8" t="s">
        <v>24</v>
      </c>
      <c r="I1160" s="1">
        <f t="shared" si="100"/>
        <v>4.09</v>
      </c>
      <c r="J1160" s="26"/>
      <c r="K1160" s="26"/>
      <c r="L1160" s="26">
        <v>3.6</v>
      </c>
      <c r="M1160" s="25" t="s">
        <v>73</v>
      </c>
      <c r="N1160" s="26"/>
      <c r="O1160" s="26"/>
      <c r="P1160" s="26">
        <v>4</v>
      </c>
      <c r="Q1160" s="8" t="s">
        <v>73</v>
      </c>
      <c r="R1160" s="38">
        <v>3.8</v>
      </c>
      <c r="S1160" s="1" t="s">
        <v>73</v>
      </c>
      <c r="T1160" s="1">
        <f t="shared" si="101"/>
        <v>1985.1331305010522</v>
      </c>
      <c r="U1160" s="4">
        <f t="shared" si="104"/>
        <v>8.4108602730141041E+19</v>
      </c>
      <c r="V1160" s="4">
        <f t="shared" si="102"/>
        <v>1717908387157594.5</v>
      </c>
      <c r="W1160" s="1">
        <f t="shared" si="103"/>
        <v>1192.514429614886</v>
      </c>
    </row>
    <row r="1161" spans="1:23" x14ac:dyDescent="0.3">
      <c r="A1161" t="s">
        <v>2384</v>
      </c>
      <c r="B1161" s="34">
        <v>31100.083620370369</v>
      </c>
      <c r="C1161" s="14">
        <v>41.08</v>
      </c>
      <c r="D1161" s="14">
        <v>-17.71</v>
      </c>
      <c r="E1161" s="12">
        <v>16</v>
      </c>
      <c r="F1161" s="12"/>
      <c r="G1161" s="8" t="s">
        <v>72</v>
      </c>
      <c r="H1161" s="1" t="s">
        <v>33</v>
      </c>
      <c r="I1161" s="1">
        <f t="shared" si="100"/>
        <v>4.09</v>
      </c>
      <c r="J1161" s="26"/>
      <c r="K1161" s="26"/>
      <c r="L1161" s="26">
        <v>3.6</v>
      </c>
      <c r="M1161" s="25" t="s">
        <v>73</v>
      </c>
      <c r="N1161" s="26"/>
      <c r="O1161" s="26"/>
      <c r="P1161" s="26">
        <v>4</v>
      </c>
      <c r="Q1161" s="8" t="s">
        <v>73</v>
      </c>
      <c r="R1161" s="38">
        <v>3.8</v>
      </c>
      <c r="S1161" s="1" t="s">
        <v>73</v>
      </c>
      <c r="T1161" s="1">
        <f t="shared" si="101"/>
        <v>1985.1473884199052</v>
      </c>
      <c r="U1161" s="4">
        <f t="shared" si="104"/>
        <v>8.4110320638528193E+19</v>
      </c>
      <c r="V1161" s="4">
        <f t="shared" si="102"/>
        <v>1717908387157594.5</v>
      </c>
      <c r="W1161" s="1">
        <f t="shared" si="103"/>
        <v>704.47486142319337</v>
      </c>
    </row>
    <row r="1162" spans="1:23" x14ac:dyDescent="0.3">
      <c r="A1162" t="s">
        <v>3580</v>
      </c>
      <c r="B1162" s="34">
        <v>31105.573856481482</v>
      </c>
      <c r="C1162" s="14">
        <v>45.77</v>
      </c>
      <c r="D1162" s="14">
        <v>-12.9</v>
      </c>
      <c r="E1162" s="12">
        <v>16</v>
      </c>
      <c r="F1162" s="12"/>
      <c r="G1162" s="8" t="s">
        <v>72</v>
      </c>
      <c r="H1162" s="1" t="s">
        <v>2126</v>
      </c>
      <c r="I1162" s="1">
        <f t="shared" si="100"/>
        <v>4.09</v>
      </c>
      <c r="J1162" s="26"/>
      <c r="L1162" s="26">
        <v>3.6</v>
      </c>
      <c r="M1162" s="25" t="s">
        <v>73</v>
      </c>
      <c r="P1162" s="26">
        <v>4.2</v>
      </c>
      <c r="Q1162" s="1" t="s">
        <v>73</v>
      </c>
      <c r="R1162" s="38">
        <v>3.8</v>
      </c>
      <c r="S1162" s="1" t="s">
        <v>73</v>
      </c>
      <c r="T1162" s="1">
        <f t="shared" si="101"/>
        <v>1985.1624198671636</v>
      </c>
      <c r="U1162" s="4">
        <f t="shared" si="104"/>
        <v>8.4112038546915344E+19</v>
      </c>
      <c r="V1162" s="4">
        <f t="shared" si="102"/>
        <v>1717908387157594.5</v>
      </c>
      <c r="W1162" s="1">
        <f t="shared" si="103"/>
        <v>62.647472292955975</v>
      </c>
    </row>
    <row r="1163" spans="1:23" x14ac:dyDescent="0.3">
      <c r="A1163" t="s">
        <v>3581</v>
      </c>
      <c r="B1163" s="34">
        <v>31114.937186342591</v>
      </c>
      <c r="C1163" s="14">
        <v>48.357999999999997</v>
      </c>
      <c r="D1163" s="14">
        <v>-17.547999999999998</v>
      </c>
      <c r="E1163" s="12">
        <v>16</v>
      </c>
      <c r="F1163" s="12"/>
      <c r="G1163" s="8" t="s">
        <v>72</v>
      </c>
      <c r="H1163" s="1" t="s">
        <v>34</v>
      </c>
      <c r="I1163" s="1">
        <f t="shared" si="100"/>
        <v>3.4950000000000001</v>
      </c>
      <c r="J1163" s="26"/>
      <c r="K1163" s="26"/>
      <c r="L1163" s="26">
        <v>2.9</v>
      </c>
      <c r="M1163" s="25" t="s">
        <v>73</v>
      </c>
      <c r="N1163" s="26"/>
      <c r="O1163" s="26"/>
      <c r="P1163" s="26">
        <v>3.2</v>
      </c>
      <c r="Q1163" s="8" t="s">
        <v>73</v>
      </c>
      <c r="R1163" s="38"/>
      <c r="S1163" s="8"/>
      <c r="T1163" s="1">
        <f t="shared" si="101"/>
        <v>1985.1880552671939</v>
      </c>
      <c r="U1163" s="4">
        <f t="shared" si="104"/>
        <v>8.411225858608631E+19</v>
      </c>
      <c r="V1163" s="4">
        <f t="shared" si="102"/>
        <v>220039170963740.97</v>
      </c>
      <c r="W1163" s="1">
        <f t="shared" si="103"/>
        <v>627.33210697601521</v>
      </c>
    </row>
    <row r="1164" spans="1:23" x14ac:dyDescent="0.3">
      <c r="A1164" t="s">
        <v>3582</v>
      </c>
      <c r="B1164" s="34">
        <v>31115.609732638888</v>
      </c>
      <c r="C1164" s="2">
        <v>36.4756</v>
      </c>
      <c r="D1164" s="2">
        <v>-11.9011</v>
      </c>
      <c r="E1164" s="3">
        <v>0</v>
      </c>
      <c r="F1164" s="3">
        <v>4</v>
      </c>
      <c r="G1164" s="1" t="s">
        <v>35</v>
      </c>
      <c r="H1164" s="1" t="s">
        <v>22</v>
      </c>
      <c r="I1164" s="1">
        <v>3.4</v>
      </c>
      <c r="P1164" s="25">
        <v>3.4</v>
      </c>
      <c r="Q1164" s="1" t="s">
        <v>44</v>
      </c>
      <c r="T1164" s="1">
        <f t="shared" si="101"/>
        <v>1985.1898965986006</v>
      </c>
      <c r="U1164" s="4">
        <f t="shared" si="104"/>
        <v>8.4112417075405554E+19</v>
      </c>
      <c r="V1164" s="4">
        <f t="shared" si="102"/>
        <v>158489319246111.25</v>
      </c>
      <c r="W1164" s="1">
        <f t="shared" si="103"/>
        <v>956.593716404661</v>
      </c>
    </row>
    <row r="1165" spans="1:23" x14ac:dyDescent="0.3">
      <c r="A1165" t="s">
        <v>3585</v>
      </c>
      <c r="B1165" s="34">
        <v>31117.716413310187</v>
      </c>
      <c r="C1165" s="2">
        <v>35.8566</v>
      </c>
      <c r="D1165" s="2">
        <v>-7.1014999999999997</v>
      </c>
      <c r="E1165" s="3">
        <v>10</v>
      </c>
      <c r="F1165" s="3">
        <v>8</v>
      </c>
      <c r="G1165" s="1" t="s">
        <v>35</v>
      </c>
      <c r="H1165" s="1" t="s">
        <v>22</v>
      </c>
      <c r="I1165" s="1">
        <f>0.85*L1165+1.03</f>
        <v>4.6849999999999996</v>
      </c>
      <c r="L1165" s="25">
        <v>4.3</v>
      </c>
      <c r="M1165" s="25" t="s">
        <v>60</v>
      </c>
      <c r="T1165" s="1">
        <f t="shared" si="101"/>
        <v>1985.1956643759347</v>
      </c>
      <c r="U1165" s="4">
        <f t="shared" si="104"/>
        <v>8.412582927475961E+19</v>
      </c>
      <c r="V1165" s="4">
        <f t="shared" si="102"/>
        <v>1.3412199354053646E+16</v>
      </c>
      <c r="W1165" s="1">
        <f t="shared" si="103"/>
        <v>1209.562813572345</v>
      </c>
    </row>
    <row r="1166" spans="1:23" x14ac:dyDescent="0.3">
      <c r="A1166" t="s">
        <v>3586</v>
      </c>
      <c r="B1166" s="34">
        <v>31118.002199074075</v>
      </c>
      <c r="C1166" s="2">
        <v>37.700000000000003</v>
      </c>
      <c r="D1166" s="2">
        <v>-11.9</v>
      </c>
      <c r="E1166" s="3"/>
      <c r="G1166" s="1" t="s">
        <v>44</v>
      </c>
      <c r="H1166" s="1" t="s">
        <v>22</v>
      </c>
      <c r="I1166" s="1">
        <v>3.7</v>
      </c>
      <c r="P1166" s="25">
        <v>3.7</v>
      </c>
      <c r="Q1166" s="1" t="s">
        <v>44</v>
      </c>
      <c r="T1166" s="1">
        <f t="shared" si="101"/>
        <v>1985.1964468147135</v>
      </c>
      <c r="U1166" s="4">
        <f t="shared" si="104"/>
        <v>8.4126275958351757E+19</v>
      </c>
      <c r="V1166" s="4">
        <f t="shared" si="102"/>
        <v>446683592150964.06</v>
      </c>
      <c r="W1166" s="1">
        <f t="shared" si="103"/>
        <v>824.2556266767441</v>
      </c>
    </row>
    <row r="1167" spans="1:23" x14ac:dyDescent="0.3">
      <c r="A1167" t="s">
        <v>2385</v>
      </c>
      <c r="B1167" s="34">
        <v>31118.449719907407</v>
      </c>
      <c r="C1167" s="14">
        <v>48.484999999999999</v>
      </c>
      <c r="D1167" s="14">
        <v>-17.457999999999998</v>
      </c>
      <c r="E1167" s="12">
        <v>16</v>
      </c>
      <c r="F1167" s="12"/>
      <c r="G1167" s="8" t="s">
        <v>72</v>
      </c>
      <c r="H1167" s="1" t="s">
        <v>34</v>
      </c>
      <c r="I1167" s="1">
        <f t="shared" ref="I1167:I1173" si="105">0.85*L1167+1.03</f>
        <v>3.41</v>
      </c>
      <c r="J1167" s="26"/>
      <c r="K1167" s="26"/>
      <c r="L1167" s="26">
        <v>2.8</v>
      </c>
      <c r="M1167" s="25" t="s">
        <v>73</v>
      </c>
      <c r="N1167" s="26"/>
      <c r="O1167" s="26"/>
      <c r="P1167" s="26">
        <v>3.1</v>
      </c>
      <c r="Q1167" s="8" t="s">
        <v>73</v>
      </c>
      <c r="R1167" s="38"/>
      <c r="S1167" s="8"/>
      <c r="T1167" s="1">
        <f t="shared" si="101"/>
        <v>1985.1976720599791</v>
      </c>
      <c r="U1167" s="4">
        <f t="shared" si="104"/>
        <v>8.4126440017329078E+19</v>
      </c>
      <c r="V1167" s="4">
        <f t="shared" si="102"/>
        <v>164058977319953.81</v>
      </c>
      <c r="W1167" s="1">
        <f t="shared" si="103"/>
        <v>626.26672278013393</v>
      </c>
    </row>
    <row r="1168" spans="1:23" x14ac:dyDescent="0.3">
      <c r="A1168" t="s">
        <v>3583</v>
      </c>
      <c r="B1168" s="34">
        <v>31120.327024305556</v>
      </c>
      <c r="C1168" s="14">
        <v>47.55</v>
      </c>
      <c r="D1168" s="14">
        <v>-12.12</v>
      </c>
      <c r="E1168" s="12">
        <v>16</v>
      </c>
      <c r="F1168" s="12"/>
      <c r="G1168" s="8" t="s">
        <v>72</v>
      </c>
      <c r="H1168" s="1" t="s">
        <v>69</v>
      </c>
      <c r="I1168" s="1">
        <f t="shared" si="105"/>
        <v>4.0049999999999999</v>
      </c>
      <c r="J1168" s="26"/>
      <c r="L1168" s="26">
        <v>3.5</v>
      </c>
      <c r="M1168" s="25" t="s">
        <v>73</v>
      </c>
      <c r="P1168" s="26">
        <v>3.7</v>
      </c>
      <c r="Q1168" s="1" t="s">
        <v>73</v>
      </c>
      <c r="R1168" s="38">
        <v>3.7</v>
      </c>
      <c r="S1168" s="1" t="s">
        <v>73</v>
      </c>
      <c r="T1168" s="1">
        <f t="shared" si="101"/>
        <v>1985.2028118393034</v>
      </c>
      <c r="U1168" s="4">
        <f t="shared" si="104"/>
        <v>8.4127720872423621E+19</v>
      </c>
      <c r="V1168" s="4">
        <f t="shared" si="102"/>
        <v>1280855094536285</v>
      </c>
      <c r="W1168" s="1">
        <f t="shared" si="103"/>
        <v>262.15540835340289</v>
      </c>
    </row>
    <row r="1169" spans="1:23" x14ac:dyDescent="0.3">
      <c r="A1169" t="s">
        <v>3584</v>
      </c>
      <c r="B1169" s="34">
        <v>31125.687700231483</v>
      </c>
      <c r="C1169" s="14">
        <v>47.83</v>
      </c>
      <c r="D1169" s="14">
        <v>-12.21</v>
      </c>
      <c r="E1169" s="12">
        <v>16</v>
      </c>
      <c r="F1169" s="12"/>
      <c r="G1169" s="8" t="s">
        <v>72</v>
      </c>
      <c r="H1169" s="1" t="s">
        <v>69</v>
      </c>
      <c r="I1169" s="1">
        <f t="shared" si="105"/>
        <v>4.26</v>
      </c>
      <c r="J1169" s="26"/>
      <c r="L1169" s="26">
        <v>3.8</v>
      </c>
      <c r="M1169" s="25" t="s">
        <v>73</v>
      </c>
      <c r="P1169" s="26">
        <v>3.9</v>
      </c>
      <c r="Q1169" s="1" t="s">
        <v>73</v>
      </c>
      <c r="R1169" s="38">
        <v>4</v>
      </c>
      <c r="S1169" s="1" t="s">
        <v>73</v>
      </c>
      <c r="T1169" s="1">
        <f t="shared" si="101"/>
        <v>1985.2174885701068</v>
      </c>
      <c r="U1169" s="4">
        <f t="shared" si="104"/>
        <v>8.4130811167856132E+19</v>
      </c>
      <c r="V1169" s="4">
        <f t="shared" si="102"/>
        <v>3090295432513594.5</v>
      </c>
      <c r="W1169" s="1">
        <f t="shared" si="103"/>
        <v>289.1566264913634</v>
      </c>
    </row>
    <row r="1170" spans="1:23" x14ac:dyDescent="0.3">
      <c r="A1170" t="s">
        <v>3585</v>
      </c>
      <c r="B1170" s="34">
        <v>31130.485751851851</v>
      </c>
      <c r="C1170" s="2">
        <v>37.484699999999997</v>
      </c>
      <c r="D1170" s="2">
        <v>-7.6932999999999998</v>
      </c>
      <c r="E1170" s="3">
        <v>10</v>
      </c>
      <c r="F1170" s="3">
        <v>8</v>
      </c>
      <c r="G1170" s="1" t="s">
        <v>35</v>
      </c>
      <c r="H1170" s="1" t="s">
        <v>22</v>
      </c>
      <c r="I1170" s="1">
        <f t="shared" si="105"/>
        <v>4.6849999999999996</v>
      </c>
      <c r="L1170" s="25">
        <v>4.3</v>
      </c>
      <c r="M1170" s="25" t="s">
        <v>35</v>
      </c>
      <c r="T1170" s="1">
        <f t="shared" si="101"/>
        <v>1985.2306249195121</v>
      </c>
      <c r="U1170" s="4">
        <f t="shared" si="104"/>
        <v>8.4144223367210189E+19</v>
      </c>
      <c r="V1170" s="4">
        <f t="shared" si="102"/>
        <v>1.3412199354053646E+16</v>
      </c>
      <c r="W1170" s="1">
        <f t="shared" si="103"/>
        <v>1021.7362008582851</v>
      </c>
    </row>
    <row r="1171" spans="1:23" x14ac:dyDescent="0.3">
      <c r="A1171" t="s">
        <v>3586</v>
      </c>
      <c r="B1171" s="34">
        <v>31135.423053240742</v>
      </c>
      <c r="C1171" s="14">
        <v>48.697000000000003</v>
      </c>
      <c r="D1171" s="14">
        <v>-17.466000000000001</v>
      </c>
      <c r="E1171" s="12">
        <v>16</v>
      </c>
      <c r="F1171" s="12"/>
      <c r="G1171" s="8" t="s">
        <v>72</v>
      </c>
      <c r="H1171" s="1" t="s">
        <v>34</v>
      </c>
      <c r="I1171" s="1">
        <f t="shared" si="105"/>
        <v>3.58</v>
      </c>
      <c r="J1171" s="26"/>
      <c r="K1171" s="26"/>
      <c r="L1171" s="26">
        <v>3</v>
      </c>
      <c r="M1171" s="25" t="s">
        <v>73</v>
      </c>
      <c r="N1171" s="26"/>
      <c r="O1171" s="26"/>
      <c r="P1171" s="26">
        <v>3.3</v>
      </c>
      <c r="Q1171" s="8" t="s">
        <v>73</v>
      </c>
      <c r="R1171" s="38"/>
      <c r="S1171" s="8"/>
      <c r="T1171" s="1">
        <f t="shared" si="101"/>
        <v>1985.2441425140062</v>
      </c>
      <c r="U1171" s="4">
        <f t="shared" si="104"/>
        <v>8.4144518488132862E+19</v>
      </c>
      <c r="V1171" s="4">
        <f t="shared" si="102"/>
        <v>295120922666639.69</v>
      </c>
      <c r="W1171" s="1">
        <f t="shared" si="103"/>
        <v>639.63585421640391</v>
      </c>
    </row>
    <row r="1172" spans="1:23" x14ac:dyDescent="0.3">
      <c r="A1172" t="s">
        <v>3587</v>
      </c>
      <c r="B1172" s="34">
        <v>31141.609386574073</v>
      </c>
      <c r="C1172" s="14">
        <v>46.67</v>
      </c>
      <c r="D1172" s="14">
        <v>-12.88</v>
      </c>
      <c r="E1172" s="12">
        <v>16</v>
      </c>
      <c r="F1172" s="12"/>
      <c r="G1172" s="8" t="s">
        <v>72</v>
      </c>
      <c r="H1172" s="1" t="s">
        <v>67</v>
      </c>
      <c r="I1172" s="1">
        <f t="shared" si="105"/>
        <v>4.0049999999999999</v>
      </c>
      <c r="J1172" s="26"/>
      <c r="L1172" s="26">
        <v>3.5</v>
      </c>
      <c r="M1172" s="25" t="s">
        <v>73</v>
      </c>
      <c r="P1172" s="26">
        <v>3.8</v>
      </c>
      <c r="Q1172" s="1" t="s">
        <v>73</v>
      </c>
      <c r="R1172" s="38"/>
      <c r="T1172" s="1">
        <f t="shared" si="101"/>
        <v>1985.2610797715922</v>
      </c>
      <c r="U1172" s="4">
        <f t="shared" si="104"/>
        <v>8.4145799343227404E+19</v>
      </c>
      <c r="V1172" s="4">
        <f t="shared" si="102"/>
        <v>1280855094536285</v>
      </c>
      <c r="W1172" s="1">
        <f t="shared" si="103"/>
        <v>157.32316160651982</v>
      </c>
    </row>
    <row r="1173" spans="1:23" x14ac:dyDescent="0.3">
      <c r="A1173" t="s">
        <v>2386</v>
      </c>
      <c r="B1173" s="34">
        <v>31149.832184027779</v>
      </c>
      <c r="C1173" s="14">
        <v>48.499000000000002</v>
      </c>
      <c r="D1173" s="14">
        <v>-17.413</v>
      </c>
      <c r="E1173" s="12">
        <v>16</v>
      </c>
      <c r="F1173" s="12"/>
      <c r="G1173" s="8" t="s">
        <v>72</v>
      </c>
      <c r="H1173" s="1" t="s">
        <v>34</v>
      </c>
      <c r="I1173" s="1">
        <f t="shared" si="105"/>
        <v>3.58</v>
      </c>
      <c r="J1173" s="26"/>
      <c r="K1173" s="26"/>
      <c r="L1173" s="26">
        <v>3</v>
      </c>
      <c r="M1173" s="25" t="s">
        <v>73</v>
      </c>
      <c r="N1173" s="26"/>
      <c r="O1173" s="26"/>
      <c r="P1173" s="26">
        <v>3.3</v>
      </c>
      <c r="Q1173" s="8" t="s">
        <v>73</v>
      </c>
      <c r="R1173" s="38"/>
      <c r="S1173" s="8"/>
      <c r="T1173" s="1">
        <f t="shared" si="101"/>
        <v>1985.2835925640734</v>
      </c>
      <c r="U1173" s="4">
        <f t="shared" si="104"/>
        <v>8.4146094464150077E+19</v>
      </c>
      <c r="V1173" s="4">
        <f t="shared" si="102"/>
        <v>295120922666639.69</v>
      </c>
      <c r="W1173" s="1">
        <f t="shared" si="103"/>
        <v>622.97305282865079</v>
      </c>
    </row>
    <row r="1174" spans="1:23" x14ac:dyDescent="0.3">
      <c r="A1174" t="s">
        <v>3591</v>
      </c>
      <c r="B1174" s="34">
        <v>31150.966616666668</v>
      </c>
      <c r="C1174" s="2">
        <v>41.2194</v>
      </c>
      <c r="D1174" s="2">
        <v>-9.8793000000000006</v>
      </c>
      <c r="E1174" s="3">
        <v>0</v>
      </c>
      <c r="F1174" s="3">
        <v>5</v>
      </c>
      <c r="G1174" s="1" t="s">
        <v>35</v>
      </c>
      <c r="H1174" s="1" t="s">
        <v>33</v>
      </c>
      <c r="I1174" s="1">
        <v>3.6</v>
      </c>
      <c r="P1174" s="25">
        <v>3.6</v>
      </c>
      <c r="Q1174" s="1" t="s">
        <v>44</v>
      </c>
      <c r="T1174" s="1">
        <f t="shared" si="101"/>
        <v>1985.2866984713667</v>
      </c>
      <c r="U1174" s="4">
        <f t="shared" si="104"/>
        <v>8.4146410691916087E+19</v>
      </c>
      <c r="V1174" s="4">
        <f t="shared" si="102"/>
        <v>316227766016839.06</v>
      </c>
      <c r="W1174" s="1">
        <f t="shared" si="103"/>
        <v>543.08292590212614</v>
      </c>
    </row>
    <row r="1175" spans="1:23" x14ac:dyDescent="0.3">
      <c r="A1175" t="s">
        <v>3588</v>
      </c>
      <c r="B1175" s="34">
        <v>31152.490011574075</v>
      </c>
      <c r="C1175" s="2">
        <v>35.1</v>
      </c>
      <c r="D1175" s="2">
        <v>-17.899999999999999</v>
      </c>
      <c r="E1175" s="3"/>
      <c r="G1175" s="1" t="s">
        <v>44</v>
      </c>
      <c r="H1175" s="1" t="s">
        <v>37</v>
      </c>
      <c r="I1175" s="1">
        <v>3.4</v>
      </c>
      <c r="P1175" s="25">
        <v>3.4</v>
      </c>
      <c r="Q1175" s="1" t="s">
        <v>44</v>
      </c>
      <c r="T1175" s="1">
        <f t="shared" si="101"/>
        <v>1985.290869299313</v>
      </c>
      <c r="U1175" s="4">
        <f t="shared" si="104"/>
        <v>8.4146569181235331E+19</v>
      </c>
      <c r="V1175" s="4">
        <f t="shared" si="102"/>
        <v>158489319246111.25</v>
      </c>
      <c r="W1175" s="1">
        <f t="shared" si="103"/>
        <v>1214.1000559361751</v>
      </c>
    </row>
    <row r="1176" spans="1:23" x14ac:dyDescent="0.3">
      <c r="A1176" t="s">
        <v>3589</v>
      </c>
      <c r="B1176" s="34">
        <v>31158.866152777777</v>
      </c>
      <c r="C1176" s="14">
        <v>47.970999999999997</v>
      </c>
      <c r="D1176" s="14">
        <v>-17.324999999999999</v>
      </c>
      <c r="E1176" s="12">
        <v>16</v>
      </c>
      <c r="F1176" s="12"/>
      <c r="G1176" s="8" t="s">
        <v>72</v>
      </c>
      <c r="H1176" s="1" t="s">
        <v>34</v>
      </c>
      <c r="I1176" s="1">
        <f t="shared" ref="I1176:I1181" si="106">0.85*L1176+1.03</f>
        <v>3.41</v>
      </c>
      <c r="J1176" s="26"/>
      <c r="K1176" s="26"/>
      <c r="L1176" s="26">
        <v>2.8</v>
      </c>
      <c r="M1176" s="25" t="s">
        <v>73</v>
      </c>
      <c r="N1176" s="26"/>
      <c r="O1176" s="26"/>
      <c r="P1176" s="26">
        <v>3.1</v>
      </c>
      <c r="Q1176" s="8" t="s">
        <v>73</v>
      </c>
      <c r="R1176" s="38"/>
      <c r="S1176" s="8"/>
      <c r="T1176" s="1">
        <f t="shared" si="101"/>
        <v>1985.3083262225264</v>
      </c>
      <c r="U1176" s="4">
        <f t="shared" si="104"/>
        <v>8.4146733240212652E+19</v>
      </c>
      <c r="V1176" s="4">
        <f t="shared" si="102"/>
        <v>164058977319953.81</v>
      </c>
      <c r="W1176" s="1">
        <f t="shared" si="103"/>
        <v>585.22983060755053</v>
      </c>
    </row>
    <row r="1177" spans="1:23" x14ac:dyDescent="0.3">
      <c r="A1177" t="s">
        <v>2387</v>
      </c>
      <c r="B1177" s="34">
        <v>31159.666225694444</v>
      </c>
      <c r="C1177" s="14">
        <v>48.438000000000002</v>
      </c>
      <c r="D1177" s="14">
        <v>-17.512</v>
      </c>
      <c r="E1177" s="12">
        <v>16</v>
      </c>
      <c r="F1177" s="12"/>
      <c r="G1177" s="8" t="s">
        <v>72</v>
      </c>
      <c r="H1177" s="1" t="s">
        <v>34</v>
      </c>
      <c r="I1177" s="1">
        <f t="shared" si="106"/>
        <v>3.3250000000000002</v>
      </c>
      <c r="J1177" s="26"/>
      <c r="K1177" s="26"/>
      <c r="L1177" s="26">
        <v>2.7</v>
      </c>
      <c r="M1177" s="25" t="s">
        <v>73</v>
      </c>
      <c r="N1177" s="26"/>
      <c r="O1177" s="26"/>
      <c r="P1177" s="26">
        <v>3</v>
      </c>
      <c r="Q1177" s="8" t="s">
        <v>73</v>
      </c>
      <c r="R1177" s="38"/>
      <c r="S1177" s="8"/>
      <c r="T1177" s="1">
        <f t="shared" si="101"/>
        <v>1985.3105167027911</v>
      </c>
      <c r="U1177" s="4">
        <f t="shared" si="104"/>
        <v>8.4146855560924561E+19</v>
      </c>
      <c r="V1177" s="4">
        <f t="shared" si="102"/>
        <v>122320711904993.2</v>
      </c>
      <c r="W1177" s="1">
        <f t="shared" si="103"/>
        <v>628.51826881215709</v>
      </c>
    </row>
    <row r="1178" spans="1:23" x14ac:dyDescent="0.3">
      <c r="A1178" t="s">
        <v>3590</v>
      </c>
      <c r="B1178" s="34">
        <v>31161.061638888888</v>
      </c>
      <c r="C1178" s="14">
        <v>51.97</v>
      </c>
      <c r="D1178" s="14">
        <v>-19.14</v>
      </c>
      <c r="E1178" s="12">
        <v>-1</v>
      </c>
      <c r="F1178" s="12"/>
      <c r="G1178" s="8" t="s">
        <v>72</v>
      </c>
      <c r="H1178" s="1" t="s">
        <v>46</v>
      </c>
      <c r="I1178" s="1">
        <f t="shared" si="106"/>
        <v>3.24</v>
      </c>
      <c r="J1178" s="26"/>
      <c r="K1178" s="26"/>
      <c r="L1178" s="26">
        <v>2.6</v>
      </c>
      <c r="M1178" s="26"/>
      <c r="N1178" s="26"/>
      <c r="O1178" s="26"/>
      <c r="P1178" s="26"/>
      <c r="Q1178" s="8"/>
      <c r="R1178" s="38">
        <v>3</v>
      </c>
      <c r="S1178" s="8" t="s">
        <v>73</v>
      </c>
      <c r="T1178" s="1">
        <f t="shared" si="101"/>
        <v>1985.3143371359038</v>
      </c>
      <c r="U1178" s="4">
        <f t="shared" si="104"/>
        <v>8.4146946762008494E+19</v>
      </c>
      <c r="V1178" s="4">
        <f t="shared" si="102"/>
        <v>91201083935591.125</v>
      </c>
      <c r="W1178" s="1">
        <f t="shared" si="103"/>
        <v>1001.8087769393511</v>
      </c>
    </row>
    <row r="1179" spans="1:23" x14ac:dyDescent="0.3">
      <c r="A1179" t="s">
        <v>3591</v>
      </c>
      <c r="B1179" s="34">
        <v>31162.720898148149</v>
      </c>
      <c r="C1179" s="14">
        <v>49.146000000000001</v>
      </c>
      <c r="D1179" s="14">
        <v>-18.100999999999999</v>
      </c>
      <c r="E1179" s="12">
        <v>16</v>
      </c>
      <c r="F1179" s="12"/>
      <c r="G1179" s="8" t="s">
        <v>72</v>
      </c>
      <c r="H1179" s="1" t="s">
        <v>34</v>
      </c>
      <c r="I1179" s="1">
        <f t="shared" si="106"/>
        <v>3.4950000000000001</v>
      </c>
      <c r="J1179" s="26"/>
      <c r="K1179" s="26"/>
      <c r="L1179" s="26">
        <v>2.9</v>
      </c>
      <c r="M1179" s="25" t="s">
        <v>73</v>
      </c>
      <c r="N1179" s="26"/>
      <c r="O1179" s="26"/>
      <c r="P1179" s="26">
        <v>3.2</v>
      </c>
      <c r="Q1179" s="8" t="s">
        <v>73</v>
      </c>
      <c r="R1179" s="38"/>
      <c r="S1179" s="8"/>
      <c r="T1179" s="1">
        <f t="shared" si="101"/>
        <v>1985.3188799401728</v>
      </c>
      <c r="U1179" s="4">
        <f t="shared" si="104"/>
        <v>8.414716680117946E+19</v>
      </c>
      <c r="V1179" s="4">
        <f t="shared" si="102"/>
        <v>220039170963740.97</v>
      </c>
      <c r="W1179" s="1">
        <f t="shared" si="103"/>
        <v>723.86077052548296</v>
      </c>
    </row>
    <row r="1180" spans="1:23" x14ac:dyDescent="0.3">
      <c r="A1180" t="s">
        <v>3592</v>
      </c>
      <c r="B1180" s="34">
        <v>31170.552613425927</v>
      </c>
      <c r="C1180" s="14">
        <v>45.49</v>
      </c>
      <c r="D1180" s="14">
        <v>-20.651</v>
      </c>
      <c r="E1180" s="12">
        <v>16</v>
      </c>
      <c r="F1180" s="12"/>
      <c r="G1180" s="8" t="s">
        <v>72</v>
      </c>
      <c r="H1180" s="1" t="s">
        <v>34</v>
      </c>
      <c r="I1180" s="1">
        <f t="shared" si="106"/>
        <v>3.3250000000000002</v>
      </c>
      <c r="J1180" s="26"/>
      <c r="K1180" s="26"/>
      <c r="L1180" s="26">
        <v>2.7</v>
      </c>
      <c r="M1180" s="25" t="s">
        <v>73</v>
      </c>
      <c r="N1180" s="26"/>
      <c r="O1180" s="26"/>
      <c r="P1180" s="26">
        <v>3</v>
      </c>
      <c r="Q1180" s="8" t="s">
        <v>73</v>
      </c>
      <c r="R1180" s="38"/>
      <c r="S1180" s="8"/>
      <c r="T1180" s="1">
        <f t="shared" si="101"/>
        <v>1985.3403220080108</v>
      </c>
      <c r="U1180" s="4">
        <f t="shared" si="104"/>
        <v>8.4147289121891369E+19</v>
      </c>
      <c r="V1180" s="4">
        <f t="shared" si="102"/>
        <v>122320711904993.2</v>
      </c>
      <c r="W1180" s="1">
        <f t="shared" si="103"/>
        <v>877.80677769042029</v>
      </c>
    </row>
    <row r="1181" spans="1:23" x14ac:dyDescent="0.3">
      <c r="A1181" t="s">
        <v>3593</v>
      </c>
      <c r="B1181" s="34">
        <v>31172.595689814814</v>
      </c>
      <c r="C1181" s="14">
        <v>48.404000000000003</v>
      </c>
      <c r="D1181" s="14">
        <v>-17.350000000000001</v>
      </c>
      <c r="E1181" s="12">
        <v>16</v>
      </c>
      <c r="F1181" s="12"/>
      <c r="G1181" s="8" t="s">
        <v>72</v>
      </c>
      <c r="H1181" s="1" t="s">
        <v>34</v>
      </c>
      <c r="I1181" s="1">
        <f t="shared" si="106"/>
        <v>3.3250000000000002</v>
      </c>
      <c r="J1181" s="26"/>
      <c r="K1181" s="26"/>
      <c r="L1181" s="26">
        <v>2.7</v>
      </c>
      <c r="M1181" s="25" t="s">
        <v>73</v>
      </c>
      <c r="N1181" s="26"/>
      <c r="O1181" s="26"/>
      <c r="P1181" s="26">
        <v>3</v>
      </c>
      <c r="Q1181" s="8" t="s">
        <v>73</v>
      </c>
      <c r="R1181" s="38"/>
      <c r="S1181" s="8"/>
      <c r="T1181" s="1">
        <f t="shared" si="101"/>
        <v>1985.3459156463102</v>
      </c>
      <c r="U1181" s="4">
        <f t="shared" si="104"/>
        <v>8.4147411442603278E+19</v>
      </c>
      <c r="V1181" s="4">
        <f t="shared" si="102"/>
        <v>122320711904993.2</v>
      </c>
      <c r="W1181" s="1">
        <f t="shared" si="103"/>
        <v>611.63680269878421</v>
      </c>
    </row>
    <row r="1182" spans="1:23" x14ac:dyDescent="0.3">
      <c r="A1182" t="s">
        <v>3594</v>
      </c>
      <c r="B1182" s="34">
        <v>31181.559041319444</v>
      </c>
      <c r="C1182" s="2">
        <v>41.263100000000001</v>
      </c>
      <c r="D1182" s="2">
        <v>-10.717000000000001</v>
      </c>
      <c r="E1182" s="3">
        <v>37.299999999999997</v>
      </c>
      <c r="F1182" s="3">
        <v>448</v>
      </c>
      <c r="G1182" s="1" t="s">
        <v>35</v>
      </c>
      <c r="H1182" s="1" t="s">
        <v>33</v>
      </c>
      <c r="I1182" s="1">
        <v>5.98</v>
      </c>
      <c r="J1182" s="25">
        <v>5.98</v>
      </c>
      <c r="K1182" s="25" t="s">
        <v>5461</v>
      </c>
      <c r="L1182" s="25">
        <v>5.8</v>
      </c>
      <c r="M1182" s="25" t="s">
        <v>35</v>
      </c>
      <c r="N1182" s="25">
        <v>5.6</v>
      </c>
      <c r="O1182" s="25" t="s">
        <v>35</v>
      </c>
      <c r="T1182" s="1">
        <f t="shared" si="101"/>
        <v>1985.3704559652824</v>
      </c>
      <c r="U1182" s="4">
        <f t="shared" si="104"/>
        <v>8.5322308997542806E+19</v>
      </c>
      <c r="V1182" s="4">
        <f t="shared" si="102"/>
        <v>1.1748975549395354E+18</v>
      </c>
      <c r="W1182" s="1">
        <f t="shared" si="103"/>
        <v>490.22664009596053</v>
      </c>
    </row>
    <row r="1183" spans="1:23" x14ac:dyDescent="0.3">
      <c r="A1183" t="s">
        <v>3599</v>
      </c>
      <c r="B1183" s="34">
        <v>31181.757777777777</v>
      </c>
      <c r="C1183" s="2">
        <v>41.331499999999998</v>
      </c>
      <c r="D1183" s="2">
        <v>-10.625500000000001</v>
      </c>
      <c r="E1183" s="3">
        <v>33.4</v>
      </c>
      <c r="F1183" s="3">
        <v>526</v>
      </c>
      <c r="G1183" s="1" t="s">
        <v>35</v>
      </c>
      <c r="H1183" s="1" t="s">
        <v>33</v>
      </c>
      <c r="I1183" s="1">
        <v>6.28</v>
      </c>
      <c r="J1183" s="25">
        <v>6.28</v>
      </c>
      <c r="K1183" s="25" t="s">
        <v>5461</v>
      </c>
      <c r="L1183" s="25">
        <v>6.2</v>
      </c>
      <c r="M1183" s="25" t="s">
        <v>35</v>
      </c>
      <c r="N1183" s="25">
        <v>6</v>
      </c>
      <c r="O1183" s="25" t="s">
        <v>35</v>
      </c>
      <c r="T1183" s="1">
        <f t="shared" si="101"/>
        <v>1985.3710000760514</v>
      </c>
      <c r="U1183" s="4">
        <f t="shared" si="104"/>
        <v>8.863362021236872E+19</v>
      </c>
      <c r="V1183" s="4">
        <f t="shared" si="102"/>
        <v>3.3113112148259133E+18</v>
      </c>
      <c r="W1183" s="1">
        <f t="shared" si="103"/>
        <v>488.31497147885483</v>
      </c>
    </row>
    <row r="1184" spans="1:23" x14ac:dyDescent="0.3">
      <c r="A1184" t="s">
        <v>3595</v>
      </c>
      <c r="B1184" s="34">
        <v>31181.781351851852</v>
      </c>
      <c r="C1184" s="2">
        <v>42.267800000000001</v>
      </c>
      <c r="D1184" s="2">
        <v>-10.3367</v>
      </c>
      <c r="E1184" s="3">
        <v>10</v>
      </c>
      <c r="F1184" s="3">
        <v>7</v>
      </c>
      <c r="G1184" s="1" t="s">
        <v>35</v>
      </c>
      <c r="H1184" s="1" t="s">
        <v>33</v>
      </c>
      <c r="I1184" s="1">
        <v>3.3</v>
      </c>
      <c r="P1184" s="25">
        <v>3.3</v>
      </c>
      <c r="Q1184" s="1" t="s">
        <v>44</v>
      </c>
      <c r="T1184" s="1">
        <f t="shared" si="101"/>
        <v>1985.3710646183486</v>
      </c>
      <c r="U1184" s="4">
        <f t="shared" si="104"/>
        <v>8.8633732414214144E+19</v>
      </c>
      <c r="V1184" s="4">
        <f t="shared" si="102"/>
        <v>112201845430196.44</v>
      </c>
      <c r="W1184" s="1">
        <f t="shared" si="103"/>
        <v>420.98516320555689</v>
      </c>
    </row>
    <row r="1185" spans="1:23" x14ac:dyDescent="0.3">
      <c r="A1185" t="s">
        <v>3596</v>
      </c>
      <c r="B1185" s="34">
        <v>31181.787966435186</v>
      </c>
      <c r="C1185" s="2">
        <v>40.726199999999999</v>
      </c>
      <c r="D1185" s="2">
        <v>-10.9305</v>
      </c>
      <c r="E1185" s="3">
        <v>0</v>
      </c>
      <c r="F1185" s="3">
        <v>6</v>
      </c>
      <c r="G1185" s="1" t="s">
        <v>35</v>
      </c>
      <c r="H1185" s="1" t="s">
        <v>33</v>
      </c>
      <c r="I1185" s="1">
        <v>3.4</v>
      </c>
      <c r="P1185" s="25">
        <v>3.4</v>
      </c>
      <c r="Q1185" s="1" t="s">
        <v>44</v>
      </c>
      <c r="T1185" s="1">
        <f t="shared" si="101"/>
        <v>1985.3710827280909</v>
      </c>
      <c r="U1185" s="4">
        <f t="shared" si="104"/>
        <v>8.8633890903533388E+19</v>
      </c>
      <c r="V1185" s="4">
        <f t="shared" si="102"/>
        <v>158489319246111.25</v>
      </c>
      <c r="W1185" s="1">
        <f t="shared" si="103"/>
        <v>531.61611295344153</v>
      </c>
    </row>
    <row r="1186" spans="1:23" x14ac:dyDescent="0.3">
      <c r="A1186" t="s">
        <v>3597</v>
      </c>
      <c r="B1186" s="34">
        <v>31181.816062268517</v>
      </c>
      <c r="C1186" s="2">
        <v>40.660400000000003</v>
      </c>
      <c r="D1186" s="2">
        <v>-11.039</v>
      </c>
      <c r="E1186" s="3">
        <v>10</v>
      </c>
      <c r="F1186" s="3">
        <v>7</v>
      </c>
      <c r="G1186" s="1" t="s">
        <v>35</v>
      </c>
      <c r="H1186" s="1" t="s">
        <v>33</v>
      </c>
      <c r="I1186" s="1">
        <f>0.85*L1186+1.03</f>
        <v>4.3449999999999998</v>
      </c>
      <c r="L1186" s="25">
        <v>3.9</v>
      </c>
      <c r="M1186" s="25" t="s">
        <v>35</v>
      </c>
      <c r="P1186" s="25">
        <v>3.4</v>
      </c>
      <c r="Q1186" s="1" t="s">
        <v>44</v>
      </c>
      <c r="T1186" s="1">
        <f t="shared" si="101"/>
        <v>1985.3711596502903</v>
      </c>
      <c r="U1186" s="4">
        <f t="shared" si="104"/>
        <v>8.8638035669373764E+19</v>
      </c>
      <c r="V1186" s="4">
        <f t="shared" si="102"/>
        <v>4144765840379391.5</v>
      </c>
      <c r="W1186" s="1">
        <f t="shared" si="103"/>
        <v>533.75591790556552</v>
      </c>
    </row>
    <row r="1187" spans="1:23" x14ac:dyDescent="0.3">
      <c r="A1187" t="s">
        <v>3598</v>
      </c>
      <c r="B1187" s="34">
        <v>31181.829654398149</v>
      </c>
      <c r="C1187" s="2">
        <v>41.313499999999998</v>
      </c>
      <c r="D1187" s="2">
        <v>-10.694900000000001</v>
      </c>
      <c r="E1187" s="3">
        <v>10</v>
      </c>
      <c r="F1187" s="3">
        <v>220</v>
      </c>
      <c r="G1187" s="1" t="s">
        <v>35</v>
      </c>
      <c r="H1187" s="1" t="s">
        <v>33</v>
      </c>
      <c r="I1187" s="1">
        <f>0.85*L1187+1.03</f>
        <v>5.5350000000000001</v>
      </c>
      <c r="L1187" s="25">
        <v>5.3</v>
      </c>
      <c r="M1187" s="25" t="s">
        <v>35</v>
      </c>
      <c r="N1187" s="25">
        <v>5.0999999999999996</v>
      </c>
      <c r="O1187" s="25" t="s">
        <v>35</v>
      </c>
      <c r="T1187" s="1">
        <f t="shared" si="101"/>
        <v>1985.371196863513</v>
      </c>
      <c r="U1187" s="4">
        <f t="shared" si="104"/>
        <v>8.8890674440386953E+19</v>
      </c>
      <c r="V1187" s="4">
        <f t="shared" si="102"/>
        <v>2.5263877101319072E+17</v>
      </c>
      <c r="W1187" s="1">
        <f t="shared" si="103"/>
        <v>485.22126782521264</v>
      </c>
    </row>
    <row r="1188" spans="1:23" x14ac:dyDescent="0.3">
      <c r="A1188" t="s">
        <v>3599</v>
      </c>
      <c r="B1188" s="34">
        <v>31181.88755787037</v>
      </c>
      <c r="C1188" s="2">
        <v>40.9</v>
      </c>
      <c r="D1188" s="2">
        <v>-10.7</v>
      </c>
      <c r="E1188" s="3"/>
      <c r="G1188" s="1" t="s">
        <v>44</v>
      </c>
      <c r="H1188" s="1" t="s">
        <v>33</v>
      </c>
      <c r="I1188" s="1">
        <v>3.5</v>
      </c>
      <c r="P1188" s="25">
        <v>3.5</v>
      </c>
      <c r="Q1188" s="1" t="s">
        <v>44</v>
      </c>
      <c r="T1188" s="1">
        <f t="shared" si="101"/>
        <v>1985.37135539458</v>
      </c>
      <c r="U1188" s="4">
        <f t="shared" si="104"/>
        <v>8.8890898312500806E+19</v>
      </c>
      <c r="V1188" s="4">
        <f t="shared" si="102"/>
        <v>223872113856835.09</v>
      </c>
      <c r="W1188" s="1">
        <f t="shared" si="103"/>
        <v>525.09723381400545</v>
      </c>
    </row>
    <row r="1189" spans="1:23" x14ac:dyDescent="0.3">
      <c r="A1189" t="s">
        <v>3600</v>
      </c>
      <c r="B1189" s="34">
        <v>31182.302824074075</v>
      </c>
      <c r="C1189" s="2">
        <v>41.1</v>
      </c>
      <c r="D1189" s="2">
        <v>-10.5</v>
      </c>
      <c r="E1189" s="3"/>
      <c r="G1189" s="1" t="s">
        <v>44</v>
      </c>
      <c r="H1189" s="1" t="s">
        <v>33</v>
      </c>
      <c r="I1189" s="1">
        <v>3.5</v>
      </c>
      <c r="P1189" s="25">
        <v>3.5</v>
      </c>
      <c r="Q1189" s="1" t="s">
        <v>44</v>
      </c>
      <c r="T1189" s="1">
        <f t="shared" si="101"/>
        <v>1985.3724923314828</v>
      </c>
      <c r="U1189" s="4">
        <f t="shared" si="104"/>
        <v>8.8891122184614658E+19</v>
      </c>
      <c r="V1189" s="4">
        <f t="shared" si="102"/>
        <v>223872113856835.09</v>
      </c>
      <c r="W1189" s="1">
        <f t="shared" si="103"/>
        <v>516.20391763261478</v>
      </c>
    </row>
    <row r="1190" spans="1:23" x14ac:dyDescent="0.3">
      <c r="A1190" t="s">
        <v>3601</v>
      </c>
      <c r="B1190" s="34">
        <v>31182.457897685184</v>
      </c>
      <c r="C1190" s="2">
        <v>41.811999999999998</v>
      </c>
      <c r="D1190" s="2">
        <v>-11.8781</v>
      </c>
      <c r="E1190" s="3">
        <v>0</v>
      </c>
      <c r="F1190" s="3">
        <v>75</v>
      </c>
      <c r="G1190" s="1" t="s">
        <v>35</v>
      </c>
      <c r="H1190" s="1" t="s">
        <v>33</v>
      </c>
      <c r="I1190" s="1">
        <f>0.85*L1190+1.03</f>
        <v>5.3650000000000002</v>
      </c>
      <c r="L1190" s="25">
        <v>5.0999999999999996</v>
      </c>
      <c r="M1190" s="25" t="s">
        <v>35</v>
      </c>
      <c r="N1190" s="25">
        <v>4.4000000000000004</v>
      </c>
      <c r="O1190" s="25" t="s">
        <v>35</v>
      </c>
      <c r="T1190" s="1">
        <f t="shared" si="101"/>
        <v>1985.3729168998909</v>
      </c>
      <c r="U1190" s="4">
        <f t="shared" si="104"/>
        <v>8.9031565152972456E+19</v>
      </c>
      <c r="V1190" s="4">
        <f t="shared" si="102"/>
        <v>1.404429683577957E+17</v>
      </c>
      <c r="W1190" s="1">
        <f t="shared" si="103"/>
        <v>384.29506629026639</v>
      </c>
    </row>
    <row r="1191" spans="1:23" x14ac:dyDescent="0.3">
      <c r="A1191" t="s">
        <v>3602</v>
      </c>
      <c r="B1191" s="34">
        <v>31183.594178240739</v>
      </c>
      <c r="C1191" s="2">
        <v>41.1</v>
      </c>
      <c r="D1191" s="2">
        <v>-10.8</v>
      </c>
      <c r="E1191" s="3"/>
      <c r="G1191" s="1" t="s">
        <v>44</v>
      </c>
      <c r="H1191" s="1" t="s">
        <v>33</v>
      </c>
      <c r="I1191" s="1">
        <v>3.5</v>
      </c>
      <c r="P1191" s="25">
        <v>3.5</v>
      </c>
      <c r="Q1191" s="1" t="s">
        <v>44</v>
      </c>
      <c r="T1191" s="1">
        <f t="shared" si="101"/>
        <v>1985.3760278665045</v>
      </c>
      <c r="U1191" s="4">
        <f t="shared" si="104"/>
        <v>8.9031789025086308E+19</v>
      </c>
      <c r="V1191" s="4">
        <f t="shared" si="102"/>
        <v>223872113856835.09</v>
      </c>
      <c r="W1191" s="1">
        <f t="shared" si="103"/>
        <v>500.46815679013412</v>
      </c>
    </row>
    <row r="1192" spans="1:23" x14ac:dyDescent="0.3">
      <c r="A1192" t="s">
        <v>3603</v>
      </c>
      <c r="B1192" s="34">
        <v>31186.413726851853</v>
      </c>
      <c r="C1192" s="2">
        <v>40.9</v>
      </c>
      <c r="D1192" s="2">
        <v>-10.3</v>
      </c>
      <c r="E1192" s="3"/>
      <c r="G1192" s="1" t="s">
        <v>44</v>
      </c>
      <c r="H1192" s="1" t="s">
        <v>33</v>
      </c>
      <c r="I1192" s="1">
        <v>3.5</v>
      </c>
      <c r="P1192" s="25">
        <v>3.5</v>
      </c>
      <c r="Q1192" s="1" t="s">
        <v>44</v>
      </c>
      <c r="T1192" s="1">
        <f t="shared" si="101"/>
        <v>1985.3837473698886</v>
      </c>
      <c r="U1192" s="4">
        <f t="shared" si="104"/>
        <v>8.9032012897200161E+19</v>
      </c>
      <c r="V1192" s="4">
        <f t="shared" si="102"/>
        <v>223872113856835.09</v>
      </c>
      <c r="W1192" s="1">
        <f t="shared" si="103"/>
        <v>546.42881864519541</v>
      </c>
    </row>
    <row r="1193" spans="1:23" x14ac:dyDescent="0.3">
      <c r="A1193" t="s">
        <v>3604</v>
      </c>
      <c r="B1193" s="34">
        <v>31186.433472222223</v>
      </c>
      <c r="C1193" s="2">
        <v>40.5</v>
      </c>
      <c r="D1193" s="2">
        <v>-10</v>
      </c>
      <c r="E1193" s="3"/>
      <c r="G1193" s="1" t="s">
        <v>44</v>
      </c>
      <c r="H1193" s="1" t="s">
        <v>33</v>
      </c>
      <c r="I1193" s="1">
        <v>3.4</v>
      </c>
      <c r="P1193" s="25">
        <v>3.4</v>
      </c>
      <c r="Q1193" s="1" t="s">
        <v>44</v>
      </c>
      <c r="T1193" s="1">
        <f t="shared" si="101"/>
        <v>1985.3838014297664</v>
      </c>
      <c r="U1193" s="4">
        <f t="shared" si="104"/>
        <v>8.9032171386519405E+19</v>
      </c>
      <c r="V1193" s="4">
        <f t="shared" si="102"/>
        <v>158489319246111.25</v>
      </c>
      <c r="W1193" s="1">
        <f t="shared" si="103"/>
        <v>601.41801404060709</v>
      </c>
    </row>
    <row r="1194" spans="1:23" x14ac:dyDescent="0.3">
      <c r="A1194" t="s">
        <v>3605</v>
      </c>
      <c r="B1194" s="34">
        <v>31186.475980324074</v>
      </c>
      <c r="C1194" s="2">
        <v>40.496000000000002</v>
      </c>
      <c r="D1194" s="2">
        <v>-10.816000000000001</v>
      </c>
      <c r="E1194" s="3">
        <v>10</v>
      </c>
      <c r="F1194" s="3">
        <v>5</v>
      </c>
      <c r="G1194" s="1" t="s">
        <v>60</v>
      </c>
      <c r="H1194" s="1" t="s">
        <v>33</v>
      </c>
      <c r="I1194" s="1">
        <v>3.5</v>
      </c>
      <c r="P1194" s="25">
        <v>3.5</v>
      </c>
      <c r="Q1194" s="1" t="s">
        <v>44</v>
      </c>
      <c r="T1194" s="1">
        <f t="shared" si="101"/>
        <v>1985.3839178106066</v>
      </c>
      <c r="U1194" s="4">
        <f t="shared" si="104"/>
        <v>8.9032395258633257E+19</v>
      </c>
      <c r="V1194" s="4">
        <f t="shared" si="102"/>
        <v>223872113856835.09</v>
      </c>
      <c r="W1194" s="1">
        <f t="shared" si="103"/>
        <v>559.96023341366777</v>
      </c>
    </row>
    <row r="1195" spans="1:23" x14ac:dyDescent="0.3">
      <c r="A1195" t="s">
        <v>3606</v>
      </c>
      <c r="B1195" s="34">
        <v>31186.480825810184</v>
      </c>
      <c r="C1195" s="2">
        <v>41.314</v>
      </c>
      <c r="D1195" s="2">
        <v>-10.741099999999999</v>
      </c>
      <c r="E1195" s="3">
        <v>10</v>
      </c>
      <c r="F1195" s="3">
        <v>18</v>
      </c>
      <c r="G1195" s="1" t="s">
        <v>35</v>
      </c>
      <c r="H1195" s="1" t="s">
        <v>33</v>
      </c>
      <c r="I1195" s="1">
        <f>0.85*L1195+1.03</f>
        <v>4.9399999999999995</v>
      </c>
      <c r="L1195" s="25">
        <v>4.5999999999999996</v>
      </c>
      <c r="M1195" s="25" t="s">
        <v>35</v>
      </c>
      <c r="T1195" s="1">
        <f t="shared" si="101"/>
        <v>1985.3839310768246</v>
      </c>
      <c r="U1195" s="4">
        <f t="shared" si="104"/>
        <v>8.9064754624326222E+19</v>
      </c>
      <c r="V1195" s="4">
        <f t="shared" si="102"/>
        <v>3.235936569296278E+16</v>
      </c>
      <c r="W1195" s="1">
        <f t="shared" si="103"/>
        <v>482.71392902463089</v>
      </c>
    </row>
    <row r="1196" spans="1:23" x14ac:dyDescent="0.3">
      <c r="A1196" t="s">
        <v>3607</v>
      </c>
      <c r="B1196" s="34">
        <v>31186.537777777779</v>
      </c>
      <c r="C1196" s="2">
        <v>41</v>
      </c>
      <c r="D1196" s="2">
        <v>-10.4</v>
      </c>
      <c r="E1196" s="3"/>
      <c r="G1196" s="1" t="s">
        <v>44</v>
      </c>
      <c r="H1196" s="1" t="s">
        <v>33</v>
      </c>
      <c r="I1196" s="1">
        <v>3.5</v>
      </c>
      <c r="P1196" s="25">
        <v>3.5</v>
      </c>
      <c r="Q1196" s="1" t="s">
        <v>44</v>
      </c>
      <c r="T1196" s="1">
        <f t="shared" si="101"/>
        <v>1985.3840870028139</v>
      </c>
      <c r="U1196" s="4">
        <f t="shared" si="104"/>
        <v>8.9064978496440074E+19</v>
      </c>
      <c r="V1196" s="4">
        <f t="shared" si="102"/>
        <v>223872113856835.09</v>
      </c>
      <c r="W1196" s="1">
        <f t="shared" si="103"/>
        <v>531.29722285718788</v>
      </c>
    </row>
    <row r="1197" spans="1:23" x14ac:dyDescent="0.3">
      <c r="A1197" t="s">
        <v>3608</v>
      </c>
      <c r="B1197" s="34">
        <v>31186.613688310186</v>
      </c>
      <c r="C1197" s="2">
        <v>40.942999999999998</v>
      </c>
      <c r="D1197" s="2">
        <v>-10.6281</v>
      </c>
      <c r="E1197" s="3">
        <v>10</v>
      </c>
      <c r="F1197" s="3">
        <v>12</v>
      </c>
      <c r="G1197" s="1" t="s">
        <v>35</v>
      </c>
      <c r="H1197" s="1" t="s">
        <v>33</v>
      </c>
      <c r="I1197" s="1">
        <f>0.85*L1197+1.03</f>
        <v>4.3449999999999998</v>
      </c>
      <c r="L1197" s="25">
        <v>3.9</v>
      </c>
      <c r="M1197" s="25" t="s">
        <v>35</v>
      </c>
      <c r="P1197" s="25">
        <v>3.8</v>
      </c>
      <c r="Q1197" s="1" t="s">
        <v>44</v>
      </c>
      <c r="T1197" s="1">
        <f t="shared" si="101"/>
        <v>1985.3842948345248</v>
      </c>
      <c r="U1197" s="4">
        <f t="shared" si="104"/>
        <v>8.906912326228045E+19</v>
      </c>
      <c r="V1197" s="4">
        <f t="shared" si="102"/>
        <v>4144765840379391.5</v>
      </c>
      <c r="W1197" s="1">
        <f t="shared" si="103"/>
        <v>524.62038581969762</v>
      </c>
    </row>
    <row r="1198" spans="1:23" x14ac:dyDescent="0.3">
      <c r="A1198" t="s">
        <v>3609</v>
      </c>
      <c r="B1198" s="34">
        <v>31186.643828819444</v>
      </c>
      <c r="C1198" s="2">
        <v>40.811</v>
      </c>
      <c r="D1198" s="2">
        <v>-10.537100000000001</v>
      </c>
      <c r="E1198" s="3">
        <v>10</v>
      </c>
      <c r="F1198" s="3">
        <v>6</v>
      </c>
      <c r="G1198" s="1" t="s">
        <v>35</v>
      </c>
      <c r="H1198" s="1" t="s">
        <v>33</v>
      </c>
      <c r="I1198" s="1">
        <v>3.5</v>
      </c>
      <c r="P1198" s="25">
        <v>3.5</v>
      </c>
      <c r="Q1198" s="1" t="s">
        <v>44</v>
      </c>
      <c r="T1198" s="1">
        <f t="shared" si="101"/>
        <v>1985.3843773547419</v>
      </c>
      <c r="U1198" s="4">
        <f t="shared" si="104"/>
        <v>8.9069347134394302E+19</v>
      </c>
      <c r="V1198" s="4">
        <f t="shared" si="102"/>
        <v>223872113856835.09</v>
      </c>
      <c r="W1198" s="1">
        <f t="shared" si="103"/>
        <v>542.17561219264678</v>
      </c>
    </row>
    <row r="1199" spans="1:23" x14ac:dyDescent="0.3">
      <c r="A1199" t="s">
        <v>3610</v>
      </c>
      <c r="B1199" s="34">
        <v>31186.732418981483</v>
      </c>
      <c r="C1199" s="2">
        <v>40.5</v>
      </c>
      <c r="D1199" s="2">
        <v>-10</v>
      </c>
      <c r="E1199" s="3"/>
      <c r="G1199" s="1" t="s">
        <v>44</v>
      </c>
      <c r="H1199" s="1" t="s">
        <v>33</v>
      </c>
      <c r="I1199" s="1">
        <v>3.5</v>
      </c>
      <c r="P1199" s="25">
        <v>3.5</v>
      </c>
      <c r="Q1199" s="1" t="s">
        <v>44</v>
      </c>
      <c r="T1199" s="1">
        <f t="shared" si="101"/>
        <v>1985.3846199013867</v>
      </c>
      <c r="U1199" s="4">
        <f t="shared" si="104"/>
        <v>8.9069571006508155E+19</v>
      </c>
      <c r="V1199" s="4">
        <f t="shared" si="102"/>
        <v>223872113856835.09</v>
      </c>
      <c r="W1199" s="1">
        <f t="shared" si="103"/>
        <v>601.41801404060709</v>
      </c>
    </row>
    <row r="1200" spans="1:23" x14ac:dyDescent="0.3">
      <c r="A1200" t="s">
        <v>3611</v>
      </c>
      <c r="B1200" s="34">
        <v>31187.354780092592</v>
      </c>
      <c r="C1200" s="2">
        <v>40.799999999999997</v>
      </c>
      <c r="D1200" s="2">
        <v>-10.3</v>
      </c>
      <c r="E1200" s="3"/>
      <c r="G1200" s="1" t="s">
        <v>44</v>
      </c>
      <c r="H1200" s="1" t="s">
        <v>33</v>
      </c>
      <c r="I1200" s="1">
        <v>3.3</v>
      </c>
      <c r="P1200" s="25">
        <v>3.3</v>
      </c>
      <c r="Q1200" s="1" t="s">
        <v>44</v>
      </c>
      <c r="T1200" s="1">
        <f t="shared" si="101"/>
        <v>1985.3863238332447</v>
      </c>
      <c r="U1200" s="4">
        <f t="shared" si="104"/>
        <v>8.9069683208353579E+19</v>
      </c>
      <c r="V1200" s="4">
        <f t="shared" si="102"/>
        <v>112201845430196.44</v>
      </c>
      <c r="W1200" s="1">
        <f t="shared" si="103"/>
        <v>555.92713573356173</v>
      </c>
    </row>
    <row r="1201" spans="1:23" x14ac:dyDescent="0.3">
      <c r="A1201" t="s">
        <v>3612</v>
      </c>
      <c r="B1201" s="34">
        <v>31187.869693055556</v>
      </c>
      <c r="C1201" s="2">
        <v>40.629399999999997</v>
      </c>
      <c r="D1201" s="2">
        <v>-10.3925</v>
      </c>
      <c r="E1201" s="3">
        <v>10</v>
      </c>
      <c r="F1201" s="3">
        <v>6</v>
      </c>
      <c r="G1201" s="1" t="s">
        <v>35</v>
      </c>
      <c r="H1201" s="1" t="s">
        <v>33</v>
      </c>
      <c r="I1201" s="1">
        <v>3.5</v>
      </c>
      <c r="P1201" s="25">
        <v>3.5</v>
      </c>
      <c r="Q1201" s="1" t="s">
        <v>44</v>
      </c>
      <c r="T1201" s="1">
        <f t="shared" si="101"/>
        <v>1985.3877335881057</v>
      </c>
      <c r="U1201" s="4">
        <f t="shared" si="104"/>
        <v>8.9069907080467431E+19</v>
      </c>
      <c r="V1201" s="4">
        <f t="shared" si="102"/>
        <v>223872113856835.09</v>
      </c>
      <c r="W1201" s="1">
        <f t="shared" si="103"/>
        <v>567.3775958960025</v>
      </c>
    </row>
    <row r="1202" spans="1:23" x14ac:dyDescent="0.3">
      <c r="A1202" t="s">
        <v>3613</v>
      </c>
      <c r="B1202" s="34">
        <v>31189.239155092593</v>
      </c>
      <c r="C1202" s="2">
        <v>40.5</v>
      </c>
      <c r="D1202" s="2">
        <v>-10</v>
      </c>
      <c r="E1202" s="3"/>
      <c r="G1202" s="1" t="s">
        <v>44</v>
      </c>
      <c r="H1202" s="1" t="s">
        <v>33</v>
      </c>
      <c r="I1202" s="1">
        <v>3.5</v>
      </c>
      <c r="P1202" s="25">
        <v>3.5</v>
      </c>
      <c r="Q1202" s="1" t="s">
        <v>44</v>
      </c>
      <c r="T1202" s="1">
        <f t="shared" si="101"/>
        <v>1985.3914829708217</v>
      </c>
      <c r="U1202" s="4">
        <f t="shared" si="104"/>
        <v>8.9070130952581284E+19</v>
      </c>
      <c r="V1202" s="4">
        <f t="shared" si="102"/>
        <v>223872113856835.09</v>
      </c>
      <c r="W1202" s="1">
        <f t="shared" si="103"/>
        <v>601.41801404060709</v>
      </c>
    </row>
    <row r="1203" spans="1:23" x14ac:dyDescent="0.3">
      <c r="A1203" t="s">
        <v>3614</v>
      </c>
      <c r="B1203" s="34">
        <v>31189.631053240741</v>
      </c>
      <c r="C1203" s="2">
        <v>40.9</v>
      </c>
      <c r="D1203" s="2">
        <v>-10.3</v>
      </c>
      <c r="E1203" s="3"/>
      <c r="G1203" s="1" t="s">
        <v>44</v>
      </c>
      <c r="H1203" s="1" t="s">
        <v>33</v>
      </c>
      <c r="I1203" s="1">
        <v>3.5</v>
      </c>
      <c r="P1203" s="25">
        <v>3.5</v>
      </c>
      <c r="Q1203" s="1" t="s">
        <v>44</v>
      </c>
      <c r="T1203" s="1">
        <f t="shared" si="101"/>
        <v>1985.3925559294751</v>
      </c>
      <c r="U1203" s="4">
        <f t="shared" si="104"/>
        <v>8.9070354824695136E+19</v>
      </c>
      <c r="V1203" s="4">
        <f t="shared" si="102"/>
        <v>223872113856835.09</v>
      </c>
      <c r="W1203" s="1">
        <f t="shared" si="103"/>
        <v>546.42881864519541</v>
      </c>
    </row>
    <row r="1204" spans="1:23" x14ac:dyDescent="0.3">
      <c r="A1204" t="s">
        <v>3615</v>
      </c>
      <c r="B1204" s="34">
        <v>31190.674879513888</v>
      </c>
      <c r="C1204" s="2">
        <v>40.782400000000003</v>
      </c>
      <c r="D1204" s="2">
        <v>-10.4886</v>
      </c>
      <c r="E1204" s="3">
        <v>10</v>
      </c>
      <c r="F1204" s="3">
        <v>25</v>
      </c>
      <c r="G1204" s="1" t="s">
        <v>35</v>
      </c>
      <c r="H1204" s="1" t="s">
        <v>33</v>
      </c>
      <c r="I1204" s="1">
        <f>0.85*L1204+1.03</f>
        <v>4.9399999999999995</v>
      </c>
      <c r="L1204" s="25">
        <v>4.5999999999999996</v>
      </c>
      <c r="M1204" s="25" t="s">
        <v>35</v>
      </c>
      <c r="T1204" s="1">
        <f t="shared" si="101"/>
        <v>1985.3954137700584</v>
      </c>
      <c r="U1204" s="4">
        <f t="shared" si="104"/>
        <v>8.9102714190388101E+19</v>
      </c>
      <c r="V1204" s="4">
        <f t="shared" si="102"/>
        <v>3.235936569296278E+16</v>
      </c>
      <c r="W1204" s="1">
        <f t="shared" si="103"/>
        <v>547.48589947319817</v>
      </c>
    </row>
    <row r="1205" spans="1:23" x14ac:dyDescent="0.3">
      <c r="A1205" t="s">
        <v>3616</v>
      </c>
      <c r="B1205" s="34">
        <v>31190.694976851853</v>
      </c>
      <c r="C1205" s="2">
        <v>40.9</v>
      </c>
      <c r="D1205" s="2">
        <v>-10.199999999999999</v>
      </c>
      <c r="E1205" s="3"/>
      <c r="G1205" s="1" t="s">
        <v>44</v>
      </c>
      <c r="H1205" s="1" t="s">
        <v>33</v>
      </c>
      <c r="I1205" s="1">
        <v>3.4</v>
      </c>
      <c r="P1205" s="25">
        <v>3.4</v>
      </c>
      <c r="Q1205" s="1" t="s">
        <v>44</v>
      </c>
      <c r="T1205" s="1">
        <f t="shared" si="101"/>
        <v>1985.3954687935711</v>
      </c>
      <c r="U1205" s="4">
        <f t="shared" si="104"/>
        <v>8.9102872679707345E+19</v>
      </c>
      <c r="V1205" s="4">
        <f t="shared" si="102"/>
        <v>158489319246111.25</v>
      </c>
      <c r="W1205" s="1">
        <f t="shared" si="103"/>
        <v>552.1890672658925</v>
      </c>
    </row>
    <row r="1206" spans="1:23" x14ac:dyDescent="0.3">
      <c r="A1206" t="s">
        <v>3617</v>
      </c>
      <c r="B1206" s="34">
        <v>31191.006896180555</v>
      </c>
      <c r="C1206" s="2">
        <v>40.977600000000002</v>
      </c>
      <c r="D1206" s="2">
        <v>-10.535399999999999</v>
      </c>
      <c r="E1206" s="3">
        <v>10</v>
      </c>
      <c r="F1206" s="3">
        <v>7</v>
      </c>
      <c r="G1206" s="1" t="s">
        <v>35</v>
      </c>
      <c r="H1206" s="1" t="s">
        <v>33</v>
      </c>
      <c r="I1206" s="1">
        <v>3.5</v>
      </c>
      <c r="P1206" s="25">
        <v>3.5</v>
      </c>
      <c r="Q1206" s="1" t="s">
        <v>44</v>
      </c>
      <c r="T1206" s="1">
        <f t="shared" si="101"/>
        <v>1985.3963227821507</v>
      </c>
      <c r="U1206" s="4">
        <f t="shared" si="104"/>
        <v>8.9103096551821197E+19</v>
      </c>
      <c r="V1206" s="4">
        <f t="shared" si="102"/>
        <v>223872113856835.09</v>
      </c>
      <c r="W1206" s="1">
        <f t="shared" si="103"/>
        <v>526.12612485024385</v>
      </c>
    </row>
    <row r="1207" spans="1:23" x14ac:dyDescent="0.3">
      <c r="A1207" t="s">
        <v>3618</v>
      </c>
      <c r="B1207" s="34">
        <v>31191.086733564814</v>
      </c>
      <c r="C1207" s="2">
        <v>40.975000000000001</v>
      </c>
      <c r="D1207" s="2">
        <v>-10.5442</v>
      </c>
      <c r="E1207" s="3">
        <v>10</v>
      </c>
      <c r="F1207" s="3">
        <v>6</v>
      </c>
      <c r="G1207" s="1" t="s">
        <v>35</v>
      </c>
      <c r="H1207" s="1" t="s">
        <v>33</v>
      </c>
      <c r="I1207" s="1">
        <v>3.5</v>
      </c>
      <c r="P1207" s="25">
        <v>3.5</v>
      </c>
      <c r="Q1207" s="1" t="s">
        <v>44</v>
      </c>
      <c r="T1207" s="1">
        <f t="shared" si="101"/>
        <v>1985.396541364996</v>
      </c>
      <c r="U1207" s="4">
        <f t="shared" si="104"/>
        <v>8.910332042393505E+19</v>
      </c>
      <c r="V1207" s="4">
        <f t="shared" si="102"/>
        <v>223872113856835.09</v>
      </c>
      <c r="W1207" s="1">
        <f t="shared" si="103"/>
        <v>525.90765735395905</v>
      </c>
    </row>
    <row r="1208" spans="1:23" x14ac:dyDescent="0.3">
      <c r="A1208" t="s">
        <v>3619</v>
      </c>
      <c r="B1208" s="34">
        <v>31191.72963888889</v>
      </c>
      <c r="C1208" s="14">
        <v>47.594999999999999</v>
      </c>
      <c r="D1208" s="14">
        <v>-20.087</v>
      </c>
      <c r="E1208" s="12">
        <v>16</v>
      </c>
      <c r="F1208" s="12"/>
      <c r="G1208" s="8" t="s">
        <v>72</v>
      </c>
      <c r="H1208" s="1" t="s">
        <v>34</v>
      </c>
      <c r="I1208" s="1">
        <f>0.85*L1208+1.03</f>
        <v>3.3250000000000002</v>
      </c>
      <c r="J1208" s="26"/>
      <c r="K1208" s="26"/>
      <c r="L1208" s="26">
        <v>2.7</v>
      </c>
      <c r="M1208" s="25" t="s">
        <v>73</v>
      </c>
      <c r="N1208" s="26"/>
      <c r="O1208" s="26"/>
      <c r="P1208" s="26">
        <v>3</v>
      </c>
      <c r="Q1208" s="8" t="s">
        <v>73</v>
      </c>
      <c r="R1208" s="38"/>
      <c r="S1208" s="8"/>
      <c r="T1208" s="1">
        <f t="shared" si="101"/>
        <v>1985.3983015438437</v>
      </c>
      <c r="U1208" s="4">
        <f t="shared" si="104"/>
        <v>8.9103442744646959E+19</v>
      </c>
      <c r="V1208" s="4">
        <f t="shared" si="102"/>
        <v>122320711904993.2</v>
      </c>
      <c r="W1208" s="1">
        <f t="shared" si="103"/>
        <v>851.27409982778272</v>
      </c>
    </row>
    <row r="1209" spans="1:23" x14ac:dyDescent="0.3">
      <c r="A1209" t="s">
        <v>3620</v>
      </c>
      <c r="B1209" s="34">
        <v>31193.212731481482</v>
      </c>
      <c r="C1209" s="2">
        <v>40.6</v>
      </c>
      <c r="D1209" s="2">
        <v>-10.199999999999999</v>
      </c>
      <c r="E1209" s="3"/>
      <c r="G1209" s="1" t="s">
        <v>44</v>
      </c>
      <c r="H1209" s="1" t="s">
        <v>33</v>
      </c>
      <c r="I1209" s="1">
        <v>3.5</v>
      </c>
      <c r="P1209" s="25">
        <v>3.5</v>
      </c>
      <c r="Q1209" s="1" t="s">
        <v>44</v>
      </c>
      <c r="T1209" s="1">
        <f t="shared" si="101"/>
        <v>1985.4023620300657</v>
      </c>
      <c r="U1209" s="4">
        <f t="shared" si="104"/>
        <v>8.9103666616760812E+19</v>
      </c>
      <c r="V1209" s="4">
        <f t="shared" si="102"/>
        <v>223872113856835.09</v>
      </c>
      <c r="W1209" s="1">
        <f t="shared" si="103"/>
        <v>580.57013046803013</v>
      </c>
    </row>
    <row r="1210" spans="1:23" x14ac:dyDescent="0.3">
      <c r="A1210" t="s">
        <v>3621</v>
      </c>
      <c r="B1210" s="34">
        <v>31193.341210648148</v>
      </c>
      <c r="C1210" s="14">
        <v>49.485999999999997</v>
      </c>
      <c r="D1210" s="14">
        <v>-17.177</v>
      </c>
      <c r="E1210" s="12">
        <v>18</v>
      </c>
      <c r="F1210" s="12"/>
      <c r="G1210" s="8" t="s">
        <v>72</v>
      </c>
      <c r="H1210" s="1" t="s">
        <v>34</v>
      </c>
      <c r="I1210" s="1">
        <f>0.85*L1210+1.03</f>
        <v>3.665</v>
      </c>
      <c r="J1210" s="26"/>
      <c r="K1210" s="26"/>
      <c r="L1210" s="26">
        <v>3.1</v>
      </c>
      <c r="M1210" s="25" t="s">
        <v>73</v>
      </c>
      <c r="N1210" s="26"/>
      <c r="O1210" s="26"/>
      <c r="P1210" s="26">
        <v>3.4</v>
      </c>
      <c r="Q1210" s="8" t="s">
        <v>73</v>
      </c>
      <c r="R1210" s="38"/>
      <c r="S1210" s="8"/>
      <c r="T1210" s="1">
        <f t="shared" si="101"/>
        <v>1985.4027137868532</v>
      </c>
      <c r="U1210" s="4">
        <f t="shared" si="104"/>
        <v>8.910406243882564E+19</v>
      </c>
      <c r="V1210" s="4">
        <f t="shared" si="102"/>
        <v>395822064835723.56</v>
      </c>
      <c r="W1210" s="1">
        <f t="shared" si="103"/>
        <v>667.60778958112826</v>
      </c>
    </row>
    <row r="1211" spans="1:23" x14ac:dyDescent="0.3">
      <c r="A1211" t="s">
        <v>3622</v>
      </c>
      <c r="B1211" s="34">
        <v>31193.901685300927</v>
      </c>
      <c r="C1211" s="2">
        <v>41.095700000000001</v>
      </c>
      <c r="D1211" s="2">
        <v>-10.339499999999999</v>
      </c>
      <c r="E1211" s="3">
        <v>10</v>
      </c>
      <c r="F1211" s="3">
        <v>6</v>
      </c>
      <c r="G1211" s="1" t="s">
        <v>35</v>
      </c>
      <c r="H1211" s="1" t="s">
        <v>33</v>
      </c>
      <c r="I1211" s="1">
        <v>3.5</v>
      </c>
      <c r="P1211" s="25">
        <v>3.5</v>
      </c>
      <c r="Q1211" s="1" t="s">
        <v>44</v>
      </c>
      <c r="T1211" s="1">
        <f t="shared" si="101"/>
        <v>1985.4042482828224</v>
      </c>
      <c r="U1211" s="4">
        <f t="shared" si="104"/>
        <v>8.9104286310939492E+19</v>
      </c>
      <c r="V1211" s="4">
        <f t="shared" si="102"/>
        <v>223872113856835.09</v>
      </c>
      <c r="W1211" s="1">
        <f t="shared" si="103"/>
        <v>525.79288200005624</v>
      </c>
    </row>
    <row r="1212" spans="1:23" x14ac:dyDescent="0.3">
      <c r="A1212" t="s">
        <v>3623</v>
      </c>
      <c r="B1212" s="34">
        <v>31194.190866319444</v>
      </c>
      <c r="C1212" s="2">
        <v>41.245100000000001</v>
      </c>
      <c r="D1212" s="2">
        <v>-10.678000000000001</v>
      </c>
      <c r="E1212" s="3">
        <v>10</v>
      </c>
      <c r="F1212" s="3">
        <v>57</v>
      </c>
      <c r="G1212" s="1" t="s">
        <v>35</v>
      </c>
      <c r="H1212" s="1" t="s">
        <v>33</v>
      </c>
      <c r="I1212" s="1">
        <f>0.85*L1212+1.03</f>
        <v>5.0250000000000004</v>
      </c>
      <c r="L1212" s="25">
        <v>4.7</v>
      </c>
      <c r="M1212" s="25" t="s">
        <v>35</v>
      </c>
      <c r="T1212" s="1">
        <f t="shared" si="101"/>
        <v>1985.4050400173016</v>
      </c>
      <c r="U1212" s="4">
        <f t="shared" si="104"/>
        <v>8.9147687337303966E+19</v>
      </c>
      <c r="V1212" s="4">
        <f t="shared" si="102"/>
        <v>4.3401026364474576E+16</v>
      </c>
      <c r="W1212" s="1">
        <f t="shared" si="103"/>
        <v>492.71464504368691</v>
      </c>
    </row>
    <row r="1213" spans="1:23" x14ac:dyDescent="0.3">
      <c r="A1213" t="s">
        <v>3624</v>
      </c>
      <c r="B1213" s="34">
        <v>31194.446769791666</v>
      </c>
      <c r="C1213" s="2">
        <v>40.529499999999999</v>
      </c>
      <c r="D1213" s="2">
        <v>-10.2875</v>
      </c>
      <c r="E1213" s="3">
        <v>10</v>
      </c>
      <c r="F1213" s="3">
        <v>12</v>
      </c>
      <c r="G1213" s="1" t="s">
        <v>35</v>
      </c>
      <c r="H1213" s="1" t="s">
        <v>33</v>
      </c>
      <c r="I1213" s="1">
        <f>0.85*L1213+1.03</f>
        <v>4.7700000000000005</v>
      </c>
      <c r="L1213" s="25">
        <v>4.4000000000000004</v>
      </c>
      <c r="M1213" s="25" t="s">
        <v>35</v>
      </c>
      <c r="P1213" s="25">
        <v>3.8</v>
      </c>
      <c r="Q1213" s="1" t="s">
        <v>44</v>
      </c>
      <c r="T1213" s="1">
        <f t="shared" si="101"/>
        <v>1985.4057406428246</v>
      </c>
      <c r="U1213" s="4">
        <f t="shared" si="104"/>
        <v>8.9165676046455259E+19</v>
      </c>
      <c r="V1213" s="4">
        <f t="shared" si="102"/>
        <v>1.7988709151288024E+16</v>
      </c>
      <c r="W1213" s="1">
        <f t="shared" si="103"/>
        <v>582.62873133705386</v>
      </c>
    </row>
    <row r="1214" spans="1:23" x14ac:dyDescent="0.3">
      <c r="A1214" t="s">
        <v>3625</v>
      </c>
      <c r="B1214" s="34">
        <v>31197.355756597222</v>
      </c>
      <c r="C1214" s="2">
        <v>41.317799999999998</v>
      </c>
      <c r="D1214" s="2">
        <v>-10.6706</v>
      </c>
      <c r="E1214" s="3">
        <v>10</v>
      </c>
      <c r="F1214" s="3">
        <v>261</v>
      </c>
      <c r="G1214" s="1" t="s">
        <v>35</v>
      </c>
      <c r="H1214" s="1" t="s">
        <v>33</v>
      </c>
      <c r="I1214" s="1">
        <v>5.3</v>
      </c>
      <c r="J1214" s="25">
        <v>5.3</v>
      </c>
      <c r="K1214" s="25" t="s">
        <v>75</v>
      </c>
      <c r="L1214" s="25">
        <v>5.3</v>
      </c>
      <c r="M1214" s="25" t="s">
        <v>35</v>
      </c>
      <c r="N1214" s="25">
        <v>4.9000000000000004</v>
      </c>
      <c r="O1214" s="25" t="s">
        <v>35</v>
      </c>
      <c r="P1214" s="25">
        <v>4.5999999999999996</v>
      </c>
      <c r="Q1214" s="1" t="s">
        <v>44</v>
      </c>
      <c r="T1214" s="1">
        <f t="shared" si="101"/>
        <v>1985.4137050146398</v>
      </c>
      <c r="U1214" s="4">
        <f t="shared" si="104"/>
        <v>8.9277877891885449E+19</v>
      </c>
      <c r="V1214" s="4">
        <f t="shared" si="102"/>
        <v>1.122018454301964E+17</v>
      </c>
      <c r="W1214" s="1">
        <f t="shared" si="103"/>
        <v>486.11858747416483</v>
      </c>
    </row>
    <row r="1215" spans="1:23" x14ac:dyDescent="0.3">
      <c r="A1215" t="s">
        <v>3626</v>
      </c>
      <c r="B1215" s="34">
        <v>31201.796455208332</v>
      </c>
      <c r="C1215" s="2">
        <v>41.000500000000002</v>
      </c>
      <c r="D1215" s="2">
        <v>-10.778499999999999</v>
      </c>
      <c r="E1215" s="3">
        <v>0</v>
      </c>
      <c r="F1215" s="3">
        <v>14</v>
      </c>
      <c r="G1215" s="1" t="s">
        <v>35</v>
      </c>
      <c r="H1215" s="1" t="s">
        <v>33</v>
      </c>
      <c r="I1215" s="1">
        <f>0.85*L1215+1.03</f>
        <v>4.6849999999999996</v>
      </c>
      <c r="L1215" s="25">
        <v>4.3</v>
      </c>
      <c r="M1215" s="25" t="s">
        <v>35</v>
      </c>
      <c r="P1215" s="25">
        <v>4.2</v>
      </c>
      <c r="Q1215" s="1" t="s">
        <v>44</v>
      </c>
      <c r="T1215" s="1">
        <f t="shared" si="101"/>
        <v>1985.4258629848277</v>
      </c>
      <c r="U1215" s="4">
        <f t="shared" si="104"/>
        <v>8.9291290091239506E+19</v>
      </c>
      <c r="V1215" s="4">
        <f t="shared" si="102"/>
        <v>1.3412199354053646E+16</v>
      </c>
      <c r="W1215" s="1">
        <f t="shared" si="103"/>
        <v>511.32419855176596</v>
      </c>
    </row>
    <row r="1216" spans="1:23" x14ac:dyDescent="0.3">
      <c r="A1216" t="s">
        <v>3627</v>
      </c>
      <c r="B1216" s="34">
        <v>31201.809927083334</v>
      </c>
      <c r="C1216" s="2">
        <v>40.558500000000002</v>
      </c>
      <c r="D1216" s="2">
        <v>-10.9315</v>
      </c>
      <c r="E1216" s="3">
        <v>0</v>
      </c>
      <c r="F1216" s="3">
        <v>7</v>
      </c>
      <c r="G1216" s="1" t="s">
        <v>35</v>
      </c>
      <c r="H1216" s="1" t="s">
        <v>33</v>
      </c>
      <c r="I1216" s="1">
        <v>3.7</v>
      </c>
      <c r="P1216" s="25">
        <v>3.7</v>
      </c>
      <c r="Q1216" s="1" t="s">
        <v>44</v>
      </c>
      <c r="T1216" s="1">
        <f t="shared" si="101"/>
        <v>1985.4258998688113</v>
      </c>
      <c r="U1216" s="4">
        <f t="shared" si="104"/>
        <v>8.9291736774831653E+19</v>
      </c>
      <c r="V1216" s="4">
        <f t="shared" si="102"/>
        <v>446683592150964.06</v>
      </c>
      <c r="W1216" s="1">
        <f t="shared" si="103"/>
        <v>548.52946348658031</v>
      </c>
    </row>
    <row r="1217" spans="1:23" x14ac:dyDescent="0.3">
      <c r="A1217" t="s">
        <v>3628</v>
      </c>
      <c r="B1217" s="34">
        <v>31201.810937499999</v>
      </c>
      <c r="C1217" s="2">
        <v>40.4</v>
      </c>
      <c r="D1217" s="2">
        <v>-10.199999999999999</v>
      </c>
      <c r="E1217" s="3"/>
      <c r="G1217" s="1" t="s">
        <v>44</v>
      </c>
      <c r="H1217" s="1" t="s">
        <v>33</v>
      </c>
      <c r="I1217" s="1">
        <v>3.8</v>
      </c>
      <c r="P1217" s="25">
        <v>3.8</v>
      </c>
      <c r="Q1217" s="1" t="s">
        <v>44</v>
      </c>
      <c r="T1217" s="1">
        <f t="shared" si="101"/>
        <v>1985.4259026351813</v>
      </c>
      <c r="U1217" s="4">
        <f t="shared" si="104"/>
        <v>8.9292367732176126E+19</v>
      </c>
      <c r="V1217" s="4">
        <f t="shared" si="102"/>
        <v>630957344480193.75</v>
      </c>
      <c r="W1217" s="1">
        <f t="shared" si="103"/>
        <v>599.74170480058888</v>
      </c>
    </row>
    <row r="1218" spans="1:23" x14ac:dyDescent="0.3">
      <c r="A1218" t="s">
        <v>3629</v>
      </c>
      <c r="B1218" s="34">
        <v>31206.302824074075</v>
      </c>
      <c r="C1218" s="2">
        <v>41.2</v>
      </c>
      <c r="D1218" s="2">
        <v>-11.7</v>
      </c>
      <c r="E1218" s="3"/>
      <c r="G1218" s="1" t="s">
        <v>44</v>
      </c>
      <c r="H1218" s="1" t="s">
        <v>33</v>
      </c>
      <c r="I1218" s="1">
        <v>3.5</v>
      </c>
      <c r="P1218" s="25">
        <v>3.5</v>
      </c>
      <c r="Q1218" s="1" t="s">
        <v>44</v>
      </c>
      <c r="T1218" s="1">
        <f t="shared" ref="T1218:T1281" si="107">1900+B1218/365.25</f>
        <v>1985.4382007503739</v>
      </c>
      <c r="U1218" s="4">
        <f t="shared" si="104"/>
        <v>8.9292591604289978E+19</v>
      </c>
      <c r="V1218" s="4">
        <f t="shared" ref="V1218:V1281" si="108">10^(1.5*I1218+9.1)</f>
        <v>223872113856835.09</v>
      </c>
      <c r="W1218" s="1">
        <f t="shared" ref="W1218:W1281" si="109">SQRT( (ABS(D1218-$Y$1)*111.11)^2+(111.11*COS(RADIANS(D1218))*ABS(C1218-$Z$1))^2+E1218*E1218)</f>
        <v>453.9621134812275</v>
      </c>
    </row>
    <row r="1219" spans="1:23" x14ac:dyDescent="0.3">
      <c r="A1219" t="s">
        <v>3630</v>
      </c>
      <c r="B1219" s="34">
        <v>31207.033483796295</v>
      </c>
      <c r="C1219" s="2">
        <v>41.1</v>
      </c>
      <c r="D1219" s="2">
        <v>-11.1</v>
      </c>
      <c r="E1219" s="3"/>
      <c r="G1219" s="1" t="s">
        <v>44</v>
      </c>
      <c r="H1219" s="1" t="s">
        <v>33</v>
      </c>
      <c r="I1219" s="1">
        <v>3.7</v>
      </c>
      <c r="P1219" s="25">
        <v>3.7</v>
      </c>
      <c r="Q1219" s="1" t="s">
        <v>44</v>
      </c>
      <c r="T1219" s="1">
        <f t="shared" si="107"/>
        <v>1985.4402011876696</v>
      </c>
      <c r="U1219" s="4">
        <f t="shared" ref="U1219:U1282" si="110">U1218+V1219</f>
        <v>8.9293038287882125E+19</v>
      </c>
      <c r="V1219" s="4">
        <f t="shared" si="108"/>
        <v>446683592150964.06</v>
      </c>
      <c r="W1219" s="1">
        <f t="shared" si="109"/>
        <v>486.49944124168309</v>
      </c>
    </row>
    <row r="1220" spans="1:23" x14ac:dyDescent="0.3">
      <c r="A1220" t="s">
        <v>3631</v>
      </c>
      <c r="B1220" s="34">
        <v>31209.749472222222</v>
      </c>
      <c r="C1220" s="14">
        <v>48.517000000000003</v>
      </c>
      <c r="D1220" s="14">
        <v>-17.277999999999999</v>
      </c>
      <c r="E1220" s="12">
        <v>16</v>
      </c>
      <c r="F1220" s="12"/>
      <c r="G1220" s="8" t="s">
        <v>72</v>
      </c>
      <c r="H1220" s="1" t="s">
        <v>34</v>
      </c>
      <c r="I1220" s="1">
        <f>0.85*L1220+1.03</f>
        <v>3.665</v>
      </c>
      <c r="J1220" s="26"/>
      <c r="K1220" s="26"/>
      <c r="L1220" s="26">
        <v>3.1</v>
      </c>
      <c r="M1220" s="25" t="s">
        <v>73</v>
      </c>
      <c r="N1220" s="26"/>
      <c r="O1220" s="26"/>
      <c r="P1220" s="26">
        <v>3.4</v>
      </c>
      <c r="Q1220" s="8" t="s">
        <v>73</v>
      </c>
      <c r="R1220" s="38"/>
      <c r="S1220" s="8"/>
      <c r="T1220" s="1">
        <f t="shared" si="107"/>
        <v>1985.4476371587193</v>
      </c>
      <c r="U1220" s="4">
        <f t="shared" si="110"/>
        <v>8.9293434109946954E+19</v>
      </c>
      <c r="V1220" s="4">
        <f t="shared" si="108"/>
        <v>395822064835723.56</v>
      </c>
      <c r="W1220" s="1">
        <f t="shared" si="109"/>
        <v>611.80168438382691</v>
      </c>
    </row>
    <row r="1221" spans="1:23" x14ac:dyDescent="0.3">
      <c r="A1221" t="s">
        <v>3632</v>
      </c>
      <c r="B1221" s="34">
        <v>31215.963112962963</v>
      </c>
      <c r="C1221" s="2">
        <v>40.865299999999998</v>
      </c>
      <c r="D1221" s="2">
        <v>-10.576599999999999</v>
      </c>
      <c r="E1221" s="3">
        <v>10</v>
      </c>
      <c r="F1221" s="3">
        <v>6</v>
      </c>
      <c r="G1221" s="1" t="s">
        <v>35</v>
      </c>
      <c r="H1221" s="1" t="s">
        <v>33</v>
      </c>
      <c r="I1221" s="1">
        <v>3.9</v>
      </c>
      <c r="P1221" s="25">
        <v>3.9</v>
      </c>
      <c r="Q1221" s="1" t="s">
        <v>44</v>
      </c>
      <c r="T1221" s="1">
        <f t="shared" si="107"/>
        <v>1985.4646491799124</v>
      </c>
      <c r="U1221" s="4">
        <f t="shared" si="110"/>
        <v>8.9294325360885088E+19</v>
      </c>
      <c r="V1221" s="4">
        <f t="shared" si="108"/>
        <v>891250938133744.88</v>
      </c>
      <c r="W1221" s="1">
        <f t="shared" si="109"/>
        <v>534.84506978925651</v>
      </c>
    </row>
    <row r="1222" spans="1:23" x14ac:dyDescent="0.3">
      <c r="A1222" t="s">
        <v>3633</v>
      </c>
      <c r="B1222" s="34">
        <v>31218.391655092593</v>
      </c>
      <c r="C1222" s="2">
        <v>40.5</v>
      </c>
      <c r="D1222" s="2">
        <v>-10.4</v>
      </c>
      <c r="E1222" s="3"/>
      <c r="G1222" s="1" t="s">
        <v>44</v>
      </c>
      <c r="H1222" s="1" t="s">
        <v>33</v>
      </c>
      <c r="I1222" s="1">
        <v>3.4</v>
      </c>
      <c r="P1222" s="25">
        <v>3.4</v>
      </c>
      <c r="Q1222" s="1" t="s">
        <v>44</v>
      </c>
      <c r="T1222" s="1">
        <f t="shared" si="107"/>
        <v>1985.4712981658936</v>
      </c>
      <c r="U1222" s="4">
        <f t="shared" si="110"/>
        <v>8.9294483850204332E+19</v>
      </c>
      <c r="V1222" s="4">
        <f t="shared" si="108"/>
        <v>158489319246111.25</v>
      </c>
      <c r="W1222" s="1">
        <f t="shared" si="109"/>
        <v>579.47417491737292</v>
      </c>
    </row>
    <row r="1223" spans="1:23" x14ac:dyDescent="0.3">
      <c r="A1223" t="s">
        <v>3634</v>
      </c>
      <c r="B1223" s="34">
        <v>31218.756203703702</v>
      </c>
      <c r="C1223" s="2">
        <v>41.1</v>
      </c>
      <c r="D1223" s="2">
        <v>-10.6</v>
      </c>
      <c r="E1223" s="3"/>
      <c r="G1223" s="1" t="s">
        <v>44</v>
      </c>
      <c r="H1223" s="1" t="s">
        <v>33</v>
      </c>
      <c r="I1223" s="1">
        <v>3.4</v>
      </c>
      <c r="P1223" s="25">
        <v>3.4</v>
      </c>
      <c r="Q1223" s="1" t="s">
        <v>44</v>
      </c>
      <c r="T1223" s="1">
        <f t="shared" si="107"/>
        <v>1985.4722962455953</v>
      </c>
      <c r="U1223" s="4">
        <f t="shared" si="110"/>
        <v>8.9294642339523576E+19</v>
      </c>
      <c r="V1223" s="4">
        <f t="shared" si="108"/>
        <v>158489319246111.25</v>
      </c>
      <c r="W1223" s="1">
        <f t="shared" si="109"/>
        <v>510.77203231962608</v>
      </c>
    </row>
    <row r="1224" spans="1:23" x14ac:dyDescent="0.3">
      <c r="A1224" t="s">
        <v>3635</v>
      </c>
      <c r="B1224" s="34">
        <v>31218.766197800927</v>
      </c>
      <c r="C1224" s="2">
        <v>40.7819</v>
      </c>
      <c r="D1224" s="2">
        <v>-10.642899999999999</v>
      </c>
      <c r="E1224" s="3">
        <v>10</v>
      </c>
      <c r="F1224" s="3">
        <v>8</v>
      </c>
      <c r="G1224" s="1" t="s">
        <v>35</v>
      </c>
      <c r="H1224" s="1" t="s">
        <v>33</v>
      </c>
      <c r="I1224" s="1">
        <v>3.5</v>
      </c>
      <c r="P1224" s="25">
        <v>3.5</v>
      </c>
      <c r="Q1224" s="1" t="s">
        <v>44</v>
      </c>
      <c r="T1224" s="1">
        <f t="shared" si="107"/>
        <v>1985.4723236079424</v>
      </c>
      <c r="U1224" s="4">
        <f t="shared" si="110"/>
        <v>8.9294866211637428E+19</v>
      </c>
      <c r="V1224" s="4">
        <f t="shared" si="108"/>
        <v>223872113856835.09</v>
      </c>
      <c r="W1224" s="1">
        <f t="shared" si="109"/>
        <v>539.64193400682007</v>
      </c>
    </row>
    <row r="1225" spans="1:23" x14ac:dyDescent="0.3">
      <c r="A1225" t="s">
        <v>3636</v>
      </c>
      <c r="B1225" s="34">
        <v>31219.103537847222</v>
      </c>
      <c r="C1225" s="2">
        <v>41.037100000000002</v>
      </c>
      <c r="D1225" s="2">
        <v>-10.5764</v>
      </c>
      <c r="E1225" s="3">
        <v>10</v>
      </c>
      <c r="F1225" s="3">
        <v>11</v>
      </c>
      <c r="G1225" s="1" t="s">
        <v>35</v>
      </c>
      <c r="H1225" s="1" t="s">
        <v>33</v>
      </c>
      <c r="I1225" s="1">
        <f>0.85*L1225+1.03</f>
        <v>4.7700000000000005</v>
      </c>
      <c r="L1225" s="25">
        <v>4.4000000000000004</v>
      </c>
      <c r="M1225" s="25" t="s">
        <v>35</v>
      </c>
      <c r="T1225" s="1">
        <f t="shared" si="107"/>
        <v>1985.4732471946536</v>
      </c>
      <c r="U1225" s="4">
        <f t="shared" si="110"/>
        <v>8.9312854920788722E+19</v>
      </c>
      <c r="V1225" s="4">
        <f t="shared" si="108"/>
        <v>1.7988709151288024E+16</v>
      </c>
      <c r="W1225" s="1">
        <f t="shared" si="109"/>
        <v>518.19755279309891</v>
      </c>
    </row>
    <row r="1226" spans="1:23" x14ac:dyDescent="0.3">
      <c r="A1226" t="s">
        <v>3637</v>
      </c>
      <c r="B1226" s="34">
        <v>31219.108871875</v>
      </c>
      <c r="C1226" s="2">
        <v>40.3611</v>
      </c>
      <c r="D1226" s="2">
        <v>-10.9582</v>
      </c>
      <c r="E1226" s="3">
        <v>10</v>
      </c>
      <c r="F1226" s="3">
        <v>8</v>
      </c>
      <c r="G1226" s="1" t="s">
        <v>35</v>
      </c>
      <c r="H1226" s="1" t="s">
        <v>33</v>
      </c>
      <c r="I1226" s="1">
        <v>3.5</v>
      </c>
      <c r="P1226" s="25">
        <v>3.5</v>
      </c>
      <c r="Q1226" s="1" t="s">
        <v>44</v>
      </c>
      <c r="T1226" s="1">
        <f t="shared" si="107"/>
        <v>1985.4732617984257</v>
      </c>
      <c r="U1226" s="4">
        <f t="shared" si="110"/>
        <v>8.9313078792902574E+19</v>
      </c>
      <c r="V1226" s="4">
        <f t="shared" si="108"/>
        <v>223872113856835.09</v>
      </c>
      <c r="W1226" s="1">
        <f t="shared" si="109"/>
        <v>567.58871381673168</v>
      </c>
    </row>
    <row r="1227" spans="1:23" x14ac:dyDescent="0.3">
      <c r="A1227" t="s">
        <v>3638</v>
      </c>
      <c r="B1227" s="34">
        <v>31219.121307870369</v>
      </c>
      <c r="C1227" s="2">
        <v>41.1</v>
      </c>
      <c r="D1227" s="2">
        <v>-10.4</v>
      </c>
      <c r="E1227" s="3"/>
      <c r="G1227" s="1" t="s">
        <v>44</v>
      </c>
      <c r="H1227" s="1" t="s">
        <v>33</v>
      </c>
      <c r="I1227" s="1">
        <v>3.5</v>
      </c>
      <c r="P1227" s="25">
        <v>3.5</v>
      </c>
      <c r="Q1227" s="1" t="s">
        <v>44</v>
      </c>
      <c r="T1227" s="1">
        <f t="shared" si="107"/>
        <v>1985.4732958463255</v>
      </c>
      <c r="U1227" s="4">
        <f t="shared" si="110"/>
        <v>8.9313302665016426E+19</v>
      </c>
      <c r="V1227" s="4">
        <f t="shared" si="108"/>
        <v>223872113856835.09</v>
      </c>
      <c r="W1227" s="1">
        <f t="shared" si="109"/>
        <v>521.81472833763212</v>
      </c>
    </row>
    <row r="1228" spans="1:23" x14ac:dyDescent="0.3">
      <c r="A1228" t="s">
        <v>3639</v>
      </c>
      <c r="B1228" s="34">
        <v>31219.143237268519</v>
      </c>
      <c r="C1228" s="2">
        <v>41.422499999999999</v>
      </c>
      <c r="D1228" s="2">
        <v>-9.7349999999999994</v>
      </c>
      <c r="E1228" s="3">
        <v>0</v>
      </c>
      <c r="F1228" s="3">
        <v>7</v>
      </c>
      <c r="G1228" s="1" t="s">
        <v>35</v>
      </c>
      <c r="H1228" s="1" t="s">
        <v>33</v>
      </c>
      <c r="I1228" s="1">
        <v>3.3</v>
      </c>
      <c r="P1228" s="25">
        <v>3.3</v>
      </c>
      <c r="Q1228" s="1" t="s">
        <v>44</v>
      </c>
      <c r="T1228" s="1">
        <f t="shared" si="107"/>
        <v>1985.4733558857454</v>
      </c>
      <c r="U1228" s="4">
        <f t="shared" si="110"/>
        <v>8.9313414866861851E+19</v>
      </c>
      <c r="V1228" s="4">
        <f t="shared" si="108"/>
        <v>112201845430196.44</v>
      </c>
      <c r="W1228" s="1">
        <f t="shared" si="109"/>
        <v>535.31922245182204</v>
      </c>
    </row>
    <row r="1229" spans="1:23" x14ac:dyDescent="0.3">
      <c r="A1229" t="s">
        <v>3640</v>
      </c>
      <c r="B1229" s="34">
        <v>31220.330543981483</v>
      </c>
      <c r="C1229" s="2">
        <v>40.799999999999997</v>
      </c>
      <c r="D1229" s="2">
        <v>-10.1</v>
      </c>
      <c r="E1229" s="3"/>
      <c r="G1229" s="1" t="s">
        <v>44</v>
      </c>
      <c r="H1229" s="1" t="s">
        <v>33</v>
      </c>
      <c r="I1229" s="1">
        <v>3.5</v>
      </c>
      <c r="P1229" s="25">
        <v>3.5</v>
      </c>
      <c r="Q1229" s="1" t="s">
        <v>44</v>
      </c>
      <c r="T1229" s="1">
        <f t="shared" si="107"/>
        <v>1985.476606554364</v>
      </c>
      <c r="U1229" s="4">
        <f t="shared" si="110"/>
        <v>8.9313638738975703E+19</v>
      </c>
      <c r="V1229" s="4">
        <f t="shared" si="108"/>
        <v>223872113856835.09</v>
      </c>
      <c r="W1229" s="1">
        <f t="shared" si="109"/>
        <v>567.42431369093083</v>
      </c>
    </row>
    <row r="1230" spans="1:23" x14ac:dyDescent="0.3">
      <c r="A1230" t="s">
        <v>3641</v>
      </c>
      <c r="B1230" s="34">
        <v>31220.780644791666</v>
      </c>
      <c r="C1230" s="2">
        <v>40.479399999999998</v>
      </c>
      <c r="D1230" s="2">
        <v>-9.8323999999999998</v>
      </c>
      <c r="E1230" s="3">
        <v>10</v>
      </c>
      <c r="F1230" s="3">
        <v>8</v>
      </c>
      <c r="G1230" s="1" t="s">
        <v>35</v>
      </c>
      <c r="H1230" s="1" t="s">
        <v>33</v>
      </c>
      <c r="I1230" s="1">
        <f>0.85*L1230+1.03</f>
        <v>4.9399999999999995</v>
      </c>
      <c r="L1230" s="25">
        <v>4.5999999999999996</v>
      </c>
      <c r="M1230" s="25" t="s">
        <v>35</v>
      </c>
      <c r="P1230" s="25">
        <v>3.7</v>
      </c>
      <c r="Q1230" s="1" t="s">
        <v>44</v>
      </c>
      <c r="T1230" s="1">
        <f t="shared" si="107"/>
        <v>1985.4778388632215</v>
      </c>
      <c r="U1230" s="4">
        <f t="shared" si="110"/>
        <v>8.9345998104668668E+19</v>
      </c>
      <c r="V1230" s="4">
        <f t="shared" si="108"/>
        <v>3.235936569296278E+16</v>
      </c>
      <c r="W1230" s="1">
        <f t="shared" si="109"/>
        <v>613.32642944719726</v>
      </c>
    </row>
    <row r="1231" spans="1:23" x14ac:dyDescent="0.3">
      <c r="A1231" t="s">
        <v>3642</v>
      </c>
      <c r="B1231" s="34">
        <v>31221.12084398148</v>
      </c>
      <c r="C1231" s="2">
        <v>41.018000000000001</v>
      </c>
      <c r="D1231" s="2">
        <v>-10.5328</v>
      </c>
      <c r="E1231" s="3">
        <v>10</v>
      </c>
      <c r="F1231" s="3">
        <v>13</v>
      </c>
      <c r="G1231" s="1" t="s">
        <v>35</v>
      </c>
      <c r="H1231" s="1" t="s">
        <v>33</v>
      </c>
      <c r="I1231" s="1">
        <f>0.85*L1231+1.03</f>
        <v>4.7700000000000005</v>
      </c>
      <c r="L1231" s="25">
        <v>4.4000000000000004</v>
      </c>
      <c r="M1231" s="25" t="s">
        <v>35</v>
      </c>
      <c r="T1231" s="1">
        <f t="shared" si="107"/>
        <v>1985.4787702778412</v>
      </c>
      <c r="U1231" s="4">
        <f t="shared" si="110"/>
        <v>8.9363986813819961E+19</v>
      </c>
      <c r="V1231" s="4">
        <f t="shared" si="108"/>
        <v>1.7988709151288024E+16</v>
      </c>
      <c r="W1231" s="1">
        <f t="shared" si="109"/>
        <v>522.37313088657004</v>
      </c>
    </row>
    <row r="1232" spans="1:23" x14ac:dyDescent="0.3">
      <c r="A1232" t="s">
        <v>3643</v>
      </c>
      <c r="B1232" s="34">
        <v>31222.485289351851</v>
      </c>
      <c r="C1232" s="2">
        <v>41</v>
      </c>
      <c r="D1232" s="2">
        <v>-10.4</v>
      </c>
      <c r="E1232" s="3"/>
      <c r="G1232" s="1" t="s">
        <v>44</v>
      </c>
      <c r="H1232" s="1" t="s">
        <v>33</v>
      </c>
      <c r="I1232" s="1">
        <v>3.5</v>
      </c>
      <c r="P1232" s="25">
        <v>3.5</v>
      </c>
      <c r="Q1232" s="1" t="s">
        <v>44</v>
      </c>
      <c r="T1232" s="1">
        <f t="shared" si="107"/>
        <v>1985.4825059256725</v>
      </c>
      <c r="U1232" s="4">
        <f t="shared" si="110"/>
        <v>8.9364210685933814E+19</v>
      </c>
      <c r="V1232" s="4">
        <f t="shared" si="108"/>
        <v>223872113856835.09</v>
      </c>
      <c r="W1232" s="1">
        <f t="shared" si="109"/>
        <v>531.29722285718788</v>
      </c>
    </row>
    <row r="1233" spans="1:23" x14ac:dyDescent="0.3">
      <c r="A1233" t="s">
        <v>3644</v>
      </c>
      <c r="B1233" s="34">
        <v>31222.490104166667</v>
      </c>
      <c r="C1233" s="2">
        <v>40.799999999999997</v>
      </c>
      <c r="D1233" s="2">
        <v>-10.3</v>
      </c>
      <c r="E1233" s="3"/>
      <c r="G1233" s="1" t="s">
        <v>44</v>
      </c>
      <c r="H1233" s="1" t="s">
        <v>33</v>
      </c>
      <c r="I1233" s="1">
        <v>3.4</v>
      </c>
      <c r="P1233" s="25">
        <v>3.4</v>
      </c>
      <c r="Q1233" s="1" t="s">
        <v>44</v>
      </c>
      <c r="T1233" s="1">
        <f t="shared" si="107"/>
        <v>1985.4825191079169</v>
      </c>
      <c r="U1233" s="4">
        <f t="shared" si="110"/>
        <v>8.9364369175253058E+19</v>
      </c>
      <c r="V1233" s="4">
        <f t="shared" si="108"/>
        <v>158489319246111.25</v>
      </c>
      <c r="W1233" s="1">
        <f t="shared" si="109"/>
        <v>555.92713573356173</v>
      </c>
    </row>
    <row r="1234" spans="1:23" x14ac:dyDescent="0.3">
      <c r="A1234" t="s">
        <v>3645</v>
      </c>
      <c r="B1234" s="34">
        <v>31222.499646990742</v>
      </c>
      <c r="C1234" s="2">
        <v>41.093800000000002</v>
      </c>
      <c r="D1234" s="2">
        <v>-10.7089</v>
      </c>
      <c r="E1234" s="3">
        <v>10</v>
      </c>
      <c r="F1234" s="3">
        <v>13</v>
      </c>
      <c r="G1234" s="1" t="s">
        <v>35</v>
      </c>
      <c r="H1234" s="1" t="s">
        <v>33</v>
      </c>
      <c r="I1234" s="1">
        <f t="shared" ref="I1234:I1240" si="111">0.85*L1234+1.03</f>
        <v>4.8549999999999995</v>
      </c>
      <c r="L1234" s="25">
        <v>4.5</v>
      </c>
      <c r="M1234" s="25" t="s">
        <v>35</v>
      </c>
      <c r="T1234" s="1">
        <f t="shared" si="107"/>
        <v>1985.4825452347454</v>
      </c>
      <c r="U1234" s="4">
        <f t="shared" si="110"/>
        <v>8.9388495990578971E+19</v>
      </c>
      <c r="V1234" s="4">
        <f t="shared" si="108"/>
        <v>2.4126815325916504E+16</v>
      </c>
      <c r="W1234" s="1">
        <f t="shared" si="109"/>
        <v>505.7703312607112</v>
      </c>
    </row>
    <row r="1235" spans="1:23" x14ac:dyDescent="0.3">
      <c r="A1235" t="s">
        <v>3646</v>
      </c>
      <c r="B1235" s="34">
        <v>31222.56035625</v>
      </c>
      <c r="C1235" s="2">
        <v>40.407400000000003</v>
      </c>
      <c r="D1235" s="2">
        <v>-10.3714</v>
      </c>
      <c r="E1235" s="3">
        <v>10</v>
      </c>
      <c r="F1235" s="3">
        <v>8</v>
      </c>
      <c r="G1235" s="1" t="s">
        <v>35</v>
      </c>
      <c r="H1235" s="1" t="s">
        <v>33</v>
      </c>
      <c r="I1235" s="1">
        <f t="shared" si="111"/>
        <v>4.7700000000000005</v>
      </c>
      <c r="L1235" s="25">
        <v>4.4000000000000004</v>
      </c>
      <c r="M1235" s="25" t="s">
        <v>35</v>
      </c>
      <c r="P1235" s="25">
        <v>4</v>
      </c>
      <c r="Q1235" s="1" t="s">
        <v>44</v>
      </c>
      <c r="T1235" s="1">
        <f t="shared" si="107"/>
        <v>1985.4827114476386</v>
      </c>
      <c r="U1235" s="4">
        <f t="shared" si="110"/>
        <v>8.9406484699730264E+19</v>
      </c>
      <c r="V1235" s="4">
        <f t="shared" si="108"/>
        <v>1.7988709151288024E+16</v>
      </c>
      <c r="W1235" s="1">
        <f t="shared" si="109"/>
        <v>590.06851249233546</v>
      </c>
    </row>
    <row r="1236" spans="1:23" x14ac:dyDescent="0.3">
      <c r="A1236" t="s">
        <v>3647</v>
      </c>
      <c r="B1236" s="34">
        <v>31222.570412962963</v>
      </c>
      <c r="C1236" s="2">
        <v>41.149099999999997</v>
      </c>
      <c r="D1236" s="2">
        <v>-10.6533</v>
      </c>
      <c r="E1236" s="3">
        <v>10</v>
      </c>
      <c r="F1236" s="3">
        <v>47</v>
      </c>
      <c r="G1236" s="1" t="s">
        <v>35</v>
      </c>
      <c r="H1236" s="1" t="s">
        <v>33</v>
      </c>
      <c r="I1236" s="1">
        <f t="shared" si="111"/>
        <v>5.1100000000000003</v>
      </c>
      <c r="L1236" s="25">
        <v>4.8</v>
      </c>
      <c r="M1236" s="25" t="s">
        <v>35</v>
      </c>
      <c r="T1236" s="1">
        <f t="shared" si="107"/>
        <v>1985.4827389814182</v>
      </c>
      <c r="U1236" s="4">
        <f t="shared" si="110"/>
        <v>8.9464695021507346E+19</v>
      </c>
      <c r="V1236" s="4">
        <f t="shared" si="108"/>
        <v>5.8210321777087328E+16</v>
      </c>
      <c r="W1236" s="1">
        <f t="shared" si="109"/>
        <v>503.29644136955119</v>
      </c>
    </row>
    <row r="1237" spans="1:23" x14ac:dyDescent="0.3">
      <c r="A1237" t="s">
        <v>3648</v>
      </c>
      <c r="B1237" s="34">
        <v>31222.586636574073</v>
      </c>
      <c r="C1237" s="2">
        <v>41.377899999999997</v>
      </c>
      <c r="D1237" s="2">
        <v>-10.6</v>
      </c>
      <c r="E1237" s="3">
        <v>10</v>
      </c>
      <c r="F1237" s="3">
        <v>57</v>
      </c>
      <c r="G1237" s="1" t="s">
        <v>35</v>
      </c>
      <c r="H1237" s="1" t="s">
        <v>33</v>
      </c>
      <c r="I1237" s="1">
        <f t="shared" si="111"/>
        <v>5.1950000000000003</v>
      </c>
      <c r="L1237" s="25">
        <v>4.9000000000000004</v>
      </c>
      <c r="M1237" s="25" t="s">
        <v>35</v>
      </c>
      <c r="T1237" s="1">
        <f t="shared" si="107"/>
        <v>1985.4827833992445</v>
      </c>
      <c r="U1237" s="4">
        <f t="shared" si="110"/>
        <v>8.9542767865521144E+19</v>
      </c>
      <c r="V1237" s="4">
        <f t="shared" si="108"/>
        <v>7.8072844013790848E+16</v>
      </c>
      <c r="W1237" s="1">
        <f t="shared" si="109"/>
        <v>484.27794682976696</v>
      </c>
    </row>
    <row r="1238" spans="1:23" x14ac:dyDescent="0.3">
      <c r="A1238" t="s">
        <v>3649</v>
      </c>
      <c r="B1238" s="34">
        <v>31222.591125578703</v>
      </c>
      <c r="C1238" s="2">
        <v>40.965699999999998</v>
      </c>
      <c r="D1238" s="2">
        <v>-10.4849</v>
      </c>
      <c r="E1238" s="3">
        <v>10</v>
      </c>
      <c r="F1238" s="3">
        <v>9</v>
      </c>
      <c r="G1238" s="1" t="s">
        <v>35</v>
      </c>
      <c r="H1238" s="1" t="s">
        <v>33</v>
      </c>
      <c r="I1238" s="1">
        <f t="shared" si="111"/>
        <v>4.7700000000000005</v>
      </c>
      <c r="L1238" s="25">
        <v>4.4000000000000004</v>
      </c>
      <c r="M1238" s="25" t="s">
        <v>35</v>
      </c>
      <c r="T1238" s="1">
        <f t="shared" si="107"/>
        <v>1985.4827956894694</v>
      </c>
      <c r="U1238" s="4">
        <f t="shared" si="110"/>
        <v>8.9560756574672437E+19</v>
      </c>
      <c r="V1238" s="4">
        <f t="shared" si="108"/>
        <v>1.7988709151288024E+16</v>
      </c>
      <c r="W1238" s="1">
        <f t="shared" si="109"/>
        <v>529.98982141971317</v>
      </c>
    </row>
    <row r="1239" spans="1:23" x14ac:dyDescent="0.3">
      <c r="A1239" t="s">
        <v>3650</v>
      </c>
      <c r="B1239" s="34">
        <v>31222.59679236111</v>
      </c>
      <c r="C1239" s="2">
        <v>41.344499999999996</v>
      </c>
      <c r="D1239" s="2">
        <v>-10.6416</v>
      </c>
      <c r="E1239" s="3">
        <v>10</v>
      </c>
      <c r="F1239" s="3">
        <v>61</v>
      </c>
      <c r="G1239" s="1" t="s">
        <v>35</v>
      </c>
      <c r="H1239" s="1" t="s">
        <v>33</v>
      </c>
      <c r="I1239" s="1">
        <f t="shared" si="111"/>
        <v>5.1950000000000003</v>
      </c>
      <c r="L1239" s="25">
        <v>4.9000000000000004</v>
      </c>
      <c r="M1239" s="25" t="s">
        <v>35</v>
      </c>
      <c r="T1239" s="1">
        <f t="shared" si="107"/>
        <v>1985.4828112042742</v>
      </c>
      <c r="U1239" s="4">
        <f t="shared" si="110"/>
        <v>8.9638829418686235E+19</v>
      </c>
      <c r="V1239" s="4">
        <f t="shared" si="108"/>
        <v>7.8072844013790848E+16</v>
      </c>
      <c r="W1239" s="1">
        <f t="shared" si="109"/>
        <v>485.14569228885097</v>
      </c>
    </row>
    <row r="1240" spans="1:23" x14ac:dyDescent="0.3">
      <c r="A1240" t="s">
        <v>3651</v>
      </c>
      <c r="B1240" s="34">
        <v>31222.599894675925</v>
      </c>
      <c r="C1240" s="2">
        <v>41.264200000000002</v>
      </c>
      <c r="D1240" s="2">
        <v>-10.763</v>
      </c>
      <c r="E1240" s="3">
        <v>10</v>
      </c>
      <c r="F1240" s="3">
        <v>10</v>
      </c>
      <c r="G1240" s="1" t="s">
        <v>35</v>
      </c>
      <c r="H1240" s="1" t="s">
        <v>33</v>
      </c>
      <c r="I1240" s="1">
        <f t="shared" si="111"/>
        <v>4.8549999999999995</v>
      </c>
      <c r="L1240" s="25">
        <v>4.5</v>
      </c>
      <c r="M1240" s="25" t="s">
        <v>35</v>
      </c>
      <c r="T1240" s="1">
        <f t="shared" si="107"/>
        <v>1985.4828196979493</v>
      </c>
      <c r="U1240" s="4">
        <f t="shared" si="110"/>
        <v>8.9662956234012148E+19</v>
      </c>
      <c r="V1240" s="4">
        <f t="shared" si="108"/>
        <v>2.4126815325916504E+16</v>
      </c>
      <c r="W1240" s="1">
        <f t="shared" si="109"/>
        <v>486.39526826966033</v>
      </c>
    </row>
    <row r="1241" spans="1:23" x14ac:dyDescent="0.3">
      <c r="A1241" t="s">
        <v>3652</v>
      </c>
      <c r="B1241" s="34">
        <v>31222.607974537037</v>
      </c>
      <c r="C1241" s="2">
        <v>40.9</v>
      </c>
      <c r="D1241" s="2">
        <v>-10.4</v>
      </c>
      <c r="E1241" s="3"/>
      <c r="G1241" s="1" t="s">
        <v>44</v>
      </c>
      <c r="H1241" s="1" t="s">
        <v>33</v>
      </c>
      <c r="I1241" s="1">
        <v>3.5</v>
      </c>
      <c r="P1241" s="25">
        <v>3.5</v>
      </c>
      <c r="Q1241" s="1" t="s">
        <v>44</v>
      </c>
      <c r="T1241" s="1">
        <f t="shared" si="107"/>
        <v>1985.4828418194033</v>
      </c>
      <c r="U1241" s="4">
        <f t="shared" si="110"/>
        <v>8.9663180106126E+19</v>
      </c>
      <c r="V1241" s="4">
        <f t="shared" si="108"/>
        <v>223872113856835.09</v>
      </c>
      <c r="W1241" s="1">
        <f t="shared" si="109"/>
        <v>540.83429062105222</v>
      </c>
    </row>
    <row r="1242" spans="1:23" x14ac:dyDescent="0.3">
      <c r="A1242" t="s">
        <v>3653</v>
      </c>
      <c r="B1242" s="34">
        <v>31222.61506122685</v>
      </c>
      <c r="C1242" s="2">
        <v>40.898600000000002</v>
      </c>
      <c r="D1242" s="2">
        <v>-10.066800000000001</v>
      </c>
      <c r="E1242" s="3">
        <v>0</v>
      </c>
      <c r="F1242" s="3">
        <v>5</v>
      </c>
      <c r="G1242" s="1" t="s">
        <v>35</v>
      </c>
      <c r="H1242" s="1" t="s">
        <v>33</v>
      </c>
      <c r="I1242" s="1">
        <v>4</v>
      </c>
      <c r="P1242" s="25">
        <v>4</v>
      </c>
      <c r="Q1242" s="1" t="s">
        <v>44</v>
      </c>
      <c r="T1242" s="1">
        <f t="shared" si="107"/>
        <v>1985.4828612217025</v>
      </c>
      <c r="U1242" s="4">
        <f t="shared" si="110"/>
        <v>8.9664439031537795E+19</v>
      </c>
      <c r="V1242" s="4">
        <f t="shared" si="108"/>
        <v>1258925411794173.5</v>
      </c>
      <c r="W1242" s="1">
        <f t="shared" si="109"/>
        <v>560.2398152878261</v>
      </c>
    </row>
    <row r="1243" spans="1:23" x14ac:dyDescent="0.3">
      <c r="A1243" t="s">
        <v>3654</v>
      </c>
      <c r="B1243" s="34">
        <v>31222.694282407407</v>
      </c>
      <c r="C1243" s="2">
        <v>40.9</v>
      </c>
      <c r="D1243" s="2">
        <v>-10.4</v>
      </c>
      <c r="E1243" s="3"/>
      <c r="G1243" s="1" t="s">
        <v>44</v>
      </c>
      <c r="H1243" s="1" t="s">
        <v>33</v>
      </c>
      <c r="I1243" s="1">
        <v>3.4</v>
      </c>
      <c r="P1243" s="25">
        <v>3.4</v>
      </c>
      <c r="Q1243" s="1" t="s">
        <v>44</v>
      </c>
      <c r="T1243" s="1">
        <f t="shared" si="107"/>
        <v>1985.4830781174742</v>
      </c>
      <c r="U1243" s="4">
        <f t="shared" si="110"/>
        <v>8.9664597520857039E+19</v>
      </c>
      <c r="V1243" s="4">
        <f t="shared" si="108"/>
        <v>158489319246111.25</v>
      </c>
      <c r="W1243" s="1">
        <f t="shared" si="109"/>
        <v>540.83429062105222</v>
      </c>
    </row>
    <row r="1244" spans="1:23" x14ac:dyDescent="0.3">
      <c r="A1244" t="s">
        <v>3655</v>
      </c>
      <c r="B1244" s="34">
        <v>31222.763844907407</v>
      </c>
      <c r="C1244" s="2">
        <v>40.423000000000002</v>
      </c>
      <c r="D1244" s="2">
        <v>-10.17</v>
      </c>
      <c r="E1244" s="3">
        <v>10</v>
      </c>
      <c r="F1244" s="3">
        <v>6</v>
      </c>
      <c r="G1244" s="1" t="s">
        <v>60</v>
      </c>
      <c r="H1244" s="1" t="s">
        <v>33</v>
      </c>
      <c r="I1244" s="1">
        <v>3.4</v>
      </c>
      <c r="P1244" s="25">
        <v>3.4</v>
      </c>
      <c r="Q1244" s="1" t="s">
        <v>44</v>
      </c>
      <c r="T1244" s="1">
        <f t="shared" si="107"/>
        <v>1985.4832685692195</v>
      </c>
      <c r="U1244" s="4">
        <f t="shared" si="110"/>
        <v>8.9664756010176283E+19</v>
      </c>
      <c r="V1244" s="4">
        <f t="shared" si="108"/>
        <v>158489319246111.25</v>
      </c>
      <c r="W1244" s="1">
        <f t="shared" si="109"/>
        <v>599.24565169244113</v>
      </c>
    </row>
    <row r="1245" spans="1:23" x14ac:dyDescent="0.3">
      <c r="A1245" t="s">
        <v>3656</v>
      </c>
      <c r="B1245" s="34">
        <v>31223.209282407406</v>
      </c>
      <c r="C1245" s="2">
        <v>40.6</v>
      </c>
      <c r="D1245" s="2">
        <v>-10.4</v>
      </c>
      <c r="E1245" s="3"/>
      <c r="G1245" s="1" t="s">
        <v>44</v>
      </c>
      <c r="H1245" s="1" t="s">
        <v>33</v>
      </c>
      <c r="I1245" s="1">
        <v>3.6</v>
      </c>
      <c r="P1245" s="25">
        <v>3.6</v>
      </c>
      <c r="Q1245" s="1" t="s">
        <v>44</v>
      </c>
      <c r="T1245" s="1">
        <f t="shared" si="107"/>
        <v>1985.4844881106294</v>
      </c>
      <c r="U1245" s="4">
        <f t="shared" si="110"/>
        <v>8.9665072237942292E+19</v>
      </c>
      <c r="V1245" s="4">
        <f t="shared" si="108"/>
        <v>316227766016839.06</v>
      </c>
      <c r="W1245" s="1">
        <f t="shared" si="109"/>
        <v>569.74545030199442</v>
      </c>
    </row>
    <row r="1246" spans="1:23" x14ac:dyDescent="0.3">
      <c r="A1246" t="s">
        <v>3657</v>
      </c>
      <c r="B1246" s="34">
        <v>31223.309543402778</v>
      </c>
      <c r="C1246" s="2">
        <v>41.122399999999999</v>
      </c>
      <c r="D1246" s="2">
        <v>-11.1456</v>
      </c>
      <c r="E1246" s="3">
        <v>10</v>
      </c>
      <c r="F1246" s="3">
        <v>8</v>
      </c>
      <c r="G1246" s="1" t="s">
        <v>35</v>
      </c>
      <c r="H1246" s="1" t="s">
        <v>33</v>
      </c>
      <c r="I1246" s="1">
        <f>0.85*L1246+1.03</f>
        <v>4.5149999999999997</v>
      </c>
      <c r="L1246" s="25">
        <v>4.0999999999999996</v>
      </c>
      <c r="M1246" s="25" t="s">
        <v>35</v>
      </c>
      <c r="T1246" s="1">
        <f t="shared" si="107"/>
        <v>1985.4847626102746</v>
      </c>
      <c r="U1246" s="4">
        <f t="shared" si="110"/>
        <v>8.9672528136662565E+19</v>
      </c>
      <c r="V1246" s="4">
        <f t="shared" si="108"/>
        <v>7455898720277797</v>
      </c>
      <c r="W1246" s="1">
        <f t="shared" si="109"/>
        <v>482.37588228709905</v>
      </c>
    </row>
    <row r="1247" spans="1:23" x14ac:dyDescent="0.3">
      <c r="A1247" t="s">
        <v>3658</v>
      </c>
      <c r="B1247" s="34">
        <v>31224.341210648148</v>
      </c>
      <c r="C1247" s="14">
        <v>49.485999999999997</v>
      </c>
      <c r="D1247" s="14">
        <v>-17.177</v>
      </c>
      <c r="E1247" s="12">
        <v>18</v>
      </c>
      <c r="F1247" s="12"/>
      <c r="G1247" s="8" t="s">
        <v>72</v>
      </c>
      <c r="H1247" s="1" t="s">
        <v>34</v>
      </c>
      <c r="I1247" s="1">
        <f>0.85*L1247+1.03</f>
        <v>3.665</v>
      </c>
      <c r="J1247" s="26"/>
      <c r="K1247" s="26"/>
      <c r="L1247" s="26">
        <v>3.1</v>
      </c>
      <c r="M1247" s="25" t="s">
        <v>73</v>
      </c>
      <c r="N1247" s="26"/>
      <c r="O1247" s="26"/>
      <c r="P1247" s="26">
        <v>3.4</v>
      </c>
      <c r="Q1247" s="8" t="s">
        <v>73</v>
      </c>
      <c r="R1247" s="38"/>
      <c r="S1247" s="8"/>
      <c r="T1247" s="1">
        <f t="shared" si="107"/>
        <v>1985.4875871612544</v>
      </c>
      <c r="U1247" s="4">
        <f t="shared" si="110"/>
        <v>8.9672923958727393E+19</v>
      </c>
      <c r="V1247" s="4">
        <f t="shared" si="108"/>
        <v>395822064835723.56</v>
      </c>
      <c r="W1247" s="1">
        <f t="shared" si="109"/>
        <v>667.60778958112826</v>
      </c>
    </row>
    <row r="1248" spans="1:23" x14ac:dyDescent="0.3">
      <c r="A1248" t="s">
        <v>3659</v>
      </c>
      <c r="B1248" s="34">
        <v>31225.169467592594</v>
      </c>
      <c r="C1248" s="2">
        <v>40.700000000000003</v>
      </c>
      <c r="D1248" s="2">
        <v>-10.3</v>
      </c>
      <c r="E1248" s="3"/>
      <c r="G1248" s="1" t="s">
        <v>44</v>
      </c>
      <c r="H1248" s="1" t="s">
        <v>33</v>
      </c>
      <c r="I1248" s="1">
        <v>3.6</v>
      </c>
      <c r="P1248" s="25">
        <v>3.6</v>
      </c>
      <c r="Q1248" s="1" t="s">
        <v>44</v>
      </c>
      <c r="T1248" s="1">
        <f t="shared" si="107"/>
        <v>1985.4898548051817</v>
      </c>
      <c r="U1248" s="4">
        <f t="shared" si="110"/>
        <v>8.9673240186493403E+19</v>
      </c>
      <c r="V1248" s="4">
        <f t="shared" si="108"/>
        <v>316227766016839.06</v>
      </c>
      <c r="W1248" s="1">
        <f t="shared" si="109"/>
        <v>565.47725114212983</v>
      </c>
    </row>
    <row r="1249" spans="1:23" x14ac:dyDescent="0.3">
      <c r="A1249" t="s">
        <v>3660</v>
      </c>
      <c r="B1249" s="34">
        <v>31225.424411226853</v>
      </c>
      <c r="C1249" s="2">
        <v>41.018300000000004</v>
      </c>
      <c r="D1249" s="2">
        <v>-10.5238</v>
      </c>
      <c r="E1249" s="3">
        <v>10</v>
      </c>
      <c r="F1249" s="3">
        <v>10</v>
      </c>
      <c r="G1249" s="1" t="s">
        <v>35</v>
      </c>
      <c r="H1249" s="1" t="s">
        <v>33</v>
      </c>
      <c r="I1249" s="1">
        <f>0.85*L1249+1.03</f>
        <v>4.7700000000000005</v>
      </c>
      <c r="L1249" s="25">
        <v>4.4000000000000004</v>
      </c>
      <c r="M1249" s="25" t="s">
        <v>35</v>
      </c>
      <c r="T1249" s="1">
        <f t="shared" si="107"/>
        <v>1985.4905528028114</v>
      </c>
      <c r="U1249" s="4">
        <f t="shared" si="110"/>
        <v>8.9691228895644697E+19</v>
      </c>
      <c r="V1249" s="4">
        <f t="shared" si="108"/>
        <v>1.7988709151288024E+16</v>
      </c>
      <c r="W1249" s="1">
        <f t="shared" si="109"/>
        <v>522.82966457643829</v>
      </c>
    </row>
    <row r="1250" spans="1:23" x14ac:dyDescent="0.3">
      <c r="A1250" t="s">
        <v>3661</v>
      </c>
      <c r="B1250" s="34">
        <v>31226.313444675925</v>
      </c>
      <c r="C1250" s="2">
        <v>40.987499999999997</v>
      </c>
      <c r="D1250" s="2">
        <v>-10.5108</v>
      </c>
      <c r="E1250" s="3">
        <v>10</v>
      </c>
      <c r="F1250" s="3">
        <v>25</v>
      </c>
      <c r="G1250" s="1" t="s">
        <v>35</v>
      </c>
      <c r="H1250" s="1" t="s">
        <v>33</v>
      </c>
      <c r="I1250" s="1">
        <f>0.85*L1250+1.03</f>
        <v>5.1950000000000003</v>
      </c>
      <c r="L1250" s="25">
        <v>4.9000000000000004</v>
      </c>
      <c r="M1250" s="25" t="s">
        <v>35</v>
      </c>
      <c r="T1250" s="1">
        <f t="shared" si="107"/>
        <v>1985.4929868437398</v>
      </c>
      <c r="U1250" s="4">
        <f t="shared" si="110"/>
        <v>8.9769301739658494E+19</v>
      </c>
      <c r="V1250" s="4">
        <f t="shared" si="108"/>
        <v>7.8072844013790848E+16</v>
      </c>
      <c r="W1250" s="1">
        <f t="shared" si="109"/>
        <v>526.49344003098997</v>
      </c>
    </row>
    <row r="1251" spans="1:23" x14ac:dyDescent="0.3">
      <c r="A1251" t="s">
        <v>3662</v>
      </c>
      <c r="B1251" s="34">
        <v>31226.314119444443</v>
      </c>
      <c r="C1251" s="2">
        <v>41.229700000000001</v>
      </c>
      <c r="D1251" s="2">
        <v>-10.686400000000001</v>
      </c>
      <c r="E1251" s="3">
        <v>10</v>
      </c>
      <c r="F1251" s="3">
        <v>297</v>
      </c>
      <c r="G1251" s="1" t="s">
        <v>35</v>
      </c>
      <c r="H1251" s="1" t="s">
        <v>33</v>
      </c>
      <c r="I1251" s="1">
        <v>5.59</v>
      </c>
      <c r="J1251" s="25">
        <v>5.59</v>
      </c>
      <c r="K1251" s="25" t="s">
        <v>5461</v>
      </c>
      <c r="L1251" s="25">
        <v>5.3</v>
      </c>
      <c r="M1251" s="25" t="s">
        <v>35</v>
      </c>
      <c r="N1251" s="25">
        <v>5.3</v>
      </c>
      <c r="O1251" s="25" t="s">
        <v>35</v>
      </c>
      <c r="T1251" s="1">
        <f t="shared" si="107"/>
        <v>1985.4929886911552</v>
      </c>
      <c r="U1251" s="4">
        <f t="shared" si="110"/>
        <v>9.0074793850980041E+19</v>
      </c>
      <c r="V1251" s="4">
        <f t="shared" si="108"/>
        <v>3.0549211132155238E+17</v>
      </c>
      <c r="W1251" s="1">
        <f t="shared" si="109"/>
        <v>493.75438753464067</v>
      </c>
    </row>
    <row r="1252" spans="1:23" x14ac:dyDescent="0.3">
      <c r="A1252" t="s">
        <v>3663</v>
      </c>
      <c r="B1252" s="34">
        <v>31226.324664351851</v>
      </c>
      <c r="C1252" s="2">
        <v>40.700000000000003</v>
      </c>
      <c r="D1252" s="2">
        <v>-9.9</v>
      </c>
      <c r="E1252" s="3"/>
      <c r="G1252" s="1" t="s">
        <v>44</v>
      </c>
      <c r="H1252" s="1" t="s">
        <v>33</v>
      </c>
      <c r="I1252" s="1">
        <v>3.6</v>
      </c>
      <c r="P1252" s="25">
        <v>3.6</v>
      </c>
      <c r="Q1252" s="1" t="s">
        <v>44</v>
      </c>
      <c r="T1252" s="1">
        <f t="shared" si="107"/>
        <v>1985.4930175615382</v>
      </c>
      <c r="U1252" s="4">
        <f t="shared" si="110"/>
        <v>9.0075110078746051E+19</v>
      </c>
      <c r="V1252" s="4">
        <f t="shared" si="108"/>
        <v>316227766016839.06</v>
      </c>
      <c r="W1252" s="1">
        <f t="shared" si="109"/>
        <v>588.73086010991244</v>
      </c>
    </row>
    <row r="1253" spans="1:23" x14ac:dyDescent="0.3">
      <c r="A1253" t="s">
        <v>3664</v>
      </c>
      <c r="B1253" s="34">
        <v>31226.328877314816</v>
      </c>
      <c r="C1253" s="2">
        <v>41.1</v>
      </c>
      <c r="D1253" s="2">
        <v>-11</v>
      </c>
      <c r="E1253" s="3"/>
      <c r="G1253" s="1" t="s">
        <v>44</v>
      </c>
      <c r="H1253" s="1" t="s">
        <v>33</v>
      </c>
      <c r="I1253" s="1">
        <v>3.6</v>
      </c>
      <c r="P1253" s="25">
        <v>3.6</v>
      </c>
      <c r="Q1253" s="1" t="s">
        <v>44</v>
      </c>
      <c r="T1253" s="1">
        <f t="shared" si="107"/>
        <v>1985.4930290960021</v>
      </c>
      <c r="U1253" s="4">
        <f t="shared" si="110"/>
        <v>9.007542630651206E+19</v>
      </c>
      <c r="V1253" s="4">
        <f t="shared" si="108"/>
        <v>316227766016839.06</v>
      </c>
      <c r="W1253" s="1">
        <f t="shared" si="109"/>
        <v>490.94963557292459</v>
      </c>
    </row>
    <row r="1254" spans="1:23" x14ac:dyDescent="0.3">
      <c r="A1254" t="s">
        <v>3665</v>
      </c>
      <c r="B1254" s="34">
        <v>31226.331255439814</v>
      </c>
      <c r="C1254" s="2">
        <v>40.953299999999999</v>
      </c>
      <c r="D1254" s="2">
        <v>-10.608499999999999</v>
      </c>
      <c r="E1254" s="3">
        <v>10</v>
      </c>
      <c r="F1254" s="3">
        <v>13</v>
      </c>
      <c r="G1254" s="1" t="s">
        <v>35</v>
      </c>
      <c r="H1254" s="1" t="s">
        <v>33</v>
      </c>
      <c r="I1254" s="1">
        <f t="shared" ref="I1254:I1261" si="112">0.85*L1254+1.03</f>
        <v>4.9399999999999995</v>
      </c>
      <c r="L1254" s="25">
        <v>4.5999999999999996</v>
      </c>
      <c r="M1254" s="25" t="s">
        <v>35</v>
      </c>
      <c r="T1254" s="1">
        <f t="shared" si="107"/>
        <v>1985.4930356069535</v>
      </c>
      <c r="U1254" s="4">
        <f t="shared" si="110"/>
        <v>9.0107785672205025E+19</v>
      </c>
      <c r="V1254" s="4">
        <f t="shared" si="108"/>
        <v>3.235936569296278E+16</v>
      </c>
      <c r="W1254" s="1">
        <f t="shared" si="109"/>
        <v>524.63019279857224</v>
      </c>
    </row>
    <row r="1255" spans="1:23" x14ac:dyDescent="0.3">
      <c r="A1255" t="s">
        <v>3666</v>
      </c>
      <c r="B1255" s="34">
        <v>31226.337552546298</v>
      </c>
      <c r="C1255" s="2">
        <v>41.057499999999997</v>
      </c>
      <c r="D1255" s="2">
        <v>-10.5875</v>
      </c>
      <c r="E1255" s="3">
        <v>10</v>
      </c>
      <c r="F1255" s="3">
        <v>7</v>
      </c>
      <c r="G1255" s="1" t="s">
        <v>35</v>
      </c>
      <c r="H1255" s="1" t="s">
        <v>33</v>
      </c>
      <c r="I1255" s="1">
        <f t="shared" si="112"/>
        <v>5.1100000000000003</v>
      </c>
      <c r="L1255" s="25">
        <v>4.8</v>
      </c>
      <c r="M1255" s="25" t="s">
        <v>35</v>
      </c>
      <c r="P1255" s="25">
        <v>3.8</v>
      </c>
      <c r="Q1255" s="1" t="s">
        <v>44</v>
      </c>
      <c r="T1255" s="1">
        <f t="shared" si="107"/>
        <v>1985.4930528474915</v>
      </c>
      <c r="U1255" s="4">
        <f t="shared" si="110"/>
        <v>9.0165995993982108E+19</v>
      </c>
      <c r="V1255" s="4">
        <f t="shared" si="108"/>
        <v>5.8210321777087328E+16</v>
      </c>
      <c r="W1255" s="1">
        <f t="shared" si="109"/>
        <v>515.63722270387029</v>
      </c>
    </row>
    <row r="1256" spans="1:23" x14ac:dyDescent="0.3">
      <c r="A1256" t="s">
        <v>3667</v>
      </c>
      <c r="B1256" s="34">
        <v>31226.350710069444</v>
      </c>
      <c r="C1256" s="2">
        <v>40.816099999999999</v>
      </c>
      <c r="D1256" s="2">
        <v>-10.212</v>
      </c>
      <c r="E1256" s="3">
        <v>10</v>
      </c>
      <c r="F1256" s="3">
        <v>7</v>
      </c>
      <c r="G1256" s="1" t="s">
        <v>35</v>
      </c>
      <c r="H1256" s="1" t="s">
        <v>33</v>
      </c>
      <c r="I1256" s="1">
        <f t="shared" si="112"/>
        <v>4.9399999999999995</v>
      </c>
      <c r="L1256" s="25">
        <v>4.5999999999999996</v>
      </c>
      <c r="M1256" s="25" t="s">
        <v>35</v>
      </c>
      <c r="T1256" s="1">
        <f t="shared" si="107"/>
        <v>1985.4930888708268</v>
      </c>
      <c r="U1256" s="4">
        <f t="shared" si="110"/>
        <v>9.0198355359675073E+19</v>
      </c>
      <c r="V1256" s="4">
        <f t="shared" si="108"/>
        <v>3.235936569296278E+16</v>
      </c>
      <c r="W1256" s="1">
        <f t="shared" si="109"/>
        <v>559.47645635118067</v>
      </c>
    </row>
    <row r="1257" spans="1:23" x14ac:dyDescent="0.3">
      <c r="A1257" t="s">
        <v>3668</v>
      </c>
      <c r="B1257" s="34">
        <v>31226.359917824073</v>
      </c>
      <c r="C1257" s="2">
        <v>41.015799999999999</v>
      </c>
      <c r="D1257" s="2">
        <v>-10.4983</v>
      </c>
      <c r="E1257" s="3">
        <v>10</v>
      </c>
      <c r="F1257" s="3">
        <v>36</v>
      </c>
      <c r="G1257" s="1" t="s">
        <v>35</v>
      </c>
      <c r="H1257" s="1" t="s">
        <v>33</v>
      </c>
      <c r="I1257" s="1">
        <f t="shared" si="112"/>
        <v>5.0250000000000004</v>
      </c>
      <c r="L1257" s="25">
        <v>4.7</v>
      </c>
      <c r="M1257" s="25" t="s">
        <v>35</v>
      </c>
      <c r="R1257" s="39">
        <v>4.8</v>
      </c>
      <c r="S1257" s="8" t="s">
        <v>73</v>
      </c>
      <c r="T1257" s="1">
        <f t="shared" si="107"/>
        <v>1985.4931140802848</v>
      </c>
      <c r="U1257" s="4">
        <f t="shared" si="110"/>
        <v>9.0241756386039546E+19</v>
      </c>
      <c r="V1257" s="4">
        <f t="shared" si="108"/>
        <v>4.3401026364474576E+16</v>
      </c>
      <c r="W1257" s="1">
        <f t="shared" si="109"/>
        <v>524.45263270260023</v>
      </c>
    </row>
    <row r="1258" spans="1:23" x14ac:dyDescent="0.3">
      <c r="A1258" t="s">
        <v>3669</v>
      </c>
      <c r="B1258" s="34">
        <v>31226.465620370371</v>
      </c>
      <c r="C1258" s="2">
        <v>40.948599999999999</v>
      </c>
      <c r="D1258" s="2">
        <v>-10.5426</v>
      </c>
      <c r="E1258" s="3">
        <v>10</v>
      </c>
      <c r="F1258" s="3">
        <v>10</v>
      </c>
      <c r="G1258" s="1" t="s">
        <v>35</v>
      </c>
      <c r="H1258" s="1" t="s">
        <v>33</v>
      </c>
      <c r="I1258" s="1">
        <f t="shared" si="112"/>
        <v>4.8549999999999995</v>
      </c>
      <c r="L1258" s="25">
        <v>4.5</v>
      </c>
      <c r="M1258" s="25" t="s">
        <v>35</v>
      </c>
      <c r="P1258" s="25">
        <v>4</v>
      </c>
      <c r="Q1258" s="1" t="s">
        <v>44</v>
      </c>
      <c r="T1258" s="1">
        <f t="shared" si="107"/>
        <v>1985.4934034780845</v>
      </c>
      <c r="U1258" s="4">
        <f t="shared" si="110"/>
        <v>9.0265883201365459E+19</v>
      </c>
      <c r="V1258" s="4">
        <f t="shared" si="108"/>
        <v>2.4126815325916504E+16</v>
      </c>
      <c r="W1258" s="1">
        <f t="shared" si="109"/>
        <v>528.5432710311029</v>
      </c>
    </row>
    <row r="1259" spans="1:23" x14ac:dyDescent="0.3">
      <c r="A1259" t="s">
        <v>3670</v>
      </c>
      <c r="B1259" s="34">
        <v>31226.622234722221</v>
      </c>
      <c r="C1259" s="2">
        <v>41.031700000000001</v>
      </c>
      <c r="D1259" s="2">
        <v>-10.729200000000001</v>
      </c>
      <c r="E1259" s="3">
        <v>10</v>
      </c>
      <c r="F1259" s="3">
        <v>15</v>
      </c>
      <c r="G1259" s="1" t="s">
        <v>35</v>
      </c>
      <c r="H1259" s="1" t="s">
        <v>33</v>
      </c>
      <c r="I1259" s="1">
        <f t="shared" si="112"/>
        <v>5.0250000000000004</v>
      </c>
      <c r="L1259" s="25">
        <v>4.7</v>
      </c>
      <c r="M1259" s="25" t="s">
        <v>35</v>
      </c>
      <c r="T1259" s="1">
        <f t="shared" si="107"/>
        <v>1985.4938322648111</v>
      </c>
      <c r="U1259" s="4">
        <f t="shared" si="110"/>
        <v>9.0309284227729932E+19</v>
      </c>
      <c r="V1259" s="4">
        <f t="shared" si="108"/>
        <v>4.3401026364474576E+16</v>
      </c>
      <c r="W1259" s="1">
        <f t="shared" si="109"/>
        <v>510.80787620466873</v>
      </c>
    </row>
    <row r="1260" spans="1:23" x14ac:dyDescent="0.3">
      <c r="A1260" t="s">
        <v>3671</v>
      </c>
      <c r="B1260" s="34">
        <v>31228.511672453704</v>
      </c>
      <c r="C1260" s="14">
        <v>46.42</v>
      </c>
      <c r="D1260" s="14">
        <v>-21.158999999999999</v>
      </c>
      <c r="E1260" s="12">
        <v>22</v>
      </c>
      <c r="F1260" s="12"/>
      <c r="G1260" s="8" t="s">
        <v>72</v>
      </c>
      <c r="H1260" s="1" t="s">
        <v>59</v>
      </c>
      <c r="I1260" s="1">
        <f t="shared" si="112"/>
        <v>3.58</v>
      </c>
      <c r="J1260" s="26"/>
      <c r="K1260" s="26"/>
      <c r="L1260" s="26">
        <v>3</v>
      </c>
      <c r="M1260" s="25" t="s">
        <v>73</v>
      </c>
      <c r="N1260" s="26"/>
      <c r="O1260" s="26"/>
      <c r="P1260" s="26">
        <v>3.3</v>
      </c>
      <c r="Q1260" s="8" t="s">
        <v>73</v>
      </c>
      <c r="R1260" s="38"/>
      <c r="S1260" s="8"/>
      <c r="T1260" s="1">
        <f t="shared" si="107"/>
        <v>1985.4990052633914</v>
      </c>
      <c r="U1260" s="4">
        <f t="shared" si="110"/>
        <v>9.0309579348652605E+19</v>
      </c>
      <c r="V1260" s="4">
        <f t="shared" si="108"/>
        <v>295120922666639.69</v>
      </c>
      <c r="W1260" s="1">
        <f t="shared" si="109"/>
        <v>942.04509302418046</v>
      </c>
    </row>
    <row r="1261" spans="1:23" x14ac:dyDescent="0.3">
      <c r="A1261" t="s">
        <v>3672</v>
      </c>
      <c r="B1261" s="34">
        <v>31228.749201041668</v>
      </c>
      <c r="C1261" s="2">
        <v>41.070099999999996</v>
      </c>
      <c r="D1261" s="2">
        <v>-10.566599999999999</v>
      </c>
      <c r="E1261" s="3">
        <v>10</v>
      </c>
      <c r="F1261" s="3">
        <v>11</v>
      </c>
      <c r="G1261" s="1" t="s">
        <v>35</v>
      </c>
      <c r="H1261" s="1" t="s">
        <v>33</v>
      </c>
      <c r="I1261" s="1">
        <f t="shared" si="112"/>
        <v>4.7700000000000005</v>
      </c>
      <c r="L1261" s="25">
        <v>4.4000000000000004</v>
      </c>
      <c r="M1261" s="25" t="s">
        <v>35</v>
      </c>
      <c r="R1261" s="39">
        <v>4.5</v>
      </c>
      <c r="S1261" s="8" t="s">
        <v>73</v>
      </c>
      <c r="T1261" s="1">
        <f t="shared" si="107"/>
        <v>1985.4996555812229</v>
      </c>
      <c r="U1261" s="4">
        <f t="shared" si="110"/>
        <v>9.0327568057803899E+19</v>
      </c>
      <c r="V1261" s="4">
        <f t="shared" si="108"/>
        <v>1.7988709151288024E+16</v>
      </c>
      <c r="W1261" s="1">
        <f t="shared" si="109"/>
        <v>515.54007275630443</v>
      </c>
    </row>
    <row r="1262" spans="1:23" x14ac:dyDescent="0.3">
      <c r="A1262" t="s">
        <v>3673</v>
      </c>
      <c r="B1262" s="34">
        <v>31233.005405092594</v>
      </c>
      <c r="C1262" s="2">
        <v>36.5</v>
      </c>
      <c r="D1262" s="2">
        <v>-23.7</v>
      </c>
      <c r="E1262" s="3"/>
      <c r="G1262" s="1" t="s">
        <v>44</v>
      </c>
      <c r="H1262" s="8" t="s">
        <v>24</v>
      </c>
      <c r="I1262" s="1">
        <v>3.2</v>
      </c>
      <c r="P1262" s="25">
        <v>3.2</v>
      </c>
      <c r="Q1262" s="1" t="s">
        <v>44</v>
      </c>
      <c r="T1262" s="1">
        <f t="shared" si="107"/>
        <v>1985.5113084328339</v>
      </c>
      <c r="U1262" s="4">
        <f t="shared" si="110"/>
        <v>9.0327647490627371E+19</v>
      </c>
      <c r="V1262" s="4">
        <f t="shared" si="108"/>
        <v>79432823472428.328</v>
      </c>
      <c r="W1262" s="1">
        <f t="shared" si="109"/>
        <v>1505.8899458433384</v>
      </c>
    </row>
    <row r="1263" spans="1:23" x14ac:dyDescent="0.3">
      <c r="A1263" t="s">
        <v>3679</v>
      </c>
      <c r="B1263" s="34">
        <v>31236.110962962965</v>
      </c>
      <c r="C1263" s="2">
        <v>41.057000000000002</v>
      </c>
      <c r="D1263" s="2">
        <v>-10.465400000000001</v>
      </c>
      <c r="E1263" s="3">
        <v>33</v>
      </c>
      <c r="F1263" s="3">
        <v>9</v>
      </c>
      <c r="G1263" s="1" t="s">
        <v>35</v>
      </c>
      <c r="H1263" s="1" t="s">
        <v>33</v>
      </c>
      <c r="I1263" s="1">
        <f>0.85*L1263+1.03</f>
        <v>4.6849999999999996</v>
      </c>
      <c r="L1263" s="25">
        <v>4.3</v>
      </c>
      <c r="M1263" s="25" t="s">
        <v>35</v>
      </c>
      <c r="P1263" s="25">
        <v>3.5</v>
      </c>
      <c r="Q1263" s="1" t="s">
        <v>44</v>
      </c>
      <c r="T1263" s="1">
        <f t="shared" si="107"/>
        <v>1985.5198109868938</v>
      </c>
      <c r="U1263" s="4">
        <f t="shared" si="110"/>
        <v>9.0341059689981428E+19</v>
      </c>
      <c r="V1263" s="4">
        <f t="shared" si="108"/>
        <v>1.3412199354053646E+16</v>
      </c>
      <c r="W1263" s="1">
        <f t="shared" si="109"/>
        <v>523.26456255321989</v>
      </c>
    </row>
    <row r="1264" spans="1:23" x14ac:dyDescent="0.3">
      <c r="A1264" t="s">
        <v>3674</v>
      </c>
      <c r="B1264" s="34">
        <v>31237.947299768519</v>
      </c>
      <c r="C1264" s="14">
        <v>48.98</v>
      </c>
      <c r="D1264" s="14">
        <v>-17.518000000000001</v>
      </c>
      <c r="E1264" s="12">
        <v>16</v>
      </c>
      <c r="F1264" s="12"/>
      <c r="G1264" s="8" t="s">
        <v>72</v>
      </c>
      <c r="H1264" s="1" t="s">
        <v>34</v>
      </c>
      <c r="I1264" s="1">
        <f>0.85*L1264+1.03</f>
        <v>3.41</v>
      </c>
      <c r="J1264" s="26"/>
      <c r="K1264" s="26"/>
      <c r="L1264" s="26">
        <v>2.8</v>
      </c>
      <c r="M1264" s="25" t="s">
        <v>73</v>
      </c>
      <c r="N1264" s="26"/>
      <c r="O1264" s="26"/>
      <c r="P1264" s="26">
        <v>3.1</v>
      </c>
      <c r="Q1264" s="8" t="s">
        <v>73</v>
      </c>
      <c r="R1264" s="38"/>
      <c r="S1264" s="8"/>
      <c r="T1264" s="1">
        <f t="shared" si="107"/>
        <v>1985.5248386030623</v>
      </c>
      <c r="U1264" s="4">
        <f t="shared" si="110"/>
        <v>9.0341223748958749E+19</v>
      </c>
      <c r="V1264" s="4">
        <f t="shared" si="108"/>
        <v>164058977319953.81</v>
      </c>
      <c r="W1264" s="1">
        <f t="shared" si="109"/>
        <v>661.86354791701683</v>
      </c>
    </row>
    <row r="1265" spans="1:23" x14ac:dyDescent="0.3">
      <c r="A1265" t="s">
        <v>3675</v>
      </c>
      <c r="B1265" s="34">
        <v>31238.636798495369</v>
      </c>
      <c r="C1265" s="2">
        <v>42.166600000000003</v>
      </c>
      <c r="D1265" s="2">
        <v>-9.2368000000000006</v>
      </c>
      <c r="E1265" s="3">
        <v>0</v>
      </c>
      <c r="F1265" s="3">
        <v>5</v>
      </c>
      <c r="G1265" s="1" t="s">
        <v>35</v>
      </c>
      <c r="H1265" s="1" t="s">
        <v>33</v>
      </c>
      <c r="I1265" s="1">
        <v>3.8</v>
      </c>
      <c r="P1265" s="25">
        <v>3.8</v>
      </c>
      <c r="Q1265" s="1" t="s">
        <v>44</v>
      </c>
      <c r="T1265" s="1">
        <f t="shared" si="107"/>
        <v>1985.5267263476944</v>
      </c>
      <c r="U1265" s="4">
        <f t="shared" si="110"/>
        <v>9.0341854706303222E+19</v>
      </c>
      <c r="V1265" s="4">
        <f t="shared" si="108"/>
        <v>630957344480193.75</v>
      </c>
      <c r="W1265" s="1">
        <f t="shared" si="109"/>
        <v>515.54878125870459</v>
      </c>
    </row>
    <row r="1266" spans="1:23" x14ac:dyDescent="0.3">
      <c r="A1266" t="s">
        <v>3676</v>
      </c>
      <c r="B1266" s="34">
        <v>31241.491189814817</v>
      </c>
      <c r="C1266" s="14">
        <v>47.7</v>
      </c>
      <c r="D1266" s="14">
        <v>-12.3</v>
      </c>
      <c r="E1266" s="12">
        <v>16</v>
      </c>
      <c r="F1266" s="12"/>
      <c r="G1266" s="8" t="s">
        <v>72</v>
      </c>
      <c r="H1266" s="1" t="s">
        <v>69</v>
      </c>
      <c r="I1266" s="1">
        <f>0.85*L1266+1.03</f>
        <v>4.3449999999999998</v>
      </c>
      <c r="J1266" s="26"/>
      <c r="L1266" s="26">
        <v>3.9</v>
      </c>
      <c r="M1266" s="25" t="s">
        <v>73</v>
      </c>
      <c r="P1266" s="26"/>
      <c r="R1266" s="38">
        <v>4.0999999999999996</v>
      </c>
      <c r="S1266" s="1" t="s">
        <v>73</v>
      </c>
      <c r="T1266" s="1">
        <f t="shared" si="107"/>
        <v>1985.5345412452152</v>
      </c>
      <c r="U1266" s="4">
        <f t="shared" si="110"/>
        <v>9.0345999472143598E+19</v>
      </c>
      <c r="V1266" s="4">
        <f t="shared" si="108"/>
        <v>4144765840379391.5</v>
      </c>
      <c r="W1266" s="1">
        <f t="shared" si="109"/>
        <v>273.2747590841438</v>
      </c>
    </row>
    <row r="1267" spans="1:23" x14ac:dyDescent="0.3">
      <c r="A1267" t="s">
        <v>3677</v>
      </c>
      <c r="B1267" s="34">
        <v>31242.807499999999</v>
      </c>
      <c r="C1267" s="14">
        <v>48.734999999999999</v>
      </c>
      <c r="D1267" s="14">
        <v>-18.815000000000001</v>
      </c>
      <c r="E1267" s="12">
        <v>16</v>
      </c>
      <c r="F1267" s="12"/>
      <c r="G1267" s="8" t="s">
        <v>72</v>
      </c>
      <c r="H1267" s="1" t="s">
        <v>34</v>
      </c>
      <c r="I1267" s="1">
        <f>0.85*L1267+1.03</f>
        <v>3.665</v>
      </c>
      <c r="J1267" s="26"/>
      <c r="K1267" s="26"/>
      <c r="L1267" s="26">
        <v>3.1</v>
      </c>
      <c r="M1267" s="25" t="s">
        <v>73</v>
      </c>
      <c r="N1267" s="26"/>
      <c r="O1267" s="26"/>
      <c r="P1267" s="26">
        <v>3.4</v>
      </c>
      <c r="Q1267" s="8" t="s">
        <v>73</v>
      </c>
      <c r="R1267" s="38"/>
      <c r="S1267" s="8"/>
      <c r="T1267" s="1">
        <f t="shared" si="107"/>
        <v>1985.5381451060916</v>
      </c>
      <c r="U1267" s="4">
        <f t="shared" si="110"/>
        <v>9.0346395294208426E+19</v>
      </c>
      <c r="V1267" s="4">
        <f t="shared" si="108"/>
        <v>395822064835723.56</v>
      </c>
      <c r="W1267" s="1">
        <f t="shared" si="109"/>
        <v>767.69416244782565</v>
      </c>
    </row>
    <row r="1268" spans="1:23" x14ac:dyDescent="0.3">
      <c r="A1268" t="s">
        <v>2388</v>
      </c>
      <c r="B1268" s="34">
        <v>31243.162380787038</v>
      </c>
      <c r="C1268" s="14">
        <v>48.512999999999998</v>
      </c>
      <c r="D1268" s="14">
        <v>-17.884</v>
      </c>
      <c r="E1268" s="12">
        <v>24</v>
      </c>
      <c r="F1268" s="12"/>
      <c r="G1268" s="8" t="s">
        <v>72</v>
      </c>
      <c r="H1268" s="1" t="s">
        <v>34</v>
      </c>
      <c r="I1268" s="1">
        <f>0.85*L1268+1.03</f>
        <v>3.58</v>
      </c>
      <c r="J1268" s="26"/>
      <c r="K1268" s="26"/>
      <c r="L1268" s="26">
        <v>3</v>
      </c>
      <c r="M1268" s="25" t="s">
        <v>73</v>
      </c>
      <c r="N1268" s="26"/>
      <c r="O1268" s="26"/>
      <c r="P1268" s="26">
        <v>3.3</v>
      </c>
      <c r="Q1268" s="8" t="s">
        <v>73</v>
      </c>
      <c r="R1268" s="38"/>
      <c r="S1268" s="8"/>
      <c r="T1268" s="1">
        <f t="shared" si="107"/>
        <v>1985.5391167167338</v>
      </c>
      <c r="U1268" s="4">
        <f t="shared" si="110"/>
        <v>9.0346690415131099E+19</v>
      </c>
      <c r="V1268" s="4">
        <f t="shared" si="108"/>
        <v>295120922666639.69</v>
      </c>
      <c r="W1268" s="1">
        <f t="shared" si="109"/>
        <v>667.61873577124516</v>
      </c>
    </row>
    <row r="1269" spans="1:23" x14ac:dyDescent="0.3">
      <c r="A1269" t="s">
        <v>3678</v>
      </c>
      <c r="B1269" s="34">
        <v>31246.758565972221</v>
      </c>
      <c r="C1269" s="14">
        <v>48.116999999999997</v>
      </c>
      <c r="D1269" s="14">
        <v>-17.922000000000001</v>
      </c>
      <c r="E1269" s="12">
        <v>18</v>
      </c>
      <c r="F1269" s="12"/>
      <c r="G1269" s="8" t="s">
        <v>72</v>
      </c>
      <c r="H1269" s="1" t="s">
        <v>34</v>
      </c>
      <c r="I1269" s="1">
        <f>0.85*L1269+1.03</f>
        <v>3.3250000000000002</v>
      </c>
      <c r="J1269" s="26"/>
      <c r="K1269" s="26"/>
      <c r="L1269" s="26">
        <v>2.7</v>
      </c>
      <c r="M1269" s="25" t="s">
        <v>73</v>
      </c>
      <c r="N1269" s="26"/>
      <c r="O1269" s="26"/>
      <c r="P1269" s="26">
        <v>3</v>
      </c>
      <c r="Q1269" s="8" t="s">
        <v>73</v>
      </c>
      <c r="R1269" s="38"/>
      <c r="S1269" s="8"/>
      <c r="T1269" s="1">
        <f t="shared" si="107"/>
        <v>1985.5489625351738</v>
      </c>
      <c r="U1269" s="4">
        <f t="shared" si="110"/>
        <v>9.0346812735843009E+19</v>
      </c>
      <c r="V1269" s="4">
        <f t="shared" si="108"/>
        <v>122320711904993.2</v>
      </c>
      <c r="W1269" s="1">
        <f t="shared" si="109"/>
        <v>650.3378291567866</v>
      </c>
    </row>
    <row r="1270" spans="1:23" x14ac:dyDescent="0.3">
      <c r="A1270" t="s">
        <v>3679</v>
      </c>
      <c r="B1270" s="34">
        <v>31247.569875000001</v>
      </c>
      <c r="C1270" s="28">
        <v>41.59</v>
      </c>
      <c r="D1270" s="28">
        <v>-10.85</v>
      </c>
      <c r="E1270" s="12">
        <v>16</v>
      </c>
      <c r="F1270" s="13"/>
      <c r="G1270" s="8" t="s">
        <v>72</v>
      </c>
      <c r="H1270" s="1" t="s">
        <v>33</v>
      </c>
      <c r="I1270" s="1">
        <f>0.85*L1270+1.03</f>
        <v>5.1100000000000003</v>
      </c>
      <c r="J1270" s="27"/>
      <c r="K1270" s="27"/>
      <c r="L1270" s="27">
        <v>4.8</v>
      </c>
      <c r="M1270" s="25" t="s">
        <v>35</v>
      </c>
      <c r="N1270" s="27"/>
      <c r="O1270" s="27"/>
      <c r="P1270" s="25">
        <v>4.4000000000000004</v>
      </c>
      <c r="Q1270" s="1" t="s">
        <v>44</v>
      </c>
      <c r="R1270" s="39">
        <v>4.7</v>
      </c>
      <c r="S1270" s="8" t="s">
        <v>73</v>
      </c>
      <c r="T1270" s="1">
        <f t="shared" si="107"/>
        <v>1985.5511837782342</v>
      </c>
      <c r="U1270" s="4">
        <f t="shared" si="110"/>
        <v>9.0405023057620091E+19</v>
      </c>
      <c r="V1270" s="4">
        <f t="shared" si="108"/>
        <v>5.8210321777087328E+16</v>
      </c>
      <c r="W1270" s="1">
        <f t="shared" si="109"/>
        <v>450.47483205417421</v>
      </c>
    </row>
    <row r="1271" spans="1:23" x14ac:dyDescent="0.3">
      <c r="A1271" t="s">
        <v>3685</v>
      </c>
      <c r="B1271" s="34">
        <v>31252.717002314814</v>
      </c>
      <c r="C1271" s="2">
        <v>40.6</v>
      </c>
      <c r="D1271" s="2">
        <v>-10.8</v>
      </c>
      <c r="E1271" s="3"/>
      <c r="G1271" s="1" t="s">
        <v>44</v>
      </c>
      <c r="H1271" s="1" t="s">
        <v>33</v>
      </c>
      <c r="I1271" s="1">
        <v>3.5</v>
      </c>
      <c r="P1271" s="25">
        <v>3.5</v>
      </c>
      <c r="Q1271" s="1" t="s">
        <v>44</v>
      </c>
      <c r="T1271" s="1">
        <f t="shared" si="107"/>
        <v>1985.5652758448043</v>
      </c>
      <c r="U1271" s="4">
        <f t="shared" si="110"/>
        <v>9.0405246929733943E+19</v>
      </c>
      <c r="V1271" s="4">
        <f t="shared" si="108"/>
        <v>223872113856835.09</v>
      </c>
      <c r="W1271" s="1">
        <f t="shared" si="109"/>
        <v>550.13735480617049</v>
      </c>
    </row>
    <row r="1272" spans="1:23" x14ac:dyDescent="0.3">
      <c r="A1272" t="s">
        <v>3680</v>
      </c>
      <c r="B1272" s="34">
        <v>31274.943848726853</v>
      </c>
      <c r="C1272" s="2">
        <v>35.447099999999999</v>
      </c>
      <c r="D1272" s="2">
        <v>-22.39</v>
      </c>
      <c r="E1272" s="3">
        <v>33</v>
      </c>
      <c r="F1272" s="3">
        <v>7</v>
      </c>
      <c r="G1272" s="1" t="s">
        <v>35</v>
      </c>
      <c r="H1272" s="1" t="s">
        <v>37</v>
      </c>
      <c r="I1272" s="1">
        <v>3.5</v>
      </c>
      <c r="P1272" s="25">
        <v>3.5</v>
      </c>
      <c r="Q1272" s="1" t="s">
        <v>44</v>
      </c>
      <c r="T1272" s="1">
        <f t="shared" si="107"/>
        <v>1985.6261296337491</v>
      </c>
      <c r="U1272" s="4">
        <f t="shared" si="110"/>
        <v>9.0405470801847796E+19</v>
      </c>
      <c r="V1272" s="4">
        <f t="shared" si="108"/>
        <v>223872113856835.09</v>
      </c>
      <c r="W1272" s="1">
        <f t="shared" si="109"/>
        <v>1468.7496848244341</v>
      </c>
    </row>
    <row r="1273" spans="1:23" x14ac:dyDescent="0.3">
      <c r="A1273" t="s">
        <v>3681</v>
      </c>
      <c r="B1273" s="34">
        <v>31278.542568287037</v>
      </c>
      <c r="C1273" s="14">
        <v>48.357999999999997</v>
      </c>
      <c r="D1273" s="14">
        <v>-17.512</v>
      </c>
      <c r="E1273" s="12">
        <v>16</v>
      </c>
      <c r="F1273" s="12"/>
      <c r="G1273" s="8" t="s">
        <v>72</v>
      </c>
      <c r="H1273" s="1" t="s">
        <v>34</v>
      </c>
      <c r="I1273" s="1">
        <f>0.85*L1273+1.03</f>
        <v>3.3250000000000002</v>
      </c>
      <c r="J1273" s="26"/>
      <c r="K1273" s="26"/>
      <c r="L1273" s="26">
        <v>2.7</v>
      </c>
      <c r="M1273" s="25" t="s">
        <v>73</v>
      </c>
      <c r="N1273" s="26"/>
      <c r="O1273" s="26"/>
      <c r="P1273" s="26">
        <v>3</v>
      </c>
      <c r="Q1273" s="8" t="s">
        <v>73</v>
      </c>
      <c r="R1273" s="38"/>
      <c r="S1273" s="8"/>
      <c r="T1273" s="1">
        <f t="shared" si="107"/>
        <v>1985.6359823909297</v>
      </c>
      <c r="U1273" s="4">
        <f t="shared" si="110"/>
        <v>9.0405593122559705E+19</v>
      </c>
      <c r="V1273" s="4">
        <f t="shared" si="108"/>
        <v>122320711904993.2</v>
      </c>
      <c r="W1273" s="1">
        <f t="shared" si="109"/>
        <v>623.97549062280586</v>
      </c>
    </row>
    <row r="1274" spans="1:23" x14ac:dyDescent="0.3">
      <c r="A1274" t="s">
        <v>3682</v>
      </c>
      <c r="B1274" s="34">
        <v>31290.618288194444</v>
      </c>
      <c r="C1274" s="14">
        <v>48.518000000000001</v>
      </c>
      <c r="D1274" s="14">
        <v>-17.457999999999998</v>
      </c>
      <c r="E1274" s="12">
        <v>16</v>
      </c>
      <c r="F1274" s="12"/>
      <c r="G1274" s="8" t="s">
        <v>72</v>
      </c>
      <c r="H1274" s="1" t="s">
        <v>34</v>
      </c>
      <c r="I1274" s="1">
        <f>0.85*L1274+1.03</f>
        <v>3.665</v>
      </c>
      <c r="J1274" s="26"/>
      <c r="K1274" s="26"/>
      <c r="L1274" s="26">
        <v>3.1</v>
      </c>
      <c r="M1274" s="25" t="s">
        <v>73</v>
      </c>
      <c r="N1274" s="26"/>
      <c r="O1274" s="26"/>
      <c r="P1274" s="26">
        <v>3.4</v>
      </c>
      <c r="Q1274" s="8" t="s">
        <v>73</v>
      </c>
      <c r="R1274" s="38"/>
      <c r="S1274" s="8"/>
      <c r="T1274" s="1">
        <f t="shared" si="107"/>
        <v>1985.6690439101833</v>
      </c>
      <c r="U1274" s="4">
        <f t="shared" si="110"/>
        <v>9.0405988944624534E+19</v>
      </c>
      <c r="V1274" s="4">
        <f t="shared" si="108"/>
        <v>395822064835723.56</v>
      </c>
      <c r="W1274" s="1">
        <f t="shared" si="109"/>
        <v>628.1999575141906</v>
      </c>
    </row>
    <row r="1275" spans="1:23" x14ac:dyDescent="0.3">
      <c r="A1275" t="s">
        <v>3689</v>
      </c>
      <c r="B1275" s="34">
        <v>31299.176064814816</v>
      </c>
      <c r="C1275" s="2">
        <v>40.700000000000003</v>
      </c>
      <c r="D1275" s="2">
        <v>-10.6</v>
      </c>
      <c r="E1275" s="3"/>
      <c r="G1275" s="1" t="s">
        <v>44</v>
      </c>
      <c r="H1275" s="1" t="s">
        <v>33</v>
      </c>
      <c r="I1275" s="1">
        <v>3.6</v>
      </c>
      <c r="P1275" s="25">
        <v>3.6</v>
      </c>
      <c r="Q1275" s="1" t="s">
        <v>44</v>
      </c>
      <c r="T1275" s="1">
        <f t="shared" si="107"/>
        <v>1985.6924738256394</v>
      </c>
      <c r="U1275" s="4">
        <f t="shared" si="110"/>
        <v>9.0406305172390543E+19</v>
      </c>
      <c r="V1275" s="4">
        <f t="shared" si="108"/>
        <v>316227766016839.06</v>
      </c>
      <c r="W1275" s="1">
        <f t="shared" si="109"/>
        <v>549.73834985247674</v>
      </c>
    </row>
    <row r="1276" spans="1:23" x14ac:dyDescent="0.3">
      <c r="A1276" t="s">
        <v>3683</v>
      </c>
      <c r="B1276" s="34">
        <v>31300.958680555555</v>
      </c>
      <c r="C1276" s="2">
        <v>41.5</v>
      </c>
      <c r="D1276" s="2">
        <v>-17</v>
      </c>
      <c r="E1276" s="3"/>
      <c r="G1276" s="1" t="s">
        <v>44</v>
      </c>
      <c r="H1276" s="1" t="s">
        <v>33</v>
      </c>
      <c r="I1276" s="1">
        <v>3.3</v>
      </c>
      <c r="P1276" s="25">
        <v>3.3</v>
      </c>
      <c r="Q1276" s="1" t="s">
        <v>44</v>
      </c>
      <c r="T1276" s="1">
        <f t="shared" si="107"/>
        <v>1985.6973543615484</v>
      </c>
      <c r="U1276" s="4">
        <f t="shared" si="110"/>
        <v>9.0406417374235967E+19</v>
      </c>
      <c r="V1276" s="4">
        <f t="shared" si="108"/>
        <v>112201845430196.44</v>
      </c>
      <c r="W1276" s="1">
        <f t="shared" si="109"/>
        <v>616.05928176497946</v>
      </c>
    </row>
    <row r="1277" spans="1:23" x14ac:dyDescent="0.3">
      <c r="A1277" t="s">
        <v>3684</v>
      </c>
      <c r="B1277" s="34">
        <v>31301.643340277777</v>
      </c>
      <c r="C1277" s="14">
        <v>48.524999999999999</v>
      </c>
      <c r="D1277" s="14">
        <v>-17.916</v>
      </c>
      <c r="E1277" s="12">
        <v>16</v>
      </c>
      <c r="F1277" s="12"/>
      <c r="G1277" s="8" t="s">
        <v>72</v>
      </c>
      <c r="H1277" s="1" t="s">
        <v>34</v>
      </c>
      <c r="I1277" s="1">
        <f>0.85*L1277+1.03</f>
        <v>3.4950000000000001</v>
      </c>
      <c r="J1277" s="26"/>
      <c r="K1277" s="26"/>
      <c r="L1277" s="26">
        <v>2.9</v>
      </c>
      <c r="M1277" s="25" t="s">
        <v>73</v>
      </c>
      <c r="N1277" s="26"/>
      <c r="O1277" s="26"/>
      <c r="P1277" s="26">
        <v>3.2</v>
      </c>
      <c r="Q1277" s="8" t="s">
        <v>73</v>
      </c>
      <c r="R1277" s="38"/>
      <c r="S1277" s="8"/>
      <c r="T1277" s="1">
        <f t="shared" si="107"/>
        <v>1985.6992288577078</v>
      </c>
      <c r="U1277" s="4">
        <f t="shared" si="110"/>
        <v>9.0406637413406933E+19</v>
      </c>
      <c r="V1277" s="4">
        <f t="shared" si="108"/>
        <v>220039170963740.97</v>
      </c>
      <c r="W1277" s="1">
        <f t="shared" si="109"/>
        <v>671.04244844708262</v>
      </c>
    </row>
    <row r="1278" spans="1:23" x14ac:dyDescent="0.3">
      <c r="A1278" t="s">
        <v>3685</v>
      </c>
      <c r="B1278" s="34">
        <v>31307.199259259258</v>
      </c>
      <c r="C1278" s="14">
        <v>46.9</v>
      </c>
      <c r="D1278" s="14">
        <v>-12.45</v>
      </c>
      <c r="E1278" s="12">
        <v>16</v>
      </c>
      <c r="F1278" s="12"/>
      <c r="G1278" s="8" t="s">
        <v>72</v>
      </c>
      <c r="H1278" s="1" t="s">
        <v>69</v>
      </c>
      <c r="I1278" s="1">
        <f>0.85*L1278+1.03</f>
        <v>4.26</v>
      </c>
      <c r="J1278" s="26"/>
      <c r="L1278" s="26">
        <v>3.8</v>
      </c>
      <c r="M1278" s="25" t="s">
        <v>73</v>
      </c>
      <c r="P1278" s="26"/>
      <c r="R1278" s="38">
        <v>4</v>
      </c>
      <c r="S1278" s="1" t="s">
        <v>73</v>
      </c>
      <c r="T1278" s="1">
        <f t="shared" si="107"/>
        <v>1985.7144401348646</v>
      </c>
      <c r="U1278" s="4">
        <f t="shared" si="110"/>
        <v>9.0409727708839444E+19</v>
      </c>
      <c r="V1278" s="4">
        <f t="shared" si="108"/>
        <v>3090295432513594.5</v>
      </c>
      <c r="W1278" s="1">
        <f t="shared" si="109"/>
        <v>184.96519988852256</v>
      </c>
    </row>
    <row r="1279" spans="1:23" x14ac:dyDescent="0.3">
      <c r="A1279" t="s">
        <v>3686</v>
      </c>
      <c r="B1279" s="34">
        <v>31307.456380787036</v>
      </c>
      <c r="C1279" s="2">
        <v>41.060499999999998</v>
      </c>
      <c r="D1279" s="2">
        <v>-10.585100000000001</v>
      </c>
      <c r="E1279" s="3">
        <v>10</v>
      </c>
      <c r="F1279" s="3">
        <v>12</v>
      </c>
      <c r="G1279" s="1" t="s">
        <v>35</v>
      </c>
      <c r="H1279" s="1" t="s">
        <v>33</v>
      </c>
      <c r="I1279" s="1">
        <f>0.85*L1279+1.03</f>
        <v>5.0250000000000004</v>
      </c>
      <c r="L1279" s="25">
        <v>4.7</v>
      </c>
      <c r="M1279" s="25" t="s">
        <v>35</v>
      </c>
      <c r="T1279" s="1">
        <f t="shared" si="107"/>
        <v>1985.7151440952416</v>
      </c>
      <c r="U1279" s="4">
        <f t="shared" si="110"/>
        <v>9.0453128735203918E+19</v>
      </c>
      <c r="V1279" s="4">
        <f t="shared" si="108"/>
        <v>4.3401026364474576E+16</v>
      </c>
      <c r="W1279" s="1">
        <f t="shared" si="109"/>
        <v>515.47548077384761</v>
      </c>
    </row>
    <row r="1280" spans="1:23" x14ac:dyDescent="0.3">
      <c r="A1280" t="s">
        <v>3687</v>
      </c>
      <c r="B1280" s="34">
        <v>31310.170701851854</v>
      </c>
      <c r="C1280" s="2">
        <v>41.104599999999998</v>
      </c>
      <c r="D1280" s="2">
        <v>-10.668799999999999</v>
      </c>
      <c r="E1280" s="3">
        <v>10</v>
      </c>
      <c r="F1280" s="3">
        <v>15</v>
      </c>
      <c r="G1280" s="1" t="s">
        <v>35</v>
      </c>
      <c r="H1280" s="1" t="s">
        <v>33</v>
      </c>
      <c r="I1280" s="1">
        <f>0.85*L1280+1.03</f>
        <v>4.6849999999999996</v>
      </c>
      <c r="L1280" s="25">
        <v>4.3</v>
      </c>
      <c r="M1280" s="25" t="s">
        <v>35</v>
      </c>
      <c r="R1280" s="39">
        <v>4.5999999999999996</v>
      </c>
      <c r="S1280" s="8" t="s">
        <v>73</v>
      </c>
      <c r="T1280" s="1">
        <f t="shared" si="107"/>
        <v>1985.7225755013055</v>
      </c>
      <c r="U1280" s="4">
        <f t="shared" si="110"/>
        <v>9.0466540934557975E+19</v>
      </c>
      <c r="V1280" s="4">
        <f t="shared" si="108"/>
        <v>1.3412199354053646E+16</v>
      </c>
      <c r="W1280" s="1">
        <f t="shared" si="109"/>
        <v>506.79381666554258</v>
      </c>
    </row>
    <row r="1281" spans="1:23" x14ac:dyDescent="0.3">
      <c r="A1281" t="s">
        <v>3688</v>
      </c>
      <c r="B1281" s="34">
        <v>31310.186145833333</v>
      </c>
      <c r="C1281" s="2">
        <v>35.200000000000003</v>
      </c>
      <c r="D1281" s="2">
        <v>-18.3</v>
      </c>
      <c r="E1281" s="3"/>
      <c r="G1281" s="1" t="s">
        <v>44</v>
      </c>
      <c r="H1281" s="1" t="s">
        <v>37</v>
      </c>
      <c r="I1281" s="1">
        <v>3.3</v>
      </c>
      <c r="P1281" s="25">
        <v>3.3</v>
      </c>
      <c r="Q1281" s="1" t="s">
        <v>44</v>
      </c>
      <c r="T1281" s="1">
        <f t="shared" si="107"/>
        <v>1985.7226177846223</v>
      </c>
      <c r="U1281" s="4">
        <f t="shared" si="110"/>
        <v>9.0466653136403399E+19</v>
      </c>
      <c r="V1281" s="4">
        <f t="shared" si="108"/>
        <v>112201845430196.44</v>
      </c>
      <c r="W1281" s="1">
        <f t="shared" si="109"/>
        <v>1224.4022079138451</v>
      </c>
    </row>
    <row r="1282" spans="1:23" x14ac:dyDescent="0.3">
      <c r="A1282" t="s">
        <v>3689</v>
      </c>
      <c r="B1282" s="34">
        <v>31324.636887152777</v>
      </c>
      <c r="C1282" s="2">
        <v>48.440600000000003</v>
      </c>
      <c r="D1282" s="2">
        <v>-18.2941</v>
      </c>
      <c r="E1282" s="3">
        <v>10</v>
      </c>
      <c r="F1282" s="3">
        <v>253</v>
      </c>
      <c r="G1282" s="1" t="s">
        <v>35</v>
      </c>
      <c r="H1282" s="1" t="s">
        <v>34</v>
      </c>
      <c r="I1282" s="1">
        <v>5.5</v>
      </c>
      <c r="J1282" s="25">
        <v>5.5</v>
      </c>
      <c r="K1282" s="25" t="s">
        <v>75</v>
      </c>
      <c r="L1282" s="25">
        <v>5.2</v>
      </c>
      <c r="M1282" s="25" t="s">
        <v>35</v>
      </c>
      <c r="N1282" s="25">
        <v>5.0999999999999996</v>
      </c>
      <c r="O1282" s="25" t="s">
        <v>35</v>
      </c>
      <c r="T1282" s="1">
        <f t="shared" ref="T1282:T1345" si="113">1900+B1282/365.25</f>
        <v>1985.7621817581185</v>
      </c>
      <c r="U1282" s="4">
        <f t="shared" si="110"/>
        <v>9.0690525250260238E+19</v>
      </c>
      <c r="V1282" s="4">
        <f t="shared" ref="V1282:V1345" si="114">10^(1.5*I1282+9.1)</f>
        <v>2.2387211385683504E+17</v>
      </c>
      <c r="W1282" s="1">
        <f t="shared" ref="W1282:W1345" si="115">SQRT( (ABS(D1282-$Y$1)*111.11)^2+(111.11*COS(RADIANS(D1282))*ABS(C1282-$Z$1))^2+E1282*E1282)</f>
        <v>702.459830594295</v>
      </c>
    </row>
    <row r="1283" spans="1:23" x14ac:dyDescent="0.3">
      <c r="A1283" t="s">
        <v>3690</v>
      </c>
      <c r="B1283" s="34">
        <v>31324.651748842592</v>
      </c>
      <c r="C1283" s="14">
        <v>48.52</v>
      </c>
      <c r="D1283" s="14">
        <v>-18.29</v>
      </c>
      <c r="E1283" s="12">
        <v>18</v>
      </c>
      <c r="F1283" s="12"/>
      <c r="G1283" s="8" t="s">
        <v>72</v>
      </c>
      <c r="H1283" s="1" t="s">
        <v>34</v>
      </c>
      <c r="I1283" s="1">
        <f>0.85*L1283+1.03</f>
        <v>3.4950000000000001</v>
      </c>
      <c r="J1283" s="26"/>
      <c r="K1283" s="26"/>
      <c r="L1283" s="26">
        <v>2.9</v>
      </c>
      <c r="M1283" s="25" t="s">
        <v>73</v>
      </c>
      <c r="N1283" s="26"/>
      <c r="O1283" s="26"/>
      <c r="P1283" s="26">
        <v>3.2</v>
      </c>
      <c r="Q1283" s="8" t="s">
        <v>73</v>
      </c>
      <c r="R1283" s="38"/>
      <c r="S1283" s="8"/>
      <c r="T1283" s="1">
        <f t="shared" si="113"/>
        <v>1985.7622224472077</v>
      </c>
      <c r="U1283" s="4">
        <f t="shared" ref="U1283:U1346" si="116">U1282+V1283</f>
        <v>9.0690745289431204E+19</v>
      </c>
      <c r="V1283" s="4">
        <f t="shared" si="114"/>
        <v>220039170963740.97</v>
      </c>
      <c r="W1283" s="1">
        <f t="shared" si="115"/>
        <v>706.30166444763552</v>
      </c>
    </row>
    <row r="1284" spans="1:23" x14ac:dyDescent="0.3">
      <c r="A1284" t="s">
        <v>3691</v>
      </c>
      <c r="B1284" s="34">
        <v>31324.664986111111</v>
      </c>
      <c r="C1284" s="14">
        <v>48.482999999999997</v>
      </c>
      <c r="D1284" s="14">
        <v>-18.245999999999999</v>
      </c>
      <c r="E1284" s="12">
        <v>18</v>
      </c>
      <c r="F1284" s="12"/>
      <c r="G1284" s="8" t="s">
        <v>72</v>
      </c>
      <c r="H1284" s="1" t="s">
        <v>34</v>
      </c>
      <c r="I1284" s="1">
        <f>0.85*L1284+1.03</f>
        <v>3.4950000000000001</v>
      </c>
      <c r="J1284" s="26"/>
      <c r="K1284" s="26"/>
      <c r="L1284" s="26">
        <v>2.9</v>
      </c>
      <c r="M1284" s="25" t="s">
        <v>73</v>
      </c>
      <c r="N1284" s="26"/>
      <c r="O1284" s="26"/>
      <c r="P1284" s="26">
        <v>3.2</v>
      </c>
      <c r="Q1284" s="8" t="s">
        <v>73</v>
      </c>
      <c r="R1284" s="38"/>
      <c r="S1284" s="8"/>
      <c r="T1284" s="1">
        <f t="shared" si="113"/>
        <v>1985.7622586888738</v>
      </c>
      <c r="U1284" s="4">
        <f t="shared" si="116"/>
        <v>9.0690965328602169E+19</v>
      </c>
      <c r="V1284" s="4">
        <f t="shared" si="114"/>
        <v>220039170963740.97</v>
      </c>
      <c r="W1284" s="1">
        <f t="shared" si="115"/>
        <v>700.17097792316383</v>
      </c>
    </row>
    <row r="1285" spans="1:23" x14ac:dyDescent="0.3">
      <c r="A1285" t="s">
        <v>2389</v>
      </c>
      <c r="B1285" s="34">
        <v>31327.31166087963</v>
      </c>
      <c r="C1285" s="14">
        <v>48.600999999999999</v>
      </c>
      <c r="D1285" s="14">
        <v>-18.513000000000002</v>
      </c>
      <c r="E1285" s="12">
        <v>28</v>
      </c>
      <c r="F1285" s="12"/>
      <c r="G1285" s="8" t="s">
        <v>72</v>
      </c>
      <c r="H1285" s="1" t="s">
        <v>34</v>
      </c>
      <c r="I1285" s="1">
        <f>0.85*L1285+1.03</f>
        <v>3.4950000000000001</v>
      </c>
      <c r="J1285" s="26"/>
      <c r="K1285" s="26"/>
      <c r="L1285" s="26">
        <v>2.9</v>
      </c>
      <c r="M1285" s="25" t="s">
        <v>73</v>
      </c>
      <c r="N1285" s="26"/>
      <c r="O1285" s="26"/>
      <c r="P1285" s="26">
        <v>3.2</v>
      </c>
      <c r="Q1285" s="8" t="s">
        <v>73</v>
      </c>
      <c r="R1285" s="38"/>
      <c r="S1285" s="8"/>
      <c r="T1285" s="1">
        <f t="shared" si="113"/>
        <v>1985.769504889472</v>
      </c>
      <c r="U1285" s="4">
        <f t="shared" si="116"/>
        <v>9.0691185367773135E+19</v>
      </c>
      <c r="V1285" s="4">
        <f t="shared" si="114"/>
        <v>220039170963740.97</v>
      </c>
      <c r="W1285" s="1">
        <f t="shared" si="115"/>
        <v>732.17812128041794</v>
      </c>
    </row>
    <row r="1286" spans="1:23" x14ac:dyDescent="0.3">
      <c r="A1286" t="s">
        <v>3692</v>
      </c>
      <c r="B1286" s="34">
        <v>31328.678149305557</v>
      </c>
      <c r="C1286" s="14">
        <v>48.512999999999998</v>
      </c>
      <c r="D1286" s="14">
        <v>-18.318999999999999</v>
      </c>
      <c r="E1286" s="12">
        <v>29</v>
      </c>
      <c r="F1286" s="12"/>
      <c r="G1286" s="8" t="s">
        <v>72</v>
      </c>
      <c r="H1286" s="1" t="s">
        <v>34</v>
      </c>
      <c r="I1286" s="1">
        <f>0.85*L1286+1.03</f>
        <v>3.58</v>
      </c>
      <c r="J1286" s="26"/>
      <c r="K1286" s="26"/>
      <c r="L1286" s="26">
        <v>3</v>
      </c>
      <c r="M1286" s="25" t="s">
        <v>73</v>
      </c>
      <c r="N1286" s="26"/>
      <c r="O1286" s="26"/>
      <c r="P1286" s="26">
        <v>3.3</v>
      </c>
      <c r="Q1286" s="8" t="s">
        <v>73</v>
      </c>
      <c r="R1286" s="38"/>
      <c r="S1286" s="8"/>
      <c r="T1286" s="1">
        <f t="shared" si="113"/>
        <v>1985.7732461308844</v>
      </c>
      <c r="U1286" s="4">
        <f t="shared" si="116"/>
        <v>9.0691480488695808E+19</v>
      </c>
      <c r="V1286" s="4">
        <f t="shared" si="114"/>
        <v>295120922666639.69</v>
      </c>
      <c r="W1286" s="1">
        <f t="shared" si="115"/>
        <v>709.08395653730781</v>
      </c>
    </row>
    <row r="1287" spans="1:23" x14ac:dyDescent="0.3">
      <c r="A1287" t="s">
        <v>2390</v>
      </c>
      <c r="B1287" s="34">
        <v>31330.896967592591</v>
      </c>
      <c r="C1287" s="14">
        <v>48.308999999999997</v>
      </c>
      <c r="D1287" s="14">
        <v>-18.331</v>
      </c>
      <c r="E1287" s="12">
        <v>16</v>
      </c>
      <c r="F1287" s="12"/>
      <c r="G1287" s="8" t="s">
        <v>72</v>
      </c>
      <c r="H1287" s="1" t="s">
        <v>34</v>
      </c>
      <c r="I1287" s="1">
        <f>0.85*L1287+1.03</f>
        <v>3.3250000000000002</v>
      </c>
      <c r="J1287" s="26"/>
      <c r="K1287" s="26"/>
      <c r="L1287" s="26">
        <v>2.7</v>
      </c>
      <c r="M1287" s="25" t="s">
        <v>73</v>
      </c>
      <c r="N1287" s="26"/>
      <c r="O1287" s="26"/>
      <c r="P1287" s="26">
        <v>3</v>
      </c>
      <c r="Q1287" s="8" t="s">
        <v>73</v>
      </c>
      <c r="R1287" s="38"/>
      <c r="S1287" s="8"/>
      <c r="T1287" s="1">
        <f t="shared" si="113"/>
        <v>1985.7793209242782</v>
      </c>
      <c r="U1287" s="4">
        <f t="shared" si="116"/>
        <v>9.0691602809407717E+19</v>
      </c>
      <c r="V1287" s="4">
        <f t="shared" si="114"/>
        <v>122320711904993.2</v>
      </c>
      <c r="W1287" s="1">
        <f t="shared" si="115"/>
        <v>699.58136942765827</v>
      </c>
    </row>
    <row r="1288" spans="1:23" x14ac:dyDescent="0.3">
      <c r="A1288" t="s">
        <v>3693</v>
      </c>
      <c r="B1288" s="34">
        <v>31337.046443634259</v>
      </c>
      <c r="C1288" s="2">
        <v>39.401800000000001</v>
      </c>
      <c r="D1288" s="2">
        <v>-8.5268999999999995</v>
      </c>
      <c r="E1288" s="3">
        <v>0</v>
      </c>
      <c r="F1288" s="3">
        <v>7</v>
      </c>
      <c r="G1288" s="1" t="s">
        <v>35</v>
      </c>
      <c r="H1288" s="1" t="s">
        <v>33</v>
      </c>
      <c r="I1288" s="1">
        <v>3.6</v>
      </c>
      <c r="P1288" s="25">
        <v>3.6</v>
      </c>
      <c r="Q1288" s="1" t="s">
        <v>44</v>
      </c>
      <c r="T1288" s="1">
        <f t="shared" si="113"/>
        <v>1985.7961572720992</v>
      </c>
      <c r="U1288" s="4">
        <f t="shared" si="116"/>
        <v>9.0691919037173727E+19</v>
      </c>
      <c r="V1288" s="4">
        <f t="shared" si="114"/>
        <v>316227766016839.06</v>
      </c>
      <c r="W1288" s="1">
        <f t="shared" si="115"/>
        <v>794.35380233776903</v>
      </c>
    </row>
    <row r="1289" spans="1:23" x14ac:dyDescent="0.3">
      <c r="A1289" t="s">
        <v>3694</v>
      </c>
      <c r="B1289" s="34">
        <v>31344.346932870369</v>
      </c>
      <c r="C1289" s="2">
        <v>40.5</v>
      </c>
      <c r="D1289" s="2">
        <v>-10.5</v>
      </c>
      <c r="E1289" s="3"/>
      <c r="G1289" s="1" t="s">
        <v>44</v>
      </c>
      <c r="H1289" s="1" t="s">
        <v>33</v>
      </c>
      <c r="I1289" s="1">
        <v>3.9</v>
      </c>
      <c r="P1289" s="25">
        <v>3.9</v>
      </c>
      <c r="Q1289" s="1" t="s">
        <v>44</v>
      </c>
      <c r="T1289" s="1">
        <f t="shared" si="113"/>
        <v>1985.8161449223007</v>
      </c>
      <c r="U1289" s="4">
        <f t="shared" si="116"/>
        <v>9.0692810288111862E+19</v>
      </c>
      <c r="V1289" s="4">
        <f t="shared" si="114"/>
        <v>891250938133744.88</v>
      </c>
      <c r="W1289" s="1">
        <f t="shared" si="115"/>
        <v>574.39126471513441</v>
      </c>
    </row>
    <row r="1290" spans="1:23" x14ac:dyDescent="0.3">
      <c r="A1290" t="s">
        <v>3695</v>
      </c>
      <c r="B1290" s="34">
        <v>31344.461710648149</v>
      </c>
      <c r="C1290" s="14">
        <v>48.052</v>
      </c>
      <c r="D1290" s="14">
        <v>-17.728999999999999</v>
      </c>
      <c r="E1290" s="12">
        <v>16</v>
      </c>
      <c r="F1290" s="12"/>
      <c r="G1290" s="8" t="s">
        <v>72</v>
      </c>
      <c r="H1290" s="1" t="s">
        <v>34</v>
      </c>
      <c r="I1290" s="1">
        <f t="shared" ref="I1290:I1300" si="117">0.85*L1290+1.03</f>
        <v>3.41</v>
      </c>
      <c r="J1290" s="26"/>
      <c r="K1290" s="26"/>
      <c r="L1290" s="26">
        <v>2.8</v>
      </c>
      <c r="M1290" s="25" t="s">
        <v>73</v>
      </c>
      <c r="N1290" s="26"/>
      <c r="O1290" s="26"/>
      <c r="P1290" s="26">
        <v>3.1</v>
      </c>
      <c r="Q1290" s="8" t="s">
        <v>73</v>
      </c>
      <c r="R1290" s="38"/>
      <c r="S1290" s="8"/>
      <c r="T1290" s="1">
        <f t="shared" si="113"/>
        <v>1985.8164591667301</v>
      </c>
      <c r="U1290" s="4">
        <f t="shared" si="116"/>
        <v>9.0692974347089183E+19</v>
      </c>
      <c r="V1290" s="4">
        <f t="shared" si="114"/>
        <v>164058977319953.81</v>
      </c>
      <c r="W1290" s="1">
        <f t="shared" si="115"/>
        <v>628.29812515474589</v>
      </c>
    </row>
    <row r="1291" spans="1:23" x14ac:dyDescent="0.3">
      <c r="A1291" t="s">
        <v>3696</v>
      </c>
      <c r="B1291" s="34">
        <v>31347.215550925925</v>
      </c>
      <c r="C1291" s="14">
        <v>48.706000000000003</v>
      </c>
      <c r="D1291" s="14">
        <v>-17.439</v>
      </c>
      <c r="E1291" s="12">
        <v>16</v>
      </c>
      <c r="F1291" s="12"/>
      <c r="G1291" s="8" t="s">
        <v>72</v>
      </c>
      <c r="H1291" s="1" t="s">
        <v>34</v>
      </c>
      <c r="I1291" s="1">
        <f t="shared" si="117"/>
        <v>3.4950000000000001</v>
      </c>
      <c r="J1291" s="26"/>
      <c r="K1291" s="26"/>
      <c r="L1291" s="26">
        <v>2.9</v>
      </c>
      <c r="M1291" s="25" t="s">
        <v>73</v>
      </c>
      <c r="N1291" s="26"/>
      <c r="O1291" s="26"/>
      <c r="P1291" s="26">
        <v>3.2</v>
      </c>
      <c r="Q1291" s="8" t="s">
        <v>73</v>
      </c>
      <c r="R1291" s="38"/>
      <c r="S1291" s="8"/>
      <c r="T1291" s="1">
        <f t="shared" si="113"/>
        <v>1985.8239987705022</v>
      </c>
      <c r="U1291" s="4">
        <f t="shared" si="116"/>
        <v>9.0693194386260148E+19</v>
      </c>
      <c r="V1291" s="4">
        <f t="shared" si="114"/>
        <v>220039170963740.97</v>
      </c>
      <c r="W1291" s="1">
        <f t="shared" si="115"/>
        <v>637.76554388898808</v>
      </c>
    </row>
    <row r="1292" spans="1:23" x14ac:dyDescent="0.3">
      <c r="A1292" t="s">
        <v>3697</v>
      </c>
      <c r="B1292" s="34">
        <v>31347.886052083333</v>
      </c>
      <c r="C1292" s="14">
        <v>48.5</v>
      </c>
      <c r="D1292" s="14">
        <v>-18.285</v>
      </c>
      <c r="E1292" s="12">
        <v>26</v>
      </c>
      <c r="F1292" s="12"/>
      <c r="G1292" s="8" t="s">
        <v>72</v>
      </c>
      <c r="H1292" s="1" t="s">
        <v>34</v>
      </c>
      <c r="I1292" s="1">
        <f t="shared" si="117"/>
        <v>3.4950000000000001</v>
      </c>
      <c r="J1292" s="26"/>
      <c r="K1292" s="26"/>
      <c r="L1292" s="26">
        <v>2.9</v>
      </c>
      <c r="M1292" s="25" t="s">
        <v>73</v>
      </c>
      <c r="N1292" s="26"/>
      <c r="O1292" s="26"/>
      <c r="P1292" s="26">
        <v>3.2</v>
      </c>
      <c r="Q1292" s="8" t="s">
        <v>73</v>
      </c>
      <c r="R1292" s="38"/>
      <c r="S1292" s="8"/>
      <c r="T1292" s="1">
        <f t="shared" si="113"/>
        <v>1985.8258345026238</v>
      </c>
      <c r="U1292" s="4">
        <f t="shared" si="116"/>
        <v>9.0693414425431114E+19</v>
      </c>
      <c r="V1292" s="4">
        <f t="shared" si="114"/>
        <v>220039170963740.97</v>
      </c>
      <c r="W1292" s="1">
        <f t="shared" si="115"/>
        <v>705.03765204868432</v>
      </c>
    </row>
    <row r="1293" spans="1:23" x14ac:dyDescent="0.3">
      <c r="A1293" t="s">
        <v>3698</v>
      </c>
      <c r="B1293" s="34">
        <v>31349.348939814816</v>
      </c>
      <c r="C1293" s="14">
        <v>46.677</v>
      </c>
      <c r="D1293" s="14">
        <v>-20.616</v>
      </c>
      <c r="E1293" s="12">
        <v>16</v>
      </c>
      <c r="F1293" s="12"/>
      <c r="G1293" s="8" t="s">
        <v>72</v>
      </c>
      <c r="H1293" s="1" t="s">
        <v>34</v>
      </c>
      <c r="I1293" s="1">
        <f t="shared" si="117"/>
        <v>3.3250000000000002</v>
      </c>
      <c r="J1293" s="26"/>
      <c r="K1293" s="26"/>
      <c r="L1293" s="26">
        <v>2.7</v>
      </c>
      <c r="M1293" s="25" t="s">
        <v>73</v>
      </c>
      <c r="N1293" s="26"/>
      <c r="O1293" s="26"/>
      <c r="P1293" s="26">
        <v>3</v>
      </c>
      <c r="Q1293" s="8" t="s">
        <v>73</v>
      </c>
      <c r="R1293" s="38"/>
      <c r="S1293" s="8"/>
      <c r="T1293" s="1">
        <f t="shared" si="113"/>
        <v>1985.8298396709508</v>
      </c>
      <c r="U1293" s="4">
        <f t="shared" si="116"/>
        <v>9.0693536746143023E+19</v>
      </c>
      <c r="V1293" s="4">
        <f t="shared" si="114"/>
        <v>122320711904993.2</v>
      </c>
      <c r="W1293" s="1">
        <f t="shared" si="115"/>
        <v>886.35911775766692</v>
      </c>
    </row>
    <row r="1294" spans="1:23" x14ac:dyDescent="0.3">
      <c r="A1294" t="s">
        <v>3699</v>
      </c>
      <c r="B1294" s="34">
        <v>31355.609299768519</v>
      </c>
      <c r="C1294" s="14">
        <v>46.18</v>
      </c>
      <c r="D1294" s="14">
        <v>-12.39</v>
      </c>
      <c r="E1294" s="12">
        <v>16</v>
      </c>
      <c r="F1294" s="12"/>
      <c r="G1294" s="8" t="s">
        <v>72</v>
      </c>
      <c r="H1294" s="1" t="s">
        <v>67</v>
      </c>
      <c r="I1294" s="1">
        <f t="shared" si="117"/>
        <v>4.5999999999999996</v>
      </c>
      <c r="J1294" s="26"/>
      <c r="L1294" s="26">
        <v>4.2</v>
      </c>
      <c r="M1294" s="25" t="s">
        <v>73</v>
      </c>
      <c r="P1294" s="26"/>
      <c r="R1294" s="38">
        <v>4.3</v>
      </c>
      <c r="S1294" s="1" t="s">
        <v>73</v>
      </c>
      <c r="T1294" s="1">
        <f t="shared" si="113"/>
        <v>1985.8469796023778</v>
      </c>
      <c r="U1294" s="4">
        <f t="shared" si="116"/>
        <v>9.0703536746143023E+19</v>
      </c>
      <c r="V1294" s="4">
        <f t="shared" si="114"/>
        <v>1E+16</v>
      </c>
      <c r="W1294" s="1">
        <f t="shared" si="115"/>
        <v>111.89363073041112</v>
      </c>
    </row>
    <row r="1295" spans="1:23" x14ac:dyDescent="0.3">
      <c r="A1295" t="s">
        <v>3700</v>
      </c>
      <c r="B1295" s="34">
        <v>31356.670092592594</v>
      </c>
      <c r="C1295" s="14">
        <v>46.835000000000001</v>
      </c>
      <c r="D1295" s="14">
        <v>-18.52</v>
      </c>
      <c r="E1295" s="12">
        <v>16</v>
      </c>
      <c r="F1295" s="12"/>
      <c r="G1295" s="8" t="s">
        <v>72</v>
      </c>
      <c r="H1295" s="1" t="s">
        <v>34</v>
      </c>
      <c r="I1295" s="1">
        <f t="shared" si="117"/>
        <v>3.58</v>
      </c>
      <c r="J1295" s="26"/>
      <c r="K1295" s="26"/>
      <c r="L1295" s="26">
        <v>3</v>
      </c>
      <c r="M1295" s="25" t="s">
        <v>73</v>
      </c>
      <c r="N1295" s="26"/>
      <c r="O1295" s="26"/>
      <c r="P1295" s="26">
        <v>3.3</v>
      </c>
      <c r="Q1295" s="8" t="s">
        <v>73</v>
      </c>
      <c r="R1295" s="38"/>
      <c r="S1295" s="8"/>
      <c r="T1295" s="1">
        <f t="shared" si="113"/>
        <v>1985.8498838948462</v>
      </c>
      <c r="U1295" s="4">
        <f t="shared" si="116"/>
        <v>9.0703831867065696E+19</v>
      </c>
      <c r="V1295" s="4">
        <f t="shared" si="114"/>
        <v>295120922666639.69</v>
      </c>
      <c r="W1295" s="1">
        <f t="shared" si="115"/>
        <v>662.59202416985545</v>
      </c>
    </row>
    <row r="1296" spans="1:23" x14ac:dyDescent="0.3">
      <c r="A1296" t="s">
        <v>3701</v>
      </c>
      <c r="B1296" s="34">
        <v>31375.435549768517</v>
      </c>
      <c r="C1296" s="14">
        <v>44.41</v>
      </c>
      <c r="D1296" s="14">
        <v>-11.83</v>
      </c>
      <c r="E1296" s="12">
        <v>16</v>
      </c>
      <c r="F1296" s="12"/>
      <c r="G1296" s="8" t="s">
        <v>72</v>
      </c>
      <c r="H1296" s="1" t="s">
        <v>74</v>
      </c>
      <c r="I1296" s="1">
        <f t="shared" si="117"/>
        <v>4.26</v>
      </c>
      <c r="J1296" s="26"/>
      <c r="L1296" s="26">
        <v>3.8</v>
      </c>
      <c r="M1296" s="25" t="s">
        <v>73</v>
      </c>
      <c r="P1296" s="26">
        <v>4.3</v>
      </c>
      <c r="Q1296" s="1" t="s">
        <v>73</v>
      </c>
      <c r="R1296" s="38">
        <v>4</v>
      </c>
      <c r="S1296" s="1" t="s">
        <v>73</v>
      </c>
      <c r="T1296" s="1">
        <f t="shared" si="113"/>
        <v>1985.9012609165463</v>
      </c>
      <c r="U1296" s="4">
        <f t="shared" si="116"/>
        <v>9.0706922162498208E+19</v>
      </c>
      <c r="V1296" s="4">
        <f t="shared" si="114"/>
        <v>3090295432513594.5</v>
      </c>
      <c r="W1296" s="1">
        <f t="shared" si="115"/>
        <v>137.116094740325</v>
      </c>
    </row>
    <row r="1297" spans="1:23" x14ac:dyDescent="0.3">
      <c r="A1297" t="s">
        <v>3702</v>
      </c>
      <c r="B1297" s="34">
        <v>31378.513412037039</v>
      </c>
      <c r="C1297" s="14">
        <v>48.366999999999997</v>
      </c>
      <c r="D1297" s="14">
        <v>-17.489999999999998</v>
      </c>
      <c r="E1297" s="12">
        <v>16</v>
      </c>
      <c r="F1297" s="12"/>
      <c r="G1297" s="8" t="s">
        <v>72</v>
      </c>
      <c r="H1297" s="1" t="s">
        <v>34</v>
      </c>
      <c r="I1297" s="1">
        <f t="shared" si="117"/>
        <v>3.4950000000000001</v>
      </c>
      <c r="J1297" s="26"/>
      <c r="K1297" s="26"/>
      <c r="L1297" s="26">
        <v>2.9</v>
      </c>
      <c r="M1297" s="25" t="s">
        <v>73</v>
      </c>
      <c r="N1297" s="26"/>
      <c r="O1297" s="26"/>
      <c r="P1297" s="26">
        <v>3.2</v>
      </c>
      <c r="Q1297" s="8" t="s">
        <v>73</v>
      </c>
      <c r="R1297" s="38"/>
      <c r="S1297" s="8"/>
      <c r="T1297" s="1">
        <f t="shared" si="113"/>
        <v>1985.9096876441808</v>
      </c>
      <c r="U1297" s="4">
        <f t="shared" si="116"/>
        <v>9.0707142201669173E+19</v>
      </c>
      <c r="V1297" s="4">
        <f t="shared" si="114"/>
        <v>220039170963740.97</v>
      </c>
      <c r="W1297" s="1">
        <f t="shared" si="115"/>
        <v>622.43669923383584</v>
      </c>
    </row>
    <row r="1298" spans="1:23" x14ac:dyDescent="0.3">
      <c r="A1298" t="s">
        <v>3703</v>
      </c>
      <c r="B1298" s="34">
        <v>31382.60479513889</v>
      </c>
      <c r="C1298" s="2">
        <v>44.080800000000004</v>
      </c>
      <c r="D1298" s="2">
        <v>-12.6807</v>
      </c>
      <c r="E1298" s="60">
        <v>0</v>
      </c>
      <c r="F1298" s="3">
        <v>11</v>
      </c>
      <c r="G1298" s="1" t="s">
        <v>35</v>
      </c>
      <c r="H1298" s="1" t="s">
        <v>74</v>
      </c>
      <c r="I1298" s="1">
        <f t="shared" si="117"/>
        <v>4.9399999999999995</v>
      </c>
      <c r="L1298" s="26">
        <v>4.5999999999999996</v>
      </c>
      <c r="M1298" s="25" t="s">
        <v>73</v>
      </c>
      <c r="P1298" s="25">
        <v>3.8</v>
      </c>
      <c r="Q1298" s="1" t="s">
        <v>44</v>
      </c>
      <c r="R1298" s="38">
        <v>4.7</v>
      </c>
      <c r="S1298" s="1" t="s">
        <v>73</v>
      </c>
      <c r="T1298" s="1">
        <f t="shared" si="113"/>
        <v>1985.9208892406266</v>
      </c>
      <c r="U1298" s="4">
        <f t="shared" si="116"/>
        <v>9.0739501567362138E+19</v>
      </c>
      <c r="V1298" s="4">
        <f t="shared" si="114"/>
        <v>3.235936569296278E+16</v>
      </c>
      <c r="W1298" s="1">
        <f t="shared" si="115"/>
        <v>124.92724890970865</v>
      </c>
    </row>
    <row r="1299" spans="1:23" x14ac:dyDescent="0.3">
      <c r="A1299" t="s">
        <v>3704</v>
      </c>
      <c r="B1299" s="34">
        <v>31383.249787037035</v>
      </c>
      <c r="C1299" s="14">
        <v>47.341000000000001</v>
      </c>
      <c r="D1299" s="14">
        <v>-20.055</v>
      </c>
      <c r="E1299" s="12">
        <v>16</v>
      </c>
      <c r="F1299" s="12"/>
      <c r="G1299" s="8" t="s">
        <v>72</v>
      </c>
      <c r="H1299" s="1" t="s">
        <v>34</v>
      </c>
      <c r="I1299" s="1">
        <f t="shared" si="117"/>
        <v>3.41</v>
      </c>
      <c r="J1299" s="26"/>
      <c r="K1299" s="26"/>
      <c r="L1299" s="26">
        <v>2.8</v>
      </c>
      <c r="M1299" s="25" t="s">
        <v>73</v>
      </c>
      <c r="N1299" s="26"/>
      <c r="O1299" s="26"/>
      <c r="P1299" s="26">
        <v>3.1</v>
      </c>
      <c r="Q1299" s="8" t="s">
        <v>73</v>
      </c>
      <c r="R1299" s="38"/>
      <c r="S1299" s="8"/>
      <c r="T1299" s="1">
        <f t="shared" si="113"/>
        <v>1985.9226551322026</v>
      </c>
      <c r="U1299" s="4">
        <f t="shared" si="116"/>
        <v>9.0739665626339459E+19</v>
      </c>
      <c r="V1299" s="4">
        <f t="shared" si="114"/>
        <v>164058977319953.81</v>
      </c>
      <c r="W1299" s="1">
        <f t="shared" si="115"/>
        <v>840.5542154245145</v>
      </c>
    </row>
    <row r="1300" spans="1:23" x14ac:dyDescent="0.3">
      <c r="A1300" t="s">
        <v>3705</v>
      </c>
      <c r="B1300" s="34">
        <v>31384.270204976852</v>
      </c>
      <c r="C1300" s="2">
        <v>41.0578</v>
      </c>
      <c r="D1300" s="2">
        <v>-10.5566</v>
      </c>
      <c r="E1300" s="3">
        <v>10</v>
      </c>
      <c r="F1300" s="3">
        <v>15</v>
      </c>
      <c r="G1300" s="1" t="s">
        <v>35</v>
      </c>
      <c r="H1300" s="1" t="s">
        <v>33</v>
      </c>
      <c r="I1300" s="1">
        <f t="shared" si="117"/>
        <v>5.1100000000000003</v>
      </c>
      <c r="L1300" s="25">
        <v>4.8</v>
      </c>
      <c r="M1300" s="25" t="s">
        <v>35</v>
      </c>
      <c r="R1300" s="39">
        <v>4.8</v>
      </c>
      <c r="S1300" s="8" t="s">
        <v>73</v>
      </c>
      <c r="T1300" s="1">
        <f t="shared" si="113"/>
        <v>1985.9254488842623</v>
      </c>
      <c r="U1300" s="4">
        <f t="shared" si="116"/>
        <v>9.0797875948116541E+19</v>
      </c>
      <c r="V1300" s="4">
        <f t="shared" si="114"/>
        <v>5.8210321777087328E+16</v>
      </c>
      <c r="W1300" s="1">
        <f t="shared" si="115"/>
        <v>517.26174096112561</v>
      </c>
    </row>
    <row r="1301" spans="1:23" x14ac:dyDescent="0.3">
      <c r="A1301" t="s">
        <v>3706</v>
      </c>
      <c r="B1301" s="34">
        <v>31398.355921759259</v>
      </c>
      <c r="C1301" s="2">
        <v>35.1267</v>
      </c>
      <c r="D1301" s="2">
        <v>-18.2331</v>
      </c>
      <c r="E1301" s="3">
        <v>10</v>
      </c>
      <c r="F1301" s="3">
        <v>5</v>
      </c>
      <c r="G1301" s="1" t="s">
        <v>35</v>
      </c>
      <c r="H1301" s="1" t="s">
        <v>37</v>
      </c>
      <c r="I1301" s="1">
        <v>3.7</v>
      </c>
      <c r="P1301" s="25">
        <v>3.7</v>
      </c>
      <c r="Q1301" s="1" t="s">
        <v>44</v>
      </c>
      <c r="T1301" s="1">
        <f t="shared" si="113"/>
        <v>1985.9640134750425</v>
      </c>
      <c r="U1301" s="4">
        <f t="shared" si="116"/>
        <v>9.0798322631708688E+19</v>
      </c>
      <c r="V1301" s="4">
        <f t="shared" si="114"/>
        <v>446683592150964.06</v>
      </c>
      <c r="W1301" s="1">
        <f t="shared" si="115"/>
        <v>1227.7857357710197</v>
      </c>
    </row>
    <row r="1302" spans="1:23" x14ac:dyDescent="0.3">
      <c r="A1302" t="s">
        <v>2391</v>
      </c>
      <c r="B1302" s="34">
        <v>31415.688219907406</v>
      </c>
      <c r="C1302" s="14">
        <v>48.612000000000002</v>
      </c>
      <c r="D1302" s="14">
        <v>-17.439</v>
      </c>
      <c r="E1302" s="12">
        <v>16</v>
      </c>
      <c r="F1302" s="12"/>
      <c r="G1302" s="8" t="s">
        <v>72</v>
      </c>
      <c r="H1302" s="1" t="s">
        <v>34</v>
      </c>
      <c r="I1302" s="1">
        <f t="shared" ref="I1302:I1308" si="118">0.85*L1302+1.03</f>
        <v>3.58</v>
      </c>
      <c r="J1302" s="26"/>
      <c r="K1302" s="26"/>
      <c r="L1302" s="26">
        <v>3</v>
      </c>
      <c r="M1302" s="25" t="s">
        <v>73</v>
      </c>
      <c r="N1302" s="26"/>
      <c r="O1302" s="26"/>
      <c r="P1302" s="26">
        <v>3.3</v>
      </c>
      <c r="Q1302" s="8" t="s">
        <v>73</v>
      </c>
      <c r="R1302" s="38"/>
      <c r="S1302" s="8"/>
      <c r="T1302" s="1">
        <f t="shared" si="113"/>
        <v>1986.0114667211701</v>
      </c>
      <c r="U1302" s="4">
        <f t="shared" si="116"/>
        <v>9.0798617752631362E+19</v>
      </c>
      <c r="V1302" s="4">
        <f t="shared" si="114"/>
        <v>295120922666639.69</v>
      </c>
      <c r="W1302" s="1">
        <f t="shared" si="115"/>
        <v>632.06221812920001</v>
      </c>
    </row>
    <row r="1303" spans="1:23" x14ac:dyDescent="0.3">
      <c r="A1303" t="s">
        <v>3707</v>
      </c>
      <c r="B1303" s="34">
        <v>31417.821222222221</v>
      </c>
      <c r="C1303" s="14">
        <v>44.19</v>
      </c>
      <c r="D1303" s="14">
        <v>-11.89</v>
      </c>
      <c r="E1303" s="12">
        <v>16</v>
      </c>
      <c r="F1303" s="12"/>
      <c r="G1303" s="8" t="s">
        <v>72</v>
      </c>
      <c r="H1303" s="1" t="s">
        <v>74</v>
      </c>
      <c r="I1303" s="1">
        <f t="shared" si="118"/>
        <v>4.43</v>
      </c>
      <c r="J1303" s="26"/>
      <c r="L1303" s="26">
        <v>4</v>
      </c>
      <c r="M1303" s="25" t="s">
        <v>73</v>
      </c>
      <c r="P1303" s="26">
        <v>4.5</v>
      </c>
      <c r="Q1303" s="1" t="s">
        <v>73</v>
      </c>
      <c r="R1303" s="38">
        <v>4.2</v>
      </c>
      <c r="S1303" s="1" t="s">
        <v>73</v>
      </c>
      <c r="T1303" s="1">
        <f t="shared" si="113"/>
        <v>1986.0173065632368</v>
      </c>
      <c r="U1303" s="4">
        <f t="shared" si="116"/>
        <v>9.0804176795204059E+19</v>
      </c>
      <c r="V1303" s="4">
        <f t="shared" si="114"/>
        <v>5559042572704029</v>
      </c>
      <c r="W1303" s="1">
        <f t="shared" si="115"/>
        <v>149.36977728205218</v>
      </c>
    </row>
    <row r="1304" spans="1:23" x14ac:dyDescent="0.3">
      <c r="A1304" t="s">
        <v>2392</v>
      </c>
      <c r="B1304" s="34">
        <v>31427.134930555556</v>
      </c>
      <c r="C1304" s="14">
        <v>45.341000000000001</v>
      </c>
      <c r="D1304" s="14">
        <v>-16.849</v>
      </c>
      <c r="E1304" s="12">
        <v>2</v>
      </c>
      <c r="F1304" s="12"/>
      <c r="G1304" s="8" t="s">
        <v>72</v>
      </c>
      <c r="H1304" s="1" t="s">
        <v>34</v>
      </c>
      <c r="I1304" s="1">
        <f t="shared" si="118"/>
        <v>3.4950000000000001</v>
      </c>
      <c r="J1304" s="26"/>
      <c r="K1304" s="26"/>
      <c r="L1304" s="26">
        <v>2.9</v>
      </c>
      <c r="M1304" s="25" t="s">
        <v>73</v>
      </c>
      <c r="N1304" s="26"/>
      <c r="O1304" s="26"/>
      <c r="P1304" s="26">
        <v>3.2</v>
      </c>
      <c r="Q1304" s="8" t="s">
        <v>73</v>
      </c>
      <c r="R1304" s="38"/>
      <c r="S1304" s="8"/>
      <c r="T1304" s="1">
        <f t="shared" si="113"/>
        <v>1986.0428061069283</v>
      </c>
      <c r="U1304" s="4">
        <f t="shared" si="116"/>
        <v>9.0804396834375025E+19</v>
      </c>
      <c r="V1304" s="4">
        <f t="shared" si="114"/>
        <v>220039170963740.97</v>
      </c>
      <c r="W1304" s="1">
        <f t="shared" si="115"/>
        <v>454.96218190241365</v>
      </c>
    </row>
    <row r="1305" spans="1:23" x14ac:dyDescent="0.3">
      <c r="A1305" t="s">
        <v>2393</v>
      </c>
      <c r="B1305" s="34">
        <v>31445.717721064815</v>
      </c>
      <c r="C1305" s="14">
        <v>48.594999999999999</v>
      </c>
      <c r="D1305" s="14">
        <v>-18.474</v>
      </c>
      <c r="E1305" s="12">
        <v>16</v>
      </c>
      <c r="F1305" s="12"/>
      <c r="G1305" s="8" t="s">
        <v>72</v>
      </c>
      <c r="H1305" s="1" t="s">
        <v>34</v>
      </c>
      <c r="I1305" s="1">
        <f t="shared" si="118"/>
        <v>3.58</v>
      </c>
      <c r="J1305" s="26"/>
      <c r="K1305" s="26"/>
      <c r="L1305" s="26">
        <v>3</v>
      </c>
      <c r="M1305" s="25" t="s">
        <v>73</v>
      </c>
      <c r="N1305" s="26"/>
      <c r="O1305" s="26"/>
      <c r="P1305" s="26">
        <v>3.3</v>
      </c>
      <c r="Q1305" s="8" t="s">
        <v>73</v>
      </c>
      <c r="R1305" s="38"/>
      <c r="S1305" s="8"/>
      <c r="T1305" s="1">
        <f t="shared" si="113"/>
        <v>1986.0936830145511</v>
      </c>
      <c r="U1305" s="4">
        <f t="shared" si="116"/>
        <v>9.0804691955297698E+19</v>
      </c>
      <c r="V1305" s="4">
        <f t="shared" si="114"/>
        <v>295120922666639.69</v>
      </c>
      <c r="W1305" s="1">
        <f t="shared" si="115"/>
        <v>727.76389710059664</v>
      </c>
    </row>
    <row r="1306" spans="1:23" x14ac:dyDescent="0.3">
      <c r="A1306" t="s">
        <v>3708</v>
      </c>
      <c r="B1306" s="34">
        <v>31462.383990740742</v>
      </c>
      <c r="C1306" s="14">
        <v>48.436999999999998</v>
      </c>
      <c r="D1306" s="14">
        <v>-18.312999999999999</v>
      </c>
      <c r="E1306" s="12">
        <v>16</v>
      </c>
      <c r="F1306" s="12"/>
      <c r="G1306" s="8" t="s">
        <v>72</v>
      </c>
      <c r="H1306" s="1" t="s">
        <v>34</v>
      </c>
      <c r="I1306" s="1">
        <f t="shared" si="118"/>
        <v>3.665</v>
      </c>
      <c r="J1306" s="26"/>
      <c r="K1306" s="26"/>
      <c r="L1306" s="26">
        <v>3.1</v>
      </c>
      <c r="M1306" s="25" t="s">
        <v>73</v>
      </c>
      <c r="N1306" s="26"/>
      <c r="O1306" s="26"/>
      <c r="P1306" s="26">
        <v>3.4</v>
      </c>
      <c r="Q1306" s="8" t="s">
        <v>73</v>
      </c>
      <c r="R1306" s="38"/>
      <c r="S1306" s="8"/>
      <c r="T1306" s="1">
        <f t="shared" si="113"/>
        <v>1986.1393127741019</v>
      </c>
      <c r="U1306" s="4">
        <f t="shared" si="116"/>
        <v>9.0805087777362526E+19</v>
      </c>
      <c r="V1306" s="4">
        <f t="shared" si="114"/>
        <v>395822064835723.56</v>
      </c>
      <c r="W1306" s="1">
        <f t="shared" si="115"/>
        <v>704.21071500419453</v>
      </c>
    </row>
    <row r="1307" spans="1:23" x14ac:dyDescent="0.3">
      <c r="A1307" t="s">
        <v>3709</v>
      </c>
      <c r="B1307" s="34">
        <v>31464.501495370372</v>
      </c>
      <c r="C1307" s="14">
        <v>48.588999999999999</v>
      </c>
      <c r="D1307" s="14">
        <v>-18.28</v>
      </c>
      <c r="E1307" s="12">
        <v>16</v>
      </c>
      <c r="F1307" s="12"/>
      <c r="G1307" s="8" t="s">
        <v>72</v>
      </c>
      <c r="H1307" s="1" t="s">
        <v>34</v>
      </c>
      <c r="I1307" s="1">
        <f t="shared" si="118"/>
        <v>3.3250000000000002</v>
      </c>
      <c r="J1307" s="26"/>
      <c r="K1307" s="26"/>
      <c r="L1307" s="26">
        <v>2.7</v>
      </c>
      <c r="M1307" s="25" t="s">
        <v>73</v>
      </c>
      <c r="N1307" s="26"/>
      <c r="O1307" s="26"/>
      <c r="P1307" s="26">
        <v>3</v>
      </c>
      <c r="Q1307" s="8" t="s">
        <v>73</v>
      </c>
      <c r="R1307" s="38"/>
      <c r="S1307" s="8"/>
      <c r="T1307" s="1">
        <f t="shared" si="113"/>
        <v>1986.145110185819</v>
      </c>
      <c r="U1307" s="4">
        <f t="shared" si="116"/>
        <v>9.0805210098074436E+19</v>
      </c>
      <c r="V1307" s="4">
        <f t="shared" si="114"/>
        <v>122320711904993.2</v>
      </c>
      <c r="W1307" s="1">
        <f t="shared" si="115"/>
        <v>708.90637291905011</v>
      </c>
    </row>
    <row r="1308" spans="1:23" x14ac:dyDescent="0.3">
      <c r="A1308" t="s">
        <v>2394</v>
      </c>
      <c r="B1308" s="34">
        <v>31466.082530092594</v>
      </c>
      <c r="C1308" s="14">
        <v>46.37</v>
      </c>
      <c r="D1308" s="14">
        <v>-12.61</v>
      </c>
      <c r="E1308" s="12">
        <v>16</v>
      </c>
      <c r="F1308" s="12"/>
      <c r="G1308" s="8" t="s">
        <v>72</v>
      </c>
      <c r="H1308" s="1" t="s">
        <v>67</v>
      </c>
      <c r="I1308" s="1">
        <f t="shared" si="118"/>
        <v>4.09</v>
      </c>
      <c r="J1308" s="26"/>
      <c r="L1308" s="26">
        <v>3.6</v>
      </c>
      <c r="M1308" s="25" t="s">
        <v>73</v>
      </c>
      <c r="P1308" s="26"/>
      <c r="R1308" s="38">
        <v>3.8</v>
      </c>
      <c r="S1308" s="1" t="s">
        <v>73</v>
      </c>
      <c r="T1308" s="1">
        <f t="shared" si="113"/>
        <v>1986.1494388229776</v>
      </c>
      <c r="U1308" s="4">
        <f t="shared" si="116"/>
        <v>9.0806928006461587E+19</v>
      </c>
      <c r="V1308" s="4">
        <f t="shared" si="114"/>
        <v>1717908387157594.5</v>
      </c>
      <c r="W1308" s="1">
        <f t="shared" si="115"/>
        <v>125.61355014548909</v>
      </c>
    </row>
    <row r="1309" spans="1:23" x14ac:dyDescent="0.3">
      <c r="A1309" t="s">
        <v>3710</v>
      </c>
      <c r="B1309" s="34">
        <v>31480.224786226852</v>
      </c>
      <c r="C1309" s="2">
        <v>40.329799999999999</v>
      </c>
      <c r="D1309" s="2">
        <v>-11.2826</v>
      </c>
      <c r="E1309" s="3">
        <v>0</v>
      </c>
      <c r="F1309" s="3">
        <v>7</v>
      </c>
      <c r="G1309" s="1" t="s">
        <v>35</v>
      </c>
      <c r="H1309" s="1" t="s">
        <v>33</v>
      </c>
      <c r="I1309" s="1">
        <v>4.3</v>
      </c>
      <c r="P1309" s="25">
        <v>4.3</v>
      </c>
      <c r="Q1309" s="1" t="s">
        <v>44</v>
      </c>
      <c r="T1309" s="1">
        <f t="shared" si="113"/>
        <v>1986.1881582100666</v>
      </c>
      <c r="U1309" s="4">
        <f t="shared" si="116"/>
        <v>9.0810476140353929E+19</v>
      </c>
      <c r="V1309" s="4">
        <f t="shared" si="114"/>
        <v>3548133892335757</v>
      </c>
      <c r="W1309" s="1">
        <f t="shared" si="115"/>
        <v>558.53578531641892</v>
      </c>
    </row>
    <row r="1310" spans="1:23" x14ac:dyDescent="0.3">
      <c r="A1310" t="s">
        <v>3711</v>
      </c>
      <c r="B1310" s="34">
        <v>31483.058962962961</v>
      </c>
      <c r="C1310" s="14">
        <v>48.552</v>
      </c>
      <c r="D1310" s="14">
        <v>-18.411000000000001</v>
      </c>
      <c r="E1310" s="12">
        <v>16</v>
      </c>
      <c r="F1310" s="12"/>
      <c r="G1310" s="8" t="s">
        <v>72</v>
      </c>
      <c r="H1310" s="1" t="s">
        <v>34</v>
      </c>
      <c r="I1310" s="1">
        <f>0.85*L1310+1.03</f>
        <v>3.3250000000000002</v>
      </c>
      <c r="J1310" s="26"/>
      <c r="K1310" s="26"/>
      <c r="L1310" s="26">
        <v>2.7</v>
      </c>
      <c r="M1310" s="25" t="s">
        <v>73</v>
      </c>
      <c r="N1310" s="26"/>
      <c r="O1310" s="26"/>
      <c r="P1310" s="26">
        <v>3</v>
      </c>
      <c r="Q1310" s="8" t="s">
        <v>73</v>
      </c>
      <c r="R1310" s="38"/>
      <c r="S1310" s="8"/>
      <c r="T1310" s="1">
        <f t="shared" si="113"/>
        <v>1986.1959177630745</v>
      </c>
      <c r="U1310" s="4">
        <f t="shared" si="116"/>
        <v>9.0810598461065839E+19</v>
      </c>
      <c r="V1310" s="4">
        <f t="shared" si="114"/>
        <v>122320711904993.2</v>
      </c>
      <c r="W1310" s="1">
        <f t="shared" si="115"/>
        <v>719.50781445616019</v>
      </c>
    </row>
    <row r="1311" spans="1:23" x14ac:dyDescent="0.3">
      <c r="A1311" t="s">
        <v>3712</v>
      </c>
      <c r="B1311" s="34">
        <v>31488.346932870369</v>
      </c>
      <c r="C1311" s="2">
        <v>38.799999999999997</v>
      </c>
      <c r="D1311" s="2">
        <v>-22.1</v>
      </c>
      <c r="E1311" s="3"/>
      <c r="G1311" s="1" t="s">
        <v>44</v>
      </c>
      <c r="H1311" s="8" t="s">
        <v>24</v>
      </c>
      <c r="I1311" s="1">
        <v>3.5</v>
      </c>
      <c r="P1311" s="25">
        <v>3.5</v>
      </c>
      <c r="Q1311" s="1" t="s">
        <v>44</v>
      </c>
      <c r="T1311" s="1">
        <f t="shared" si="113"/>
        <v>1986.2103954356478</v>
      </c>
      <c r="U1311" s="4">
        <f t="shared" si="116"/>
        <v>9.0810822333179691E+19</v>
      </c>
      <c r="V1311" s="4">
        <f t="shared" si="114"/>
        <v>223872113856835.09</v>
      </c>
      <c r="W1311" s="1">
        <f t="shared" si="115"/>
        <v>1231.3495712714735</v>
      </c>
    </row>
    <row r="1312" spans="1:23" x14ac:dyDescent="0.3">
      <c r="A1312" t="s">
        <v>3719</v>
      </c>
      <c r="B1312" s="34">
        <v>31499.520232060186</v>
      </c>
      <c r="C1312" s="2">
        <v>35.618499999999997</v>
      </c>
      <c r="D1312" s="2">
        <v>-16.583100000000002</v>
      </c>
      <c r="E1312" s="3">
        <v>10</v>
      </c>
      <c r="F1312" s="3">
        <v>7</v>
      </c>
      <c r="G1312" s="1" t="s">
        <v>35</v>
      </c>
      <c r="H1312" s="9" t="s">
        <v>40</v>
      </c>
      <c r="I1312" s="1">
        <v>3.3</v>
      </c>
      <c r="P1312" s="25">
        <v>3.3</v>
      </c>
      <c r="Q1312" s="1" t="s">
        <v>44</v>
      </c>
      <c r="T1312" s="1">
        <f t="shared" si="113"/>
        <v>1986.2409862616296</v>
      </c>
      <c r="U1312" s="4">
        <f t="shared" si="116"/>
        <v>9.0810934535025115E+19</v>
      </c>
      <c r="V1312" s="4">
        <f t="shared" si="114"/>
        <v>112201845430196.44</v>
      </c>
      <c r="W1312" s="1">
        <f t="shared" si="115"/>
        <v>1108.460028241394</v>
      </c>
    </row>
    <row r="1313" spans="1:23" x14ac:dyDescent="0.3">
      <c r="A1313" t="s">
        <v>3713</v>
      </c>
      <c r="B1313" s="34">
        <v>31505.906259027779</v>
      </c>
      <c r="C1313" s="2">
        <v>37.5471</v>
      </c>
      <c r="D1313" s="2">
        <v>-22.393599999999999</v>
      </c>
      <c r="E1313" s="3">
        <v>10</v>
      </c>
      <c r="F1313" s="3">
        <v>6</v>
      </c>
      <c r="G1313" s="1" t="s">
        <v>35</v>
      </c>
      <c r="H1313" s="8" t="s">
        <v>24</v>
      </c>
      <c r="I1313" s="1">
        <v>3.3</v>
      </c>
      <c r="P1313" s="25">
        <v>3.3</v>
      </c>
      <c r="Q1313" s="1" t="s">
        <v>44</v>
      </c>
      <c r="T1313" s="1">
        <f t="shared" si="113"/>
        <v>1986.2584702505894</v>
      </c>
      <c r="U1313" s="4">
        <f t="shared" si="116"/>
        <v>9.0811046736870539E+19</v>
      </c>
      <c r="V1313" s="4">
        <f t="shared" si="114"/>
        <v>112201845430196.44</v>
      </c>
      <c r="W1313" s="1">
        <f t="shared" si="115"/>
        <v>1330.3836135410836</v>
      </c>
    </row>
    <row r="1314" spans="1:23" x14ac:dyDescent="0.3">
      <c r="A1314" t="s">
        <v>3721</v>
      </c>
      <c r="B1314" s="34">
        <v>31510.491117245372</v>
      </c>
      <c r="C1314" s="2">
        <v>35.133499999999998</v>
      </c>
      <c r="D1314" s="2">
        <v>-20.828600000000002</v>
      </c>
      <c r="E1314" s="3">
        <v>10</v>
      </c>
      <c r="F1314" s="3">
        <v>8</v>
      </c>
      <c r="G1314" s="1" t="s">
        <v>35</v>
      </c>
      <c r="H1314" s="1" t="s">
        <v>37</v>
      </c>
      <c r="I1314" s="1">
        <v>4.2</v>
      </c>
      <c r="P1314" s="25">
        <v>4.2</v>
      </c>
      <c r="Q1314" s="1" t="s">
        <v>44</v>
      </c>
      <c r="T1314" s="1">
        <f t="shared" si="113"/>
        <v>1986.2710229082693</v>
      </c>
      <c r="U1314" s="4">
        <f t="shared" si="116"/>
        <v>9.0813558623302042E+19</v>
      </c>
      <c r="V1314" s="4">
        <f t="shared" si="114"/>
        <v>2511886431509585.5</v>
      </c>
      <c r="W1314" s="1">
        <f t="shared" si="115"/>
        <v>1379.9263858395807</v>
      </c>
    </row>
    <row r="1315" spans="1:23" x14ac:dyDescent="0.3">
      <c r="A1315" t="s">
        <v>3714</v>
      </c>
      <c r="B1315" s="34">
        <v>31516.922152777777</v>
      </c>
      <c r="C1315" s="14">
        <v>46.972000000000001</v>
      </c>
      <c r="D1315" s="14">
        <v>-20.023</v>
      </c>
      <c r="E1315" s="12">
        <v>16</v>
      </c>
      <c r="F1315" s="12"/>
      <c r="G1315" s="8" t="s">
        <v>72</v>
      </c>
      <c r="H1315" s="1" t="s">
        <v>34</v>
      </c>
      <c r="I1315" s="1">
        <f>0.85*L1315+1.03</f>
        <v>3.41</v>
      </c>
      <c r="J1315" s="26"/>
      <c r="K1315" s="26"/>
      <c r="L1315" s="26">
        <v>2.8</v>
      </c>
      <c r="M1315" s="25" t="s">
        <v>73</v>
      </c>
      <c r="N1315" s="26"/>
      <c r="O1315" s="26"/>
      <c r="P1315" s="26">
        <v>3.1</v>
      </c>
      <c r="Q1315" s="8" t="s">
        <v>73</v>
      </c>
      <c r="R1315" s="38"/>
      <c r="S1315" s="8"/>
      <c r="T1315" s="1">
        <f t="shared" si="113"/>
        <v>1986.2886301239637</v>
      </c>
      <c r="U1315" s="4">
        <f t="shared" si="116"/>
        <v>9.0813722682279363E+19</v>
      </c>
      <c r="V1315" s="4">
        <f t="shared" si="114"/>
        <v>164058977319953.81</v>
      </c>
      <c r="W1315" s="1">
        <f t="shared" si="115"/>
        <v>827.83316066974942</v>
      </c>
    </row>
    <row r="1316" spans="1:23" x14ac:dyDescent="0.3">
      <c r="A1316" t="s">
        <v>3715</v>
      </c>
      <c r="B1316" s="34">
        <v>31528.663329861112</v>
      </c>
      <c r="C1316" s="14">
        <v>47.11</v>
      </c>
      <c r="D1316" s="14">
        <v>-16.582999999999998</v>
      </c>
      <c r="E1316" s="12">
        <v>37</v>
      </c>
      <c r="F1316" s="12"/>
      <c r="G1316" s="8" t="s">
        <v>72</v>
      </c>
      <c r="H1316" s="1" t="s">
        <v>34</v>
      </c>
      <c r="I1316" s="1">
        <f>0.85*L1316+1.03</f>
        <v>3.665</v>
      </c>
      <c r="J1316" s="26"/>
      <c r="K1316" s="26"/>
      <c r="L1316" s="26">
        <v>3.1</v>
      </c>
      <c r="M1316" s="25" t="s">
        <v>73</v>
      </c>
      <c r="N1316" s="26"/>
      <c r="O1316" s="26"/>
      <c r="P1316" s="26">
        <v>3.4</v>
      </c>
      <c r="Q1316" s="8" t="s">
        <v>73</v>
      </c>
      <c r="R1316" s="38"/>
      <c r="S1316" s="8"/>
      <c r="T1316" s="1">
        <f t="shared" si="113"/>
        <v>1986.3207757148832</v>
      </c>
      <c r="U1316" s="4">
        <f t="shared" si="116"/>
        <v>9.0814118504344191E+19</v>
      </c>
      <c r="V1316" s="4">
        <f t="shared" si="114"/>
        <v>395822064835723.56</v>
      </c>
      <c r="W1316" s="1">
        <f t="shared" si="115"/>
        <v>471.44174899090234</v>
      </c>
    </row>
    <row r="1317" spans="1:23" x14ac:dyDescent="0.3">
      <c r="A1317" t="s">
        <v>2395</v>
      </c>
      <c r="B1317" s="34">
        <v>31529.391034722223</v>
      </c>
      <c r="C1317" s="14">
        <v>48.18</v>
      </c>
      <c r="D1317" s="14">
        <v>-17.859000000000002</v>
      </c>
      <c r="E1317" s="12">
        <v>17</v>
      </c>
      <c r="F1317" s="12"/>
      <c r="G1317" s="8" t="s">
        <v>72</v>
      </c>
      <c r="H1317" s="1" t="s">
        <v>34</v>
      </c>
      <c r="I1317" s="1">
        <f>0.85*L1317+1.03</f>
        <v>3.3250000000000002</v>
      </c>
      <c r="J1317" s="26"/>
      <c r="K1317" s="26"/>
      <c r="L1317" s="26">
        <v>2.7</v>
      </c>
      <c r="M1317" s="25" t="s">
        <v>73</v>
      </c>
      <c r="N1317" s="26"/>
      <c r="O1317" s="26"/>
      <c r="P1317" s="26">
        <v>3</v>
      </c>
      <c r="Q1317" s="8" t="s">
        <v>73</v>
      </c>
      <c r="R1317" s="38"/>
      <c r="S1317" s="8"/>
      <c r="T1317" s="1">
        <f t="shared" si="113"/>
        <v>1986.3227680622101</v>
      </c>
      <c r="U1317" s="4">
        <f t="shared" si="116"/>
        <v>9.08142408250561E+19</v>
      </c>
      <c r="V1317" s="4">
        <f t="shared" si="114"/>
        <v>122320711904993.2</v>
      </c>
      <c r="W1317" s="1">
        <f t="shared" si="115"/>
        <v>647.37543121224257</v>
      </c>
    </row>
    <row r="1318" spans="1:23" x14ac:dyDescent="0.3">
      <c r="A1318" t="s">
        <v>3716</v>
      </c>
      <c r="B1318" s="34">
        <v>31530.756909490741</v>
      </c>
      <c r="C1318" s="2">
        <v>38.771500000000003</v>
      </c>
      <c r="D1318" s="2">
        <v>-8.7146000000000008</v>
      </c>
      <c r="E1318" s="3">
        <v>10</v>
      </c>
      <c r="F1318" s="3">
        <v>47</v>
      </c>
      <c r="G1318" s="1" t="s">
        <v>35</v>
      </c>
      <c r="H1318" s="1" t="s">
        <v>22</v>
      </c>
      <c r="I1318" s="1">
        <f>0.85*L1318+1.03</f>
        <v>5.1100000000000003</v>
      </c>
      <c r="L1318" s="25">
        <v>4.8</v>
      </c>
      <c r="M1318" s="25" t="s">
        <v>35</v>
      </c>
      <c r="T1318" s="1">
        <f t="shared" si="113"/>
        <v>1986.3265076235202</v>
      </c>
      <c r="U1318" s="4">
        <f t="shared" si="116"/>
        <v>9.0872451146833183E+19</v>
      </c>
      <c r="V1318" s="4">
        <f t="shared" si="114"/>
        <v>5.8210321777087328E+16</v>
      </c>
      <c r="W1318" s="1">
        <f t="shared" si="115"/>
        <v>839.61303922765853</v>
      </c>
    </row>
    <row r="1319" spans="1:23" x14ac:dyDescent="0.3">
      <c r="A1319" t="s">
        <v>3717</v>
      </c>
      <c r="B1319" s="34">
        <v>31533.749361921295</v>
      </c>
      <c r="C1319" s="2">
        <v>40.757399999999997</v>
      </c>
      <c r="D1319" s="2">
        <v>-10.589700000000001</v>
      </c>
      <c r="E1319" s="3">
        <v>0</v>
      </c>
      <c r="F1319" s="3">
        <v>21</v>
      </c>
      <c r="G1319" s="1" t="s">
        <v>35</v>
      </c>
      <c r="H1319" s="1" t="s">
        <v>33</v>
      </c>
      <c r="I1319" s="1">
        <f>0.85*L1319+1.03</f>
        <v>4.7700000000000005</v>
      </c>
      <c r="L1319" s="25">
        <v>4.4000000000000004</v>
      </c>
      <c r="M1319" s="25" t="s">
        <v>35</v>
      </c>
      <c r="P1319" s="25">
        <v>4.0999999999999996</v>
      </c>
      <c r="Q1319" s="1" t="s">
        <v>44</v>
      </c>
      <c r="R1319" s="39">
        <v>4.5999999999999996</v>
      </c>
      <c r="S1319" s="8" t="s">
        <v>73</v>
      </c>
      <c r="T1319" s="1">
        <f t="shared" si="113"/>
        <v>1986.3347005117625</v>
      </c>
      <c r="U1319" s="4">
        <f t="shared" si="116"/>
        <v>9.0890439855984476E+19</v>
      </c>
      <c r="V1319" s="4">
        <f t="shared" si="114"/>
        <v>1.7988709151288024E+16</v>
      </c>
      <c r="W1319" s="1">
        <f t="shared" si="115"/>
        <v>544.62212837717595</v>
      </c>
    </row>
    <row r="1320" spans="1:23" x14ac:dyDescent="0.3">
      <c r="A1320" t="s">
        <v>3718</v>
      </c>
      <c r="B1320" s="34">
        <v>31533.863249652779</v>
      </c>
      <c r="C1320" s="2">
        <v>40.958100000000002</v>
      </c>
      <c r="D1320" s="2">
        <v>-10.8047</v>
      </c>
      <c r="E1320" s="3">
        <v>10</v>
      </c>
      <c r="F1320" s="3">
        <v>13</v>
      </c>
      <c r="G1320" s="1" t="s">
        <v>35</v>
      </c>
      <c r="H1320" s="1" t="s">
        <v>33</v>
      </c>
      <c r="I1320" s="1">
        <v>3.5</v>
      </c>
      <c r="P1320" s="25">
        <v>3.5</v>
      </c>
      <c r="Q1320" s="1" t="s">
        <v>44</v>
      </c>
      <c r="T1320" s="1">
        <f t="shared" si="113"/>
        <v>1986.3350123193779</v>
      </c>
      <c r="U1320" s="4">
        <f t="shared" si="116"/>
        <v>9.0890663728098329E+19</v>
      </c>
      <c r="V1320" s="4">
        <f t="shared" si="114"/>
        <v>223872113856835.09</v>
      </c>
      <c r="W1320" s="1">
        <f t="shared" si="115"/>
        <v>514.33359708843318</v>
      </c>
    </row>
    <row r="1321" spans="1:23" x14ac:dyDescent="0.3">
      <c r="A1321" t="s">
        <v>3719</v>
      </c>
      <c r="B1321" s="34">
        <v>31534.688800925927</v>
      </c>
      <c r="C1321" s="14">
        <v>42.42</v>
      </c>
      <c r="D1321" s="14">
        <v>-20.32</v>
      </c>
      <c r="E1321" s="12">
        <v>16</v>
      </c>
      <c r="F1321" s="12"/>
      <c r="G1321" s="8" t="s">
        <v>72</v>
      </c>
      <c r="H1321" s="8" t="s">
        <v>24</v>
      </c>
      <c r="I1321" s="1">
        <f>0.85*L1321+1.03</f>
        <v>3.665</v>
      </c>
      <c r="J1321" s="26"/>
      <c r="K1321" s="26"/>
      <c r="L1321" s="26">
        <v>3.1</v>
      </c>
      <c r="M1321" s="25" t="s">
        <v>73</v>
      </c>
      <c r="N1321" s="26"/>
      <c r="O1321" s="26"/>
      <c r="P1321" s="26">
        <v>3.4</v>
      </c>
      <c r="Q1321" s="8" t="s">
        <v>73</v>
      </c>
      <c r="R1321" s="38">
        <v>3.4</v>
      </c>
      <c r="S1321" s="1" t="s">
        <v>73</v>
      </c>
      <c r="T1321" s="1">
        <f t="shared" si="113"/>
        <v>1986.337272555581</v>
      </c>
      <c r="U1321" s="4">
        <f t="shared" si="116"/>
        <v>9.0891059550163157E+19</v>
      </c>
      <c r="V1321" s="4">
        <f t="shared" si="114"/>
        <v>395822064835723.56</v>
      </c>
      <c r="W1321" s="1">
        <f t="shared" si="115"/>
        <v>890.17576189644194</v>
      </c>
    </row>
    <row r="1322" spans="1:23" x14ac:dyDescent="0.3">
      <c r="A1322" t="s">
        <v>3720</v>
      </c>
      <c r="B1322" s="34">
        <v>31545.281303240739</v>
      </c>
      <c r="C1322" s="14">
        <v>48.631999999999998</v>
      </c>
      <c r="D1322" s="14">
        <v>-17.600999999999999</v>
      </c>
      <c r="E1322" s="12">
        <v>16</v>
      </c>
      <c r="F1322" s="12"/>
      <c r="G1322" s="8" t="s">
        <v>72</v>
      </c>
      <c r="H1322" s="1" t="s">
        <v>34</v>
      </c>
      <c r="I1322" s="1">
        <f>0.85*L1322+1.03</f>
        <v>3.41</v>
      </c>
      <c r="J1322" s="26"/>
      <c r="K1322" s="26"/>
      <c r="L1322" s="26">
        <v>2.8</v>
      </c>
      <c r="M1322" s="25" t="s">
        <v>73</v>
      </c>
      <c r="N1322" s="26"/>
      <c r="O1322" s="26"/>
      <c r="P1322" s="26">
        <v>3.1</v>
      </c>
      <c r="Q1322" s="8" t="s">
        <v>73</v>
      </c>
      <c r="R1322" s="38"/>
      <c r="S1322" s="8"/>
      <c r="T1322" s="1">
        <f t="shared" si="113"/>
        <v>1986.3662732463813</v>
      </c>
      <c r="U1322" s="4">
        <f t="shared" si="116"/>
        <v>9.0891223609140478E+19</v>
      </c>
      <c r="V1322" s="4">
        <f t="shared" si="114"/>
        <v>164058977319953.81</v>
      </c>
      <c r="W1322" s="1">
        <f t="shared" si="115"/>
        <v>647.95978736996631</v>
      </c>
    </row>
    <row r="1323" spans="1:23" x14ac:dyDescent="0.3">
      <c r="A1323" t="s">
        <v>3721</v>
      </c>
      <c r="B1323" s="34">
        <v>31553.454474537037</v>
      </c>
      <c r="C1323" s="14">
        <v>45.862000000000002</v>
      </c>
      <c r="D1323" s="14">
        <v>-18.109000000000002</v>
      </c>
      <c r="E1323" s="12">
        <v>16</v>
      </c>
      <c r="F1323" s="12"/>
      <c r="G1323" s="8" t="s">
        <v>72</v>
      </c>
      <c r="H1323" s="1" t="s">
        <v>34</v>
      </c>
      <c r="I1323" s="1">
        <f>0.85*L1323+1.03</f>
        <v>3.3250000000000002</v>
      </c>
      <c r="J1323" s="26"/>
      <c r="K1323" s="26"/>
      <c r="L1323" s="26">
        <v>2.7</v>
      </c>
      <c r="M1323" s="25" t="s">
        <v>73</v>
      </c>
      <c r="N1323" s="26"/>
      <c r="O1323" s="26"/>
      <c r="P1323" s="26">
        <v>3</v>
      </c>
      <c r="Q1323" s="8" t="s">
        <v>73</v>
      </c>
      <c r="R1323" s="38"/>
      <c r="S1323" s="8"/>
      <c r="T1323" s="1">
        <f t="shared" si="113"/>
        <v>1986.3886501698482</v>
      </c>
      <c r="U1323" s="4">
        <f t="shared" si="116"/>
        <v>9.0891345929852387E+19</v>
      </c>
      <c r="V1323" s="4">
        <f t="shared" si="114"/>
        <v>122320711904993.2</v>
      </c>
      <c r="W1323" s="1">
        <f t="shared" si="115"/>
        <v>598.74366674435498</v>
      </c>
    </row>
    <row r="1324" spans="1:23" x14ac:dyDescent="0.3">
      <c r="A1324" t="s">
        <v>3722</v>
      </c>
      <c r="B1324" s="34">
        <v>31555.670606481483</v>
      </c>
      <c r="C1324" s="14">
        <v>47.771999999999998</v>
      </c>
      <c r="D1324" s="14">
        <v>-18.475999999999999</v>
      </c>
      <c r="E1324" s="12">
        <v>29</v>
      </c>
      <c r="F1324" s="12"/>
      <c r="G1324" s="8" t="s">
        <v>72</v>
      </c>
      <c r="H1324" s="1" t="s">
        <v>34</v>
      </c>
      <c r="I1324" s="1">
        <f>0.85*L1324+1.03</f>
        <v>3.4950000000000001</v>
      </c>
      <c r="J1324" s="26"/>
      <c r="K1324" s="26"/>
      <c r="L1324" s="26">
        <v>2.9</v>
      </c>
      <c r="M1324" s="25" t="s">
        <v>73</v>
      </c>
      <c r="N1324" s="26"/>
      <c r="O1324" s="26"/>
      <c r="P1324" s="26">
        <v>3.2</v>
      </c>
      <c r="Q1324" s="8" t="s">
        <v>73</v>
      </c>
      <c r="R1324" s="38"/>
      <c r="S1324" s="8"/>
      <c r="T1324" s="1">
        <f t="shared" si="113"/>
        <v>1986.3947176084366</v>
      </c>
      <c r="U1324" s="4">
        <f t="shared" si="116"/>
        <v>9.0891565969023353E+19</v>
      </c>
      <c r="V1324" s="4">
        <f t="shared" si="114"/>
        <v>220039170963740.97</v>
      </c>
      <c r="W1324" s="1">
        <f t="shared" si="115"/>
        <v>690.31025979170613</v>
      </c>
    </row>
    <row r="1325" spans="1:23" x14ac:dyDescent="0.3">
      <c r="A1325" t="s">
        <v>3723</v>
      </c>
      <c r="B1325" s="40">
        <v>31557.009028935187</v>
      </c>
      <c r="C1325" s="41">
        <v>46.01</v>
      </c>
      <c r="D1325" s="41">
        <v>-12.26</v>
      </c>
      <c r="E1325" s="12">
        <v>16</v>
      </c>
      <c r="F1325" s="42"/>
      <c r="G1325" s="43" t="s">
        <v>72</v>
      </c>
      <c r="H1325" s="44" t="s">
        <v>67</v>
      </c>
      <c r="I1325" s="1">
        <f>0.85*L1325+1.03</f>
        <v>4.0049999999999999</v>
      </c>
      <c r="J1325" s="50"/>
      <c r="K1325" s="45"/>
      <c r="L1325" s="50">
        <v>3.5</v>
      </c>
      <c r="M1325" s="45" t="s">
        <v>73</v>
      </c>
      <c r="N1325" s="45"/>
      <c r="O1325" s="45"/>
      <c r="P1325" s="50">
        <v>3.9</v>
      </c>
      <c r="Q1325" s="44" t="s">
        <v>73</v>
      </c>
      <c r="R1325" s="46">
        <v>3.7</v>
      </c>
      <c r="S1325" s="1" t="s">
        <v>73</v>
      </c>
      <c r="T1325" s="1">
        <f t="shared" si="113"/>
        <v>1986.3983820094049</v>
      </c>
      <c r="U1325" s="4">
        <f t="shared" si="116"/>
        <v>9.0892846824117895E+19</v>
      </c>
      <c r="V1325" s="4">
        <f t="shared" si="114"/>
        <v>1280855094536285</v>
      </c>
      <c r="W1325" s="1">
        <f t="shared" si="115"/>
        <v>102.21991860589453</v>
      </c>
    </row>
    <row r="1326" spans="1:23" x14ac:dyDescent="0.3">
      <c r="A1326" t="s">
        <v>3724</v>
      </c>
      <c r="B1326" s="34">
        <v>31566.103734259261</v>
      </c>
      <c r="C1326" s="2">
        <v>35.201599999999999</v>
      </c>
      <c r="D1326" s="2">
        <v>-5.5697999999999999</v>
      </c>
      <c r="E1326" s="3">
        <v>10</v>
      </c>
      <c r="F1326" s="3">
        <v>6</v>
      </c>
      <c r="G1326" s="1" t="s">
        <v>35</v>
      </c>
      <c r="H1326" s="1" t="s">
        <v>22</v>
      </c>
      <c r="I1326" s="1">
        <v>3.9</v>
      </c>
      <c r="P1326" s="25">
        <v>3.9</v>
      </c>
      <c r="Q1326" s="1" t="s">
        <v>76</v>
      </c>
      <c r="T1326" s="1">
        <f t="shared" si="113"/>
        <v>1986.4232819555352</v>
      </c>
      <c r="U1326" s="4">
        <f t="shared" si="116"/>
        <v>9.089373807505603E+19</v>
      </c>
      <c r="V1326" s="4">
        <f t="shared" si="114"/>
        <v>891250938133744.88</v>
      </c>
      <c r="W1326" s="1">
        <f t="shared" si="115"/>
        <v>1366.6104685107791</v>
      </c>
    </row>
    <row r="1327" spans="1:23" x14ac:dyDescent="0.3">
      <c r="A1327" t="s">
        <v>3725</v>
      </c>
      <c r="B1327" s="34">
        <v>31569.424513888887</v>
      </c>
      <c r="C1327" s="2">
        <v>40.9</v>
      </c>
      <c r="D1327" s="2">
        <v>-10.3</v>
      </c>
      <c r="E1327" s="3"/>
      <c r="G1327" s="1" t="s">
        <v>44</v>
      </c>
      <c r="H1327" s="1" t="s">
        <v>33</v>
      </c>
      <c r="I1327" s="1">
        <v>3.6</v>
      </c>
      <c r="P1327" s="25">
        <v>3.6</v>
      </c>
      <c r="Q1327" s="1" t="s">
        <v>44</v>
      </c>
      <c r="T1327" s="1">
        <f t="shared" si="113"/>
        <v>1986.4323737546581</v>
      </c>
      <c r="U1327" s="4">
        <f t="shared" si="116"/>
        <v>9.089405430282204E+19</v>
      </c>
      <c r="V1327" s="4">
        <f t="shared" si="114"/>
        <v>316227766016839.06</v>
      </c>
      <c r="W1327" s="1">
        <f t="shared" si="115"/>
        <v>546.42881864519541</v>
      </c>
    </row>
    <row r="1328" spans="1:23" x14ac:dyDescent="0.3">
      <c r="A1328" t="s">
        <v>3726</v>
      </c>
      <c r="B1328" s="34">
        <v>31574.863034722221</v>
      </c>
      <c r="C1328" s="14">
        <v>46.06</v>
      </c>
      <c r="D1328" s="14">
        <v>-12.31</v>
      </c>
      <c r="E1328" s="12">
        <v>16</v>
      </c>
      <c r="F1328" s="12"/>
      <c r="G1328" s="8" t="s">
        <v>72</v>
      </c>
      <c r="H1328" s="1" t="s">
        <v>67</v>
      </c>
      <c r="I1328" s="1">
        <f>0.85*L1328+1.03</f>
        <v>4.26</v>
      </c>
      <c r="J1328" s="26"/>
      <c r="L1328" s="26">
        <v>3.8</v>
      </c>
      <c r="M1328" s="25" t="s">
        <v>73</v>
      </c>
      <c r="P1328" s="26"/>
      <c r="R1328" s="38">
        <v>4</v>
      </c>
      <c r="S1328" s="1" t="s">
        <v>73</v>
      </c>
      <c r="T1328" s="1">
        <f t="shared" si="113"/>
        <v>1986.4472636132025</v>
      </c>
      <c r="U1328" s="4">
        <f t="shared" si="116"/>
        <v>9.0897144598254551E+19</v>
      </c>
      <c r="V1328" s="4">
        <f t="shared" si="114"/>
        <v>3090295432513594.5</v>
      </c>
      <c r="W1328" s="1">
        <f t="shared" si="115"/>
        <v>103.9850998600169</v>
      </c>
    </row>
    <row r="1329" spans="1:23" x14ac:dyDescent="0.3">
      <c r="A1329" t="s">
        <v>2396</v>
      </c>
      <c r="B1329" s="34">
        <v>31575.051652777776</v>
      </c>
      <c r="C1329" s="14">
        <v>46.06</v>
      </c>
      <c r="D1329" s="14">
        <v>-12.31</v>
      </c>
      <c r="E1329" s="12">
        <v>16</v>
      </c>
      <c r="F1329" s="12"/>
      <c r="G1329" s="8" t="s">
        <v>72</v>
      </c>
      <c r="H1329" s="1" t="s">
        <v>67</v>
      </c>
      <c r="I1329" s="1">
        <f>0.85*L1329+1.03</f>
        <v>4.26</v>
      </c>
      <c r="J1329" s="26"/>
      <c r="L1329" s="26">
        <v>3.8</v>
      </c>
      <c r="M1329" s="25" t="s">
        <v>73</v>
      </c>
      <c r="P1329" s="26"/>
      <c r="R1329" s="38">
        <v>4</v>
      </c>
      <c r="S1329" s="1" t="s">
        <v>73</v>
      </c>
      <c r="T1329" s="1">
        <f t="shared" si="113"/>
        <v>1986.4477800212944</v>
      </c>
      <c r="U1329" s="4">
        <f t="shared" si="116"/>
        <v>9.0900234893687063E+19</v>
      </c>
      <c r="V1329" s="4">
        <f t="shared" si="114"/>
        <v>3090295432513594.5</v>
      </c>
      <c r="W1329" s="1">
        <f t="shared" si="115"/>
        <v>103.9850998600169</v>
      </c>
    </row>
    <row r="1330" spans="1:23" x14ac:dyDescent="0.3">
      <c r="A1330" t="s">
        <v>3727</v>
      </c>
      <c r="B1330" s="34">
        <v>31579.237112152779</v>
      </c>
      <c r="C1330" s="2">
        <v>43.651699999999998</v>
      </c>
      <c r="D1330" s="2">
        <v>-12.2811</v>
      </c>
      <c r="E1330" s="60">
        <v>10</v>
      </c>
      <c r="F1330" s="3">
        <v>49</v>
      </c>
      <c r="G1330" s="1" t="s">
        <v>35</v>
      </c>
      <c r="H1330" s="1" t="s">
        <v>62</v>
      </c>
      <c r="I1330" s="1">
        <f>0.85*L1330+1.03</f>
        <v>5.1100000000000003</v>
      </c>
      <c r="L1330" s="25">
        <v>4.8</v>
      </c>
      <c r="M1330" s="25" t="s">
        <v>35</v>
      </c>
      <c r="R1330" s="38">
        <v>5</v>
      </c>
      <c r="S1330" s="8" t="s">
        <v>73</v>
      </c>
      <c r="T1330" s="1">
        <f t="shared" si="113"/>
        <v>1986.4592391845388</v>
      </c>
      <c r="U1330" s="4">
        <f t="shared" si="116"/>
        <v>9.0958445215464145E+19</v>
      </c>
      <c r="V1330" s="4">
        <f t="shared" si="114"/>
        <v>5.8210321777087328E+16</v>
      </c>
      <c r="W1330" s="1">
        <f t="shared" si="115"/>
        <v>179.63364769734235</v>
      </c>
    </row>
    <row r="1331" spans="1:23" x14ac:dyDescent="0.3">
      <c r="A1331" t="s">
        <v>5431</v>
      </c>
      <c r="B1331" s="34">
        <v>31579.635742361112</v>
      </c>
      <c r="C1331" s="2">
        <v>35.965400000000002</v>
      </c>
      <c r="D1331" s="2">
        <v>-16.1812</v>
      </c>
      <c r="E1331" s="3">
        <v>10</v>
      </c>
      <c r="F1331" s="3">
        <v>8</v>
      </c>
      <c r="G1331" s="1" t="s">
        <v>35</v>
      </c>
      <c r="H1331" s="1" t="s">
        <v>37</v>
      </c>
      <c r="I1331" s="1">
        <v>3.2</v>
      </c>
      <c r="P1331" s="25">
        <v>3.2</v>
      </c>
      <c r="Q1331" s="1" t="s">
        <v>44</v>
      </c>
      <c r="T1331" s="1">
        <f t="shared" si="113"/>
        <v>1986.4603305745684</v>
      </c>
      <c r="U1331" s="4">
        <f t="shared" si="116"/>
        <v>9.0958524648287617E+19</v>
      </c>
      <c r="V1331" s="4">
        <f t="shared" si="114"/>
        <v>79432823472428.328</v>
      </c>
      <c r="W1331" s="1">
        <f t="shared" si="115"/>
        <v>1059.4623941934437</v>
      </c>
    </row>
    <row r="1332" spans="1:23" x14ac:dyDescent="0.3">
      <c r="A1332" t="s">
        <v>3728</v>
      </c>
      <c r="B1332" s="34">
        <v>31582.309074074074</v>
      </c>
      <c r="C1332" s="14">
        <v>48.606000000000002</v>
      </c>
      <c r="D1332" s="14">
        <v>-17.245999999999999</v>
      </c>
      <c r="E1332" s="12">
        <v>16</v>
      </c>
      <c r="F1332" s="12"/>
      <c r="G1332" s="8" t="s">
        <v>72</v>
      </c>
      <c r="H1332" s="1" t="s">
        <v>34</v>
      </c>
      <c r="I1332" s="1">
        <f t="shared" ref="I1332:I1338" si="119">0.85*L1332+1.03</f>
        <v>3.3250000000000002</v>
      </c>
      <c r="J1332" s="26"/>
      <c r="K1332" s="26"/>
      <c r="L1332" s="26">
        <v>2.7</v>
      </c>
      <c r="M1332" s="25" t="s">
        <v>73</v>
      </c>
      <c r="N1332" s="26"/>
      <c r="O1332" s="26"/>
      <c r="P1332" s="26">
        <v>3</v>
      </c>
      <c r="Q1332" s="8" t="s">
        <v>73</v>
      </c>
      <c r="R1332" s="38"/>
      <c r="S1332" s="8"/>
      <c r="T1332" s="1">
        <f t="shared" si="113"/>
        <v>1986.467649757903</v>
      </c>
      <c r="U1332" s="4">
        <f t="shared" si="116"/>
        <v>9.0958646968999526E+19</v>
      </c>
      <c r="V1332" s="4">
        <f t="shared" si="114"/>
        <v>122320711904993.2</v>
      </c>
      <c r="W1332" s="1">
        <f t="shared" si="115"/>
        <v>614.37698197816349</v>
      </c>
    </row>
    <row r="1333" spans="1:23" x14ac:dyDescent="0.3">
      <c r="A1333" t="s">
        <v>3729</v>
      </c>
      <c r="B1333" s="34">
        <v>31585.908839004631</v>
      </c>
      <c r="C1333" s="2">
        <v>40.814799999999998</v>
      </c>
      <c r="D1333" s="2">
        <v>-12.0556</v>
      </c>
      <c r="E1333" s="3">
        <v>10</v>
      </c>
      <c r="F1333" s="3">
        <v>9</v>
      </c>
      <c r="G1333" s="1" t="s">
        <v>35</v>
      </c>
      <c r="H1333" s="1" t="s">
        <v>33</v>
      </c>
      <c r="I1333" s="1">
        <f t="shared" si="119"/>
        <v>4.5149999999999997</v>
      </c>
      <c r="L1333" s="25">
        <v>4.0999999999999996</v>
      </c>
      <c r="M1333" s="25" t="s">
        <v>35</v>
      </c>
      <c r="T1333" s="1">
        <f t="shared" si="113"/>
        <v>1986.4775053771516</v>
      </c>
      <c r="U1333" s="4">
        <f t="shared" si="116"/>
        <v>9.0966102867719799E+19</v>
      </c>
      <c r="V1333" s="4">
        <f t="shared" si="114"/>
        <v>7455898720277797</v>
      </c>
      <c r="W1333" s="1">
        <f t="shared" si="115"/>
        <v>486.19684718721084</v>
      </c>
    </row>
    <row r="1334" spans="1:23" x14ac:dyDescent="0.3">
      <c r="A1334" t="s">
        <v>3734</v>
      </c>
      <c r="B1334" s="34">
        <v>31586.005513773147</v>
      </c>
      <c r="C1334" s="2">
        <v>40.3538</v>
      </c>
      <c r="D1334" s="2">
        <v>-10.6957</v>
      </c>
      <c r="E1334" s="3">
        <v>10</v>
      </c>
      <c r="F1334" s="3">
        <v>5</v>
      </c>
      <c r="G1334" s="1" t="s">
        <v>35</v>
      </c>
      <c r="H1334" s="1" t="s">
        <v>33</v>
      </c>
      <c r="I1334" s="1">
        <f t="shared" si="119"/>
        <v>4.6849999999999996</v>
      </c>
      <c r="L1334" s="25">
        <v>4.3</v>
      </c>
      <c r="M1334" s="25" t="s">
        <v>35</v>
      </c>
      <c r="P1334" s="25">
        <v>3.9</v>
      </c>
      <c r="Q1334" s="1" t="s">
        <v>44</v>
      </c>
      <c r="R1334" s="39">
        <v>4.4000000000000004</v>
      </c>
      <c r="S1334" s="8" t="s">
        <v>73</v>
      </c>
      <c r="T1334" s="1">
        <f t="shared" si="113"/>
        <v>1986.4777700582426</v>
      </c>
      <c r="U1334" s="4">
        <f t="shared" si="116"/>
        <v>9.0979515067073855E+19</v>
      </c>
      <c r="V1334" s="4">
        <f t="shared" si="114"/>
        <v>1.3412199354053646E+16</v>
      </c>
      <c r="W1334" s="1">
        <f t="shared" si="115"/>
        <v>579.65582681795274</v>
      </c>
    </row>
    <row r="1335" spans="1:23" x14ac:dyDescent="0.3">
      <c r="A1335" t="s">
        <v>3735</v>
      </c>
      <c r="B1335" s="34">
        <v>31592.328065046295</v>
      </c>
      <c r="C1335" s="2">
        <v>40.488300000000002</v>
      </c>
      <c r="D1335" s="2">
        <v>-11.326700000000001</v>
      </c>
      <c r="E1335" s="3">
        <v>10</v>
      </c>
      <c r="F1335" s="3">
        <v>6</v>
      </c>
      <c r="G1335" s="1" t="s">
        <v>35</v>
      </c>
      <c r="H1335" s="1" t="s">
        <v>33</v>
      </c>
      <c r="I1335" s="1">
        <f t="shared" si="119"/>
        <v>4.6849999999999996</v>
      </c>
      <c r="L1335" s="25">
        <v>4.3</v>
      </c>
      <c r="M1335" s="25" t="s">
        <v>35</v>
      </c>
      <c r="P1335" s="25">
        <v>4.3</v>
      </c>
      <c r="Q1335" s="1" t="s">
        <v>44</v>
      </c>
      <c r="R1335" s="39">
        <v>4.5</v>
      </c>
      <c r="S1335" s="8" t="s">
        <v>73</v>
      </c>
      <c r="T1335" s="1">
        <f t="shared" si="113"/>
        <v>1986.4950802602225</v>
      </c>
      <c r="U1335" s="4">
        <f t="shared" si="116"/>
        <v>9.0992927266427912E+19</v>
      </c>
      <c r="V1335" s="4">
        <f t="shared" si="114"/>
        <v>1.3412199354053646E+16</v>
      </c>
      <c r="W1335" s="1">
        <f t="shared" si="115"/>
        <v>540.60412568583718</v>
      </c>
    </row>
    <row r="1336" spans="1:23" x14ac:dyDescent="0.3">
      <c r="A1336" t="s">
        <v>3730</v>
      </c>
      <c r="B1336" s="34">
        <v>31593.821715277776</v>
      </c>
      <c r="C1336" s="14">
        <v>48.460999999999999</v>
      </c>
      <c r="D1336" s="14">
        <v>-17.376999999999999</v>
      </c>
      <c r="E1336" s="12">
        <v>16</v>
      </c>
      <c r="F1336" s="12"/>
      <c r="G1336" s="8" t="s">
        <v>72</v>
      </c>
      <c r="H1336" s="1" t="s">
        <v>34</v>
      </c>
      <c r="I1336" s="1">
        <f t="shared" si="119"/>
        <v>3.3250000000000002</v>
      </c>
      <c r="J1336" s="26"/>
      <c r="K1336" s="26"/>
      <c r="L1336" s="26">
        <v>2.7</v>
      </c>
      <c r="M1336" s="25" t="s">
        <v>73</v>
      </c>
      <c r="N1336" s="26"/>
      <c r="O1336" s="26"/>
      <c r="P1336" s="26">
        <v>3</v>
      </c>
      <c r="Q1336" s="8" t="s">
        <v>73</v>
      </c>
      <c r="R1336" s="38"/>
      <c r="S1336" s="8"/>
      <c r="T1336" s="1">
        <f t="shared" si="113"/>
        <v>1986.4991696516845</v>
      </c>
      <c r="U1336" s="4">
        <f t="shared" si="116"/>
        <v>9.0993049587139822E+19</v>
      </c>
      <c r="V1336" s="4">
        <f t="shared" si="114"/>
        <v>122320711904993.2</v>
      </c>
      <c r="W1336" s="1">
        <f t="shared" si="115"/>
        <v>617.44815628493757</v>
      </c>
    </row>
    <row r="1337" spans="1:23" x14ac:dyDescent="0.3">
      <c r="A1337" t="s">
        <v>3731</v>
      </c>
      <c r="B1337" s="34">
        <v>31600.581526620372</v>
      </c>
      <c r="C1337" s="14">
        <v>49.341999999999999</v>
      </c>
      <c r="D1337" s="14">
        <v>-16.849</v>
      </c>
      <c r="E1337" s="12">
        <v>16</v>
      </c>
      <c r="F1337" s="12"/>
      <c r="G1337" s="8" t="s">
        <v>72</v>
      </c>
      <c r="H1337" s="1" t="s">
        <v>34</v>
      </c>
      <c r="I1337" s="1">
        <f t="shared" si="119"/>
        <v>3.41</v>
      </c>
      <c r="J1337" s="26"/>
      <c r="K1337" s="26"/>
      <c r="L1337" s="26">
        <v>2.8</v>
      </c>
      <c r="M1337" s="25" t="s">
        <v>73</v>
      </c>
      <c r="N1337" s="26"/>
      <c r="O1337" s="26"/>
      <c r="P1337" s="26">
        <v>3.1</v>
      </c>
      <c r="Q1337" s="8" t="s">
        <v>73</v>
      </c>
      <c r="R1337" s="38"/>
      <c r="S1337" s="8"/>
      <c r="T1337" s="1">
        <f t="shared" si="113"/>
        <v>1986.5176770064897</v>
      </c>
      <c r="U1337" s="4">
        <f t="shared" si="116"/>
        <v>9.0993213646117143E+19</v>
      </c>
      <c r="V1337" s="4">
        <f t="shared" si="114"/>
        <v>164058977319953.81</v>
      </c>
      <c r="W1337" s="1">
        <f t="shared" si="115"/>
        <v>631.06734598461992</v>
      </c>
    </row>
    <row r="1338" spans="1:23" x14ac:dyDescent="0.3">
      <c r="A1338" t="s">
        <v>3738</v>
      </c>
      <c r="B1338" s="34">
        <v>31608.627128935186</v>
      </c>
      <c r="C1338" s="2">
        <v>40.775100000000002</v>
      </c>
      <c r="D1338" s="2">
        <v>-12.058400000000001</v>
      </c>
      <c r="E1338" s="3">
        <v>10</v>
      </c>
      <c r="F1338" s="3">
        <v>16</v>
      </c>
      <c r="G1338" s="1" t="s">
        <v>35</v>
      </c>
      <c r="H1338" s="1" t="s">
        <v>33</v>
      </c>
      <c r="I1338" s="1">
        <f t="shared" si="119"/>
        <v>4.8549999999999995</v>
      </c>
      <c r="L1338" s="25">
        <v>4.5</v>
      </c>
      <c r="M1338" s="25" t="s">
        <v>35</v>
      </c>
      <c r="R1338" s="39">
        <v>4.7</v>
      </c>
      <c r="S1338" s="8" t="s">
        <v>73</v>
      </c>
      <c r="T1338" s="1">
        <f t="shared" si="113"/>
        <v>1986.5397046651203</v>
      </c>
      <c r="U1338" s="4">
        <f t="shared" si="116"/>
        <v>9.1017340461443056E+19</v>
      </c>
      <c r="V1338" s="4">
        <f t="shared" si="114"/>
        <v>2.4126815325916504E+16</v>
      </c>
      <c r="W1338" s="1">
        <f t="shared" si="115"/>
        <v>490.40039357198117</v>
      </c>
    </row>
    <row r="1339" spans="1:23" x14ac:dyDescent="0.3">
      <c r="A1339" t="s">
        <v>3732</v>
      </c>
      <c r="B1339" s="34">
        <v>31626.374050925926</v>
      </c>
      <c r="C1339" s="2">
        <v>35.1</v>
      </c>
      <c r="D1339" s="2">
        <v>-14.1</v>
      </c>
      <c r="E1339" s="3"/>
      <c r="G1339" s="1" t="s">
        <v>44</v>
      </c>
      <c r="H1339" s="1" t="s">
        <v>37</v>
      </c>
      <c r="I1339" s="1">
        <v>3.1</v>
      </c>
      <c r="P1339" s="25">
        <v>3.1</v>
      </c>
      <c r="Q1339" s="1" t="s">
        <v>44</v>
      </c>
      <c r="T1339" s="1">
        <f t="shared" si="113"/>
        <v>1986.5882930894618</v>
      </c>
      <c r="U1339" s="4">
        <f t="shared" si="116"/>
        <v>9.1017396695575577E+19</v>
      </c>
      <c r="V1339" s="4">
        <f t="shared" si="114"/>
        <v>56234132519035.117</v>
      </c>
      <c r="W1339" s="1">
        <f t="shared" si="115"/>
        <v>1101.8798776349906</v>
      </c>
    </row>
    <row r="1340" spans="1:23" x14ac:dyDescent="0.3">
      <c r="A1340" t="s">
        <v>2397</v>
      </c>
      <c r="B1340" s="34">
        <v>31627.126628472222</v>
      </c>
      <c r="C1340" s="14">
        <v>41.4</v>
      </c>
      <c r="D1340" s="14">
        <v>-15.13</v>
      </c>
      <c r="E1340" s="12">
        <v>16</v>
      </c>
      <c r="F1340" s="12"/>
      <c r="G1340" s="8" t="s">
        <v>72</v>
      </c>
      <c r="H1340" s="1" t="s">
        <v>33</v>
      </c>
      <c r="I1340" s="1">
        <f>0.85*L1340+1.03</f>
        <v>4.09</v>
      </c>
      <c r="J1340" s="26"/>
      <c r="K1340" s="26"/>
      <c r="L1340" s="26">
        <v>3.6</v>
      </c>
      <c r="M1340" s="25" t="s">
        <v>73</v>
      </c>
      <c r="N1340" s="26"/>
      <c r="O1340" s="26"/>
      <c r="P1340" s="26">
        <v>3.9</v>
      </c>
      <c r="Q1340" s="8" t="s">
        <v>73</v>
      </c>
      <c r="R1340" s="38">
        <v>3.8</v>
      </c>
      <c r="S1340" s="1" t="s">
        <v>73</v>
      </c>
      <c r="T1340" s="1">
        <f t="shared" si="113"/>
        <v>1986.5903535344894</v>
      </c>
      <c r="U1340" s="4">
        <f t="shared" si="116"/>
        <v>9.1019114603962728E+19</v>
      </c>
      <c r="V1340" s="4">
        <f t="shared" si="114"/>
        <v>1717908387157594.5</v>
      </c>
      <c r="W1340" s="1">
        <f t="shared" si="115"/>
        <v>488.53788865311139</v>
      </c>
    </row>
    <row r="1341" spans="1:23" x14ac:dyDescent="0.3">
      <c r="A1341" t="s">
        <v>3740</v>
      </c>
      <c r="B1341" s="34">
        <v>31645.574027083334</v>
      </c>
      <c r="C1341" s="2">
        <v>35.9514</v>
      </c>
      <c r="D1341" s="2">
        <v>-16.0596</v>
      </c>
      <c r="E1341" s="3">
        <v>10</v>
      </c>
      <c r="F1341" s="3">
        <v>5</v>
      </c>
      <c r="G1341" s="1" t="s">
        <v>35</v>
      </c>
      <c r="H1341" s="1" t="s">
        <v>37</v>
      </c>
      <c r="I1341" s="1">
        <v>3.5</v>
      </c>
      <c r="P1341" s="25">
        <v>3.5</v>
      </c>
      <c r="Q1341" s="1" t="s">
        <v>44</v>
      </c>
      <c r="T1341" s="1">
        <f t="shared" si="113"/>
        <v>1986.6408597592972</v>
      </c>
      <c r="U1341" s="4">
        <f t="shared" si="116"/>
        <v>9.1019338476076581E+19</v>
      </c>
      <c r="V1341" s="4">
        <f t="shared" si="114"/>
        <v>223872113856835.09</v>
      </c>
      <c r="W1341" s="1">
        <f t="shared" si="115"/>
        <v>1056.6542339687817</v>
      </c>
    </row>
    <row r="1342" spans="1:23" x14ac:dyDescent="0.3">
      <c r="A1342" t="s">
        <v>3733</v>
      </c>
      <c r="B1342" s="34">
        <v>31645.986831018519</v>
      </c>
      <c r="C1342" s="14">
        <v>49.884</v>
      </c>
      <c r="D1342" s="14">
        <v>-17.927</v>
      </c>
      <c r="E1342" s="12">
        <v>23</v>
      </c>
      <c r="F1342" s="12"/>
      <c r="G1342" s="8" t="s">
        <v>72</v>
      </c>
      <c r="H1342" s="1" t="s">
        <v>34</v>
      </c>
      <c r="I1342" s="1">
        <f>0.85*L1342+1.03</f>
        <v>3.41</v>
      </c>
      <c r="J1342" s="26"/>
      <c r="K1342" s="26"/>
      <c r="L1342" s="26">
        <v>2.8</v>
      </c>
      <c r="M1342" s="25" t="s">
        <v>73</v>
      </c>
      <c r="N1342" s="26"/>
      <c r="O1342" s="26"/>
      <c r="P1342" s="26">
        <v>3.1</v>
      </c>
      <c r="Q1342" s="8" t="s">
        <v>73</v>
      </c>
      <c r="R1342" s="38"/>
      <c r="S1342" s="8"/>
      <c r="T1342" s="1">
        <f t="shared" si="113"/>
        <v>1986.6419899548762</v>
      </c>
      <c r="U1342" s="4">
        <f t="shared" si="116"/>
        <v>9.1019502535053902E+19</v>
      </c>
      <c r="V1342" s="4">
        <f t="shared" si="114"/>
        <v>164058977319953.81</v>
      </c>
      <c r="W1342" s="1">
        <f t="shared" si="115"/>
        <v>756.74707889308911</v>
      </c>
    </row>
    <row r="1343" spans="1:23" x14ac:dyDescent="0.3">
      <c r="A1343" t="s">
        <v>3734</v>
      </c>
      <c r="B1343" s="34">
        <v>31662.062335648148</v>
      </c>
      <c r="C1343" s="14">
        <v>45.55</v>
      </c>
      <c r="D1343" s="14">
        <v>-12.6</v>
      </c>
      <c r="E1343" s="12">
        <v>16</v>
      </c>
      <c r="F1343" s="12"/>
      <c r="G1343" s="8" t="s">
        <v>72</v>
      </c>
      <c r="H1343" s="1" t="s">
        <v>2126</v>
      </c>
      <c r="I1343" s="1">
        <f>0.85*L1343+1.03</f>
        <v>4.09</v>
      </c>
      <c r="J1343" s="26"/>
      <c r="L1343" s="26">
        <v>3.6</v>
      </c>
      <c r="M1343" s="25" t="s">
        <v>73</v>
      </c>
      <c r="P1343" s="26">
        <v>3.9</v>
      </c>
      <c r="Q1343" s="1" t="s">
        <v>73</v>
      </c>
      <c r="R1343" s="38">
        <v>3.8</v>
      </c>
      <c r="S1343" s="1" t="s">
        <v>73</v>
      </c>
      <c r="T1343" s="1">
        <f t="shared" si="113"/>
        <v>1986.68600228788</v>
      </c>
      <c r="U1343" s="4">
        <f t="shared" si="116"/>
        <v>9.1021220443441054E+19</v>
      </c>
      <c r="V1343" s="4">
        <f t="shared" si="114"/>
        <v>1717908387157594.5</v>
      </c>
      <c r="W1343" s="1">
        <f t="shared" si="115"/>
        <v>41.881224417121182</v>
      </c>
    </row>
    <row r="1344" spans="1:23" x14ac:dyDescent="0.3">
      <c r="A1344" t="s">
        <v>2398</v>
      </c>
      <c r="B1344" s="34">
        <v>31663.621156249999</v>
      </c>
      <c r="C1344" s="14">
        <v>46.89</v>
      </c>
      <c r="D1344" s="14">
        <v>-12.48</v>
      </c>
      <c r="E1344" s="12">
        <v>16</v>
      </c>
      <c r="F1344" s="12"/>
      <c r="G1344" s="8" t="s">
        <v>72</v>
      </c>
      <c r="H1344" s="1" t="s">
        <v>69</v>
      </c>
      <c r="I1344" s="1">
        <f>0.85*L1344+1.03</f>
        <v>4.09</v>
      </c>
      <c r="J1344" s="26"/>
      <c r="L1344" s="26">
        <v>3.6</v>
      </c>
      <c r="M1344" s="25" t="s">
        <v>73</v>
      </c>
      <c r="P1344" s="26">
        <v>4</v>
      </c>
      <c r="Q1344" s="1" t="s">
        <v>73</v>
      </c>
      <c r="R1344" s="38">
        <v>3.8</v>
      </c>
      <c r="S1344" s="1" t="s">
        <v>73</v>
      </c>
      <c r="T1344" s="1">
        <f t="shared" si="113"/>
        <v>1986.6902701060917</v>
      </c>
      <c r="U1344" s="4">
        <f t="shared" si="116"/>
        <v>9.1022938351828206E+19</v>
      </c>
      <c r="V1344" s="4">
        <f t="shared" si="114"/>
        <v>1717908387157594.5</v>
      </c>
      <c r="W1344" s="1">
        <f t="shared" si="115"/>
        <v>183.29610888342964</v>
      </c>
    </row>
    <row r="1345" spans="1:23" x14ac:dyDescent="0.3">
      <c r="A1345" t="s">
        <v>3743</v>
      </c>
      <c r="B1345" s="34">
        <v>31682.20157326389</v>
      </c>
      <c r="C1345" s="2">
        <v>37.688099999999999</v>
      </c>
      <c r="D1345" s="2">
        <v>-4.1863999999999999</v>
      </c>
      <c r="E1345" s="3">
        <v>10</v>
      </c>
      <c r="F1345" s="3">
        <v>41</v>
      </c>
      <c r="G1345" s="1" t="s">
        <v>35</v>
      </c>
      <c r="H1345" s="1" t="s">
        <v>22</v>
      </c>
      <c r="I1345" s="1">
        <f>0.85*L1345+1.03</f>
        <v>4.9399999999999995</v>
      </c>
      <c r="L1345" s="25">
        <v>4.5999999999999996</v>
      </c>
      <c r="M1345" s="25" t="s">
        <v>35</v>
      </c>
      <c r="P1345" s="25">
        <v>5.2</v>
      </c>
      <c r="Q1345" s="1" t="s">
        <v>44</v>
      </c>
      <c r="T1345" s="1">
        <f t="shared" si="113"/>
        <v>1986.7411405154385</v>
      </c>
      <c r="U1345" s="4">
        <f t="shared" si="116"/>
        <v>9.105529771752117E+19</v>
      </c>
      <c r="V1345" s="4">
        <f t="shared" si="114"/>
        <v>3.235936569296278E+16</v>
      </c>
      <c r="W1345" s="1">
        <f t="shared" si="115"/>
        <v>1266.9884265270662</v>
      </c>
    </row>
    <row r="1346" spans="1:23" x14ac:dyDescent="0.3">
      <c r="A1346" t="s">
        <v>3735</v>
      </c>
      <c r="B1346" s="34">
        <v>31684.605358796296</v>
      </c>
      <c r="C1346" s="2">
        <v>35.1</v>
      </c>
      <c r="D1346" s="2">
        <v>-16.899999999999999</v>
      </c>
      <c r="E1346" s="3"/>
      <c r="G1346" s="1" t="s">
        <v>44</v>
      </c>
      <c r="H1346" s="9" t="s">
        <v>40</v>
      </c>
      <c r="I1346" s="1">
        <v>3.2</v>
      </c>
      <c r="P1346" s="25">
        <v>3.2</v>
      </c>
      <c r="Q1346" s="1" t="s">
        <v>44</v>
      </c>
      <c r="T1346" s="1">
        <f t="shared" ref="T1346:T1409" si="120">1900+B1346/365.25</f>
        <v>1986.7477217215505</v>
      </c>
      <c r="U1346" s="4">
        <f t="shared" si="116"/>
        <v>9.1055377150344643E+19</v>
      </c>
      <c r="V1346" s="4">
        <f t="shared" ref="V1346:V1409" si="121">10^(1.5*I1346+9.1)</f>
        <v>79432823472428.328</v>
      </c>
      <c r="W1346" s="1">
        <f t="shared" ref="W1346:W1409" si="122">SQRT( (ABS(D1346-$Y$1)*111.11)^2+(111.11*COS(RADIANS(D1346))*ABS(C1346-$Z$1))^2+E1346*E1346)</f>
        <v>1171.318550516361</v>
      </c>
    </row>
    <row r="1347" spans="1:23" x14ac:dyDescent="0.3">
      <c r="A1347" t="s">
        <v>3736</v>
      </c>
      <c r="B1347" s="34">
        <v>31709.480122685185</v>
      </c>
      <c r="C1347" s="14">
        <v>46.415999999999997</v>
      </c>
      <c r="D1347" s="14">
        <v>-18.811</v>
      </c>
      <c r="E1347" s="12">
        <v>16</v>
      </c>
      <c r="F1347" s="12"/>
      <c r="G1347" s="8" t="s">
        <v>72</v>
      </c>
      <c r="H1347" s="1" t="s">
        <v>34</v>
      </c>
      <c r="I1347" s="1">
        <f>0.85*L1347+1.03</f>
        <v>3.3250000000000002</v>
      </c>
      <c r="J1347" s="26"/>
      <c r="K1347" s="26"/>
      <c r="L1347" s="26">
        <v>2.7</v>
      </c>
      <c r="M1347" s="25" t="s">
        <v>73</v>
      </c>
      <c r="N1347" s="26"/>
      <c r="O1347" s="26"/>
      <c r="P1347" s="26">
        <v>3</v>
      </c>
      <c r="Q1347" s="8" t="s">
        <v>73</v>
      </c>
      <c r="R1347" s="38"/>
      <c r="S1347" s="8"/>
      <c r="T1347" s="1">
        <f t="shared" si="120"/>
        <v>1986.8158251134435</v>
      </c>
      <c r="U1347" s="4">
        <f t="shared" ref="U1347:U1410" si="123">U1346+V1347</f>
        <v>9.1055499471056552E+19</v>
      </c>
      <c r="V1347" s="4">
        <f t="shared" si="121"/>
        <v>122320711904993.2</v>
      </c>
      <c r="W1347" s="1">
        <f t="shared" si="122"/>
        <v>684.44351705166582</v>
      </c>
    </row>
    <row r="1348" spans="1:23" x14ac:dyDescent="0.3">
      <c r="A1348" t="s">
        <v>3737</v>
      </c>
      <c r="B1348" s="34">
        <v>31716.737222222222</v>
      </c>
      <c r="C1348" s="2">
        <v>40.4</v>
      </c>
      <c r="D1348" s="2">
        <v>-10.1</v>
      </c>
      <c r="E1348" s="3"/>
      <c r="G1348" s="1" t="s">
        <v>44</v>
      </c>
      <c r="H1348" s="1" t="s">
        <v>33</v>
      </c>
      <c r="I1348" s="1">
        <v>3.5</v>
      </c>
      <c r="P1348" s="25">
        <v>3.5</v>
      </c>
      <c r="Q1348" s="1" t="s">
        <v>44</v>
      </c>
      <c r="T1348" s="1">
        <f t="shared" si="120"/>
        <v>1986.8356939691232</v>
      </c>
      <c r="U1348" s="4">
        <f t="shared" si="123"/>
        <v>9.1055723343170404E+19</v>
      </c>
      <c r="V1348" s="4">
        <f t="shared" si="121"/>
        <v>223872113856835.09</v>
      </c>
      <c r="W1348" s="1">
        <f t="shared" si="122"/>
        <v>605.2257872434069</v>
      </c>
    </row>
    <row r="1349" spans="1:23" x14ac:dyDescent="0.3">
      <c r="A1349" t="s">
        <v>3738</v>
      </c>
      <c r="B1349" s="34">
        <v>31723.49</v>
      </c>
      <c r="C1349" s="28">
        <v>41.54</v>
      </c>
      <c r="D1349" s="28">
        <v>-11.98</v>
      </c>
      <c r="E1349" s="12">
        <v>16</v>
      </c>
      <c r="F1349" s="13"/>
      <c r="G1349" s="8" t="s">
        <v>72</v>
      </c>
      <c r="H1349" s="1" t="s">
        <v>33</v>
      </c>
      <c r="I1349" s="1">
        <f>0.85*L1349+1.03</f>
        <v>4.26</v>
      </c>
      <c r="J1349" s="27"/>
      <c r="K1349" s="27"/>
      <c r="L1349" s="26">
        <v>3.8</v>
      </c>
      <c r="M1349" s="25" t="s">
        <v>73</v>
      </c>
      <c r="N1349" s="27"/>
      <c r="O1349" s="27"/>
      <c r="P1349" s="27">
        <v>3.9</v>
      </c>
      <c r="Q1349" s="1" t="s">
        <v>73</v>
      </c>
      <c r="R1349" s="39">
        <v>4</v>
      </c>
      <c r="S1349" s="1" t="s">
        <v>73</v>
      </c>
      <c r="T1349" s="1">
        <f t="shared" si="120"/>
        <v>1986.8541820670773</v>
      </c>
      <c r="U1349" s="4">
        <f t="shared" si="123"/>
        <v>9.1058813638602916E+19</v>
      </c>
      <c r="V1349" s="4">
        <f t="shared" si="121"/>
        <v>3090295432513594.5</v>
      </c>
      <c r="W1349" s="1">
        <f t="shared" si="122"/>
        <v>410.60873931686791</v>
      </c>
    </row>
    <row r="1350" spans="1:23" x14ac:dyDescent="0.3">
      <c r="A1350" t="s">
        <v>2399</v>
      </c>
      <c r="B1350" s="34">
        <v>31733.836187500001</v>
      </c>
      <c r="C1350" s="28">
        <v>41.6</v>
      </c>
      <c r="D1350" s="28">
        <v>-12.34</v>
      </c>
      <c r="E1350" s="12">
        <v>16</v>
      </c>
      <c r="F1350" s="13"/>
      <c r="G1350" s="8" t="s">
        <v>72</v>
      </c>
      <c r="H1350" s="1" t="s">
        <v>33</v>
      </c>
      <c r="I1350" s="1">
        <f>0.85*L1350+1.03</f>
        <v>4.26</v>
      </c>
      <c r="J1350" s="27"/>
      <c r="K1350" s="27"/>
      <c r="L1350" s="26">
        <v>3.8</v>
      </c>
      <c r="M1350" s="25" t="s">
        <v>73</v>
      </c>
      <c r="N1350" s="27"/>
      <c r="O1350" s="27"/>
      <c r="P1350" s="27">
        <v>4.3</v>
      </c>
      <c r="Q1350" s="1" t="s">
        <v>73</v>
      </c>
      <c r="R1350" s="39">
        <v>4</v>
      </c>
      <c r="S1350" s="1" t="s">
        <v>73</v>
      </c>
      <c r="T1350" s="1">
        <f t="shared" si="120"/>
        <v>1986.882508384668</v>
      </c>
      <c r="U1350" s="4">
        <f t="shared" si="123"/>
        <v>9.1061903934035427E+19</v>
      </c>
      <c r="V1350" s="4">
        <f t="shared" si="121"/>
        <v>3090295432513594.5</v>
      </c>
      <c r="W1350" s="1">
        <f t="shared" si="122"/>
        <v>397.10696297585241</v>
      </c>
    </row>
    <row r="1351" spans="1:23" x14ac:dyDescent="0.3">
      <c r="A1351" t="s">
        <v>2400</v>
      </c>
      <c r="B1351" s="34">
        <v>31738.420719907408</v>
      </c>
      <c r="C1351" s="14">
        <v>49.625999999999998</v>
      </c>
      <c r="D1351" s="14">
        <v>-14.797000000000001</v>
      </c>
      <c r="E1351" s="12">
        <v>37</v>
      </c>
      <c r="F1351" s="12"/>
      <c r="G1351" s="8" t="s">
        <v>72</v>
      </c>
      <c r="H1351" s="8" t="s">
        <v>68</v>
      </c>
      <c r="I1351" s="1">
        <f>0.85*L1351+1.03</f>
        <v>3.665</v>
      </c>
      <c r="J1351" s="26"/>
      <c r="K1351" s="26"/>
      <c r="L1351" s="26">
        <v>3.1</v>
      </c>
      <c r="M1351" s="25" t="s">
        <v>73</v>
      </c>
      <c r="N1351" s="26"/>
      <c r="O1351" s="26"/>
      <c r="P1351" s="26">
        <v>3.4</v>
      </c>
      <c r="Q1351" s="8" t="s">
        <v>73</v>
      </c>
      <c r="R1351" s="38"/>
      <c r="S1351" s="8"/>
      <c r="T1351" s="1">
        <f t="shared" si="120"/>
        <v>1986.8950601503284</v>
      </c>
      <c r="U1351" s="4">
        <f t="shared" si="123"/>
        <v>9.1062299756100256E+19</v>
      </c>
      <c r="V1351" s="4">
        <f t="shared" si="121"/>
        <v>395822064835723.56</v>
      </c>
      <c r="W1351" s="1">
        <f t="shared" si="122"/>
        <v>525.12103462137088</v>
      </c>
    </row>
    <row r="1352" spans="1:23" x14ac:dyDescent="0.3">
      <c r="A1352" t="s">
        <v>3739</v>
      </c>
      <c r="B1352" s="34">
        <v>31739.93796412037</v>
      </c>
      <c r="C1352" s="14">
        <v>48.618000000000002</v>
      </c>
      <c r="D1352" s="14">
        <v>-18.379000000000001</v>
      </c>
      <c r="E1352" s="12">
        <v>16</v>
      </c>
      <c r="F1352" s="12"/>
      <c r="G1352" s="8" t="s">
        <v>72</v>
      </c>
      <c r="H1352" s="1" t="s">
        <v>34</v>
      </c>
      <c r="I1352" s="1">
        <f>0.85*L1352+1.03</f>
        <v>3.4950000000000001</v>
      </c>
      <c r="J1352" s="26"/>
      <c r="K1352" s="26"/>
      <c r="L1352" s="26">
        <v>2.9</v>
      </c>
      <c r="M1352" s="25" t="s">
        <v>73</v>
      </c>
      <c r="N1352" s="26"/>
      <c r="O1352" s="26"/>
      <c r="P1352" s="26">
        <v>3.2</v>
      </c>
      <c r="Q1352" s="8" t="s">
        <v>73</v>
      </c>
      <c r="R1352" s="38"/>
      <c r="S1352" s="8"/>
      <c r="T1352" s="1">
        <f t="shared" si="120"/>
        <v>1986.8992141385911</v>
      </c>
      <c r="U1352" s="4">
        <f t="shared" si="123"/>
        <v>9.1062519795271221E+19</v>
      </c>
      <c r="V1352" s="4">
        <f t="shared" si="121"/>
        <v>220039170963740.97</v>
      </c>
      <c r="W1352" s="1">
        <f t="shared" si="122"/>
        <v>719.86396730231752</v>
      </c>
    </row>
    <row r="1353" spans="1:23" x14ac:dyDescent="0.3">
      <c r="A1353" t="s">
        <v>3749</v>
      </c>
      <c r="B1353" s="34">
        <v>31761.851898148147</v>
      </c>
      <c r="C1353" s="2">
        <v>36.6</v>
      </c>
      <c r="D1353" s="2">
        <v>-4.5999999999999996</v>
      </c>
      <c r="E1353" s="3"/>
      <c r="G1353" s="1" t="s">
        <v>44</v>
      </c>
      <c r="H1353" s="1" t="s">
        <v>22</v>
      </c>
      <c r="I1353" s="1">
        <v>4.4000000000000004</v>
      </c>
      <c r="P1353" s="25">
        <v>4.4000000000000004</v>
      </c>
      <c r="Q1353" s="1" t="s">
        <v>44</v>
      </c>
      <c r="T1353" s="1">
        <f t="shared" si="120"/>
        <v>1986.959211220118</v>
      </c>
      <c r="U1353" s="4">
        <f t="shared" si="123"/>
        <v>9.1067531667607486E+19</v>
      </c>
      <c r="V1353" s="4">
        <f t="shared" si="121"/>
        <v>5011872336272719</v>
      </c>
      <c r="W1353" s="1">
        <f t="shared" si="122"/>
        <v>1317.1354590889725</v>
      </c>
    </row>
    <row r="1354" spans="1:23" x14ac:dyDescent="0.3">
      <c r="A1354" t="s">
        <v>2401</v>
      </c>
      <c r="B1354" s="34">
        <v>31765.180118055556</v>
      </c>
      <c r="C1354" s="14">
        <v>46.710999999999999</v>
      </c>
      <c r="D1354" s="14">
        <v>-20.597999999999999</v>
      </c>
      <c r="E1354" s="12">
        <v>16</v>
      </c>
      <c r="F1354" s="12"/>
      <c r="G1354" s="8" t="s">
        <v>72</v>
      </c>
      <c r="H1354" s="1" t="s">
        <v>34</v>
      </c>
      <c r="I1354" s="1">
        <f>0.85*L1354+1.03</f>
        <v>3.3250000000000002</v>
      </c>
      <c r="J1354" s="26"/>
      <c r="K1354" s="26"/>
      <c r="L1354" s="26">
        <v>2.7</v>
      </c>
      <c r="M1354" s="25" t="s">
        <v>73</v>
      </c>
      <c r="N1354" s="26"/>
      <c r="O1354" s="26"/>
      <c r="P1354" s="26">
        <v>3</v>
      </c>
      <c r="Q1354" s="8" t="s">
        <v>73</v>
      </c>
      <c r="R1354" s="38"/>
      <c r="S1354" s="8"/>
      <c r="T1354" s="1">
        <f t="shared" si="120"/>
        <v>1986.9683233896114</v>
      </c>
      <c r="U1354" s="4">
        <f t="shared" si="123"/>
        <v>9.1067653988319396E+19</v>
      </c>
      <c r="V1354" s="4">
        <f t="shared" si="121"/>
        <v>122320711904993.2</v>
      </c>
      <c r="W1354" s="1">
        <f t="shared" si="122"/>
        <v>884.99989678587076</v>
      </c>
    </row>
    <row r="1355" spans="1:23" x14ac:dyDescent="0.3">
      <c r="A1355" t="s">
        <v>3740</v>
      </c>
      <c r="B1355" s="34">
        <v>31770.737353009259</v>
      </c>
      <c r="C1355" s="2">
        <v>35.681800000000003</v>
      </c>
      <c r="D1355" s="2">
        <v>-22.4741</v>
      </c>
      <c r="E1355" s="3">
        <v>0</v>
      </c>
      <c r="F1355" s="3">
        <v>8</v>
      </c>
      <c r="G1355" s="1" t="s">
        <v>35</v>
      </c>
      <c r="H1355" s="1" t="s">
        <v>37</v>
      </c>
      <c r="I1355" s="1">
        <v>3.8</v>
      </c>
      <c r="P1355" s="25">
        <v>3.8</v>
      </c>
      <c r="Q1355" s="1" t="s">
        <v>44</v>
      </c>
      <c r="T1355" s="1">
        <f t="shared" si="120"/>
        <v>1986.9835382697036</v>
      </c>
      <c r="U1355" s="4">
        <f t="shared" si="123"/>
        <v>9.1068284945663869E+19</v>
      </c>
      <c r="V1355" s="4">
        <f t="shared" si="121"/>
        <v>630957344480193.75</v>
      </c>
      <c r="W1355" s="1">
        <f t="shared" si="122"/>
        <v>1458.4841429144722</v>
      </c>
    </row>
    <row r="1356" spans="1:23" x14ac:dyDescent="0.3">
      <c r="A1356" t="s">
        <v>3741</v>
      </c>
      <c r="B1356" s="34">
        <v>31773.132638888888</v>
      </c>
      <c r="C1356" s="14">
        <v>50.83</v>
      </c>
      <c r="D1356" s="14">
        <v>-24.56</v>
      </c>
      <c r="E1356" s="12">
        <v>25</v>
      </c>
      <c r="F1356" s="12"/>
      <c r="G1356" s="8" t="s">
        <v>72</v>
      </c>
      <c r="H1356" s="1" t="s">
        <v>46</v>
      </c>
      <c r="I1356" s="1">
        <f>0.85*L1356+1.03</f>
        <v>3.665</v>
      </c>
      <c r="J1356" s="26"/>
      <c r="K1356" s="26"/>
      <c r="L1356" s="26">
        <v>3.1</v>
      </c>
      <c r="M1356" s="25" t="s">
        <v>73</v>
      </c>
      <c r="N1356" s="26"/>
      <c r="O1356" s="26"/>
      <c r="P1356" s="26">
        <v>3.5</v>
      </c>
      <c r="Q1356" s="1" t="s">
        <v>73</v>
      </c>
      <c r="R1356" s="38">
        <v>3.5</v>
      </c>
      <c r="S1356" s="8"/>
      <c r="T1356" s="1">
        <f t="shared" si="120"/>
        <v>1986.9900962050347</v>
      </c>
      <c r="U1356" s="4">
        <f t="shared" si="123"/>
        <v>9.1068680767728697E+19</v>
      </c>
      <c r="V1356" s="4">
        <f t="shared" si="121"/>
        <v>395822064835723.56</v>
      </c>
      <c r="W1356" s="1">
        <f t="shared" si="122"/>
        <v>1428.6509699077283</v>
      </c>
    </row>
    <row r="1357" spans="1:23" x14ac:dyDescent="0.3">
      <c r="A1357" t="s">
        <v>3742</v>
      </c>
      <c r="B1357" s="34">
        <v>31775.414629629631</v>
      </c>
      <c r="C1357" s="2">
        <v>35.299999999999997</v>
      </c>
      <c r="D1357" s="2">
        <v>-14.5</v>
      </c>
      <c r="E1357" s="3"/>
      <c r="G1357" s="1" t="s">
        <v>44</v>
      </c>
      <c r="H1357" s="1" t="s">
        <v>37</v>
      </c>
      <c r="I1357" s="1">
        <v>3.9</v>
      </c>
      <c r="P1357" s="25">
        <v>3.9</v>
      </c>
      <c r="Q1357" s="1" t="s">
        <v>44</v>
      </c>
      <c r="T1357" s="1">
        <f t="shared" si="120"/>
        <v>1986.9963439551805</v>
      </c>
      <c r="U1357" s="4">
        <f t="shared" si="123"/>
        <v>9.1069572018666832E+19</v>
      </c>
      <c r="V1357" s="4">
        <f t="shared" si="121"/>
        <v>891250938133744.88</v>
      </c>
      <c r="W1357" s="1">
        <f t="shared" si="122"/>
        <v>1085.6928620175954</v>
      </c>
    </row>
    <row r="1358" spans="1:23" x14ac:dyDescent="0.3">
      <c r="A1358" t="s">
        <v>3752</v>
      </c>
      <c r="B1358" s="34">
        <v>31778.927928472222</v>
      </c>
      <c r="C1358" s="2">
        <v>35.3977</v>
      </c>
      <c r="D1358" s="2">
        <v>-16.6797</v>
      </c>
      <c r="E1358" s="3">
        <v>10</v>
      </c>
      <c r="F1358" s="3">
        <v>7</v>
      </c>
      <c r="G1358" s="1" t="s">
        <v>35</v>
      </c>
      <c r="H1358" s="9" t="s">
        <v>40</v>
      </c>
      <c r="I1358" s="1">
        <v>3.9</v>
      </c>
      <c r="P1358" s="25">
        <v>3.9</v>
      </c>
      <c r="Q1358" s="1" t="s">
        <v>44</v>
      </c>
      <c r="T1358" s="1">
        <f t="shared" si="120"/>
        <v>1987.005962843182</v>
      </c>
      <c r="U1358" s="4">
        <f t="shared" si="123"/>
        <v>9.1070463269604966E+19</v>
      </c>
      <c r="V1358" s="4">
        <f t="shared" si="121"/>
        <v>891250938133744.88</v>
      </c>
      <c r="W1358" s="1">
        <f t="shared" si="122"/>
        <v>1133.8039566826687</v>
      </c>
    </row>
    <row r="1359" spans="1:23" x14ac:dyDescent="0.3">
      <c r="A1359" t="s">
        <v>3753</v>
      </c>
      <c r="B1359" s="34">
        <v>31786.285849537038</v>
      </c>
      <c r="C1359" s="2">
        <v>40.110300000000002</v>
      </c>
      <c r="D1359" s="2">
        <v>-15.3331</v>
      </c>
      <c r="E1359" s="3">
        <v>10</v>
      </c>
      <c r="F1359" s="3">
        <v>9</v>
      </c>
      <c r="G1359" s="1" t="s">
        <v>35</v>
      </c>
      <c r="H1359" s="1" t="s">
        <v>33</v>
      </c>
      <c r="I1359" s="1">
        <f>0.85*L1359+1.03</f>
        <v>4.7700000000000005</v>
      </c>
      <c r="L1359" s="25">
        <v>4.4000000000000004</v>
      </c>
      <c r="M1359" s="25" t="s">
        <v>35</v>
      </c>
      <c r="P1359" s="25">
        <v>4.7</v>
      </c>
      <c r="Q1359" s="1" t="s">
        <v>44</v>
      </c>
      <c r="T1359" s="1">
        <f t="shared" si="120"/>
        <v>1987.0261077331609</v>
      </c>
      <c r="U1359" s="4">
        <f t="shared" si="123"/>
        <v>9.108845197875626E+19</v>
      </c>
      <c r="V1359" s="4">
        <f t="shared" si="121"/>
        <v>1.7988709151288024E+16</v>
      </c>
      <c r="W1359" s="1">
        <f t="shared" si="122"/>
        <v>618.9964129923668</v>
      </c>
    </row>
    <row r="1360" spans="1:23" x14ac:dyDescent="0.3">
      <c r="A1360" t="s">
        <v>3743</v>
      </c>
      <c r="B1360" s="34">
        <v>31794.142502314815</v>
      </c>
      <c r="C1360" s="14">
        <v>45.262999999999998</v>
      </c>
      <c r="D1360" s="14">
        <v>-19.759</v>
      </c>
      <c r="E1360" s="12">
        <v>16</v>
      </c>
      <c r="F1360" s="12"/>
      <c r="G1360" s="8" t="s">
        <v>72</v>
      </c>
      <c r="H1360" s="1" t="s">
        <v>34</v>
      </c>
      <c r="I1360" s="1">
        <f>0.85*L1360+1.03</f>
        <v>3.665</v>
      </c>
      <c r="J1360" s="26"/>
      <c r="K1360" s="26"/>
      <c r="L1360" s="26">
        <v>3.1</v>
      </c>
      <c r="M1360" s="25" t="s">
        <v>73</v>
      </c>
      <c r="N1360" s="26"/>
      <c r="O1360" s="26"/>
      <c r="P1360" s="26">
        <v>3.4</v>
      </c>
      <c r="Q1360" s="8" t="s">
        <v>73</v>
      </c>
      <c r="R1360" s="38"/>
      <c r="S1360" s="8"/>
      <c r="T1360" s="1">
        <f t="shared" si="120"/>
        <v>1987.0476180761527</v>
      </c>
      <c r="U1360" s="4">
        <f t="shared" si="123"/>
        <v>9.1088847800821088E+19</v>
      </c>
      <c r="V1360" s="4">
        <f t="shared" si="121"/>
        <v>395822064835723.56</v>
      </c>
      <c r="W1360" s="1">
        <f t="shared" si="122"/>
        <v>778.30846979917283</v>
      </c>
    </row>
    <row r="1361" spans="1:23" x14ac:dyDescent="0.3">
      <c r="A1361" t="s">
        <v>3744</v>
      </c>
      <c r="B1361" s="34">
        <v>31796.740431018519</v>
      </c>
      <c r="C1361" s="2">
        <v>35.770600000000002</v>
      </c>
      <c r="D1361" s="2">
        <v>-4.6205999999999996</v>
      </c>
      <c r="E1361" s="3">
        <v>10</v>
      </c>
      <c r="F1361" s="3">
        <v>8</v>
      </c>
      <c r="G1361" s="1" t="s">
        <v>35</v>
      </c>
      <c r="H1361" s="1" t="s">
        <v>22</v>
      </c>
      <c r="I1361" s="1">
        <v>4.2</v>
      </c>
      <c r="P1361" s="25">
        <v>4.2</v>
      </c>
      <c r="Q1361" s="1" t="s">
        <v>77</v>
      </c>
      <c r="T1361" s="1">
        <f t="shared" si="120"/>
        <v>1987.0547308172991</v>
      </c>
      <c r="U1361" s="4">
        <f t="shared" si="123"/>
        <v>9.1091359687252591E+19</v>
      </c>
      <c r="V1361" s="4">
        <f t="shared" si="121"/>
        <v>2511886431509585.5</v>
      </c>
      <c r="W1361" s="1">
        <f t="shared" si="122"/>
        <v>1383.7575257730218</v>
      </c>
    </row>
    <row r="1362" spans="1:23" x14ac:dyDescent="0.3">
      <c r="A1362" t="s">
        <v>3745</v>
      </c>
      <c r="B1362" s="34">
        <v>31799.751252314814</v>
      </c>
      <c r="C1362" s="28">
        <v>41.41</v>
      </c>
      <c r="D1362" s="28">
        <v>-12.12</v>
      </c>
      <c r="E1362" s="12">
        <v>16</v>
      </c>
      <c r="F1362" s="13"/>
      <c r="G1362" s="8" t="s">
        <v>72</v>
      </c>
      <c r="H1362" s="1" t="s">
        <v>33</v>
      </c>
      <c r="I1362" s="1">
        <f>0.85*L1362+1.03</f>
        <v>4.43</v>
      </c>
      <c r="J1362" s="27"/>
      <c r="K1362" s="27"/>
      <c r="L1362" s="26">
        <v>4</v>
      </c>
      <c r="M1362" s="25" t="s">
        <v>73</v>
      </c>
      <c r="N1362" s="27"/>
      <c r="O1362" s="27"/>
      <c r="P1362" s="27">
        <v>4.2</v>
      </c>
      <c r="Q1362" s="1" t="s">
        <v>73</v>
      </c>
      <c r="R1362" s="39">
        <v>4.2</v>
      </c>
      <c r="S1362" s="1" t="s">
        <v>73</v>
      </c>
      <c r="T1362" s="1">
        <f t="shared" si="120"/>
        <v>1987.0629739967551</v>
      </c>
      <c r="U1362" s="4">
        <f t="shared" si="123"/>
        <v>9.1096918729825288E+19</v>
      </c>
      <c r="V1362" s="4">
        <f t="shared" si="121"/>
        <v>5559042572704029</v>
      </c>
      <c r="W1362" s="1">
        <f t="shared" si="122"/>
        <v>421.32649399293206</v>
      </c>
    </row>
    <row r="1363" spans="1:23" x14ac:dyDescent="0.3">
      <c r="A1363" t="s">
        <v>3746</v>
      </c>
      <c r="B1363" s="34">
        <v>31809.109059027778</v>
      </c>
      <c r="C1363" s="14">
        <v>47.581000000000003</v>
      </c>
      <c r="D1363" s="14">
        <v>-18.292000000000002</v>
      </c>
      <c r="E1363" s="12">
        <v>23</v>
      </c>
      <c r="F1363" s="12"/>
      <c r="G1363" s="8" t="s">
        <v>72</v>
      </c>
      <c r="H1363" s="1" t="s">
        <v>34</v>
      </c>
      <c r="I1363" s="1">
        <f>0.85*L1363+1.03</f>
        <v>3.41</v>
      </c>
      <c r="J1363" s="26"/>
      <c r="K1363" s="26"/>
      <c r="L1363" s="26">
        <v>2.8</v>
      </c>
      <c r="M1363" s="25" t="s">
        <v>73</v>
      </c>
      <c r="N1363" s="26"/>
      <c r="O1363" s="26"/>
      <c r="P1363" s="26">
        <v>3.1</v>
      </c>
      <c r="Q1363" s="8" t="s">
        <v>73</v>
      </c>
      <c r="R1363" s="38"/>
      <c r="S1363" s="8"/>
      <c r="T1363" s="1">
        <f t="shared" si="120"/>
        <v>1987.08859427523</v>
      </c>
      <c r="U1363" s="4">
        <f t="shared" si="123"/>
        <v>9.1097082788802609E+19</v>
      </c>
      <c r="V1363" s="4">
        <f t="shared" si="121"/>
        <v>164058977319953.81</v>
      </c>
      <c r="W1363" s="1">
        <f t="shared" si="122"/>
        <v>663.62746762477286</v>
      </c>
    </row>
    <row r="1364" spans="1:23" x14ac:dyDescent="0.3">
      <c r="A1364" t="s">
        <v>2402</v>
      </c>
      <c r="B1364" s="34">
        <v>31814.54467476852</v>
      </c>
      <c r="C1364" s="14">
        <v>47.7</v>
      </c>
      <c r="D1364" s="14">
        <v>-12.33</v>
      </c>
      <c r="E1364" s="12">
        <v>16</v>
      </c>
      <c r="F1364" s="12"/>
      <c r="G1364" s="8" t="s">
        <v>72</v>
      </c>
      <c r="H1364" s="1" t="s">
        <v>69</v>
      </c>
      <c r="I1364" s="1">
        <f>0.85*L1364+1.03</f>
        <v>4.26</v>
      </c>
      <c r="J1364" s="26"/>
      <c r="L1364" s="26">
        <v>3.8</v>
      </c>
      <c r="M1364" s="25" t="s">
        <v>73</v>
      </c>
      <c r="P1364" s="26">
        <v>3.9</v>
      </c>
      <c r="Q1364" s="1" t="s">
        <v>73</v>
      </c>
      <c r="R1364" s="38">
        <v>4</v>
      </c>
      <c r="S1364" s="1" t="s">
        <v>73</v>
      </c>
      <c r="T1364" s="1">
        <f t="shared" si="120"/>
        <v>1987.1034761800645</v>
      </c>
      <c r="U1364" s="4">
        <f t="shared" si="123"/>
        <v>9.1100173084235121E+19</v>
      </c>
      <c r="V1364" s="4">
        <f t="shared" si="121"/>
        <v>3090295432513594.5</v>
      </c>
      <c r="W1364" s="1">
        <f t="shared" si="122"/>
        <v>272.64671262393011</v>
      </c>
    </row>
    <row r="1365" spans="1:23" x14ac:dyDescent="0.3">
      <c r="A1365" t="s">
        <v>2403</v>
      </c>
      <c r="B1365" s="34">
        <v>31816.830768518517</v>
      </c>
      <c r="C1365" s="14">
        <v>47.823999999999998</v>
      </c>
      <c r="D1365" s="14">
        <v>-18.059999999999999</v>
      </c>
      <c r="E1365" s="12">
        <v>18</v>
      </c>
      <c r="F1365" s="12"/>
      <c r="G1365" s="8" t="s">
        <v>72</v>
      </c>
      <c r="H1365" s="1" t="s">
        <v>34</v>
      </c>
      <c r="I1365" s="1">
        <f>0.85*L1365+1.03</f>
        <v>3.4950000000000001</v>
      </c>
      <c r="J1365" s="26"/>
      <c r="K1365" s="26"/>
      <c r="L1365" s="26">
        <v>2.9</v>
      </c>
      <c r="M1365" s="25" t="s">
        <v>73</v>
      </c>
      <c r="N1365" s="26"/>
      <c r="O1365" s="26"/>
      <c r="P1365" s="26">
        <v>3.2</v>
      </c>
      <c r="Q1365" s="8" t="s">
        <v>73</v>
      </c>
      <c r="R1365" s="38"/>
      <c r="S1365" s="8"/>
      <c r="T1365" s="1">
        <f t="shared" si="120"/>
        <v>1987.1097351636372</v>
      </c>
      <c r="U1365" s="4">
        <f t="shared" si="123"/>
        <v>9.1100393123406086E+19</v>
      </c>
      <c r="V1365" s="4">
        <f t="shared" si="121"/>
        <v>220039170963740.97</v>
      </c>
      <c r="W1365" s="1">
        <f t="shared" si="122"/>
        <v>650.16633828032298</v>
      </c>
    </row>
    <row r="1366" spans="1:23" x14ac:dyDescent="0.3">
      <c r="A1366" t="s">
        <v>3747</v>
      </c>
      <c r="B1366" s="34">
        <v>31817.088334490742</v>
      </c>
      <c r="C1366" s="2">
        <v>37.9</v>
      </c>
      <c r="D1366" s="2">
        <v>-6</v>
      </c>
      <c r="E1366" s="3"/>
      <c r="G1366" s="1" t="s">
        <v>77</v>
      </c>
      <c r="H1366" s="1" t="s">
        <v>22</v>
      </c>
      <c r="I1366" s="1">
        <v>4</v>
      </c>
      <c r="P1366" s="25">
        <v>4</v>
      </c>
      <c r="Q1366" s="1" t="s">
        <v>77</v>
      </c>
      <c r="T1366" s="1">
        <f t="shared" si="120"/>
        <v>1987.1104403408372</v>
      </c>
      <c r="U1366" s="4">
        <f t="shared" si="123"/>
        <v>9.1101652048817881E+19</v>
      </c>
      <c r="V1366" s="4">
        <f t="shared" si="121"/>
        <v>1258925411794173.5</v>
      </c>
      <c r="W1366" s="1">
        <f t="shared" si="122"/>
        <v>1104.3656597363361</v>
      </c>
    </row>
    <row r="1367" spans="1:23" x14ac:dyDescent="0.3">
      <c r="A1367" t="s">
        <v>2404</v>
      </c>
      <c r="B1367" s="34">
        <v>31822.903457175926</v>
      </c>
      <c r="C1367" s="14">
        <v>45.88</v>
      </c>
      <c r="D1367" s="14">
        <v>-11.53</v>
      </c>
      <c r="E1367" s="12">
        <v>16</v>
      </c>
      <c r="F1367" s="12"/>
      <c r="G1367" s="8" t="s">
        <v>72</v>
      </c>
      <c r="H1367" s="1" t="s">
        <v>67</v>
      </c>
      <c r="I1367" s="1">
        <f>0.85*L1367+1.03</f>
        <v>4.26</v>
      </c>
      <c r="J1367" s="26"/>
      <c r="L1367" s="26">
        <v>3.8</v>
      </c>
      <c r="M1367" s="25" t="s">
        <v>73</v>
      </c>
      <c r="P1367" s="26">
        <v>4.2</v>
      </c>
      <c r="Q1367" s="1" t="s">
        <v>73</v>
      </c>
      <c r="R1367" s="38">
        <v>4</v>
      </c>
      <c r="S1367" s="1" t="s">
        <v>73</v>
      </c>
      <c r="T1367" s="1">
        <f t="shared" si="120"/>
        <v>1987.1263612790581</v>
      </c>
      <c r="U1367" s="4">
        <f t="shared" si="123"/>
        <v>9.1104742344250393E+19</v>
      </c>
      <c r="V1367" s="4">
        <f t="shared" si="121"/>
        <v>3090295432513594.5</v>
      </c>
      <c r="W1367" s="1">
        <f t="shared" si="122"/>
        <v>154.27189727985569</v>
      </c>
    </row>
    <row r="1368" spans="1:23" x14ac:dyDescent="0.3">
      <c r="A1368" t="s">
        <v>3748</v>
      </c>
      <c r="B1368" s="34">
        <v>31830.451699074074</v>
      </c>
      <c r="C1368" s="2">
        <v>36.1</v>
      </c>
      <c r="D1368" s="2">
        <v>-14.7</v>
      </c>
      <c r="E1368" s="3"/>
      <c r="G1368" s="1" t="s">
        <v>77</v>
      </c>
      <c r="H1368" s="1" t="s">
        <v>37</v>
      </c>
      <c r="I1368" s="1">
        <v>3.6</v>
      </c>
      <c r="P1368" s="25">
        <v>3.6</v>
      </c>
      <c r="Q1368" s="1" t="s">
        <v>77</v>
      </c>
      <c r="T1368" s="1">
        <f t="shared" si="120"/>
        <v>1987.1470272390802</v>
      </c>
      <c r="U1368" s="4">
        <f t="shared" si="123"/>
        <v>9.1105058572016402E+19</v>
      </c>
      <c r="V1368" s="4">
        <f t="shared" si="121"/>
        <v>316227766016839.06</v>
      </c>
      <c r="W1368" s="1">
        <f t="shared" si="122"/>
        <v>1004.8027723623472</v>
      </c>
    </row>
    <row r="1369" spans="1:23" x14ac:dyDescent="0.3">
      <c r="A1369" t="s">
        <v>3749</v>
      </c>
      <c r="B1369" s="34">
        <v>31830.489792824075</v>
      </c>
      <c r="C1369" s="14">
        <v>44.3</v>
      </c>
      <c r="D1369" s="14">
        <v>-11.25</v>
      </c>
      <c r="E1369" s="12">
        <v>16</v>
      </c>
      <c r="F1369" s="12"/>
      <c r="G1369" s="8" t="s">
        <v>72</v>
      </c>
      <c r="H1369" s="1" t="s">
        <v>74</v>
      </c>
      <c r="I1369" s="1">
        <f>0.85*L1369+1.03</f>
        <v>4.1749999999999998</v>
      </c>
      <c r="J1369" s="26"/>
      <c r="L1369" s="26">
        <v>3.7</v>
      </c>
      <c r="M1369" s="25" t="s">
        <v>73</v>
      </c>
      <c r="P1369" s="26">
        <v>4.2</v>
      </c>
      <c r="Q1369" s="1" t="s">
        <v>73</v>
      </c>
      <c r="R1369" s="38">
        <v>3.9</v>
      </c>
      <c r="S1369" s="1" t="s">
        <v>73</v>
      </c>
      <c r="T1369" s="1">
        <f t="shared" si="120"/>
        <v>1987.1471315340837</v>
      </c>
      <c r="U1369" s="4">
        <f t="shared" si="123"/>
        <v>9.1107362664992457E+19</v>
      </c>
      <c r="V1369" s="4">
        <f t="shared" si="121"/>
        <v>2304092976055851.5</v>
      </c>
      <c r="W1369" s="1">
        <f t="shared" si="122"/>
        <v>196.29409479393124</v>
      </c>
    </row>
    <row r="1370" spans="1:23" x14ac:dyDescent="0.3">
      <c r="A1370" t="s">
        <v>3750</v>
      </c>
      <c r="B1370" s="34">
        <v>31831.831733217594</v>
      </c>
      <c r="C1370" s="2">
        <v>37.818300000000001</v>
      </c>
      <c r="D1370" s="2">
        <v>-11.4999</v>
      </c>
      <c r="E1370" s="3">
        <v>10</v>
      </c>
      <c r="F1370" s="3">
        <v>5</v>
      </c>
      <c r="G1370" s="1" t="s">
        <v>35</v>
      </c>
      <c r="H1370" s="1" t="s">
        <v>22</v>
      </c>
      <c r="I1370" s="1">
        <f>0.85*L1370+1.03</f>
        <v>4.5999999999999996</v>
      </c>
      <c r="J1370" s="27"/>
      <c r="K1370" s="27"/>
      <c r="L1370" s="26">
        <v>4.2</v>
      </c>
      <c r="M1370" s="25" t="s">
        <v>73</v>
      </c>
      <c r="R1370" s="39">
        <v>4.3</v>
      </c>
      <c r="S1370" s="1" t="s">
        <v>73</v>
      </c>
      <c r="T1370" s="1">
        <f t="shared" si="120"/>
        <v>1987.1508055666463</v>
      </c>
      <c r="U1370" s="4">
        <f t="shared" si="123"/>
        <v>9.1117362664992457E+19</v>
      </c>
      <c r="V1370" s="4">
        <f t="shared" si="121"/>
        <v>1E+16</v>
      </c>
      <c r="W1370" s="1">
        <f t="shared" si="122"/>
        <v>819.09224399741026</v>
      </c>
    </row>
    <row r="1371" spans="1:23" x14ac:dyDescent="0.3">
      <c r="A1371" t="s">
        <v>3751</v>
      </c>
      <c r="B1371" s="34">
        <v>31851.823855324074</v>
      </c>
      <c r="C1371" s="2">
        <v>35.799999999999997</v>
      </c>
      <c r="D1371" s="2">
        <v>-6</v>
      </c>
      <c r="E1371" s="3">
        <v>10</v>
      </c>
      <c r="G1371" s="1" t="s">
        <v>77</v>
      </c>
      <c r="H1371" s="1" t="s">
        <v>22</v>
      </c>
      <c r="I1371" s="1">
        <v>4</v>
      </c>
      <c r="P1371" s="25">
        <v>4</v>
      </c>
      <c r="Q1371" s="1" t="s">
        <v>77</v>
      </c>
      <c r="T1371" s="1">
        <f t="shared" si="120"/>
        <v>1987.2055410138921</v>
      </c>
      <c r="U1371" s="4">
        <f t="shared" si="123"/>
        <v>9.1118621590404252E+19</v>
      </c>
      <c r="V1371" s="4">
        <f t="shared" si="121"/>
        <v>1258925411794173.5</v>
      </c>
      <c r="W1371" s="1">
        <f t="shared" si="122"/>
        <v>1284.3370649750925</v>
      </c>
    </row>
    <row r="1372" spans="1:23" x14ac:dyDescent="0.3">
      <c r="A1372" t="s">
        <v>2405</v>
      </c>
      <c r="B1372" s="34">
        <v>31855.281612268518</v>
      </c>
      <c r="C1372" s="14">
        <v>47.527999999999999</v>
      </c>
      <c r="D1372" s="14">
        <v>-18.324999999999999</v>
      </c>
      <c r="E1372" s="12">
        <v>18</v>
      </c>
      <c r="F1372" s="12"/>
      <c r="G1372" s="8" t="s">
        <v>72</v>
      </c>
      <c r="H1372" s="1" t="s">
        <v>34</v>
      </c>
      <c r="I1372" s="1">
        <f t="shared" ref="I1372:I1380" si="124">0.85*L1372+1.03</f>
        <v>3.41</v>
      </c>
      <c r="J1372" s="26"/>
      <c r="K1372" s="26"/>
      <c r="L1372" s="26">
        <v>2.8</v>
      </c>
      <c r="M1372" s="25" t="s">
        <v>73</v>
      </c>
      <c r="N1372" s="26"/>
      <c r="O1372" s="26"/>
      <c r="P1372" s="26">
        <v>3.1</v>
      </c>
      <c r="Q1372" s="8" t="s">
        <v>73</v>
      </c>
      <c r="R1372" s="38"/>
      <c r="S1372" s="8"/>
      <c r="T1372" s="1">
        <f t="shared" si="120"/>
        <v>1987.2150078364641</v>
      </c>
      <c r="U1372" s="4">
        <f t="shared" si="123"/>
        <v>9.1118785649381573E+19</v>
      </c>
      <c r="V1372" s="4">
        <f t="shared" si="121"/>
        <v>164058977319953.81</v>
      </c>
      <c r="W1372" s="1">
        <f t="shared" si="122"/>
        <v>664.79849864688413</v>
      </c>
    </row>
    <row r="1373" spans="1:23" x14ac:dyDescent="0.3">
      <c r="A1373" t="s">
        <v>3752</v>
      </c>
      <c r="B1373" s="34">
        <v>31861.730202546296</v>
      </c>
      <c r="C1373" s="14">
        <v>46.134999999999998</v>
      </c>
      <c r="D1373" s="14">
        <v>-18.670000000000002</v>
      </c>
      <c r="E1373" s="12">
        <v>21</v>
      </c>
      <c r="F1373" s="12"/>
      <c r="G1373" s="8" t="s">
        <v>72</v>
      </c>
      <c r="H1373" s="1" t="s">
        <v>34</v>
      </c>
      <c r="I1373" s="1">
        <f t="shared" si="124"/>
        <v>3.58</v>
      </c>
      <c r="J1373" s="26"/>
      <c r="K1373" s="26"/>
      <c r="L1373" s="26">
        <v>3</v>
      </c>
      <c r="M1373" s="25" t="s">
        <v>73</v>
      </c>
      <c r="N1373" s="26"/>
      <c r="O1373" s="26"/>
      <c r="P1373" s="26">
        <v>3.3</v>
      </c>
      <c r="Q1373" s="8" t="s">
        <v>73</v>
      </c>
      <c r="R1373" s="38"/>
      <c r="S1373" s="8"/>
      <c r="T1373" s="1">
        <f t="shared" si="120"/>
        <v>1987.2326631144319</v>
      </c>
      <c r="U1373" s="4">
        <f t="shared" si="123"/>
        <v>9.1119080770304246E+19</v>
      </c>
      <c r="V1373" s="4">
        <f t="shared" si="121"/>
        <v>295120922666639.69</v>
      </c>
      <c r="W1373" s="1">
        <f t="shared" si="122"/>
        <v>664.32839953931114</v>
      </c>
    </row>
    <row r="1374" spans="1:23" x14ac:dyDescent="0.3">
      <c r="A1374" t="s">
        <v>3753</v>
      </c>
      <c r="B1374" s="34">
        <v>31863.425591550927</v>
      </c>
      <c r="C1374" s="2">
        <v>41.0854</v>
      </c>
      <c r="D1374" s="2">
        <v>-10.638199999999999</v>
      </c>
      <c r="E1374" s="3">
        <v>10</v>
      </c>
      <c r="F1374" s="3">
        <v>16</v>
      </c>
      <c r="G1374" s="1" t="s">
        <v>35</v>
      </c>
      <c r="H1374" s="1" t="s">
        <v>33</v>
      </c>
      <c r="I1374" s="1">
        <f t="shared" si="124"/>
        <v>4.8549999999999995</v>
      </c>
      <c r="L1374" s="25">
        <v>4.5</v>
      </c>
      <c r="M1374" s="25" t="s">
        <v>35</v>
      </c>
      <c r="P1374" s="25">
        <v>4.0999999999999996</v>
      </c>
      <c r="Q1374" s="1" t="s">
        <v>77</v>
      </c>
      <c r="T1374" s="1">
        <f t="shared" si="120"/>
        <v>1987.2373048365528</v>
      </c>
      <c r="U1374" s="4">
        <f t="shared" si="123"/>
        <v>9.1143207585630159E+19</v>
      </c>
      <c r="V1374" s="4">
        <f t="shared" si="121"/>
        <v>2.4126815325916504E+16</v>
      </c>
      <c r="W1374" s="1">
        <f t="shared" si="122"/>
        <v>510.25761151942424</v>
      </c>
    </row>
    <row r="1375" spans="1:23" x14ac:dyDescent="0.3">
      <c r="A1375" t="s">
        <v>3754</v>
      </c>
      <c r="B1375" s="34">
        <v>31883.615159722223</v>
      </c>
      <c r="C1375" s="14">
        <v>48.265999999999998</v>
      </c>
      <c r="D1375" s="14">
        <v>-18.106000000000002</v>
      </c>
      <c r="E1375" s="12">
        <v>16</v>
      </c>
      <c r="F1375" s="12"/>
      <c r="G1375" s="8" t="s">
        <v>72</v>
      </c>
      <c r="H1375" s="1" t="s">
        <v>34</v>
      </c>
      <c r="I1375" s="1">
        <f t="shared" si="124"/>
        <v>3.665</v>
      </c>
      <c r="J1375" s="26"/>
      <c r="K1375" s="26"/>
      <c r="L1375" s="26">
        <v>3.1</v>
      </c>
      <c r="M1375" s="25" t="s">
        <v>73</v>
      </c>
      <c r="N1375" s="26"/>
      <c r="O1375" s="26"/>
      <c r="P1375" s="26">
        <v>3.4</v>
      </c>
      <c r="Q1375" s="8" t="s">
        <v>73</v>
      </c>
      <c r="R1375" s="38"/>
      <c r="S1375" s="8"/>
      <c r="T1375" s="1">
        <f t="shared" si="120"/>
        <v>1987.2925808616624</v>
      </c>
      <c r="U1375" s="4">
        <f t="shared" si="123"/>
        <v>9.1143603407694987E+19</v>
      </c>
      <c r="V1375" s="4">
        <f t="shared" si="121"/>
        <v>395822064835723.56</v>
      </c>
      <c r="W1375" s="1">
        <f t="shared" si="122"/>
        <v>675.57877832298607</v>
      </c>
    </row>
    <row r="1376" spans="1:23" x14ac:dyDescent="0.3">
      <c r="A1376" t="s">
        <v>3755</v>
      </c>
      <c r="B1376" s="34">
        <v>31886.657501157406</v>
      </c>
      <c r="C1376" s="14">
        <v>41.74</v>
      </c>
      <c r="D1376" s="14">
        <v>-16.649999999999999</v>
      </c>
      <c r="E1376" s="12">
        <v>16</v>
      </c>
      <c r="F1376" s="12"/>
      <c r="G1376" s="8" t="s">
        <v>72</v>
      </c>
      <c r="H1376" s="1" t="s">
        <v>33</v>
      </c>
      <c r="I1376" s="1">
        <f t="shared" si="124"/>
        <v>4.0049999999999999</v>
      </c>
      <c r="J1376" s="26"/>
      <c r="K1376" s="26"/>
      <c r="L1376" s="26">
        <v>3.5</v>
      </c>
      <c r="M1376" s="25" t="s">
        <v>73</v>
      </c>
      <c r="N1376" s="26"/>
      <c r="O1376" s="26"/>
      <c r="P1376" s="26">
        <v>3.7</v>
      </c>
      <c r="Q1376" s="8" t="s">
        <v>73</v>
      </c>
      <c r="R1376" s="38">
        <v>3.7</v>
      </c>
      <c r="S1376" s="1" t="s">
        <v>73</v>
      </c>
      <c r="T1376" s="1">
        <f t="shared" si="120"/>
        <v>1987.3009103385555</v>
      </c>
      <c r="U1376" s="4">
        <f t="shared" si="123"/>
        <v>9.114488426278953E+19</v>
      </c>
      <c r="V1376" s="4">
        <f t="shared" si="121"/>
        <v>1280855094536285</v>
      </c>
      <c r="W1376" s="1">
        <f t="shared" si="122"/>
        <v>570.57936157804636</v>
      </c>
    </row>
    <row r="1377" spans="1:23" x14ac:dyDescent="0.3">
      <c r="A1377" t="s">
        <v>2406</v>
      </c>
      <c r="B1377" s="34">
        <v>31909.817363425926</v>
      </c>
      <c r="C1377" s="14">
        <v>50.137</v>
      </c>
      <c r="D1377" s="14">
        <v>-15.625</v>
      </c>
      <c r="E1377" s="12">
        <v>18</v>
      </c>
      <c r="F1377" s="12"/>
      <c r="G1377" s="8" t="s">
        <v>72</v>
      </c>
      <c r="H1377" s="8" t="s">
        <v>68</v>
      </c>
      <c r="I1377" s="1">
        <f t="shared" si="124"/>
        <v>3.665</v>
      </c>
      <c r="J1377" s="26"/>
      <c r="K1377" s="26"/>
      <c r="L1377" s="26">
        <v>3.1</v>
      </c>
      <c r="M1377" s="25" t="s">
        <v>73</v>
      </c>
      <c r="N1377" s="26"/>
      <c r="O1377" s="26"/>
      <c r="P1377" s="26">
        <v>3.4</v>
      </c>
      <c r="Q1377" s="8" t="s">
        <v>73</v>
      </c>
      <c r="R1377" s="38"/>
      <c r="S1377" s="8"/>
      <c r="T1377" s="1">
        <f t="shared" si="120"/>
        <v>1987.3643185856972</v>
      </c>
      <c r="U1377" s="4">
        <f t="shared" si="123"/>
        <v>9.1145280084854358E+19</v>
      </c>
      <c r="V1377" s="4">
        <f t="shared" si="121"/>
        <v>395822064835723.56</v>
      </c>
      <c r="W1377" s="1">
        <f t="shared" si="122"/>
        <v>614.47589102481106</v>
      </c>
    </row>
    <row r="1378" spans="1:23" x14ac:dyDescent="0.3">
      <c r="A1378" t="s">
        <v>3756</v>
      </c>
      <c r="B1378" s="34">
        <v>31921.083819444444</v>
      </c>
      <c r="C1378" s="14">
        <v>48.566000000000003</v>
      </c>
      <c r="D1378" s="14">
        <v>-17.600999999999999</v>
      </c>
      <c r="E1378" s="12">
        <v>16</v>
      </c>
      <c r="F1378" s="12"/>
      <c r="G1378" s="8" t="s">
        <v>72</v>
      </c>
      <c r="H1378" s="1" t="s">
        <v>34</v>
      </c>
      <c r="I1378" s="1">
        <f t="shared" si="124"/>
        <v>3.41</v>
      </c>
      <c r="J1378" s="26"/>
      <c r="K1378" s="26"/>
      <c r="L1378" s="26">
        <v>2.8</v>
      </c>
      <c r="M1378" s="25" t="s">
        <v>73</v>
      </c>
      <c r="N1378" s="26"/>
      <c r="O1378" s="26"/>
      <c r="P1378" s="26">
        <v>3.1</v>
      </c>
      <c r="Q1378" s="8" t="s">
        <v>73</v>
      </c>
      <c r="R1378" s="38"/>
      <c r="S1378" s="8"/>
      <c r="T1378" s="1">
        <f t="shared" si="120"/>
        <v>1987.3951644611757</v>
      </c>
      <c r="U1378" s="4">
        <f t="shared" si="123"/>
        <v>9.1145444143831679E+19</v>
      </c>
      <c r="V1378" s="4">
        <f t="shared" si="121"/>
        <v>164058977319953.81</v>
      </c>
      <c r="W1378" s="1">
        <f t="shared" si="122"/>
        <v>644.10000218229493</v>
      </c>
    </row>
    <row r="1379" spans="1:23" x14ac:dyDescent="0.3">
      <c r="A1379" t="s">
        <v>2407</v>
      </c>
      <c r="B1379" s="34">
        <v>31929.93701736111</v>
      </c>
      <c r="C1379" s="14">
        <v>48.115000000000002</v>
      </c>
      <c r="D1379" s="14">
        <v>-17.841000000000001</v>
      </c>
      <c r="E1379" s="12">
        <v>3</v>
      </c>
      <c r="F1379" s="12"/>
      <c r="G1379" s="8" t="s">
        <v>72</v>
      </c>
      <c r="H1379" s="1" t="s">
        <v>34</v>
      </c>
      <c r="I1379" s="1">
        <f t="shared" si="124"/>
        <v>3.41</v>
      </c>
      <c r="J1379" s="26"/>
      <c r="K1379" s="26"/>
      <c r="L1379" s="26">
        <v>2.8</v>
      </c>
      <c r="M1379" s="25" t="s">
        <v>73</v>
      </c>
      <c r="N1379" s="26"/>
      <c r="O1379" s="26"/>
      <c r="P1379" s="26">
        <v>3.1</v>
      </c>
      <c r="Q1379" s="8" t="s">
        <v>73</v>
      </c>
      <c r="R1379" s="38"/>
      <c r="S1379" s="8"/>
      <c r="T1379" s="1">
        <f t="shared" si="120"/>
        <v>1987.4194031960606</v>
      </c>
      <c r="U1379" s="4">
        <f t="shared" si="123"/>
        <v>9.1145608202809E+19</v>
      </c>
      <c r="V1379" s="4">
        <f t="shared" si="121"/>
        <v>164058977319953.81</v>
      </c>
      <c r="W1379" s="1">
        <f t="shared" si="122"/>
        <v>642.12830830074677</v>
      </c>
    </row>
    <row r="1380" spans="1:23" x14ac:dyDescent="0.3">
      <c r="A1380" t="s">
        <v>3757</v>
      </c>
      <c r="B1380" s="34">
        <v>31932</v>
      </c>
      <c r="C1380" s="28">
        <v>40.880000000000003</v>
      </c>
      <c r="D1380" s="28">
        <v>-10.66</v>
      </c>
      <c r="E1380" s="12">
        <v>16</v>
      </c>
      <c r="F1380" s="13"/>
      <c r="G1380" s="8" t="s">
        <v>72</v>
      </c>
      <c r="H1380" s="1" t="s">
        <v>33</v>
      </c>
      <c r="I1380" s="1">
        <f t="shared" si="124"/>
        <v>4.7700000000000005</v>
      </c>
      <c r="J1380" s="27"/>
      <c r="K1380" s="27"/>
      <c r="L1380" s="26">
        <v>4.4000000000000004</v>
      </c>
      <c r="M1380" s="25" t="s">
        <v>73</v>
      </c>
      <c r="N1380" s="27"/>
      <c r="O1380" s="27"/>
      <c r="P1380" s="27"/>
      <c r="Q1380" s="11"/>
      <c r="R1380" s="39">
        <v>4.5</v>
      </c>
      <c r="S1380" s="1" t="s">
        <v>73</v>
      </c>
      <c r="T1380" s="1">
        <f t="shared" si="120"/>
        <v>1987.4250513347022</v>
      </c>
      <c r="U1380" s="4">
        <f t="shared" si="123"/>
        <v>9.1163596911960293E+19</v>
      </c>
      <c r="V1380" s="4">
        <f t="shared" si="121"/>
        <v>1.7988709151288024E+16</v>
      </c>
      <c r="W1380" s="1">
        <f t="shared" si="122"/>
        <v>529.30348524231715</v>
      </c>
    </row>
    <row r="1381" spans="1:23" x14ac:dyDescent="0.3">
      <c r="A1381" t="s">
        <v>3758</v>
      </c>
      <c r="B1381" s="34">
        <v>31932.773113425927</v>
      </c>
      <c r="C1381" s="2">
        <v>40.9</v>
      </c>
      <c r="D1381" s="2">
        <v>-10.4</v>
      </c>
      <c r="E1381" s="3"/>
      <c r="G1381" s="1" t="s">
        <v>44</v>
      </c>
      <c r="H1381" s="1" t="s">
        <v>33</v>
      </c>
      <c r="I1381" s="1">
        <v>3.5</v>
      </c>
      <c r="P1381" s="25">
        <v>3.5</v>
      </c>
      <c r="Q1381" s="1" t="s">
        <v>44</v>
      </c>
      <c r="T1381" s="1">
        <f t="shared" si="120"/>
        <v>1987.4271680039039</v>
      </c>
      <c r="U1381" s="4">
        <f t="shared" si="123"/>
        <v>9.1163820784074146E+19</v>
      </c>
      <c r="V1381" s="4">
        <f t="shared" si="121"/>
        <v>223872113856835.09</v>
      </c>
      <c r="W1381" s="1">
        <f t="shared" si="122"/>
        <v>540.83429062105222</v>
      </c>
    </row>
    <row r="1382" spans="1:23" x14ac:dyDescent="0.3">
      <c r="A1382" t="s">
        <v>3771</v>
      </c>
      <c r="B1382" s="34">
        <v>31938.671294444444</v>
      </c>
      <c r="C1382" s="2">
        <v>38.839399999999998</v>
      </c>
      <c r="D1382" s="2">
        <v>-23.6555</v>
      </c>
      <c r="E1382" s="3">
        <v>33</v>
      </c>
      <c r="F1382" s="3">
        <v>14</v>
      </c>
      <c r="G1382" s="1" t="s">
        <v>35</v>
      </c>
      <c r="H1382" s="8" t="s">
        <v>24</v>
      </c>
      <c r="I1382" s="1">
        <f>0.85*L1382+1.03</f>
        <v>4.9399999999999995</v>
      </c>
      <c r="L1382" s="25">
        <v>4.5999999999999996</v>
      </c>
      <c r="M1382" s="25" t="s">
        <v>60</v>
      </c>
      <c r="P1382" s="25">
        <v>4.2</v>
      </c>
      <c r="Q1382" s="1" t="s">
        <v>44</v>
      </c>
      <c r="T1382" s="1">
        <f t="shared" si="120"/>
        <v>1987.4433163434483</v>
      </c>
      <c r="U1382" s="4">
        <f t="shared" si="123"/>
        <v>9.1196180149767111E+19</v>
      </c>
      <c r="V1382" s="4">
        <f t="shared" si="121"/>
        <v>3.235936569296278E+16</v>
      </c>
      <c r="W1382" s="1">
        <f t="shared" si="122"/>
        <v>1375.1015186454758</v>
      </c>
    </row>
    <row r="1383" spans="1:23" x14ac:dyDescent="0.3">
      <c r="A1383" t="s">
        <v>3759</v>
      </c>
      <c r="B1383" s="34">
        <v>31940.761083912035</v>
      </c>
      <c r="C1383" s="2">
        <v>40.234200000000001</v>
      </c>
      <c r="D1383" s="2">
        <v>-11.65</v>
      </c>
      <c r="E1383" s="3">
        <v>10</v>
      </c>
      <c r="F1383" s="3">
        <v>7</v>
      </c>
      <c r="G1383" s="1" t="s">
        <v>35</v>
      </c>
      <c r="H1383" s="1" t="s">
        <v>33</v>
      </c>
      <c r="I1383" s="1">
        <v>3.6</v>
      </c>
      <c r="P1383" s="25">
        <v>3.6</v>
      </c>
      <c r="Q1383" s="1" t="s">
        <v>44</v>
      </c>
      <c r="T1383" s="1">
        <f t="shared" si="120"/>
        <v>1987.4490378751871</v>
      </c>
      <c r="U1383" s="4">
        <f t="shared" si="123"/>
        <v>9.1196496377533121E+19</v>
      </c>
      <c r="V1383" s="4">
        <f t="shared" si="121"/>
        <v>316227766016839.06</v>
      </c>
      <c r="W1383" s="1">
        <f t="shared" si="122"/>
        <v>557.52083287535277</v>
      </c>
    </row>
    <row r="1384" spans="1:23" x14ac:dyDescent="0.3">
      <c r="A1384" t="s">
        <v>2408</v>
      </c>
      <c r="B1384" s="34">
        <v>31942.875798611112</v>
      </c>
      <c r="C1384" s="14">
        <v>46.457000000000001</v>
      </c>
      <c r="D1384" s="14">
        <v>-18.239999999999998</v>
      </c>
      <c r="E1384" s="12">
        <v>16</v>
      </c>
      <c r="F1384" s="12"/>
      <c r="G1384" s="8" t="s">
        <v>72</v>
      </c>
      <c r="H1384" s="1" t="s">
        <v>34</v>
      </c>
      <c r="I1384" s="1">
        <f>0.85*L1384+1.03</f>
        <v>3.665</v>
      </c>
      <c r="J1384" s="26"/>
      <c r="K1384" s="26"/>
      <c r="L1384" s="26">
        <v>3.1</v>
      </c>
      <c r="M1384" s="25" t="s">
        <v>73</v>
      </c>
      <c r="N1384" s="26"/>
      <c r="O1384" s="26"/>
      <c r="P1384" s="26">
        <v>3.4</v>
      </c>
      <c r="Q1384" s="8" t="s">
        <v>73</v>
      </c>
      <c r="R1384" s="38"/>
      <c r="S1384" s="8"/>
      <c r="T1384" s="1">
        <f t="shared" si="120"/>
        <v>1987.4548276484904</v>
      </c>
      <c r="U1384" s="4">
        <f t="shared" si="123"/>
        <v>9.1196892199597949E+19</v>
      </c>
      <c r="V1384" s="4">
        <f t="shared" si="121"/>
        <v>395822064835723.56</v>
      </c>
      <c r="W1384" s="1">
        <f t="shared" si="122"/>
        <v>623.15545503819499</v>
      </c>
    </row>
    <row r="1385" spans="1:23" x14ac:dyDescent="0.3">
      <c r="A1385" t="s">
        <v>2409</v>
      </c>
      <c r="B1385" s="34">
        <v>31944</v>
      </c>
      <c r="C1385" s="28">
        <v>40.96</v>
      </c>
      <c r="D1385" s="28">
        <v>-11.52</v>
      </c>
      <c r="E1385" s="12">
        <v>16</v>
      </c>
      <c r="F1385" s="13"/>
      <c r="G1385" s="8" t="s">
        <v>72</v>
      </c>
      <c r="H1385" s="1" t="s">
        <v>33</v>
      </c>
      <c r="I1385" s="1">
        <f>0.85*L1385+1.03</f>
        <v>4.5999999999999996</v>
      </c>
      <c r="J1385" s="27"/>
      <c r="K1385" s="27"/>
      <c r="L1385" s="26">
        <v>4.2</v>
      </c>
      <c r="M1385" s="25" t="s">
        <v>73</v>
      </c>
      <c r="N1385" s="27"/>
      <c r="O1385" s="27"/>
      <c r="P1385" s="27"/>
      <c r="Q1385" s="11"/>
      <c r="R1385" s="39">
        <v>4.3</v>
      </c>
      <c r="S1385" s="1" t="s">
        <v>73</v>
      </c>
      <c r="T1385" s="1">
        <f t="shared" si="120"/>
        <v>1987.4579055441479</v>
      </c>
      <c r="U1385" s="4">
        <f t="shared" si="123"/>
        <v>9.1206892199597949E+19</v>
      </c>
      <c r="V1385" s="4">
        <f t="shared" si="121"/>
        <v>1E+16</v>
      </c>
      <c r="W1385" s="1">
        <f t="shared" si="122"/>
        <v>485.0702811802575</v>
      </c>
    </row>
    <row r="1386" spans="1:23" x14ac:dyDescent="0.3">
      <c r="A1386" t="s">
        <v>3760</v>
      </c>
      <c r="B1386" s="34">
        <v>31961.949990740741</v>
      </c>
      <c r="C1386" s="14">
        <v>42.68</v>
      </c>
      <c r="D1386" s="14">
        <v>-16.43</v>
      </c>
      <c r="E1386" s="12">
        <v>16</v>
      </c>
      <c r="F1386" s="12"/>
      <c r="G1386" s="8" t="s">
        <v>72</v>
      </c>
      <c r="H1386" s="1" t="s">
        <v>33</v>
      </c>
      <c r="I1386" s="1">
        <f>0.85*L1386+1.03</f>
        <v>3.835</v>
      </c>
      <c r="J1386" s="26"/>
      <c r="K1386" s="26"/>
      <c r="L1386" s="26">
        <v>3.3</v>
      </c>
      <c r="M1386" s="25" t="s">
        <v>73</v>
      </c>
      <c r="N1386" s="26"/>
      <c r="O1386" s="26"/>
      <c r="P1386" s="26">
        <v>3.2</v>
      </c>
      <c r="Q1386" s="8" t="s">
        <v>73</v>
      </c>
      <c r="R1386" s="38">
        <v>3.6</v>
      </c>
      <c r="S1386" s="1" t="s">
        <v>73</v>
      </c>
      <c r="T1386" s="1">
        <f t="shared" si="120"/>
        <v>1987.5070499404264</v>
      </c>
      <c r="U1386" s="4">
        <f t="shared" si="123"/>
        <v>9.1207604232397947E+19</v>
      </c>
      <c r="V1386" s="4">
        <f t="shared" si="121"/>
        <v>712032799999202.75</v>
      </c>
      <c r="W1386" s="1">
        <f t="shared" si="122"/>
        <v>490.73399216628098</v>
      </c>
    </row>
    <row r="1387" spans="1:23" x14ac:dyDescent="0.3">
      <c r="A1387" t="s">
        <v>3761</v>
      </c>
      <c r="B1387" s="34">
        <v>31979.022844907406</v>
      </c>
      <c r="C1387" s="14">
        <v>46.805</v>
      </c>
      <c r="D1387" s="14">
        <v>-18.943000000000001</v>
      </c>
      <c r="E1387" s="12">
        <v>16</v>
      </c>
      <c r="F1387" s="12"/>
      <c r="G1387" s="8" t="s">
        <v>72</v>
      </c>
      <c r="H1387" s="1" t="s">
        <v>34</v>
      </c>
      <c r="I1387" s="1">
        <f>0.85*L1387+1.03</f>
        <v>3.41</v>
      </c>
      <c r="J1387" s="26"/>
      <c r="K1387" s="26"/>
      <c r="L1387" s="26">
        <v>2.8</v>
      </c>
      <c r="M1387" s="25" t="s">
        <v>73</v>
      </c>
      <c r="N1387" s="26"/>
      <c r="O1387" s="26"/>
      <c r="P1387" s="26">
        <v>3.1</v>
      </c>
      <c r="Q1387" s="8" t="s">
        <v>73</v>
      </c>
      <c r="R1387" s="38"/>
      <c r="S1387" s="8"/>
      <c r="T1387" s="1">
        <f t="shared" si="120"/>
        <v>1987.5537928676451</v>
      </c>
      <c r="U1387" s="4">
        <f t="shared" si="123"/>
        <v>9.1207768291375268E+19</v>
      </c>
      <c r="V1387" s="4">
        <f t="shared" si="121"/>
        <v>164058977319953.81</v>
      </c>
      <c r="W1387" s="1">
        <f t="shared" si="122"/>
        <v>707.27999761208105</v>
      </c>
    </row>
    <row r="1388" spans="1:23" x14ac:dyDescent="0.3">
      <c r="A1388" t="s">
        <v>3762</v>
      </c>
      <c r="B1388" s="34">
        <v>31982.247395833332</v>
      </c>
      <c r="C1388" s="2">
        <v>40.9</v>
      </c>
      <c r="D1388" s="2">
        <v>-10.9</v>
      </c>
      <c r="E1388" s="3"/>
      <c r="G1388" s="1" t="s">
        <v>44</v>
      </c>
      <c r="H1388" s="1" t="s">
        <v>33</v>
      </c>
      <c r="I1388" s="1">
        <v>3.6</v>
      </c>
      <c r="P1388" s="25">
        <v>3.6</v>
      </c>
      <c r="Q1388" s="1" t="s">
        <v>44</v>
      </c>
      <c r="T1388" s="1">
        <f t="shared" si="120"/>
        <v>1987.562621206936</v>
      </c>
      <c r="U1388" s="4">
        <f t="shared" si="123"/>
        <v>9.1208084519141278E+19</v>
      </c>
      <c r="V1388" s="4">
        <f t="shared" si="121"/>
        <v>316227766016839.06</v>
      </c>
      <c r="W1388" s="1">
        <f t="shared" si="122"/>
        <v>515.53078970369347</v>
      </c>
    </row>
    <row r="1389" spans="1:23" x14ac:dyDescent="0.3">
      <c r="A1389" t="s">
        <v>3763</v>
      </c>
      <c r="B1389" s="34">
        <v>31987.790755787039</v>
      </c>
      <c r="C1389" s="14">
        <v>45.74</v>
      </c>
      <c r="D1389" s="14">
        <v>-12.64</v>
      </c>
      <c r="E1389" s="12">
        <v>16</v>
      </c>
      <c r="F1389" s="12"/>
      <c r="G1389" s="8" t="s">
        <v>72</v>
      </c>
      <c r="H1389" s="1" t="s">
        <v>2126</v>
      </c>
      <c r="I1389" s="1">
        <f>0.85*L1389+1.03</f>
        <v>3.75</v>
      </c>
      <c r="J1389" s="26"/>
      <c r="L1389" s="26">
        <v>3.2</v>
      </c>
      <c r="M1389" s="25" t="s">
        <v>73</v>
      </c>
      <c r="P1389" s="26">
        <v>3.5</v>
      </c>
      <c r="Q1389" s="1" t="s">
        <v>73</v>
      </c>
      <c r="R1389" s="38"/>
      <c r="T1389" s="1">
        <f t="shared" si="120"/>
        <v>1987.5777980993485</v>
      </c>
      <c r="U1389" s="4">
        <f t="shared" si="123"/>
        <v>9.1208615403585503E+19</v>
      </c>
      <c r="V1389" s="4">
        <f t="shared" si="121"/>
        <v>530884444230989.13</v>
      </c>
      <c r="W1389" s="1">
        <f t="shared" si="122"/>
        <v>58.908096193675959</v>
      </c>
    </row>
    <row r="1390" spans="1:23" x14ac:dyDescent="0.3">
      <c r="A1390" t="s">
        <v>3764</v>
      </c>
      <c r="B1390" s="34">
        <v>31997.038024305555</v>
      </c>
      <c r="C1390" s="14">
        <v>46.220999999999997</v>
      </c>
      <c r="D1390" s="14">
        <v>-18.202000000000002</v>
      </c>
      <c r="E1390" s="12">
        <v>16</v>
      </c>
      <c r="F1390" s="12"/>
      <c r="G1390" s="8" t="s">
        <v>72</v>
      </c>
      <c r="H1390" s="1" t="s">
        <v>34</v>
      </c>
      <c r="I1390" s="1">
        <f>0.85*L1390+1.03</f>
        <v>3.41</v>
      </c>
      <c r="J1390" s="26"/>
      <c r="K1390" s="26"/>
      <c r="L1390" s="26">
        <v>2.8</v>
      </c>
      <c r="M1390" s="25" t="s">
        <v>73</v>
      </c>
      <c r="N1390" s="26"/>
      <c r="O1390" s="26"/>
      <c r="P1390" s="26">
        <v>3.1</v>
      </c>
      <c r="Q1390" s="8" t="s">
        <v>73</v>
      </c>
      <c r="R1390" s="38"/>
      <c r="S1390" s="8"/>
      <c r="T1390" s="1">
        <f t="shared" si="120"/>
        <v>1987.6031157407408</v>
      </c>
      <c r="U1390" s="4">
        <f t="shared" si="123"/>
        <v>9.1208779462562824E+19</v>
      </c>
      <c r="V1390" s="4">
        <f t="shared" si="121"/>
        <v>164058977319953.81</v>
      </c>
      <c r="W1390" s="1">
        <f t="shared" si="122"/>
        <v>614.30792911934884</v>
      </c>
    </row>
    <row r="1391" spans="1:23" x14ac:dyDescent="0.3">
      <c r="A1391" t="s">
        <v>3765</v>
      </c>
      <c r="B1391" s="34">
        <v>32008.000949074074</v>
      </c>
      <c r="C1391" s="2">
        <v>40.200000000000003</v>
      </c>
      <c r="D1391" s="2">
        <v>-8.4</v>
      </c>
      <c r="E1391" s="3"/>
      <c r="G1391" s="1" t="s">
        <v>44</v>
      </c>
      <c r="H1391" s="1" t="s">
        <v>33</v>
      </c>
      <c r="I1391" s="1">
        <v>4</v>
      </c>
      <c r="P1391" s="25">
        <v>4</v>
      </c>
      <c r="Q1391" s="1" t="s">
        <v>44</v>
      </c>
      <c r="T1391" s="1">
        <f t="shared" si="120"/>
        <v>1987.6331305929475</v>
      </c>
      <c r="U1391" s="4">
        <f t="shared" si="123"/>
        <v>9.1210038387974619E+19</v>
      </c>
      <c r="V1391" s="4">
        <f t="shared" si="121"/>
        <v>1258925411794173.5</v>
      </c>
      <c r="W1391" s="1">
        <f t="shared" si="122"/>
        <v>734.83946624861073</v>
      </c>
    </row>
    <row r="1392" spans="1:23" x14ac:dyDescent="0.3">
      <c r="A1392" t="s">
        <v>3766</v>
      </c>
      <c r="B1392" s="34">
        <v>32009.144495370372</v>
      </c>
      <c r="C1392" s="14">
        <v>50.915999999999997</v>
      </c>
      <c r="D1392" s="14">
        <v>-24.611000000000001</v>
      </c>
      <c r="E1392" s="12">
        <v>25</v>
      </c>
      <c r="F1392" s="12"/>
      <c r="G1392" s="8" t="s">
        <v>72</v>
      </c>
      <c r="H1392" s="1" t="s">
        <v>59</v>
      </c>
      <c r="I1392" s="1">
        <f t="shared" ref="I1392:I1400" si="125">0.85*L1392+1.03</f>
        <v>3.665</v>
      </c>
      <c r="J1392" s="26"/>
      <c r="K1392" s="26"/>
      <c r="L1392" s="26">
        <v>3.1</v>
      </c>
      <c r="M1392" s="25" t="s">
        <v>73</v>
      </c>
      <c r="N1392" s="26"/>
      <c r="O1392" s="26"/>
      <c r="P1392" s="26">
        <v>3.4</v>
      </c>
      <c r="Q1392" s="8" t="s">
        <v>73</v>
      </c>
      <c r="R1392" s="38"/>
      <c r="S1392" s="8"/>
      <c r="T1392" s="1">
        <f t="shared" si="120"/>
        <v>1987.6362614520749</v>
      </c>
      <c r="U1392" s="4">
        <f t="shared" si="123"/>
        <v>9.1210434210039448E+19</v>
      </c>
      <c r="V1392" s="4">
        <f t="shared" si="121"/>
        <v>395822064835723.56</v>
      </c>
      <c r="W1392" s="1">
        <f t="shared" si="122"/>
        <v>1437.2134206679168</v>
      </c>
    </row>
    <row r="1393" spans="1:23" x14ac:dyDescent="0.3">
      <c r="A1393" t="s">
        <v>3767</v>
      </c>
      <c r="B1393" s="34">
        <v>32015.272774305555</v>
      </c>
      <c r="C1393" s="14">
        <v>46.066000000000003</v>
      </c>
      <c r="D1393" s="14">
        <v>-17.454000000000001</v>
      </c>
      <c r="E1393" s="12">
        <v>16</v>
      </c>
      <c r="F1393" s="12"/>
      <c r="G1393" s="8" t="s">
        <v>72</v>
      </c>
      <c r="H1393" s="1" t="s">
        <v>34</v>
      </c>
      <c r="I1393" s="1">
        <f t="shared" si="125"/>
        <v>3.41</v>
      </c>
      <c r="J1393" s="26"/>
      <c r="K1393" s="26"/>
      <c r="L1393" s="26">
        <v>2.8</v>
      </c>
      <c r="M1393" s="25" t="s">
        <v>73</v>
      </c>
      <c r="N1393" s="26"/>
      <c r="O1393" s="26"/>
      <c r="P1393" s="26">
        <v>3.1</v>
      </c>
      <c r="Q1393" s="8" t="s">
        <v>73</v>
      </c>
      <c r="R1393" s="38"/>
      <c r="S1393" s="8"/>
      <c r="T1393" s="1">
        <f t="shared" si="120"/>
        <v>1987.6530397653814</v>
      </c>
      <c r="U1393" s="4">
        <f t="shared" si="123"/>
        <v>9.1210598269016769E+19</v>
      </c>
      <c r="V1393" s="4">
        <f t="shared" si="121"/>
        <v>164058977319953.81</v>
      </c>
      <c r="W1393" s="1">
        <f t="shared" si="122"/>
        <v>529.72460310823544</v>
      </c>
    </row>
    <row r="1394" spans="1:23" x14ac:dyDescent="0.3">
      <c r="A1394" t="s">
        <v>3768</v>
      </c>
      <c r="B1394" s="34">
        <v>32019.329017361109</v>
      </c>
      <c r="C1394" s="14">
        <v>47.139000000000003</v>
      </c>
      <c r="D1394" s="14">
        <v>-19.417999999999999</v>
      </c>
      <c r="E1394" s="12">
        <v>18</v>
      </c>
      <c r="F1394" s="12"/>
      <c r="G1394" s="8" t="s">
        <v>72</v>
      </c>
      <c r="H1394" s="1" t="s">
        <v>34</v>
      </c>
      <c r="I1394" s="1">
        <f t="shared" si="125"/>
        <v>3.665</v>
      </c>
      <c r="J1394" s="26"/>
      <c r="K1394" s="26"/>
      <c r="L1394" s="26">
        <v>3.1</v>
      </c>
      <c r="M1394" s="25" t="s">
        <v>73</v>
      </c>
      <c r="N1394" s="26"/>
      <c r="O1394" s="26"/>
      <c r="P1394" s="26">
        <v>3.4</v>
      </c>
      <c r="Q1394" s="8" t="s">
        <v>73</v>
      </c>
      <c r="R1394" s="38"/>
      <c r="S1394" s="8"/>
      <c r="T1394" s="1">
        <f t="shared" si="120"/>
        <v>1987.6641451536238</v>
      </c>
      <c r="U1394" s="4">
        <f t="shared" si="123"/>
        <v>9.1210994091081597E+19</v>
      </c>
      <c r="V1394" s="4">
        <f t="shared" si="121"/>
        <v>395822064835723.56</v>
      </c>
      <c r="W1394" s="1">
        <f t="shared" si="122"/>
        <v>766.99382810409645</v>
      </c>
    </row>
    <row r="1395" spans="1:23" x14ac:dyDescent="0.3">
      <c r="A1395" t="s">
        <v>3769</v>
      </c>
      <c r="B1395" s="34">
        <v>32019.870625</v>
      </c>
      <c r="C1395" s="14">
        <v>47.61</v>
      </c>
      <c r="D1395" s="14">
        <v>-11.98</v>
      </c>
      <c r="E1395" s="12">
        <v>16</v>
      </c>
      <c r="F1395" s="12"/>
      <c r="G1395" s="8" t="s">
        <v>72</v>
      </c>
      <c r="H1395" s="1" t="s">
        <v>69</v>
      </c>
      <c r="I1395" s="1">
        <f t="shared" si="125"/>
        <v>4.26</v>
      </c>
      <c r="J1395" s="26"/>
      <c r="L1395" s="26">
        <v>3.8</v>
      </c>
      <c r="M1395" s="25" t="s">
        <v>73</v>
      </c>
      <c r="P1395" s="26">
        <v>3.9</v>
      </c>
      <c r="Q1395" s="1" t="s">
        <v>73</v>
      </c>
      <c r="R1395" s="38">
        <v>4</v>
      </c>
      <c r="S1395" s="1" t="s">
        <v>73</v>
      </c>
      <c r="T1395" s="1">
        <f t="shared" si="120"/>
        <v>1987.6656279945244</v>
      </c>
      <c r="U1395" s="4">
        <f t="shared" si="123"/>
        <v>9.1214084386514108E+19</v>
      </c>
      <c r="V1395" s="4">
        <f t="shared" si="121"/>
        <v>3090295432513594.5</v>
      </c>
      <c r="W1395" s="1">
        <f t="shared" si="122"/>
        <v>273.05960043746876</v>
      </c>
    </row>
    <row r="1396" spans="1:23" x14ac:dyDescent="0.3">
      <c r="A1396" t="s">
        <v>3770</v>
      </c>
      <c r="B1396" s="34">
        <v>32025.940841435186</v>
      </c>
      <c r="C1396" s="14">
        <v>45.848999999999997</v>
      </c>
      <c r="D1396" s="14">
        <v>-18.504999999999999</v>
      </c>
      <c r="E1396" s="12">
        <v>16</v>
      </c>
      <c r="F1396" s="12"/>
      <c r="G1396" s="8" t="s">
        <v>72</v>
      </c>
      <c r="H1396" s="1" t="s">
        <v>34</v>
      </c>
      <c r="I1396" s="1">
        <f t="shared" si="125"/>
        <v>3.58</v>
      </c>
      <c r="J1396" s="26"/>
      <c r="K1396" s="26"/>
      <c r="L1396" s="26">
        <v>3</v>
      </c>
      <c r="M1396" s="25" t="s">
        <v>73</v>
      </c>
      <c r="N1396" s="26"/>
      <c r="O1396" s="26"/>
      <c r="P1396" s="26">
        <v>3.3</v>
      </c>
      <c r="Q1396" s="8" t="s">
        <v>73</v>
      </c>
      <c r="R1396" s="38"/>
      <c r="S1396" s="8"/>
      <c r="T1396" s="1">
        <f t="shared" si="120"/>
        <v>1987.6822473413695</v>
      </c>
      <c r="U1396" s="4">
        <f t="shared" si="123"/>
        <v>9.1214379507436782E+19</v>
      </c>
      <c r="V1396" s="4">
        <f t="shared" si="121"/>
        <v>295120922666639.69</v>
      </c>
      <c r="W1396" s="1">
        <f t="shared" si="122"/>
        <v>642.31740001266292</v>
      </c>
    </row>
    <row r="1397" spans="1:23" x14ac:dyDescent="0.3">
      <c r="A1397" t="s">
        <v>2410</v>
      </c>
      <c r="B1397" s="34">
        <v>32027.109366898148</v>
      </c>
      <c r="C1397" s="14">
        <v>47.908999999999999</v>
      </c>
      <c r="D1397" s="14">
        <v>-21.228999999999999</v>
      </c>
      <c r="E1397" s="12">
        <v>18</v>
      </c>
      <c r="F1397" s="12"/>
      <c r="G1397" s="8" t="s">
        <v>72</v>
      </c>
      <c r="H1397" s="1" t="s">
        <v>59</v>
      </c>
      <c r="I1397" s="1">
        <f t="shared" si="125"/>
        <v>3.4950000000000001</v>
      </c>
      <c r="J1397" s="26"/>
      <c r="K1397" s="26"/>
      <c r="L1397" s="26">
        <v>2.9</v>
      </c>
      <c r="M1397" s="25" t="s">
        <v>73</v>
      </c>
      <c r="N1397" s="26"/>
      <c r="O1397" s="26"/>
      <c r="P1397" s="26">
        <v>3.2</v>
      </c>
      <c r="Q1397" s="8" t="s">
        <v>73</v>
      </c>
      <c r="R1397" s="38"/>
      <c r="S1397" s="8"/>
      <c r="T1397" s="1">
        <f t="shared" si="120"/>
        <v>1987.6854465897279</v>
      </c>
      <c r="U1397" s="4">
        <f t="shared" si="123"/>
        <v>9.1214599546607747E+19</v>
      </c>
      <c r="V1397" s="4">
        <f t="shared" si="121"/>
        <v>220039170963740.97</v>
      </c>
      <c r="W1397" s="1">
        <f t="shared" si="122"/>
        <v>981.64808301065887</v>
      </c>
    </row>
    <row r="1398" spans="1:23" x14ac:dyDescent="0.3">
      <c r="A1398" t="s">
        <v>3771</v>
      </c>
      <c r="B1398" s="34">
        <v>32027.38993287037</v>
      </c>
      <c r="C1398" s="14">
        <v>48.366</v>
      </c>
      <c r="D1398" s="14">
        <v>-17.286999999999999</v>
      </c>
      <c r="E1398" s="12">
        <v>16</v>
      </c>
      <c r="F1398" s="12"/>
      <c r="G1398" s="8" t="s">
        <v>72</v>
      </c>
      <c r="H1398" s="1" t="s">
        <v>34</v>
      </c>
      <c r="I1398" s="1">
        <f t="shared" si="125"/>
        <v>3.3250000000000002</v>
      </c>
      <c r="J1398" s="26"/>
      <c r="K1398" s="26"/>
      <c r="L1398" s="26">
        <v>2.7</v>
      </c>
      <c r="M1398" s="25" t="s">
        <v>73</v>
      </c>
      <c r="N1398" s="26"/>
      <c r="O1398" s="26"/>
      <c r="P1398" s="26">
        <v>3</v>
      </c>
      <c r="Q1398" s="8" t="s">
        <v>73</v>
      </c>
      <c r="R1398" s="38"/>
      <c r="S1398" s="8"/>
      <c r="T1398" s="1">
        <f t="shared" si="120"/>
        <v>1987.6862147374959</v>
      </c>
      <c r="U1398" s="4">
        <f t="shared" si="123"/>
        <v>9.1214721867319656E+19</v>
      </c>
      <c r="V1398" s="4">
        <f t="shared" si="121"/>
        <v>122320711904993.2</v>
      </c>
      <c r="W1398" s="1">
        <f t="shared" si="122"/>
        <v>603.64023142240819</v>
      </c>
    </row>
    <row r="1399" spans="1:23" x14ac:dyDescent="0.3">
      <c r="A1399" t="s">
        <v>3772</v>
      </c>
      <c r="B1399" s="34">
        <v>32028.606815972224</v>
      </c>
      <c r="C1399" s="14">
        <v>47.27</v>
      </c>
      <c r="D1399" s="14">
        <v>-12.32</v>
      </c>
      <c r="E1399" s="12">
        <v>16</v>
      </c>
      <c r="F1399" s="12"/>
      <c r="G1399" s="8" t="s">
        <v>72</v>
      </c>
      <c r="H1399" s="1" t="s">
        <v>69</v>
      </c>
      <c r="I1399" s="1">
        <f t="shared" si="125"/>
        <v>4.0049999999999999</v>
      </c>
      <c r="J1399" s="26"/>
      <c r="L1399" s="26">
        <v>3.5</v>
      </c>
      <c r="M1399" s="25" t="s">
        <v>73</v>
      </c>
      <c r="P1399" s="26">
        <v>3.8</v>
      </c>
      <c r="Q1399" s="1" t="s">
        <v>73</v>
      </c>
      <c r="R1399" s="38"/>
      <c r="T1399" s="1">
        <f t="shared" si="120"/>
        <v>1987.6895463818541</v>
      </c>
      <c r="U1399" s="4">
        <f t="shared" si="123"/>
        <v>9.1216002722414199E+19</v>
      </c>
      <c r="V1399" s="4">
        <f t="shared" si="121"/>
        <v>1280855094536285</v>
      </c>
      <c r="W1399" s="1">
        <f t="shared" si="122"/>
        <v>227.16435325260852</v>
      </c>
    </row>
    <row r="1400" spans="1:23" x14ac:dyDescent="0.3">
      <c r="A1400" t="s">
        <v>3773</v>
      </c>
      <c r="B1400" s="34">
        <v>32033.497278935185</v>
      </c>
      <c r="C1400" s="14">
        <v>45.936</v>
      </c>
      <c r="D1400" s="14">
        <v>-18.263000000000002</v>
      </c>
      <c r="E1400" s="12">
        <v>16</v>
      </c>
      <c r="F1400" s="12"/>
      <c r="G1400" s="8" t="s">
        <v>72</v>
      </c>
      <c r="H1400" s="1" t="s">
        <v>34</v>
      </c>
      <c r="I1400" s="1">
        <f t="shared" si="125"/>
        <v>3.3250000000000002</v>
      </c>
      <c r="J1400" s="26"/>
      <c r="K1400" s="26"/>
      <c r="L1400" s="26">
        <v>2.7</v>
      </c>
      <c r="M1400" s="25" t="s">
        <v>73</v>
      </c>
      <c r="N1400" s="26"/>
      <c r="O1400" s="26"/>
      <c r="P1400" s="26">
        <v>3</v>
      </c>
      <c r="Q1400" s="8" t="s">
        <v>73</v>
      </c>
      <c r="R1400" s="38"/>
      <c r="S1400" s="8"/>
      <c r="T1400" s="1">
        <f t="shared" si="120"/>
        <v>1987.7029357397266</v>
      </c>
      <c r="U1400" s="4">
        <f t="shared" si="123"/>
        <v>9.1216125043126108E+19</v>
      </c>
      <c r="V1400" s="4">
        <f t="shared" si="121"/>
        <v>122320711904993.2</v>
      </c>
      <c r="W1400" s="1">
        <f t="shared" si="122"/>
        <v>616.63232269126627</v>
      </c>
    </row>
    <row r="1401" spans="1:23" x14ac:dyDescent="0.3">
      <c r="A1401" t="s">
        <v>3784</v>
      </c>
      <c r="B1401" s="34">
        <v>32036.998676967592</v>
      </c>
      <c r="C1401" s="2">
        <v>35.057400000000001</v>
      </c>
      <c r="D1401" s="2">
        <v>-18.096499999999999</v>
      </c>
      <c r="E1401" s="3">
        <v>10</v>
      </c>
      <c r="F1401" s="3">
        <v>7</v>
      </c>
      <c r="G1401" s="1" t="s">
        <v>35</v>
      </c>
      <c r="H1401" s="1" t="s">
        <v>37</v>
      </c>
      <c r="I1401" s="1">
        <v>3.4</v>
      </c>
      <c r="P1401" s="25">
        <v>3.4</v>
      </c>
      <c r="Q1401" s="1" t="s">
        <v>44</v>
      </c>
      <c r="T1401" s="1">
        <f t="shared" si="120"/>
        <v>1987.7125220450857</v>
      </c>
      <c r="U1401" s="4">
        <f t="shared" si="123"/>
        <v>9.1216283532445352E+19</v>
      </c>
      <c r="V1401" s="4">
        <f t="shared" si="121"/>
        <v>158489319246111.25</v>
      </c>
      <c r="W1401" s="1">
        <f t="shared" si="122"/>
        <v>1227.4642612975294</v>
      </c>
    </row>
    <row r="1402" spans="1:23" x14ac:dyDescent="0.3">
      <c r="A1402" t="s">
        <v>2411</v>
      </c>
      <c r="B1402" s="34">
        <v>32041.026657407408</v>
      </c>
      <c r="C1402" s="14">
        <v>45.819000000000003</v>
      </c>
      <c r="D1402" s="14">
        <v>-20.393999999999998</v>
      </c>
      <c r="E1402" s="12">
        <v>18</v>
      </c>
      <c r="F1402" s="12"/>
      <c r="G1402" s="8" t="s">
        <v>72</v>
      </c>
      <c r="H1402" s="1" t="s">
        <v>34</v>
      </c>
      <c r="I1402" s="1">
        <f>0.85*L1402+1.03</f>
        <v>3.41</v>
      </c>
      <c r="J1402" s="26"/>
      <c r="K1402" s="26"/>
      <c r="L1402" s="26">
        <v>2.8</v>
      </c>
      <c r="M1402" s="25" t="s">
        <v>73</v>
      </c>
      <c r="N1402" s="26"/>
      <c r="O1402" s="26"/>
      <c r="P1402" s="26">
        <v>3.1</v>
      </c>
      <c r="Q1402" s="8" t="s">
        <v>73</v>
      </c>
      <c r="R1402" s="38"/>
      <c r="S1402" s="8"/>
      <c r="T1402" s="1">
        <f t="shared" si="120"/>
        <v>1987.7235500545034</v>
      </c>
      <c r="U1402" s="4">
        <f t="shared" si="123"/>
        <v>9.1216447591422673E+19</v>
      </c>
      <c r="V1402" s="4">
        <f t="shared" si="121"/>
        <v>164058977319953.81</v>
      </c>
      <c r="W1402" s="1">
        <f t="shared" si="122"/>
        <v>851.09056316485362</v>
      </c>
    </row>
    <row r="1403" spans="1:23" x14ac:dyDescent="0.3">
      <c r="A1403" t="s">
        <v>3774</v>
      </c>
      <c r="B1403" s="34">
        <v>32041.311521990741</v>
      </c>
      <c r="C1403" s="14">
        <v>45.698</v>
      </c>
      <c r="D1403" s="14">
        <v>-20.849</v>
      </c>
      <c r="E1403" s="12">
        <v>18</v>
      </c>
      <c r="F1403" s="12"/>
      <c r="G1403" s="8" t="s">
        <v>72</v>
      </c>
      <c r="H1403" s="1" t="s">
        <v>34</v>
      </c>
      <c r="I1403" s="1">
        <f>0.85*L1403+1.03</f>
        <v>3.665</v>
      </c>
      <c r="J1403" s="26"/>
      <c r="K1403" s="26"/>
      <c r="L1403" s="26">
        <v>3.1</v>
      </c>
      <c r="M1403" s="25" t="s">
        <v>73</v>
      </c>
      <c r="N1403" s="26"/>
      <c r="O1403" s="26"/>
      <c r="P1403" s="26">
        <v>3.4</v>
      </c>
      <c r="Q1403" s="8" t="s">
        <v>73</v>
      </c>
      <c r="R1403" s="38"/>
      <c r="S1403" s="8"/>
      <c r="T1403" s="1">
        <f t="shared" si="120"/>
        <v>1987.7243299712272</v>
      </c>
      <c r="U1403" s="4">
        <f t="shared" si="123"/>
        <v>9.1216843413487501E+19</v>
      </c>
      <c r="V1403" s="4">
        <f t="shared" si="121"/>
        <v>395822064835723.56</v>
      </c>
      <c r="W1403" s="1">
        <f t="shared" si="122"/>
        <v>900.73456756340147</v>
      </c>
    </row>
    <row r="1404" spans="1:23" x14ac:dyDescent="0.3">
      <c r="A1404" t="s">
        <v>3775</v>
      </c>
      <c r="B1404" s="34">
        <v>32042.49695601852</v>
      </c>
      <c r="C1404" s="2">
        <v>40.700000000000003</v>
      </c>
      <c r="D1404" s="2">
        <v>-10.7</v>
      </c>
      <c r="E1404" s="3"/>
      <c r="G1404" s="1" t="s">
        <v>44</v>
      </c>
      <c r="H1404" s="1" t="s">
        <v>33</v>
      </c>
      <c r="I1404" s="1">
        <v>3.8</v>
      </c>
      <c r="P1404" s="25">
        <v>3.8</v>
      </c>
      <c r="Q1404" s="1" t="s">
        <v>44</v>
      </c>
      <c r="T1404" s="1">
        <f t="shared" si="120"/>
        <v>1987.7275755127132</v>
      </c>
      <c r="U1404" s="4">
        <f t="shared" si="123"/>
        <v>9.1217474370831974E+19</v>
      </c>
      <c r="V1404" s="4">
        <f t="shared" si="121"/>
        <v>630957344480193.75</v>
      </c>
      <c r="W1404" s="1">
        <f t="shared" si="122"/>
        <v>544.84165871540688</v>
      </c>
    </row>
    <row r="1405" spans="1:23" x14ac:dyDescent="0.3">
      <c r="A1405" t="s">
        <v>2412</v>
      </c>
      <c r="B1405" s="34">
        <v>32042.61291550926</v>
      </c>
      <c r="C1405" s="14">
        <v>46.728999999999999</v>
      </c>
      <c r="D1405" s="14">
        <v>-19.132999999999999</v>
      </c>
      <c r="E1405" s="12">
        <v>27</v>
      </c>
      <c r="F1405" s="12"/>
      <c r="G1405" s="8" t="s">
        <v>72</v>
      </c>
      <c r="H1405" s="1" t="s">
        <v>34</v>
      </c>
      <c r="I1405" s="1">
        <f>0.85*L1405+1.03</f>
        <v>3.58</v>
      </c>
      <c r="J1405" s="26"/>
      <c r="K1405" s="26"/>
      <c r="L1405" s="26">
        <v>3</v>
      </c>
      <c r="M1405" s="25" t="s">
        <v>73</v>
      </c>
      <c r="N1405" s="26"/>
      <c r="O1405" s="26"/>
      <c r="P1405" s="26">
        <v>3.3</v>
      </c>
      <c r="Q1405" s="8" t="s">
        <v>73</v>
      </c>
      <c r="R1405" s="38"/>
      <c r="S1405" s="8"/>
      <c r="T1405" s="1">
        <f t="shared" si="120"/>
        <v>1987.7278929924962</v>
      </c>
      <c r="U1405" s="4">
        <f t="shared" si="123"/>
        <v>9.1217769491754648E+19</v>
      </c>
      <c r="V1405" s="4">
        <f t="shared" si="121"/>
        <v>295120922666639.69</v>
      </c>
      <c r="W1405" s="1">
        <f t="shared" si="122"/>
        <v>726.32924804145659</v>
      </c>
    </row>
    <row r="1406" spans="1:23" x14ac:dyDescent="0.3">
      <c r="A1406" t="s">
        <v>3776</v>
      </c>
      <c r="B1406" s="34">
        <v>32043.744628472221</v>
      </c>
      <c r="C1406" s="14">
        <v>47.149000000000001</v>
      </c>
      <c r="D1406" s="14">
        <v>-19.385000000000002</v>
      </c>
      <c r="E1406" s="12">
        <v>19</v>
      </c>
      <c r="F1406" s="12"/>
      <c r="G1406" s="8" t="s">
        <v>72</v>
      </c>
      <c r="H1406" s="1" t="s">
        <v>34</v>
      </c>
      <c r="I1406" s="1">
        <f>0.85*L1406+1.03</f>
        <v>3.665</v>
      </c>
      <c r="J1406" s="26"/>
      <c r="K1406" s="26"/>
      <c r="L1406" s="26">
        <v>3.1</v>
      </c>
      <c r="M1406" s="25" t="s">
        <v>73</v>
      </c>
      <c r="N1406" s="26"/>
      <c r="O1406" s="26"/>
      <c r="P1406" s="26">
        <v>3.4</v>
      </c>
      <c r="Q1406" s="8" t="s">
        <v>73</v>
      </c>
      <c r="R1406" s="38"/>
      <c r="S1406" s="8"/>
      <c r="T1406" s="1">
        <f t="shared" si="120"/>
        <v>1987.7309914537227</v>
      </c>
      <c r="U1406" s="4">
        <f t="shared" si="123"/>
        <v>9.1218165313819476E+19</v>
      </c>
      <c r="V1406" s="4">
        <f t="shared" si="121"/>
        <v>395822064835723.56</v>
      </c>
      <c r="W1406" s="1">
        <f t="shared" si="122"/>
        <v>763.76576032706771</v>
      </c>
    </row>
    <row r="1407" spans="1:23" x14ac:dyDescent="0.3">
      <c r="A1407" t="s">
        <v>3777</v>
      </c>
      <c r="B1407" s="34">
        <v>32043.998778935184</v>
      </c>
      <c r="C1407" s="14">
        <v>45.988999999999997</v>
      </c>
      <c r="D1407" s="14">
        <v>-17.62</v>
      </c>
      <c r="E1407" s="12">
        <v>16</v>
      </c>
      <c r="F1407" s="12"/>
      <c r="G1407" s="8" t="s">
        <v>72</v>
      </c>
      <c r="H1407" s="1" t="s">
        <v>34</v>
      </c>
      <c r="I1407" s="1">
        <f>0.85*L1407+1.03</f>
        <v>3.4950000000000001</v>
      </c>
      <c r="J1407" s="26"/>
      <c r="K1407" s="26"/>
      <c r="L1407" s="26">
        <v>2.9</v>
      </c>
      <c r="M1407" s="25" t="s">
        <v>73</v>
      </c>
      <c r="N1407" s="26"/>
      <c r="O1407" s="26"/>
      <c r="P1407" s="26">
        <v>3.2</v>
      </c>
      <c r="Q1407" s="8" t="s">
        <v>73</v>
      </c>
      <c r="R1407" s="38"/>
      <c r="S1407" s="8"/>
      <c r="T1407" s="1">
        <f t="shared" si="120"/>
        <v>1987.7316872797678</v>
      </c>
      <c r="U1407" s="4">
        <f t="shared" si="123"/>
        <v>9.1218385352990441E+19</v>
      </c>
      <c r="V1407" s="4">
        <f t="shared" si="121"/>
        <v>220039170963740.97</v>
      </c>
      <c r="W1407" s="1">
        <f t="shared" si="122"/>
        <v>546.63953614132436</v>
      </c>
    </row>
    <row r="1408" spans="1:23" x14ac:dyDescent="0.3">
      <c r="A1408" t="s">
        <v>3778</v>
      </c>
      <c r="B1408" s="34">
        <v>32045.033153935186</v>
      </c>
      <c r="C1408" s="14">
        <v>46.561999999999998</v>
      </c>
      <c r="D1408" s="14">
        <v>-18.239999999999998</v>
      </c>
      <c r="E1408" s="12">
        <v>16</v>
      </c>
      <c r="F1408" s="12"/>
      <c r="G1408" s="8" t="s">
        <v>72</v>
      </c>
      <c r="H1408" s="1" t="s">
        <v>34</v>
      </c>
      <c r="I1408" s="1">
        <f>0.85*L1408+1.03</f>
        <v>3.58</v>
      </c>
      <c r="J1408" s="26"/>
      <c r="K1408" s="26"/>
      <c r="L1408" s="26">
        <v>3</v>
      </c>
      <c r="M1408" s="25" t="s">
        <v>73</v>
      </c>
      <c r="N1408" s="26"/>
      <c r="O1408" s="26"/>
      <c r="P1408" s="26">
        <v>3.3</v>
      </c>
      <c r="Q1408" s="8" t="s">
        <v>73</v>
      </c>
      <c r="R1408" s="38"/>
      <c r="S1408" s="8"/>
      <c r="T1408" s="1">
        <f t="shared" si="120"/>
        <v>1987.7345192441758</v>
      </c>
      <c r="U1408" s="4">
        <f t="shared" si="123"/>
        <v>9.1218680473913115E+19</v>
      </c>
      <c r="V1408" s="4">
        <f t="shared" si="121"/>
        <v>295120922666639.69</v>
      </c>
      <c r="W1408" s="1">
        <f t="shared" si="122"/>
        <v>625.55037018816256</v>
      </c>
    </row>
    <row r="1409" spans="1:23" x14ac:dyDescent="0.3">
      <c r="A1409" t="s">
        <v>3790</v>
      </c>
      <c r="B1409" s="34">
        <v>32057.696284722224</v>
      </c>
      <c r="C1409" s="2">
        <v>35.9</v>
      </c>
      <c r="D1409" s="2">
        <v>-4.8</v>
      </c>
      <c r="E1409" s="3"/>
      <c r="G1409" s="1" t="s">
        <v>44</v>
      </c>
      <c r="H1409" s="1" t="s">
        <v>22</v>
      </c>
      <c r="I1409" s="1">
        <v>4.4000000000000004</v>
      </c>
      <c r="P1409" s="25">
        <v>4.4000000000000004</v>
      </c>
      <c r="Q1409" s="1" t="s">
        <v>77</v>
      </c>
      <c r="T1409" s="1">
        <f t="shared" si="120"/>
        <v>1987.7691890067686</v>
      </c>
      <c r="U1409" s="4">
        <f t="shared" si="123"/>
        <v>9.122369234624938E+19</v>
      </c>
      <c r="V1409" s="4">
        <f t="shared" si="121"/>
        <v>5011872336272719</v>
      </c>
      <c r="W1409" s="1">
        <f t="shared" si="122"/>
        <v>1359.6591976630152</v>
      </c>
    </row>
    <row r="1410" spans="1:23" x14ac:dyDescent="0.3">
      <c r="A1410" t="s">
        <v>3779</v>
      </c>
      <c r="B1410" s="34">
        <v>32063.824412615741</v>
      </c>
      <c r="C1410" s="2">
        <v>40.9011</v>
      </c>
      <c r="D1410" s="2">
        <v>-9.3214000000000006</v>
      </c>
      <c r="E1410" s="3">
        <v>10</v>
      </c>
      <c r="F1410" s="3">
        <v>28</v>
      </c>
      <c r="G1410" s="1" t="s">
        <v>35</v>
      </c>
      <c r="H1410" s="1" t="s">
        <v>33</v>
      </c>
      <c r="I1410" s="1">
        <f>0.85*L1410+1.03</f>
        <v>4.9399999999999995</v>
      </c>
      <c r="L1410" s="25">
        <v>4.5999999999999996</v>
      </c>
      <c r="M1410" s="25" t="s">
        <v>35</v>
      </c>
      <c r="T1410" s="1">
        <f t="shared" ref="T1410:T1473" si="126">1900+B1410/365.25</f>
        <v>1987.7859669065456</v>
      </c>
      <c r="U1410" s="4">
        <f t="shared" si="123"/>
        <v>9.1256051711942345E+19</v>
      </c>
      <c r="V1410" s="4">
        <f t="shared" ref="V1410:V1473" si="127">10^(1.5*I1410+9.1)</f>
        <v>3.235936569296278E+16</v>
      </c>
      <c r="W1410" s="1">
        <f t="shared" ref="W1410:W1473" si="128">SQRT( (ABS(D1410-$Y$1)*111.11)^2+(111.11*COS(RADIANS(D1410))*ABS(C1410-$Z$1))^2+E1410*E1410)</f>
        <v>609.14394571444484</v>
      </c>
    </row>
    <row r="1411" spans="1:23" x14ac:dyDescent="0.3">
      <c r="A1411" t="s">
        <v>3793</v>
      </c>
      <c r="B1411" s="34">
        <v>32068.507368981482</v>
      </c>
      <c r="C1411" s="2">
        <v>40.182000000000002</v>
      </c>
      <c r="D1411" s="2">
        <v>-9.7742000000000004</v>
      </c>
      <c r="E1411" s="3">
        <v>0</v>
      </c>
      <c r="F1411" s="3">
        <v>6</v>
      </c>
      <c r="G1411" s="1" t="s">
        <v>35</v>
      </c>
      <c r="H1411" s="1" t="s">
        <v>33</v>
      </c>
      <c r="I1411" s="1">
        <v>3.3</v>
      </c>
      <c r="P1411" s="25">
        <v>3.3</v>
      </c>
      <c r="Q1411" s="1" t="s">
        <v>44</v>
      </c>
      <c r="T1411" s="1">
        <f t="shared" si="126"/>
        <v>1987.7987881423176</v>
      </c>
      <c r="U1411" s="4">
        <f t="shared" ref="U1411:U1474" si="129">U1410+V1411</f>
        <v>9.1256163913787769E+19</v>
      </c>
      <c r="V1411" s="4">
        <f t="shared" si="127"/>
        <v>112201845430196.44</v>
      </c>
      <c r="W1411" s="1">
        <f t="shared" si="128"/>
        <v>644.47726788998136</v>
      </c>
    </row>
    <row r="1412" spans="1:23" x14ac:dyDescent="0.3">
      <c r="A1412" t="s">
        <v>3780</v>
      </c>
      <c r="B1412" s="34">
        <v>32069.585153935186</v>
      </c>
      <c r="C1412" s="14">
        <v>47.86</v>
      </c>
      <c r="D1412" s="14">
        <v>-21.100999999999999</v>
      </c>
      <c r="E1412" s="12">
        <v>35</v>
      </c>
      <c r="F1412" s="12"/>
      <c r="G1412" s="8" t="s">
        <v>72</v>
      </c>
      <c r="H1412" s="1" t="s">
        <v>59</v>
      </c>
      <c r="I1412" s="1">
        <f t="shared" ref="I1412:I1420" si="130">0.85*L1412+1.03</f>
        <v>3.58</v>
      </c>
      <c r="J1412" s="26"/>
      <c r="K1412" s="26"/>
      <c r="L1412" s="26">
        <v>3</v>
      </c>
      <c r="M1412" s="25" t="s">
        <v>73</v>
      </c>
      <c r="N1412" s="26"/>
      <c r="O1412" s="26"/>
      <c r="P1412" s="26">
        <v>3.3</v>
      </c>
      <c r="Q1412" s="8" t="s">
        <v>73</v>
      </c>
      <c r="R1412" s="38"/>
      <c r="S1412" s="8"/>
      <c r="T1412" s="1">
        <f t="shared" si="126"/>
        <v>1987.8017389567015</v>
      </c>
      <c r="U1412" s="4">
        <f t="shared" si="129"/>
        <v>9.1256459034710442E+19</v>
      </c>
      <c r="V1412" s="4">
        <f t="shared" si="127"/>
        <v>295120922666639.69</v>
      </c>
      <c r="W1412" s="1">
        <f t="shared" si="128"/>
        <v>967.10682242127166</v>
      </c>
    </row>
    <row r="1413" spans="1:23" x14ac:dyDescent="0.3">
      <c r="A1413" t="s">
        <v>3781</v>
      </c>
      <c r="B1413" s="34">
        <v>32069.666202546297</v>
      </c>
      <c r="C1413" s="14">
        <v>47.749000000000002</v>
      </c>
      <c r="D1413" s="14">
        <v>-16.015999999999998</v>
      </c>
      <c r="E1413" s="12">
        <v>2</v>
      </c>
      <c r="F1413" s="12"/>
      <c r="G1413" s="8" t="s">
        <v>72</v>
      </c>
      <c r="H1413" s="1" t="s">
        <v>34</v>
      </c>
      <c r="I1413" s="1">
        <f t="shared" si="130"/>
        <v>3.665</v>
      </c>
      <c r="J1413" s="26"/>
      <c r="K1413" s="26"/>
      <c r="L1413" s="26">
        <v>3.1</v>
      </c>
      <c r="M1413" s="25" t="s">
        <v>73</v>
      </c>
      <c r="N1413" s="26"/>
      <c r="O1413" s="26"/>
      <c r="P1413" s="26">
        <v>3.4</v>
      </c>
      <c r="Q1413" s="8" t="s">
        <v>73</v>
      </c>
      <c r="R1413" s="38"/>
      <c r="S1413" s="8"/>
      <c r="T1413" s="1">
        <f t="shared" si="126"/>
        <v>1987.8019608557051</v>
      </c>
      <c r="U1413" s="4">
        <f t="shared" si="129"/>
        <v>9.125685485677527E+19</v>
      </c>
      <c r="V1413" s="4">
        <f t="shared" si="127"/>
        <v>395822064835723.56</v>
      </c>
      <c r="W1413" s="1">
        <f t="shared" si="128"/>
        <v>451.17978915705612</v>
      </c>
    </row>
    <row r="1414" spans="1:23" x14ac:dyDescent="0.3">
      <c r="A1414" t="s">
        <v>3782</v>
      </c>
      <c r="B1414" s="34">
        <v>32074.456188657408</v>
      </c>
      <c r="C1414" s="14">
        <v>46.375999999999998</v>
      </c>
      <c r="D1414" s="14">
        <v>-19.376000000000001</v>
      </c>
      <c r="E1414" s="12">
        <v>18</v>
      </c>
      <c r="F1414" s="12"/>
      <c r="G1414" s="8" t="s">
        <v>72</v>
      </c>
      <c r="H1414" s="1" t="s">
        <v>34</v>
      </c>
      <c r="I1414" s="1">
        <f t="shared" si="130"/>
        <v>3.58</v>
      </c>
      <c r="J1414" s="26"/>
      <c r="K1414" s="26"/>
      <c r="L1414" s="26">
        <v>3</v>
      </c>
      <c r="M1414" s="25" t="s">
        <v>73</v>
      </c>
      <c r="N1414" s="26"/>
      <c r="O1414" s="26"/>
      <c r="P1414" s="26">
        <v>3.3</v>
      </c>
      <c r="Q1414" s="8" t="s">
        <v>73</v>
      </c>
      <c r="R1414" s="38"/>
      <c r="S1414" s="8"/>
      <c r="T1414" s="1">
        <f t="shared" si="126"/>
        <v>1987.8150751229498</v>
      </c>
      <c r="U1414" s="4">
        <f t="shared" si="129"/>
        <v>9.1257149977697944E+19</v>
      </c>
      <c r="V1414" s="4">
        <f t="shared" si="127"/>
        <v>295120922666639.69</v>
      </c>
      <c r="W1414" s="1">
        <f t="shared" si="128"/>
        <v>745.53030134418168</v>
      </c>
    </row>
    <row r="1415" spans="1:23" x14ac:dyDescent="0.3">
      <c r="A1415" t="s">
        <v>2413</v>
      </c>
      <c r="B1415" s="34">
        <v>32074.705795138889</v>
      </c>
      <c r="C1415" s="14">
        <v>46.838000000000001</v>
      </c>
      <c r="D1415" s="14">
        <v>-20.792999999999999</v>
      </c>
      <c r="E1415" s="12">
        <v>16</v>
      </c>
      <c r="F1415" s="12"/>
      <c r="G1415" s="8" t="s">
        <v>72</v>
      </c>
      <c r="H1415" s="1" t="s">
        <v>34</v>
      </c>
      <c r="I1415" s="1">
        <f t="shared" si="130"/>
        <v>3.41</v>
      </c>
      <c r="J1415" s="26"/>
      <c r="K1415" s="26"/>
      <c r="L1415" s="26">
        <v>2.8</v>
      </c>
      <c r="M1415" s="25" t="s">
        <v>73</v>
      </c>
      <c r="N1415" s="26"/>
      <c r="O1415" s="26"/>
      <c r="P1415" s="26">
        <v>3.1</v>
      </c>
      <c r="Q1415" s="8" t="s">
        <v>73</v>
      </c>
      <c r="R1415" s="38"/>
      <c r="S1415" s="8"/>
      <c r="T1415" s="1">
        <f t="shared" si="126"/>
        <v>1987.8157585082515</v>
      </c>
      <c r="U1415" s="4">
        <f t="shared" si="129"/>
        <v>9.1257314036675265E+19</v>
      </c>
      <c r="V1415" s="4">
        <f t="shared" si="127"/>
        <v>164058977319953.81</v>
      </c>
      <c r="W1415" s="1">
        <f t="shared" si="128"/>
        <v>908.63784977333273</v>
      </c>
    </row>
    <row r="1416" spans="1:23" x14ac:dyDescent="0.3">
      <c r="A1416" t="s">
        <v>3783</v>
      </c>
      <c r="B1416" s="34">
        <v>32077.006553240743</v>
      </c>
      <c r="C1416" s="14">
        <v>47.88</v>
      </c>
      <c r="D1416" s="14">
        <v>-21.526</v>
      </c>
      <c r="E1416" s="12">
        <v>18</v>
      </c>
      <c r="F1416" s="12"/>
      <c r="G1416" s="8" t="s">
        <v>72</v>
      </c>
      <c r="H1416" s="1" t="s">
        <v>59</v>
      </c>
      <c r="I1416" s="1">
        <f t="shared" si="130"/>
        <v>3.41</v>
      </c>
      <c r="J1416" s="26"/>
      <c r="K1416" s="26"/>
      <c r="L1416" s="26">
        <v>2.8</v>
      </c>
      <c r="M1416" s="25" t="s">
        <v>73</v>
      </c>
      <c r="N1416" s="26"/>
      <c r="O1416" s="26"/>
      <c r="P1416" s="26">
        <v>3.1</v>
      </c>
      <c r="Q1416" s="8" t="s">
        <v>73</v>
      </c>
      <c r="R1416" s="38"/>
      <c r="S1416" s="8"/>
      <c r="T1416" s="1">
        <f t="shared" si="126"/>
        <v>1987.8220576406318</v>
      </c>
      <c r="U1416" s="4">
        <f t="shared" si="129"/>
        <v>9.1257478095652585E+19</v>
      </c>
      <c r="V1416" s="4">
        <f t="shared" si="127"/>
        <v>164058977319953.81</v>
      </c>
      <c r="W1416" s="1">
        <f t="shared" si="128"/>
        <v>1012.3714822687662</v>
      </c>
    </row>
    <row r="1417" spans="1:23" x14ac:dyDescent="0.3">
      <c r="A1417" t="s">
        <v>3784</v>
      </c>
      <c r="B1417" s="34">
        <v>32078.423858796297</v>
      </c>
      <c r="C1417" s="14">
        <v>47.834000000000003</v>
      </c>
      <c r="D1417" s="14">
        <v>-18.122</v>
      </c>
      <c r="E1417" s="12">
        <v>18</v>
      </c>
      <c r="F1417" s="12"/>
      <c r="G1417" s="8" t="s">
        <v>72</v>
      </c>
      <c r="H1417" s="1" t="s">
        <v>34</v>
      </c>
      <c r="I1417" s="1">
        <f t="shared" si="130"/>
        <v>3.41</v>
      </c>
      <c r="J1417" s="26"/>
      <c r="K1417" s="26"/>
      <c r="L1417" s="26">
        <v>2.8</v>
      </c>
      <c r="M1417" s="25" t="s">
        <v>73</v>
      </c>
      <c r="N1417" s="26"/>
      <c r="O1417" s="26"/>
      <c r="P1417" s="26">
        <v>3.1</v>
      </c>
      <c r="Q1417" s="8" t="s">
        <v>73</v>
      </c>
      <c r="R1417" s="38"/>
      <c r="S1417" s="8"/>
      <c r="T1417" s="1">
        <f t="shared" si="126"/>
        <v>1987.8259380117627</v>
      </c>
      <c r="U1417" s="4">
        <f t="shared" si="129"/>
        <v>9.1257642154629906E+19</v>
      </c>
      <c r="V1417" s="4">
        <f t="shared" si="127"/>
        <v>164058977319953.81</v>
      </c>
      <c r="W1417" s="1">
        <f t="shared" si="128"/>
        <v>656.81820986371872</v>
      </c>
    </row>
    <row r="1418" spans="1:23" x14ac:dyDescent="0.3">
      <c r="A1418" t="s">
        <v>3785</v>
      </c>
      <c r="B1418" s="34">
        <v>32084.54563773148</v>
      </c>
      <c r="C1418" s="14">
        <v>47.945999999999998</v>
      </c>
      <c r="D1418" s="14">
        <v>-17.946999999999999</v>
      </c>
      <c r="E1418" s="12">
        <v>24</v>
      </c>
      <c r="F1418" s="12"/>
      <c r="G1418" s="8" t="s">
        <v>72</v>
      </c>
      <c r="H1418" s="1" t="s">
        <v>34</v>
      </c>
      <c r="I1418" s="1">
        <f t="shared" si="130"/>
        <v>3.41</v>
      </c>
      <c r="J1418" s="26"/>
      <c r="K1418" s="26"/>
      <c r="L1418" s="26">
        <v>2.8</v>
      </c>
      <c r="M1418" s="25" t="s">
        <v>73</v>
      </c>
      <c r="N1418" s="26"/>
      <c r="O1418" s="26"/>
      <c r="P1418" s="26">
        <v>3.1</v>
      </c>
      <c r="Q1418" s="8" t="s">
        <v>73</v>
      </c>
      <c r="R1418" s="38"/>
      <c r="S1418" s="8"/>
      <c r="T1418" s="1">
        <f t="shared" si="126"/>
        <v>1987.8426985290389</v>
      </c>
      <c r="U1418" s="4">
        <f t="shared" si="129"/>
        <v>9.1257806213607227E+19</v>
      </c>
      <c r="V1418" s="4">
        <f t="shared" si="127"/>
        <v>164058977319953.81</v>
      </c>
      <c r="W1418" s="1">
        <f t="shared" si="128"/>
        <v>644.7163415782112</v>
      </c>
    </row>
    <row r="1419" spans="1:23" x14ac:dyDescent="0.3">
      <c r="A1419" t="s">
        <v>3786</v>
      </c>
      <c r="B1419" s="34">
        <v>32106.788833333332</v>
      </c>
      <c r="C1419" s="14">
        <v>45.866</v>
      </c>
      <c r="D1419" s="14">
        <v>-20.334</v>
      </c>
      <c r="E1419" s="12">
        <v>37</v>
      </c>
      <c r="F1419" s="12"/>
      <c r="G1419" s="8" t="s">
        <v>72</v>
      </c>
      <c r="H1419" s="1" t="s">
        <v>34</v>
      </c>
      <c r="I1419" s="1">
        <f t="shared" si="130"/>
        <v>3.58</v>
      </c>
      <c r="J1419" s="26"/>
      <c r="K1419" s="26"/>
      <c r="L1419" s="26">
        <v>3</v>
      </c>
      <c r="M1419" s="25" t="s">
        <v>73</v>
      </c>
      <c r="N1419" s="26"/>
      <c r="O1419" s="26"/>
      <c r="P1419" s="26">
        <v>3.3</v>
      </c>
      <c r="Q1419" s="8" t="s">
        <v>73</v>
      </c>
      <c r="R1419" s="38"/>
      <c r="S1419" s="8"/>
      <c r="T1419" s="1">
        <f t="shared" si="126"/>
        <v>1987.9035970796258</v>
      </c>
      <c r="U1419" s="4">
        <f t="shared" si="129"/>
        <v>9.1258101334529901E+19</v>
      </c>
      <c r="V1419" s="4">
        <f t="shared" si="127"/>
        <v>295120922666639.69</v>
      </c>
      <c r="W1419" s="1">
        <f t="shared" si="128"/>
        <v>845.43242293123069</v>
      </c>
    </row>
    <row r="1420" spans="1:23" x14ac:dyDescent="0.3">
      <c r="A1420" t="s">
        <v>3787</v>
      </c>
      <c r="B1420" s="34">
        <v>32108.433773148146</v>
      </c>
      <c r="C1420" s="14">
        <v>48.517000000000003</v>
      </c>
      <c r="D1420" s="14">
        <v>-17.341000000000001</v>
      </c>
      <c r="E1420" s="12">
        <v>16</v>
      </c>
      <c r="F1420" s="12"/>
      <c r="G1420" s="8" t="s">
        <v>72</v>
      </c>
      <c r="H1420" s="1" t="s">
        <v>34</v>
      </c>
      <c r="I1420" s="1">
        <f t="shared" si="130"/>
        <v>3.3250000000000002</v>
      </c>
      <c r="J1420" s="26"/>
      <c r="K1420" s="26"/>
      <c r="L1420" s="26">
        <v>2.7</v>
      </c>
      <c r="M1420" s="25" t="s">
        <v>73</v>
      </c>
      <c r="N1420" s="26"/>
      <c r="O1420" s="26"/>
      <c r="P1420" s="26">
        <v>3</v>
      </c>
      <c r="Q1420" s="8" t="s">
        <v>73</v>
      </c>
      <c r="R1420" s="38"/>
      <c r="S1420" s="8"/>
      <c r="T1420" s="1">
        <f t="shared" si="126"/>
        <v>1987.9081006793926</v>
      </c>
      <c r="U1420" s="4">
        <f t="shared" si="129"/>
        <v>9.125822365524181E+19</v>
      </c>
      <c r="V1420" s="4">
        <f t="shared" si="127"/>
        <v>122320711904993.2</v>
      </c>
      <c r="W1420" s="1">
        <f t="shared" si="128"/>
        <v>617.49620359152561</v>
      </c>
    </row>
    <row r="1421" spans="1:23" x14ac:dyDescent="0.3">
      <c r="A1421" t="s">
        <v>3788</v>
      </c>
      <c r="B1421" s="34">
        <v>32111.421041666668</v>
      </c>
      <c r="C1421" s="2">
        <v>37.799999999999997</v>
      </c>
      <c r="D1421" s="2">
        <v>-8.8000000000000007</v>
      </c>
      <c r="E1421" s="3"/>
      <c r="G1421" s="1" t="s">
        <v>44</v>
      </c>
      <c r="H1421" s="1" t="s">
        <v>22</v>
      </c>
      <c r="I1421" s="1">
        <v>3.5</v>
      </c>
      <c r="P1421" s="25">
        <v>3.5</v>
      </c>
      <c r="Q1421" s="1" t="s">
        <v>44</v>
      </c>
      <c r="T1421" s="1">
        <f t="shared" si="126"/>
        <v>1987.9162793748574</v>
      </c>
      <c r="U1421" s="4">
        <f t="shared" si="129"/>
        <v>9.1258447527355662E+19</v>
      </c>
      <c r="V1421" s="4">
        <f t="shared" si="127"/>
        <v>223872113856835.09</v>
      </c>
      <c r="W1421" s="1">
        <f t="shared" si="128"/>
        <v>926.75710894233907</v>
      </c>
    </row>
    <row r="1422" spans="1:23" x14ac:dyDescent="0.3">
      <c r="A1422" t="s">
        <v>3789</v>
      </c>
      <c r="B1422" s="34">
        <v>32112.872211805556</v>
      </c>
      <c r="C1422" s="2">
        <v>35.9</v>
      </c>
      <c r="D1422" s="2">
        <v>-16.591999999999999</v>
      </c>
      <c r="E1422" s="3">
        <v>0</v>
      </c>
      <c r="F1422" s="3">
        <v>7</v>
      </c>
      <c r="G1422" s="1" t="s">
        <v>35</v>
      </c>
      <c r="H1422" s="1" t="s">
        <v>37</v>
      </c>
      <c r="I1422" s="1">
        <v>3.2</v>
      </c>
      <c r="P1422" s="25">
        <v>3.2</v>
      </c>
      <c r="Q1422" s="1" t="s">
        <v>44</v>
      </c>
      <c r="T1422" s="1">
        <f t="shared" si="126"/>
        <v>1987.9202524621644</v>
      </c>
      <c r="U1422" s="4">
        <f t="shared" si="129"/>
        <v>9.1258526960179134E+19</v>
      </c>
      <c r="V1422" s="4">
        <f t="shared" si="127"/>
        <v>79432823472428.328</v>
      </c>
      <c r="W1422" s="1">
        <f t="shared" si="128"/>
        <v>1081.1408687045177</v>
      </c>
    </row>
    <row r="1423" spans="1:23" x14ac:dyDescent="0.3">
      <c r="A1423" t="s">
        <v>3790</v>
      </c>
      <c r="B1423" s="34">
        <v>32119.456241898148</v>
      </c>
      <c r="C1423" s="14">
        <v>41.81</v>
      </c>
      <c r="D1423" s="14">
        <v>-16.84</v>
      </c>
      <c r="E1423" s="12">
        <v>16</v>
      </c>
      <c r="F1423" s="12"/>
      <c r="G1423" s="8" t="s">
        <v>72</v>
      </c>
      <c r="H1423" s="1" t="s">
        <v>33</v>
      </c>
      <c r="I1423" s="1">
        <f t="shared" ref="I1423:I1433" si="131">0.85*L1423+1.03</f>
        <v>4.09</v>
      </c>
      <c r="J1423" s="26"/>
      <c r="K1423" s="26"/>
      <c r="L1423" s="26">
        <v>3.6</v>
      </c>
      <c r="M1423" s="25" t="s">
        <v>73</v>
      </c>
      <c r="N1423" s="26"/>
      <c r="O1423" s="26"/>
      <c r="P1423" s="26">
        <v>3.5</v>
      </c>
      <c r="Q1423" s="8" t="s">
        <v>73</v>
      </c>
      <c r="R1423" s="38">
        <v>3.8</v>
      </c>
      <c r="S1423" s="1" t="s">
        <v>73</v>
      </c>
      <c r="T1423" s="1">
        <f t="shared" si="126"/>
        <v>1987.9382785541359</v>
      </c>
      <c r="U1423" s="4">
        <f t="shared" si="129"/>
        <v>9.1260244868566286E+19</v>
      </c>
      <c r="V1423" s="4">
        <f t="shared" si="127"/>
        <v>1717908387157594.5</v>
      </c>
      <c r="W1423" s="1">
        <f t="shared" si="128"/>
        <v>581.83243476789323</v>
      </c>
    </row>
    <row r="1424" spans="1:23" x14ac:dyDescent="0.3">
      <c r="A1424" t="s">
        <v>3791</v>
      </c>
      <c r="B1424" s="34">
        <v>32131.598252314816</v>
      </c>
      <c r="C1424" s="14">
        <v>47.866</v>
      </c>
      <c r="D1424" s="14">
        <v>-21.45</v>
      </c>
      <c r="E1424" s="12">
        <v>2</v>
      </c>
      <c r="F1424" s="12"/>
      <c r="G1424" s="8" t="s">
        <v>72</v>
      </c>
      <c r="H1424" s="1" t="s">
        <v>59</v>
      </c>
      <c r="I1424" s="1">
        <f t="shared" si="131"/>
        <v>3.665</v>
      </c>
      <c r="J1424" s="26"/>
      <c r="K1424" s="26"/>
      <c r="L1424" s="26">
        <v>3.1</v>
      </c>
      <c r="M1424" s="25" t="s">
        <v>73</v>
      </c>
      <c r="N1424" s="26"/>
      <c r="O1424" s="26"/>
      <c r="P1424" s="26">
        <v>3.4</v>
      </c>
      <c r="Q1424" s="8" t="s">
        <v>73</v>
      </c>
      <c r="R1424" s="38"/>
      <c r="S1424" s="8"/>
      <c r="T1424" s="1">
        <f t="shared" si="126"/>
        <v>1987.9715215669125</v>
      </c>
      <c r="U1424" s="4">
        <f t="shared" si="129"/>
        <v>9.1260640690631115E+19</v>
      </c>
      <c r="V1424" s="4">
        <f t="shared" si="127"/>
        <v>395822064835723.56</v>
      </c>
      <c r="W1424" s="1">
        <f t="shared" si="128"/>
        <v>1003.7315045831223</v>
      </c>
    </row>
    <row r="1425" spans="1:23" x14ac:dyDescent="0.3">
      <c r="A1425" t="s">
        <v>3792</v>
      </c>
      <c r="B1425" s="34">
        <v>32133.32385763889</v>
      </c>
      <c r="C1425" s="14">
        <v>48.496000000000002</v>
      </c>
      <c r="D1425" s="14">
        <v>-21.335999999999999</v>
      </c>
      <c r="E1425" s="12">
        <v>2</v>
      </c>
      <c r="F1425" s="12"/>
      <c r="G1425" s="8" t="s">
        <v>72</v>
      </c>
      <c r="H1425" s="1" t="s">
        <v>59</v>
      </c>
      <c r="I1425" s="1">
        <f t="shared" si="131"/>
        <v>3.4950000000000001</v>
      </c>
      <c r="J1425" s="26"/>
      <c r="K1425" s="26"/>
      <c r="L1425" s="26">
        <v>2.9</v>
      </c>
      <c r="M1425" s="25" t="s">
        <v>73</v>
      </c>
      <c r="N1425" s="26"/>
      <c r="O1425" s="26"/>
      <c r="P1425" s="26">
        <v>3.2</v>
      </c>
      <c r="Q1425" s="8" t="s">
        <v>73</v>
      </c>
      <c r="R1425" s="38"/>
      <c r="S1425" s="8"/>
      <c r="T1425" s="1">
        <f t="shared" si="126"/>
        <v>1987.9762460168074</v>
      </c>
      <c r="U1425" s="4">
        <f t="shared" si="129"/>
        <v>9.126086072980208E+19</v>
      </c>
      <c r="V1425" s="4">
        <f t="shared" si="127"/>
        <v>220039170963740.97</v>
      </c>
      <c r="W1425" s="1">
        <f t="shared" si="128"/>
        <v>1011.4832670762364</v>
      </c>
    </row>
    <row r="1426" spans="1:23" x14ac:dyDescent="0.3">
      <c r="A1426" t="s">
        <v>3793</v>
      </c>
      <c r="B1426" s="34">
        <v>32133.676519675926</v>
      </c>
      <c r="C1426" s="14">
        <v>47.106999999999999</v>
      </c>
      <c r="D1426" s="14">
        <v>-19.398</v>
      </c>
      <c r="E1426" s="12">
        <v>18</v>
      </c>
      <c r="F1426" s="12"/>
      <c r="G1426" s="8" t="s">
        <v>72</v>
      </c>
      <c r="H1426" s="1" t="s">
        <v>34</v>
      </c>
      <c r="I1426" s="1">
        <f t="shared" si="131"/>
        <v>3.58</v>
      </c>
      <c r="J1426" s="26"/>
      <c r="K1426" s="26"/>
      <c r="L1426" s="26">
        <v>3</v>
      </c>
      <c r="M1426" s="25" t="s">
        <v>73</v>
      </c>
      <c r="N1426" s="26"/>
      <c r="O1426" s="26"/>
      <c r="P1426" s="26">
        <v>3.3</v>
      </c>
      <c r="Q1426" s="8" t="s">
        <v>73</v>
      </c>
      <c r="R1426" s="38"/>
      <c r="S1426" s="8"/>
      <c r="T1426" s="1">
        <f t="shared" si="126"/>
        <v>1987.9772115528431</v>
      </c>
      <c r="U1426" s="4">
        <f t="shared" si="129"/>
        <v>9.1261155850724753E+19</v>
      </c>
      <c r="V1426" s="4">
        <f t="shared" si="127"/>
        <v>295120922666639.69</v>
      </c>
      <c r="W1426" s="1">
        <f t="shared" si="128"/>
        <v>763.98570218076009</v>
      </c>
    </row>
    <row r="1427" spans="1:23" x14ac:dyDescent="0.3">
      <c r="A1427" t="s">
        <v>3794</v>
      </c>
      <c r="B1427" s="34">
        <v>32137.21315162037</v>
      </c>
      <c r="C1427" s="14">
        <v>41.56</v>
      </c>
      <c r="D1427" s="14">
        <v>-17.22</v>
      </c>
      <c r="E1427" s="12">
        <v>16</v>
      </c>
      <c r="F1427" s="12"/>
      <c r="G1427" s="8" t="s">
        <v>72</v>
      </c>
      <c r="H1427" s="1" t="s">
        <v>33</v>
      </c>
      <c r="I1427" s="1">
        <f t="shared" si="131"/>
        <v>4.0049999999999999</v>
      </c>
      <c r="J1427" s="26"/>
      <c r="K1427" s="26"/>
      <c r="L1427" s="26">
        <v>3.5</v>
      </c>
      <c r="M1427" s="25" t="s">
        <v>73</v>
      </c>
      <c r="N1427" s="26"/>
      <c r="O1427" s="26"/>
      <c r="P1427" s="26">
        <v>3.6</v>
      </c>
      <c r="Q1427" s="8" t="s">
        <v>73</v>
      </c>
      <c r="R1427" s="38">
        <v>3.7</v>
      </c>
      <c r="S1427" s="1" t="s">
        <v>73</v>
      </c>
      <c r="T1427" s="1">
        <f t="shared" si="126"/>
        <v>1987.986894323396</v>
      </c>
      <c r="U1427" s="4">
        <f t="shared" si="129"/>
        <v>9.1262436705819296E+19</v>
      </c>
      <c r="V1427" s="4">
        <f t="shared" si="127"/>
        <v>1280855094536285</v>
      </c>
      <c r="W1427" s="1">
        <f t="shared" si="128"/>
        <v>630.92360490951751</v>
      </c>
    </row>
    <row r="1428" spans="1:23" x14ac:dyDescent="0.3">
      <c r="A1428" t="s">
        <v>3795</v>
      </c>
      <c r="B1428" s="34">
        <v>32147.380944444445</v>
      </c>
      <c r="C1428" s="14">
        <v>46.856999999999999</v>
      </c>
      <c r="D1428" s="14">
        <v>-19.042000000000002</v>
      </c>
      <c r="E1428" s="12">
        <v>16</v>
      </c>
      <c r="F1428" s="12"/>
      <c r="G1428" s="8" t="s">
        <v>72</v>
      </c>
      <c r="H1428" s="1" t="s">
        <v>34</v>
      </c>
      <c r="I1428" s="1">
        <f t="shared" si="131"/>
        <v>3.58</v>
      </c>
      <c r="J1428" s="26"/>
      <c r="K1428" s="26"/>
      <c r="L1428" s="26">
        <v>3</v>
      </c>
      <c r="M1428" s="25" t="s">
        <v>73</v>
      </c>
      <c r="N1428" s="26"/>
      <c r="O1428" s="26"/>
      <c r="P1428" s="26">
        <v>3.3</v>
      </c>
      <c r="Q1428" s="8" t="s">
        <v>73</v>
      </c>
      <c r="R1428" s="38"/>
      <c r="S1428" s="8"/>
      <c r="T1428" s="1">
        <f t="shared" si="126"/>
        <v>1988.0147322229827</v>
      </c>
      <c r="U1428" s="4">
        <f t="shared" si="129"/>
        <v>9.1262731826741969E+19</v>
      </c>
      <c r="V1428" s="4">
        <f t="shared" si="127"/>
        <v>295120922666639.69</v>
      </c>
      <c r="W1428" s="1">
        <f t="shared" si="128"/>
        <v>719.23126792864775</v>
      </c>
    </row>
    <row r="1429" spans="1:23" x14ac:dyDescent="0.3">
      <c r="A1429" t="s">
        <v>3796</v>
      </c>
      <c r="B1429" s="34">
        <v>32154.105461805557</v>
      </c>
      <c r="C1429" s="14">
        <v>45.652000000000001</v>
      </c>
      <c r="D1429" s="14">
        <v>-18.260000000000002</v>
      </c>
      <c r="E1429" s="12">
        <v>16</v>
      </c>
      <c r="F1429" s="12"/>
      <c r="G1429" s="8" t="s">
        <v>72</v>
      </c>
      <c r="H1429" s="1" t="s">
        <v>34</v>
      </c>
      <c r="I1429" s="1">
        <f t="shared" si="131"/>
        <v>3.58</v>
      </c>
      <c r="J1429" s="26"/>
      <c r="K1429" s="26"/>
      <c r="L1429" s="26">
        <v>3</v>
      </c>
      <c r="M1429" s="25" t="s">
        <v>73</v>
      </c>
      <c r="N1429" s="26"/>
      <c r="O1429" s="26"/>
      <c r="P1429" s="26">
        <v>3.3</v>
      </c>
      <c r="Q1429" s="8" t="s">
        <v>73</v>
      </c>
      <c r="R1429" s="38"/>
      <c r="S1429" s="8"/>
      <c r="T1429" s="1">
        <f t="shared" si="126"/>
        <v>1988.033142948133</v>
      </c>
      <c r="U1429" s="4">
        <f t="shared" si="129"/>
        <v>9.1263026947664642E+19</v>
      </c>
      <c r="V1429" s="4">
        <f t="shared" si="127"/>
        <v>295120922666639.69</v>
      </c>
      <c r="W1429" s="1">
        <f t="shared" si="128"/>
        <v>613.40492254768753</v>
      </c>
    </row>
    <row r="1430" spans="1:23" x14ac:dyDescent="0.3">
      <c r="A1430" t="s">
        <v>3797</v>
      </c>
      <c r="B1430" s="34">
        <v>32161.100643518519</v>
      </c>
      <c r="C1430" s="14">
        <v>49.9</v>
      </c>
      <c r="D1430" s="14">
        <v>-16.93</v>
      </c>
      <c r="E1430" s="12">
        <v>7</v>
      </c>
      <c r="F1430" s="12"/>
      <c r="G1430" s="8" t="s">
        <v>72</v>
      </c>
      <c r="H1430" s="1" t="s">
        <v>34</v>
      </c>
      <c r="I1430" s="1">
        <f t="shared" si="131"/>
        <v>3.41</v>
      </c>
      <c r="J1430" s="26"/>
      <c r="K1430" s="26"/>
      <c r="L1430" s="26">
        <v>2.8</v>
      </c>
      <c r="M1430" s="25" t="s">
        <v>73</v>
      </c>
      <c r="N1430" s="26"/>
      <c r="O1430" s="26"/>
      <c r="P1430" s="26">
        <v>3.1</v>
      </c>
      <c r="Q1430" s="8" t="s">
        <v>73</v>
      </c>
      <c r="R1430" s="38"/>
      <c r="S1430" s="8"/>
      <c r="T1430" s="1">
        <f t="shared" si="126"/>
        <v>1988.0522947118918</v>
      </c>
      <c r="U1430" s="4">
        <f t="shared" si="129"/>
        <v>9.1263191006641963E+19</v>
      </c>
      <c r="V1430" s="4">
        <f t="shared" si="127"/>
        <v>164058977319953.81</v>
      </c>
      <c r="W1430" s="1">
        <f t="shared" si="128"/>
        <v>679.33827660949589</v>
      </c>
    </row>
    <row r="1431" spans="1:23" x14ac:dyDescent="0.3">
      <c r="A1431" t="s">
        <v>3798</v>
      </c>
      <c r="B1431" s="34">
        <v>32163.283246527779</v>
      </c>
      <c r="C1431" s="14">
        <v>44.697000000000003</v>
      </c>
      <c r="D1431" s="14">
        <v>-19.3</v>
      </c>
      <c r="E1431" s="12">
        <v>16</v>
      </c>
      <c r="F1431" s="12"/>
      <c r="G1431" s="8" t="s">
        <v>72</v>
      </c>
      <c r="H1431" s="1" t="s">
        <v>34</v>
      </c>
      <c r="I1431" s="1">
        <f t="shared" si="131"/>
        <v>3.41</v>
      </c>
      <c r="J1431" s="26"/>
      <c r="K1431" s="26"/>
      <c r="L1431" s="26">
        <v>2.8</v>
      </c>
      <c r="M1431" s="25" t="s">
        <v>73</v>
      </c>
      <c r="N1431" s="26"/>
      <c r="O1431" s="26"/>
      <c r="P1431" s="26">
        <v>3.1</v>
      </c>
      <c r="Q1431" s="8" t="s">
        <v>73</v>
      </c>
      <c r="R1431" s="38"/>
      <c r="S1431" s="8"/>
      <c r="T1431" s="1">
        <f t="shared" si="126"/>
        <v>1988.0582703532589</v>
      </c>
      <c r="U1431" s="4">
        <f t="shared" si="129"/>
        <v>9.1263355065619284E+19</v>
      </c>
      <c r="V1431" s="4">
        <f t="shared" si="127"/>
        <v>164058977319953.81</v>
      </c>
      <c r="W1431" s="1">
        <f t="shared" si="128"/>
        <v>729.46333367399905</v>
      </c>
    </row>
    <row r="1432" spans="1:23" x14ac:dyDescent="0.3">
      <c r="A1432" t="s">
        <v>3799</v>
      </c>
      <c r="B1432" s="34">
        <v>32165.543533564814</v>
      </c>
      <c r="C1432" s="14">
        <v>43.125</v>
      </c>
      <c r="D1432" s="14">
        <v>-18.366</v>
      </c>
      <c r="E1432" s="12">
        <v>16</v>
      </c>
      <c r="F1432" s="12"/>
      <c r="G1432" s="8" t="s">
        <v>72</v>
      </c>
      <c r="H1432" s="1" t="s">
        <v>34</v>
      </c>
      <c r="I1432" s="1">
        <f t="shared" si="131"/>
        <v>3.4950000000000001</v>
      </c>
      <c r="J1432" s="26"/>
      <c r="K1432" s="26"/>
      <c r="L1432" s="26">
        <v>2.9</v>
      </c>
      <c r="M1432" s="25" t="s">
        <v>73</v>
      </c>
      <c r="N1432" s="26"/>
      <c r="O1432" s="26"/>
      <c r="P1432" s="26">
        <v>3.2</v>
      </c>
      <c r="Q1432" s="8" t="s">
        <v>73</v>
      </c>
      <c r="R1432" s="38"/>
      <c r="S1432" s="8"/>
      <c r="T1432" s="1">
        <f t="shared" si="126"/>
        <v>1988.0644586819024</v>
      </c>
      <c r="U1432" s="4">
        <f t="shared" si="129"/>
        <v>9.1263575104790249E+19</v>
      </c>
      <c r="V1432" s="4">
        <f t="shared" si="127"/>
        <v>220039170963740.97</v>
      </c>
      <c r="W1432" s="1">
        <f t="shared" si="128"/>
        <v>661.92073928538616</v>
      </c>
    </row>
    <row r="1433" spans="1:23" x14ac:dyDescent="0.3">
      <c r="A1433" t="s">
        <v>2414</v>
      </c>
      <c r="B1433" s="34">
        <v>32167.253329861112</v>
      </c>
      <c r="C1433" s="14">
        <v>48.057000000000002</v>
      </c>
      <c r="D1433" s="14">
        <v>-17.834</v>
      </c>
      <c r="E1433" s="12">
        <v>18</v>
      </c>
      <c r="F1433" s="12"/>
      <c r="G1433" s="8" t="s">
        <v>72</v>
      </c>
      <c r="H1433" s="1" t="s">
        <v>34</v>
      </c>
      <c r="I1433" s="1">
        <f t="shared" si="131"/>
        <v>3.665</v>
      </c>
      <c r="J1433" s="26"/>
      <c r="K1433" s="26"/>
      <c r="L1433" s="26">
        <v>3.1</v>
      </c>
      <c r="M1433" s="25" t="s">
        <v>73</v>
      </c>
      <c r="N1433" s="26"/>
      <c r="O1433" s="26"/>
      <c r="P1433" s="26">
        <v>3.4</v>
      </c>
      <c r="Q1433" s="8" t="s">
        <v>73</v>
      </c>
      <c r="R1433" s="38"/>
      <c r="S1433" s="8"/>
      <c r="T1433" s="1">
        <f t="shared" si="126"/>
        <v>1988.069139849038</v>
      </c>
      <c r="U1433" s="4">
        <f t="shared" si="129"/>
        <v>9.1263970926855078E+19</v>
      </c>
      <c r="V1433" s="4">
        <f t="shared" si="127"/>
        <v>395822064835723.56</v>
      </c>
      <c r="W1433" s="1">
        <f t="shared" si="128"/>
        <v>638.80145749461246</v>
      </c>
    </row>
    <row r="1434" spans="1:23" x14ac:dyDescent="0.3">
      <c r="A1434" t="s">
        <v>3800</v>
      </c>
      <c r="B1434" s="34">
        <v>32168.373312384258</v>
      </c>
      <c r="C1434" s="2">
        <v>36.002400000000002</v>
      </c>
      <c r="D1434" s="2">
        <v>-16.836099999999998</v>
      </c>
      <c r="E1434" s="3">
        <v>10</v>
      </c>
      <c r="F1434" s="3">
        <v>7</v>
      </c>
      <c r="G1434" s="1" t="s">
        <v>35</v>
      </c>
      <c r="H1434" s="1" t="s">
        <v>37</v>
      </c>
      <c r="I1434" s="1">
        <v>3.5</v>
      </c>
      <c r="P1434" s="25">
        <v>3.5</v>
      </c>
      <c r="Q1434" s="1" t="s">
        <v>44</v>
      </c>
      <c r="T1434" s="1">
        <f t="shared" si="126"/>
        <v>1988.0722061940705</v>
      </c>
      <c r="U1434" s="4">
        <f t="shared" si="129"/>
        <v>9.126419479896893E+19</v>
      </c>
      <c r="V1434" s="4">
        <f t="shared" si="127"/>
        <v>223872113856835.09</v>
      </c>
      <c r="W1434" s="1">
        <f t="shared" si="128"/>
        <v>1081.1135634436598</v>
      </c>
    </row>
    <row r="1435" spans="1:23" x14ac:dyDescent="0.3">
      <c r="A1435" t="s">
        <v>3801</v>
      </c>
      <c r="B1435" s="34">
        <v>32178.346752314814</v>
      </c>
      <c r="C1435" s="14">
        <v>49.435000000000002</v>
      </c>
      <c r="D1435" s="14">
        <v>-19.376000000000001</v>
      </c>
      <c r="E1435" s="12">
        <v>16</v>
      </c>
      <c r="F1435" s="12"/>
      <c r="G1435" s="8" t="s">
        <v>72</v>
      </c>
      <c r="H1435" s="1" t="s">
        <v>34</v>
      </c>
      <c r="I1435" s="1">
        <f>0.85*L1435+1.03</f>
        <v>3.41</v>
      </c>
      <c r="J1435" s="26"/>
      <c r="K1435" s="26"/>
      <c r="L1435" s="26">
        <v>2.8</v>
      </c>
      <c r="M1435" s="25" t="s">
        <v>73</v>
      </c>
      <c r="N1435" s="26"/>
      <c r="O1435" s="26"/>
      <c r="P1435" s="26">
        <v>3.1</v>
      </c>
      <c r="Q1435" s="8" t="s">
        <v>73</v>
      </c>
      <c r="R1435" s="38"/>
      <c r="S1435" s="8"/>
      <c r="T1435" s="1">
        <f t="shared" si="126"/>
        <v>1988.0995119844349</v>
      </c>
      <c r="U1435" s="4">
        <f t="shared" si="129"/>
        <v>9.1264358857946251E+19</v>
      </c>
      <c r="V1435" s="4">
        <f t="shared" si="127"/>
        <v>164058977319953.81</v>
      </c>
      <c r="W1435" s="1">
        <f t="shared" si="128"/>
        <v>857.63431530116191</v>
      </c>
    </row>
    <row r="1436" spans="1:23" x14ac:dyDescent="0.3">
      <c r="A1436" t="s">
        <v>3802</v>
      </c>
      <c r="B1436" s="34">
        <v>32180.407828703705</v>
      </c>
      <c r="C1436" s="14">
        <v>47.69</v>
      </c>
      <c r="D1436" s="14">
        <v>-19.844000000000001</v>
      </c>
      <c r="E1436" s="12">
        <v>16</v>
      </c>
      <c r="F1436" s="12"/>
      <c r="G1436" s="8" t="s">
        <v>72</v>
      </c>
      <c r="H1436" s="1" t="s">
        <v>34</v>
      </c>
      <c r="I1436" s="1">
        <f>0.85*L1436+1.03</f>
        <v>3.665</v>
      </c>
      <c r="J1436" s="26"/>
      <c r="K1436" s="26"/>
      <c r="L1436" s="26">
        <v>3.1</v>
      </c>
      <c r="M1436" s="25" t="s">
        <v>73</v>
      </c>
      <c r="N1436" s="26"/>
      <c r="O1436" s="26"/>
      <c r="P1436" s="26">
        <v>3.4</v>
      </c>
      <c r="Q1436" s="8" t="s">
        <v>73</v>
      </c>
      <c r="R1436" s="38"/>
      <c r="S1436" s="8"/>
      <c r="T1436" s="1">
        <f t="shared" si="126"/>
        <v>1988.1051549040485</v>
      </c>
      <c r="U1436" s="4">
        <f t="shared" si="129"/>
        <v>9.126475468001108E+19</v>
      </c>
      <c r="V1436" s="4">
        <f t="shared" si="127"/>
        <v>395822064835723.56</v>
      </c>
      <c r="W1436" s="1">
        <f t="shared" si="128"/>
        <v>828.61499952523991</v>
      </c>
    </row>
    <row r="1437" spans="1:23" x14ac:dyDescent="0.3">
      <c r="A1437" t="s">
        <v>3803</v>
      </c>
      <c r="B1437" s="34">
        <v>32180.70740625</v>
      </c>
      <c r="C1437" s="14">
        <v>47.570999999999998</v>
      </c>
      <c r="D1437" s="14">
        <v>-20.132000000000001</v>
      </c>
      <c r="E1437" s="12">
        <v>16</v>
      </c>
      <c r="F1437" s="12"/>
      <c r="G1437" s="8" t="s">
        <v>72</v>
      </c>
      <c r="H1437" s="1" t="s">
        <v>34</v>
      </c>
      <c r="I1437" s="1">
        <f>0.85*L1437+1.03</f>
        <v>3.58</v>
      </c>
      <c r="J1437" s="26"/>
      <c r="K1437" s="26"/>
      <c r="L1437" s="26">
        <v>3</v>
      </c>
      <c r="M1437" s="25" t="s">
        <v>73</v>
      </c>
      <c r="N1437" s="26"/>
      <c r="O1437" s="26"/>
      <c r="P1437" s="26">
        <v>3.3</v>
      </c>
      <c r="Q1437" s="8" t="s">
        <v>73</v>
      </c>
      <c r="R1437" s="38"/>
      <c r="S1437" s="8"/>
      <c r="T1437" s="1">
        <f t="shared" si="126"/>
        <v>1988.1059751026694</v>
      </c>
      <c r="U1437" s="4">
        <f t="shared" si="129"/>
        <v>9.1265049800933753E+19</v>
      </c>
      <c r="V1437" s="4">
        <f t="shared" si="127"/>
        <v>295120922666639.69</v>
      </c>
      <c r="W1437" s="1">
        <f t="shared" si="128"/>
        <v>855.32129728886775</v>
      </c>
    </row>
    <row r="1438" spans="1:23" x14ac:dyDescent="0.3">
      <c r="A1438" t="s">
        <v>3804</v>
      </c>
      <c r="B1438" s="34">
        <v>32183.90125451389</v>
      </c>
      <c r="C1438" s="2">
        <v>43.025700000000001</v>
      </c>
      <c r="D1438" s="2">
        <v>-10.757300000000001</v>
      </c>
      <c r="E1438" s="60">
        <v>0</v>
      </c>
      <c r="F1438" s="3">
        <v>7</v>
      </c>
      <c r="G1438" s="1" t="s">
        <v>35</v>
      </c>
      <c r="H1438" s="1" t="s">
        <v>26</v>
      </c>
      <c r="I1438" s="1">
        <v>4.2</v>
      </c>
      <c r="P1438" s="25">
        <v>4.2</v>
      </c>
      <c r="Q1438" s="1" t="s">
        <v>44</v>
      </c>
      <c r="T1438" s="1">
        <f t="shared" si="126"/>
        <v>1988.1147193826528</v>
      </c>
      <c r="U1438" s="4">
        <f t="shared" si="129"/>
        <v>9.1267561687365255E+19</v>
      </c>
      <c r="V1438" s="4">
        <f t="shared" si="127"/>
        <v>2511886431509585.5</v>
      </c>
      <c r="W1438" s="1">
        <f t="shared" si="128"/>
        <v>327.46823360234009</v>
      </c>
    </row>
    <row r="1439" spans="1:23" x14ac:dyDescent="0.3">
      <c r="A1439" t="s">
        <v>3805</v>
      </c>
      <c r="B1439" s="34">
        <v>32207.116583333333</v>
      </c>
      <c r="C1439" s="14">
        <v>47.09</v>
      </c>
      <c r="D1439" s="14">
        <v>-12.29</v>
      </c>
      <c r="E1439" s="12">
        <v>16</v>
      </c>
      <c r="F1439" s="12"/>
      <c r="G1439" s="8" t="s">
        <v>72</v>
      </c>
      <c r="H1439" s="1" t="s">
        <v>69</v>
      </c>
      <c r="I1439" s="1">
        <f t="shared" ref="I1439:I1452" si="132">0.85*L1439+1.03</f>
        <v>4.3449999999999998</v>
      </c>
      <c r="J1439" s="26"/>
      <c r="L1439" s="26">
        <v>3.9</v>
      </c>
      <c r="M1439" s="25" t="s">
        <v>73</v>
      </c>
      <c r="P1439" s="26"/>
      <c r="R1439" s="38">
        <v>4.0999999999999996</v>
      </c>
      <c r="S1439" s="1" t="s">
        <v>73</v>
      </c>
      <c r="T1439" s="1">
        <f t="shared" si="126"/>
        <v>1988.1782794889345</v>
      </c>
      <c r="U1439" s="4">
        <f t="shared" si="129"/>
        <v>9.1271706453205631E+19</v>
      </c>
      <c r="V1439" s="4">
        <f t="shared" si="127"/>
        <v>4144765840379391.5</v>
      </c>
      <c r="W1439" s="1">
        <f t="shared" si="128"/>
        <v>208.99242353384341</v>
      </c>
    </row>
    <row r="1440" spans="1:23" x14ac:dyDescent="0.3">
      <c r="A1440" t="s">
        <v>3806</v>
      </c>
      <c r="B1440" s="34">
        <v>32215.408125925926</v>
      </c>
      <c r="C1440" s="2">
        <v>36.727800000000002</v>
      </c>
      <c r="D1440" s="2">
        <v>-5.4112999999999998</v>
      </c>
      <c r="E1440" s="3">
        <v>10</v>
      </c>
      <c r="F1440" s="3">
        <v>7</v>
      </c>
      <c r="G1440" s="1" t="s">
        <v>35</v>
      </c>
      <c r="H1440" s="1" t="s">
        <v>22</v>
      </c>
      <c r="I1440" s="1">
        <f t="shared" si="132"/>
        <v>4.9399999999999995</v>
      </c>
      <c r="L1440" s="25">
        <v>4.5999999999999996</v>
      </c>
      <c r="M1440" s="25" t="s">
        <v>35</v>
      </c>
      <c r="T1440" s="1">
        <f t="shared" si="126"/>
        <v>1988.2009804953482</v>
      </c>
      <c r="U1440" s="4">
        <f t="shared" si="129"/>
        <v>9.1304065818898596E+19</v>
      </c>
      <c r="V1440" s="4">
        <f t="shared" si="127"/>
        <v>3.235936569296278E+16</v>
      </c>
      <c r="W1440" s="1">
        <f t="shared" si="128"/>
        <v>1245.2483685661462</v>
      </c>
    </row>
    <row r="1441" spans="1:23" x14ac:dyDescent="0.3">
      <c r="A1441" t="s">
        <v>3807</v>
      </c>
      <c r="B1441" s="34">
        <v>32220.837636574073</v>
      </c>
      <c r="C1441" s="14">
        <v>48.098999999999997</v>
      </c>
      <c r="D1441" s="14">
        <v>-18.04</v>
      </c>
      <c r="E1441" s="12">
        <v>32</v>
      </c>
      <c r="F1441" s="12"/>
      <c r="G1441" s="8" t="s">
        <v>72</v>
      </c>
      <c r="H1441" s="1" t="s">
        <v>34</v>
      </c>
      <c r="I1441" s="1">
        <f t="shared" si="132"/>
        <v>3.665</v>
      </c>
      <c r="J1441" s="26"/>
      <c r="K1441" s="26"/>
      <c r="L1441" s="26">
        <v>3.1</v>
      </c>
      <c r="M1441" s="25" t="s">
        <v>73</v>
      </c>
      <c r="N1441" s="26"/>
      <c r="O1441" s="26"/>
      <c r="P1441" s="26">
        <v>3.4</v>
      </c>
      <c r="Q1441" s="8" t="s">
        <v>73</v>
      </c>
      <c r="R1441" s="38"/>
      <c r="S1441" s="8"/>
      <c r="T1441" s="1">
        <f t="shared" si="126"/>
        <v>1988.2158456853499</v>
      </c>
      <c r="U1441" s="4">
        <f t="shared" si="129"/>
        <v>9.1304461640963424E+19</v>
      </c>
      <c r="V1441" s="4">
        <f t="shared" si="127"/>
        <v>395822064835723.56</v>
      </c>
      <c r="W1441" s="1">
        <f t="shared" si="128"/>
        <v>661.50041245975967</v>
      </c>
    </row>
    <row r="1442" spans="1:23" x14ac:dyDescent="0.3">
      <c r="A1442" t="s">
        <v>3808</v>
      </c>
      <c r="B1442" s="34">
        <v>32248.564983796296</v>
      </c>
      <c r="C1442" s="14">
        <v>47.05</v>
      </c>
      <c r="D1442" s="14">
        <v>-12.43</v>
      </c>
      <c r="E1442" s="12">
        <v>16</v>
      </c>
      <c r="F1442" s="12"/>
      <c r="G1442" s="8" t="s">
        <v>72</v>
      </c>
      <c r="H1442" s="1" t="s">
        <v>69</v>
      </c>
      <c r="I1442" s="1">
        <f t="shared" si="132"/>
        <v>3.835</v>
      </c>
      <c r="J1442" s="26"/>
      <c r="L1442" s="26">
        <v>3.3</v>
      </c>
      <c r="M1442" s="25" t="s">
        <v>73</v>
      </c>
      <c r="P1442" s="26"/>
      <c r="R1442" s="38">
        <v>3.6</v>
      </c>
      <c r="S1442" s="1" t="s">
        <v>73</v>
      </c>
      <c r="T1442" s="1">
        <f t="shared" si="126"/>
        <v>1988.2917590247673</v>
      </c>
      <c r="U1442" s="4">
        <f t="shared" si="129"/>
        <v>9.1305173673763422E+19</v>
      </c>
      <c r="V1442" s="4">
        <f t="shared" si="127"/>
        <v>712032799999202.75</v>
      </c>
      <c r="W1442" s="1">
        <f t="shared" si="128"/>
        <v>201.33058953485695</v>
      </c>
    </row>
    <row r="1443" spans="1:23" x14ac:dyDescent="0.3">
      <c r="A1443" t="s">
        <v>3809</v>
      </c>
      <c r="B1443" s="34">
        <v>32250.708340277779</v>
      </c>
      <c r="C1443" s="14">
        <v>49.625999999999998</v>
      </c>
      <c r="D1443" s="14">
        <v>-17.088999999999999</v>
      </c>
      <c r="E1443" s="12">
        <v>16</v>
      </c>
      <c r="F1443" s="12"/>
      <c r="G1443" s="8" t="s">
        <v>72</v>
      </c>
      <c r="H1443" s="1" t="s">
        <v>34</v>
      </c>
      <c r="I1443" s="1">
        <f t="shared" si="132"/>
        <v>3.58</v>
      </c>
      <c r="J1443" s="26"/>
      <c r="K1443" s="26"/>
      <c r="L1443" s="26">
        <v>3</v>
      </c>
      <c r="M1443" s="25" t="s">
        <v>73</v>
      </c>
      <c r="N1443" s="26"/>
      <c r="O1443" s="26"/>
      <c r="P1443" s="26">
        <v>3.3</v>
      </c>
      <c r="Q1443" s="8" t="s">
        <v>73</v>
      </c>
      <c r="R1443" s="38"/>
      <c r="S1443" s="8"/>
      <c r="T1443" s="1">
        <f t="shared" si="126"/>
        <v>1988.2976272149974</v>
      </c>
      <c r="U1443" s="4">
        <f t="shared" si="129"/>
        <v>9.1305468794686095E+19</v>
      </c>
      <c r="V1443" s="4">
        <f t="shared" si="127"/>
        <v>295120922666639.69</v>
      </c>
      <c r="W1443" s="1">
        <f t="shared" si="128"/>
        <v>670.80158957794458</v>
      </c>
    </row>
    <row r="1444" spans="1:23" x14ac:dyDescent="0.3">
      <c r="A1444" t="s">
        <v>3810</v>
      </c>
      <c r="B1444" s="34">
        <v>32260.475559027778</v>
      </c>
      <c r="C1444" s="28">
        <v>41.87</v>
      </c>
      <c r="D1444" s="28">
        <v>-10.53</v>
      </c>
      <c r="E1444" s="12">
        <v>16</v>
      </c>
      <c r="F1444" s="13"/>
      <c r="G1444" s="8" t="s">
        <v>72</v>
      </c>
      <c r="H1444" s="1" t="s">
        <v>33</v>
      </c>
      <c r="I1444" s="1">
        <f t="shared" si="132"/>
        <v>4.7700000000000005</v>
      </c>
      <c r="J1444" s="27"/>
      <c r="K1444" s="27"/>
      <c r="L1444" s="26">
        <v>4.4000000000000004</v>
      </c>
      <c r="M1444" s="25" t="s">
        <v>73</v>
      </c>
      <c r="N1444" s="27"/>
      <c r="O1444" s="27"/>
      <c r="P1444" s="27"/>
      <c r="Q1444" s="11"/>
      <c r="R1444" s="39">
        <v>4.5</v>
      </c>
      <c r="S1444" s="1" t="s">
        <v>73</v>
      </c>
      <c r="T1444" s="1">
        <f t="shared" si="126"/>
        <v>1988.3243684025401</v>
      </c>
      <c r="U1444" s="4">
        <f t="shared" si="129"/>
        <v>9.1323457503837389E+19</v>
      </c>
      <c r="V1444" s="4">
        <f t="shared" si="127"/>
        <v>1.7988709151288024E+16</v>
      </c>
      <c r="W1444" s="1">
        <f t="shared" si="128"/>
        <v>442.93159123989284</v>
      </c>
    </row>
    <row r="1445" spans="1:23" x14ac:dyDescent="0.3">
      <c r="A1445" t="s">
        <v>3811</v>
      </c>
      <c r="B1445" s="34">
        <v>32265.31319675926</v>
      </c>
      <c r="C1445" s="14">
        <v>47.29</v>
      </c>
      <c r="D1445" s="14">
        <v>-13.84</v>
      </c>
      <c r="E1445" s="12">
        <v>16</v>
      </c>
      <c r="F1445" s="12"/>
      <c r="G1445" s="8" t="s">
        <v>72</v>
      </c>
      <c r="H1445" s="8" t="s">
        <v>68</v>
      </c>
      <c r="I1445" s="1">
        <f t="shared" si="132"/>
        <v>3.75</v>
      </c>
      <c r="J1445" s="26"/>
      <c r="L1445" s="26">
        <v>3.2</v>
      </c>
      <c r="M1445" s="25" t="s">
        <v>73</v>
      </c>
      <c r="P1445" s="26"/>
      <c r="R1445" s="38">
        <v>3.5</v>
      </c>
      <c r="S1445" s="1" t="s">
        <v>73</v>
      </c>
      <c r="T1445" s="1">
        <f t="shared" si="126"/>
        <v>1988.3376131328112</v>
      </c>
      <c r="U1445" s="4">
        <f t="shared" si="129"/>
        <v>9.1323988388281614E+19</v>
      </c>
      <c r="V1445" s="4">
        <f t="shared" si="127"/>
        <v>530884444230989.13</v>
      </c>
      <c r="W1445" s="1">
        <f t="shared" si="128"/>
        <v>253.23567490769869</v>
      </c>
    </row>
    <row r="1446" spans="1:23" x14ac:dyDescent="0.3">
      <c r="A1446" t="s">
        <v>3812</v>
      </c>
      <c r="B1446" s="34">
        <v>32265.843390046295</v>
      </c>
      <c r="C1446" s="14">
        <v>49.311999999999998</v>
      </c>
      <c r="D1446" s="14">
        <v>-17.695</v>
      </c>
      <c r="E1446" s="12">
        <v>16</v>
      </c>
      <c r="F1446" s="12"/>
      <c r="G1446" s="8" t="s">
        <v>72</v>
      </c>
      <c r="H1446" s="1" t="s">
        <v>34</v>
      </c>
      <c r="I1446" s="1">
        <f t="shared" si="132"/>
        <v>3.58</v>
      </c>
      <c r="J1446" s="26"/>
      <c r="K1446" s="26"/>
      <c r="L1446" s="26">
        <v>3</v>
      </c>
      <c r="M1446" s="25" t="s">
        <v>73</v>
      </c>
      <c r="N1446" s="26"/>
      <c r="O1446" s="26"/>
      <c r="P1446" s="26">
        <v>3.3</v>
      </c>
      <c r="Q1446" s="8" t="s">
        <v>73</v>
      </c>
      <c r="R1446" s="38"/>
      <c r="S1446" s="8"/>
      <c r="T1446" s="1">
        <f t="shared" si="126"/>
        <v>1988.3390647229194</v>
      </c>
      <c r="U1446" s="4">
        <f t="shared" si="129"/>
        <v>9.1324283509204287E+19</v>
      </c>
      <c r="V1446" s="4">
        <f t="shared" si="127"/>
        <v>295120922666639.69</v>
      </c>
      <c r="W1446" s="1">
        <f t="shared" si="128"/>
        <v>698.62981222737051</v>
      </c>
    </row>
    <row r="1447" spans="1:23" x14ac:dyDescent="0.3">
      <c r="A1447" t="s">
        <v>3813</v>
      </c>
      <c r="B1447" s="34">
        <v>32278.922740740742</v>
      </c>
      <c r="C1447" s="14">
        <v>47.442999999999998</v>
      </c>
      <c r="D1447" s="14">
        <v>-17.100000000000001</v>
      </c>
      <c r="E1447" s="12">
        <v>16</v>
      </c>
      <c r="F1447" s="12"/>
      <c r="G1447" s="8" t="s">
        <v>72</v>
      </c>
      <c r="H1447" s="1" t="s">
        <v>34</v>
      </c>
      <c r="I1447" s="1">
        <f t="shared" si="132"/>
        <v>3.4950000000000001</v>
      </c>
      <c r="J1447" s="26"/>
      <c r="K1447" s="26"/>
      <c r="L1447" s="26">
        <v>2.9</v>
      </c>
      <c r="M1447" s="25" t="s">
        <v>73</v>
      </c>
      <c r="N1447" s="26"/>
      <c r="O1447" s="26"/>
      <c r="P1447" s="26">
        <v>3.2</v>
      </c>
      <c r="Q1447" s="8" t="s">
        <v>73</v>
      </c>
      <c r="R1447" s="38"/>
      <c r="S1447" s="8"/>
      <c r="T1447" s="1">
        <f t="shared" si="126"/>
        <v>1988.3748740335134</v>
      </c>
      <c r="U1447" s="4">
        <f t="shared" si="129"/>
        <v>9.1324503548375253E+19</v>
      </c>
      <c r="V1447" s="4">
        <f t="shared" si="127"/>
        <v>220039170963740.97</v>
      </c>
      <c r="W1447" s="1">
        <f t="shared" si="128"/>
        <v>537.07398403837396</v>
      </c>
    </row>
    <row r="1448" spans="1:23" x14ac:dyDescent="0.3">
      <c r="A1448" t="s">
        <v>3814</v>
      </c>
      <c r="B1448" s="34">
        <v>32285.563125000001</v>
      </c>
      <c r="C1448" s="14">
        <v>39.880000000000003</v>
      </c>
      <c r="D1448" s="14">
        <v>-21.21</v>
      </c>
      <c r="E1448" s="12">
        <v>16</v>
      </c>
      <c r="F1448" s="12"/>
      <c r="G1448" s="8" t="s">
        <v>72</v>
      </c>
      <c r="H1448" s="8" t="s">
        <v>24</v>
      </c>
      <c r="I1448" s="1">
        <f t="shared" si="132"/>
        <v>4.1749999999999998</v>
      </c>
      <c r="J1448" s="26"/>
      <c r="K1448" s="26"/>
      <c r="L1448" s="26">
        <v>3.7</v>
      </c>
      <c r="M1448" s="25" t="s">
        <v>73</v>
      </c>
      <c r="N1448" s="26"/>
      <c r="O1448" s="26"/>
      <c r="P1448" s="26">
        <v>4.3</v>
      </c>
      <c r="Q1448" s="8" t="s">
        <v>73</v>
      </c>
      <c r="R1448" s="38">
        <v>3.9</v>
      </c>
      <c r="S1448" s="1" t="s">
        <v>73</v>
      </c>
      <c r="T1448" s="1">
        <f t="shared" si="126"/>
        <v>1988.3930544147845</v>
      </c>
      <c r="U1448" s="4">
        <f t="shared" si="129"/>
        <v>9.1326807641351307E+19</v>
      </c>
      <c r="V1448" s="4">
        <f t="shared" si="127"/>
        <v>2304092976055851.5</v>
      </c>
      <c r="W1448" s="1">
        <f t="shared" si="128"/>
        <v>1090.7954240591014</v>
      </c>
    </row>
    <row r="1449" spans="1:23" x14ac:dyDescent="0.3">
      <c r="A1449" t="s">
        <v>3815</v>
      </c>
      <c r="B1449" s="34">
        <v>32293.839732638888</v>
      </c>
      <c r="C1449" s="14">
        <v>45.487000000000002</v>
      </c>
      <c r="D1449" s="14">
        <v>-18.515000000000001</v>
      </c>
      <c r="E1449" s="12">
        <v>18</v>
      </c>
      <c r="F1449" s="12"/>
      <c r="G1449" s="8" t="s">
        <v>72</v>
      </c>
      <c r="H1449" s="1" t="s">
        <v>34</v>
      </c>
      <c r="I1449" s="1">
        <f t="shared" si="132"/>
        <v>3.58</v>
      </c>
      <c r="J1449" s="26"/>
      <c r="K1449" s="26"/>
      <c r="L1449" s="26">
        <v>3</v>
      </c>
      <c r="M1449" s="25" t="s">
        <v>73</v>
      </c>
      <c r="N1449" s="26"/>
      <c r="O1449" s="26"/>
      <c r="P1449" s="26">
        <v>3.3</v>
      </c>
      <c r="Q1449" s="8" t="s">
        <v>73</v>
      </c>
      <c r="R1449" s="38"/>
      <c r="S1449" s="8"/>
      <c r="T1449" s="1">
        <f t="shared" si="126"/>
        <v>1988.4157145315232</v>
      </c>
      <c r="U1449" s="4">
        <f t="shared" si="129"/>
        <v>9.132710276227398E+19</v>
      </c>
      <c r="V1449" s="4">
        <f t="shared" si="127"/>
        <v>295120922666639.69</v>
      </c>
      <c r="W1449" s="1">
        <f t="shared" si="128"/>
        <v>640.73820728732278</v>
      </c>
    </row>
    <row r="1450" spans="1:23" x14ac:dyDescent="0.3">
      <c r="A1450" t="s">
        <v>3816</v>
      </c>
      <c r="B1450" s="34">
        <v>32297</v>
      </c>
      <c r="C1450" s="28">
        <v>40.83</v>
      </c>
      <c r="D1450" s="28">
        <v>-10.48</v>
      </c>
      <c r="E1450" s="12">
        <v>16</v>
      </c>
      <c r="F1450" s="13"/>
      <c r="G1450" s="8" t="s">
        <v>72</v>
      </c>
      <c r="H1450" s="1" t="s">
        <v>33</v>
      </c>
      <c r="I1450" s="1">
        <f t="shared" si="132"/>
        <v>4.7700000000000005</v>
      </c>
      <c r="J1450" s="27"/>
      <c r="K1450" s="27"/>
      <c r="L1450" s="26">
        <v>4.4000000000000004</v>
      </c>
      <c r="M1450" s="25" t="s">
        <v>73</v>
      </c>
      <c r="N1450" s="27"/>
      <c r="O1450" s="27"/>
      <c r="P1450" s="27"/>
      <c r="Q1450" s="11"/>
      <c r="R1450" s="39">
        <v>4.5</v>
      </c>
      <c r="S1450" s="1" t="s">
        <v>73</v>
      </c>
      <c r="T1450" s="1">
        <f t="shared" si="126"/>
        <v>1988.4243668720055</v>
      </c>
      <c r="U1450" s="4">
        <f t="shared" si="129"/>
        <v>9.1345091471425274E+19</v>
      </c>
      <c r="V1450" s="4">
        <f t="shared" si="127"/>
        <v>1.7988709151288024E+16</v>
      </c>
      <c r="W1450" s="1">
        <f t="shared" si="128"/>
        <v>543.47422877759448</v>
      </c>
    </row>
    <row r="1451" spans="1:23" x14ac:dyDescent="0.3">
      <c r="A1451" t="s">
        <v>3817</v>
      </c>
      <c r="B1451" s="34">
        <v>32301.12292361111</v>
      </c>
      <c r="C1451" s="14">
        <v>46.26</v>
      </c>
      <c r="D1451" s="14">
        <v>-12.43</v>
      </c>
      <c r="E1451" s="12">
        <v>16</v>
      </c>
      <c r="F1451" s="12"/>
      <c r="G1451" s="8" t="s">
        <v>72</v>
      </c>
      <c r="H1451" s="1" t="s">
        <v>67</v>
      </c>
      <c r="I1451" s="1">
        <f t="shared" si="132"/>
        <v>4.26</v>
      </c>
      <c r="J1451" s="26"/>
      <c r="L1451" s="26">
        <v>3.8</v>
      </c>
      <c r="M1451" s="25" t="s">
        <v>73</v>
      </c>
      <c r="P1451" s="26">
        <v>4.0999999999999996</v>
      </c>
      <c r="Q1451" s="1" t="s">
        <v>73</v>
      </c>
      <c r="R1451" s="38">
        <v>4</v>
      </c>
      <c r="S1451" s="1" t="s">
        <v>73</v>
      </c>
      <c r="T1451" s="1">
        <f t="shared" si="126"/>
        <v>1988.4356548216595</v>
      </c>
      <c r="U1451" s="4">
        <f t="shared" si="129"/>
        <v>9.1348181766857785E+19</v>
      </c>
      <c r="V1451" s="4">
        <f t="shared" si="127"/>
        <v>3090295432513594.5</v>
      </c>
      <c r="W1451" s="1">
        <f t="shared" si="128"/>
        <v>118.48668923577675</v>
      </c>
    </row>
    <row r="1452" spans="1:23" x14ac:dyDescent="0.3">
      <c r="A1452" t="s">
        <v>2415</v>
      </c>
      <c r="B1452" s="34">
        <v>32302.360138888889</v>
      </c>
      <c r="C1452" s="14">
        <v>47.76</v>
      </c>
      <c r="D1452" s="14">
        <v>-18.289000000000001</v>
      </c>
      <c r="E1452" s="12">
        <v>27</v>
      </c>
      <c r="F1452" s="12"/>
      <c r="G1452" s="8" t="s">
        <v>72</v>
      </c>
      <c r="H1452" s="1" t="s">
        <v>34</v>
      </c>
      <c r="I1452" s="1">
        <f t="shared" si="132"/>
        <v>3.3250000000000002</v>
      </c>
      <c r="J1452" s="26"/>
      <c r="K1452" s="26"/>
      <c r="L1452" s="26">
        <v>2.7</v>
      </c>
      <c r="M1452" s="25" t="s">
        <v>73</v>
      </c>
      <c r="N1452" s="26"/>
      <c r="O1452" s="26"/>
      <c r="P1452" s="26">
        <v>3</v>
      </c>
      <c r="Q1452" s="8" t="s">
        <v>73</v>
      </c>
      <c r="R1452" s="38"/>
      <c r="S1452" s="8"/>
      <c r="T1452" s="1">
        <f t="shared" si="126"/>
        <v>1988.4390421324815</v>
      </c>
      <c r="U1452" s="4">
        <f t="shared" si="129"/>
        <v>9.1348304087569695E+19</v>
      </c>
      <c r="V1452" s="4">
        <f t="shared" si="127"/>
        <v>122320711904993.2</v>
      </c>
      <c r="W1452" s="1">
        <f t="shared" si="128"/>
        <v>670.75687059413133</v>
      </c>
    </row>
    <row r="1453" spans="1:23" x14ac:dyDescent="0.3">
      <c r="A1453" t="s">
        <v>3818</v>
      </c>
      <c r="B1453" s="34">
        <v>32302.683842592593</v>
      </c>
      <c r="C1453" s="2">
        <v>41.6</v>
      </c>
      <c r="D1453" s="2">
        <v>-12</v>
      </c>
      <c r="E1453" s="3"/>
      <c r="G1453" s="1" t="s">
        <v>44</v>
      </c>
      <c r="H1453" s="1" t="s">
        <v>33</v>
      </c>
      <c r="I1453" s="1">
        <v>3.8</v>
      </c>
      <c r="P1453" s="25">
        <v>3.8</v>
      </c>
      <c r="Q1453" s="1" t="s">
        <v>44</v>
      </c>
      <c r="T1453" s="1">
        <f t="shared" si="126"/>
        <v>1988.4399283849216</v>
      </c>
      <c r="U1453" s="4">
        <f t="shared" si="129"/>
        <v>9.1348935044914168E+19</v>
      </c>
      <c r="V1453" s="4">
        <f t="shared" si="127"/>
        <v>630957344480193.75</v>
      </c>
      <c r="W1453" s="1">
        <f t="shared" si="128"/>
        <v>403.42637715708355</v>
      </c>
    </row>
    <row r="1454" spans="1:23" x14ac:dyDescent="0.3">
      <c r="A1454" t="s">
        <v>3819</v>
      </c>
      <c r="B1454" s="34">
        <v>32309.910893518518</v>
      </c>
      <c r="C1454" s="14">
        <v>47.933999999999997</v>
      </c>
      <c r="D1454" s="14">
        <v>-17.795000000000002</v>
      </c>
      <c r="E1454" s="12">
        <v>18</v>
      </c>
      <c r="F1454" s="12"/>
      <c r="G1454" s="8" t="s">
        <v>72</v>
      </c>
      <c r="H1454" s="1" t="s">
        <v>34</v>
      </c>
      <c r="I1454" s="1">
        <f>0.85*L1454+1.03</f>
        <v>3.665</v>
      </c>
      <c r="J1454" s="26"/>
      <c r="K1454" s="26"/>
      <c r="L1454" s="26">
        <v>3.1</v>
      </c>
      <c r="M1454" s="25" t="s">
        <v>73</v>
      </c>
      <c r="N1454" s="26"/>
      <c r="O1454" s="26"/>
      <c r="P1454" s="26">
        <v>3.4</v>
      </c>
      <c r="Q1454" s="8" t="s">
        <v>73</v>
      </c>
      <c r="R1454" s="38"/>
      <c r="S1454" s="8"/>
      <c r="T1454" s="1">
        <f t="shared" si="126"/>
        <v>1988.4597149719878</v>
      </c>
      <c r="U1454" s="4">
        <f t="shared" si="129"/>
        <v>9.1349330866978996E+19</v>
      </c>
      <c r="V1454" s="4">
        <f t="shared" si="127"/>
        <v>395822064835723.56</v>
      </c>
      <c r="W1454" s="1">
        <f t="shared" si="128"/>
        <v>628.98542802280326</v>
      </c>
    </row>
    <row r="1455" spans="1:23" x14ac:dyDescent="0.3">
      <c r="A1455" t="s">
        <v>3820</v>
      </c>
      <c r="B1455" s="34">
        <v>32327.500819444445</v>
      </c>
      <c r="C1455" s="14">
        <v>46.652999999999999</v>
      </c>
      <c r="D1455" s="14">
        <v>-18.838999999999999</v>
      </c>
      <c r="E1455" s="12">
        <v>16</v>
      </c>
      <c r="F1455" s="12"/>
      <c r="G1455" s="8" t="s">
        <v>72</v>
      </c>
      <c r="H1455" s="1" t="s">
        <v>34</v>
      </c>
      <c r="I1455" s="1">
        <f>0.85*L1455+1.03</f>
        <v>3.4950000000000001</v>
      </c>
      <c r="J1455" s="26"/>
      <c r="K1455" s="26"/>
      <c r="L1455" s="26">
        <v>2.9</v>
      </c>
      <c r="M1455" s="25" t="s">
        <v>73</v>
      </c>
      <c r="N1455" s="26"/>
      <c r="O1455" s="26"/>
      <c r="P1455" s="26">
        <v>3.2</v>
      </c>
      <c r="Q1455" s="8" t="s">
        <v>73</v>
      </c>
      <c r="R1455" s="38"/>
      <c r="S1455" s="8"/>
      <c r="T1455" s="1">
        <f t="shared" si="126"/>
        <v>1988.5078735645295</v>
      </c>
      <c r="U1455" s="4">
        <f t="shared" si="129"/>
        <v>9.1349550906149962E+19</v>
      </c>
      <c r="V1455" s="4">
        <f t="shared" si="127"/>
        <v>220039170963740.97</v>
      </c>
      <c r="W1455" s="1">
        <f t="shared" si="128"/>
        <v>692.4504921134552</v>
      </c>
    </row>
    <row r="1456" spans="1:23" x14ac:dyDescent="0.3">
      <c r="A1456" t="s">
        <v>3821</v>
      </c>
      <c r="B1456" s="34">
        <v>32356.96436574074</v>
      </c>
      <c r="C1456" s="2">
        <v>35.82</v>
      </c>
      <c r="D1456" s="2">
        <v>-3.87</v>
      </c>
      <c r="E1456" s="3">
        <v>10</v>
      </c>
      <c r="G1456" s="1" t="s">
        <v>77</v>
      </c>
      <c r="H1456" s="1" t="s">
        <v>22</v>
      </c>
      <c r="I1456" s="1">
        <v>3.6</v>
      </c>
      <c r="P1456" s="25">
        <v>3.6</v>
      </c>
      <c r="Q1456" s="1" t="s">
        <v>77</v>
      </c>
      <c r="T1456" s="1">
        <f t="shared" si="126"/>
        <v>1988.5885403579487</v>
      </c>
      <c r="U1456" s="4">
        <f t="shared" si="129"/>
        <v>9.1349867133915972E+19</v>
      </c>
      <c r="V1456" s="4">
        <f t="shared" si="127"/>
        <v>316227766016839.06</v>
      </c>
      <c r="W1456" s="1">
        <f t="shared" si="128"/>
        <v>1436.380371747204</v>
      </c>
    </row>
    <row r="1457" spans="1:23" x14ac:dyDescent="0.3">
      <c r="A1457" t="s">
        <v>3829</v>
      </c>
      <c r="B1457" s="34">
        <v>32358.372631944443</v>
      </c>
      <c r="C1457" s="2">
        <v>40.82</v>
      </c>
      <c r="D1457" s="2">
        <v>-12.9</v>
      </c>
      <c r="E1457" s="3">
        <v>10</v>
      </c>
      <c r="G1457" s="1" t="s">
        <v>77</v>
      </c>
      <c r="H1457" s="1" t="s">
        <v>33</v>
      </c>
      <c r="I1457" s="1">
        <v>3.7</v>
      </c>
      <c r="P1457" s="25">
        <v>3.7</v>
      </c>
      <c r="Q1457" s="1" t="s">
        <v>77</v>
      </c>
      <c r="T1457" s="1">
        <f t="shared" si="126"/>
        <v>1988.592395980683</v>
      </c>
      <c r="U1457" s="4">
        <f t="shared" si="129"/>
        <v>9.1350313817508119E+19</v>
      </c>
      <c r="V1457" s="4">
        <f t="shared" si="127"/>
        <v>446683592150964.06</v>
      </c>
      <c r="W1457" s="1">
        <f t="shared" si="128"/>
        <v>478.07760464162357</v>
      </c>
    </row>
    <row r="1458" spans="1:23" x14ac:dyDescent="0.3">
      <c r="A1458" t="s">
        <v>3830</v>
      </c>
      <c r="B1458" s="34">
        <v>32361.545278935184</v>
      </c>
      <c r="C1458" s="2">
        <v>38.9</v>
      </c>
      <c r="D1458" s="2">
        <v>-7.49</v>
      </c>
      <c r="E1458" s="3">
        <v>10</v>
      </c>
      <c r="G1458" s="1" t="s">
        <v>77</v>
      </c>
      <c r="H1458" s="1" t="s">
        <v>22</v>
      </c>
      <c r="I1458" s="1">
        <v>4</v>
      </c>
      <c r="P1458" s="25">
        <v>4</v>
      </c>
      <c r="Q1458" s="1" t="s">
        <v>77</v>
      </c>
      <c r="R1458" s="39">
        <v>4.3</v>
      </c>
      <c r="S1458" s="8" t="s">
        <v>73</v>
      </c>
      <c r="T1458" s="1">
        <f t="shared" si="126"/>
        <v>1988.6010822147439</v>
      </c>
      <c r="U1458" s="4">
        <f t="shared" si="129"/>
        <v>9.1351572742919913E+19</v>
      </c>
      <c r="V1458" s="4">
        <f t="shared" si="127"/>
        <v>1258925411794173.5</v>
      </c>
      <c r="W1458" s="1">
        <f t="shared" si="128"/>
        <v>910.37312531016619</v>
      </c>
    </row>
    <row r="1459" spans="1:23" x14ac:dyDescent="0.3">
      <c r="A1459" t="s">
        <v>3831</v>
      </c>
      <c r="B1459" s="34">
        <v>32362.036884722223</v>
      </c>
      <c r="C1459" s="2">
        <v>39.381999999999998</v>
      </c>
      <c r="D1459" s="2">
        <v>-23.562899999999999</v>
      </c>
      <c r="E1459" s="3">
        <v>10</v>
      </c>
      <c r="F1459" s="3">
        <v>32</v>
      </c>
      <c r="G1459" s="1" t="s">
        <v>35</v>
      </c>
      <c r="H1459" s="8" t="s">
        <v>24</v>
      </c>
      <c r="I1459" s="1">
        <f>0.85*L1459+1.03</f>
        <v>4.8549999999999995</v>
      </c>
      <c r="L1459" s="25">
        <v>4.5</v>
      </c>
      <c r="M1459" s="25" t="s">
        <v>35</v>
      </c>
      <c r="P1459" s="25">
        <v>4.5</v>
      </c>
      <c r="Q1459" s="1" t="s">
        <v>77</v>
      </c>
      <c r="T1459" s="1">
        <f t="shared" si="126"/>
        <v>1988.6024281580349</v>
      </c>
      <c r="U1459" s="4">
        <f t="shared" si="129"/>
        <v>9.1375699558245827E+19</v>
      </c>
      <c r="V1459" s="4">
        <f t="shared" si="127"/>
        <v>2.4126815325916504E+16</v>
      </c>
      <c r="W1459" s="1">
        <f t="shared" si="128"/>
        <v>1340.4512444511254</v>
      </c>
    </row>
    <row r="1460" spans="1:23" x14ac:dyDescent="0.3">
      <c r="A1460" t="s">
        <v>2416</v>
      </c>
      <c r="B1460" s="34">
        <v>32362.651917824074</v>
      </c>
      <c r="C1460" s="14">
        <v>43.91</v>
      </c>
      <c r="D1460" s="14">
        <v>-10.82</v>
      </c>
      <c r="E1460" s="12">
        <v>16</v>
      </c>
      <c r="F1460" s="12"/>
      <c r="G1460" s="8" t="s">
        <v>72</v>
      </c>
      <c r="H1460" s="1" t="s">
        <v>26</v>
      </c>
      <c r="I1460" s="1">
        <f>0.85*L1460+1.03</f>
        <v>4.43</v>
      </c>
      <c r="J1460" s="26"/>
      <c r="L1460" s="26">
        <v>4</v>
      </c>
      <c r="M1460" s="25" t="s">
        <v>73</v>
      </c>
      <c r="P1460" s="26">
        <v>4.4000000000000004</v>
      </c>
      <c r="Q1460" s="1" t="s">
        <v>73</v>
      </c>
      <c r="R1460" s="38">
        <v>4.2</v>
      </c>
      <c r="S1460" s="1" t="s">
        <v>73</v>
      </c>
      <c r="T1460" s="1">
        <f t="shared" si="126"/>
        <v>1988.6041120268969</v>
      </c>
      <c r="U1460" s="4">
        <f t="shared" si="129"/>
        <v>9.1381258600818524E+19</v>
      </c>
      <c r="V1460" s="4">
        <f t="shared" si="127"/>
        <v>5559042572704029</v>
      </c>
      <c r="W1460" s="1">
        <f t="shared" si="128"/>
        <v>259.39964933305333</v>
      </c>
    </row>
    <row r="1461" spans="1:23" x14ac:dyDescent="0.3">
      <c r="A1461" t="s">
        <v>3822</v>
      </c>
      <c r="B1461" s="34">
        <v>32363.789931712963</v>
      </c>
      <c r="C1461" s="14">
        <v>46.22</v>
      </c>
      <c r="D1461" s="14">
        <v>-20.68</v>
      </c>
      <c r="E1461" s="12">
        <v>39</v>
      </c>
      <c r="F1461" s="12"/>
      <c r="G1461" s="8" t="s">
        <v>72</v>
      </c>
      <c r="H1461" s="1" t="s">
        <v>34</v>
      </c>
      <c r="I1461" s="1">
        <f>0.85*L1461+1.03</f>
        <v>3.665</v>
      </c>
      <c r="J1461" s="26"/>
      <c r="K1461" s="26"/>
      <c r="L1461" s="26">
        <v>3.1</v>
      </c>
      <c r="M1461" s="25" t="s">
        <v>73</v>
      </c>
      <c r="N1461" s="26"/>
      <c r="O1461" s="26"/>
      <c r="P1461" s="26">
        <v>3.4</v>
      </c>
      <c r="Q1461" s="8" t="s">
        <v>73</v>
      </c>
      <c r="R1461" s="38"/>
      <c r="S1461" s="8"/>
      <c r="T1461" s="1">
        <f t="shared" si="126"/>
        <v>1988.6072277391183</v>
      </c>
      <c r="U1461" s="4">
        <f t="shared" si="129"/>
        <v>9.1381654422883353E+19</v>
      </c>
      <c r="V1461" s="4">
        <f t="shared" si="127"/>
        <v>395822064835723.56</v>
      </c>
      <c r="W1461" s="1">
        <f t="shared" si="128"/>
        <v>887.31189168007415</v>
      </c>
    </row>
    <row r="1462" spans="1:23" x14ac:dyDescent="0.3">
      <c r="A1462" t="s">
        <v>3823</v>
      </c>
      <c r="B1462" s="34">
        <v>32365.411953703704</v>
      </c>
      <c r="C1462" s="14">
        <v>46.93</v>
      </c>
      <c r="D1462" s="14">
        <v>-20.82</v>
      </c>
      <c r="E1462" s="12">
        <v>22</v>
      </c>
      <c r="F1462" s="12"/>
      <c r="G1462" s="8" t="s">
        <v>72</v>
      </c>
      <c r="H1462" s="1" t="s">
        <v>34</v>
      </c>
      <c r="I1462" s="1">
        <f>0.85*L1462+1.03</f>
        <v>3.665</v>
      </c>
      <c r="J1462" s="26"/>
      <c r="K1462" s="26"/>
      <c r="L1462" s="26">
        <v>3.1</v>
      </c>
      <c r="M1462" s="25" t="s">
        <v>73</v>
      </c>
      <c r="N1462" s="26"/>
      <c r="O1462" s="26"/>
      <c r="P1462" s="26">
        <v>3.4</v>
      </c>
      <c r="Q1462" s="8" t="s">
        <v>73</v>
      </c>
      <c r="R1462" s="38"/>
      <c r="S1462" s="8"/>
      <c r="T1462" s="1">
        <f t="shared" si="126"/>
        <v>1988.6116685933025</v>
      </c>
      <c r="U1462" s="4">
        <f t="shared" si="129"/>
        <v>9.1382050244948181E+19</v>
      </c>
      <c r="V1462" s="4">
        <f t="shared" si="127"/>
        <v>395822064835723.56</v>
      </c>
      <c r="W1462" s="1">
        <f t="shared" si="128"/>
        <v>913.50367896688954</v>
      </c>
    </row>
    <row r="1463" spans="1:23" x14ac:dyDescent="0.3">
      <c r="A1463" t="s">
        <v>2417</v>
      </c>
      <c r="B1463" s="34">
        <v>32370.651008101853</v>
      </c>
      <c r="C1463" s="14">
        <v>39.549999999999997</v>
      </c>
      <c r="D1463" s="14">
        <v>-20.84</v>
      </c>
      <c r="E1463" s="12">
        <v>16</v>
      </c>
      <c r="F1463" s="12"/>
      <c r="G1463" s="8" t="s">
        <v>72</v>
      </c>
      <c r="H1463" s="8" t="s">
        <v>24</v>
      </c>
      <c r="I1463" s="8">
        <v>3.9</v>
      </c>
      <c r="J1463" s="26"/>
      <c r="K1463" s="26"/>
      <c r="L1463" s="26"/>
      <c r="M1463" s="26"/>
      <c r="N1463" s="26"/>
      <c r="O1463" s="26"/>
      <c r="P1463" s="26"/>
      <c r="Q1463" s="8"/>
      <c r="R1463" s="38">
        <v>3.9</v>
      </c>
      <c r="S1463" s="8" t="s">
        <v>73</v>
      </c>
      <c r="T1463" s="1">
        <f t="shared" si="126"/>
        <v>1988.6260123425102</v>
      </c>
      <c r="U1463" s="4">
        <f t="shared" si="129"/>
        <v>9.1382941495886316E+19</v>
      </c>
      <c r="V1463" s="4">
        <f t="shared" si="127"/>
        <v>891250938133744.88</v>
      </c>
      <c r="W1463" s="1">
        <f t="shared" si="128"/>
        <v>1074.742763192213</v>
      </c>
    </row>
    <row r="1464" spans="1:23" x14ac:dyDescent="0.3">
      <c r="A1464" t="s">
        <v>3824</v>
      </c>
      <c r="B1464" s="34">
        <v>32377.836532175927</v>
      </c>
      <c r="C1464" s="2">
        <v>40.708500000000001</v>
      </c>
      <c r="D1464" s="2">
        <v>-10.850199999999999</v>
      </c>
      <c r="E1464" s="3">
        <v>10</v>
      </c>
      <c r="F1464" s="3">
        <v>5</v>
      </c>
      <c r="G1464" s="1" t="s">
        <v>35</v>
      </c>
      <c r="H1464" s="1" t="s">
        <v>33</v>
      </c>
      <c r="I1464" s="1">
        <v>3.8</v>
      </c>
      <c r="P1464" s="25">
        <v>3.8</v>
      </c>
      <c r="Q1464" s="1" t="s">
        <v>77</v>
      </c>
      <c r="T1464" s="1">
        <f t="shared" si="126"/>
        <v>1988.6456852352524</v>
      </c>
      <c r="U1464" s="4">
        <f t="shared" si="129"/>
        <v>9.1383572453230789E+19</v>
      </c>
      <c r="V1464" s="4">
        <f t="shared" si="127"/>
        <v>630957344480193.75</v>
      </c>
      <c r="W1464" s="1">
        <f t="shared" si="128"/>
        <v>537.07253727534646</v>
      </c>
    </row>
    <row r="1465" spans="1:23" x14ac:dyDescent="0.3">
      <c r="A1465" t="s">
        <v>3835</v>
      </c>
      <c r="B1465" s="34">
        <v>32380.262408564813</v>
      </c>
      <c r="C1465" s="2">
        <v>35.799999999999997</v>
      </c>
      <c r="D1465" s="2">
        <v>-4.75</v>
      </c>
      <c r="E1465" s="3">
        <v>10</v>
      </c>
      <c r="G1465" s="1" t="s">
        <v>77</v>
      </c>
      <c r="H1465" s="1" t="s">
        <v>22</v>
      </c>
      <c r="I1465" s="1">
        <v>4.4000000000000004</v>
      </c>
      <c r="P1465" s="25">
        <v>4.4000000000000004</v>
      </c>
      <c r="Q1465" s="1" t="s">
        <v>77</v>
      </c>
      <c r="T1465" s="1">
        <f t="shared" si="126"/>
        <v>1988.6523269228333</v>
      </c>
      <c r="U1465" s="4">
        <f t="shared" si="129"/>
        <v>9.1388584325567054E+19</v>
      </c>
      <c r="V1465" s="4">
        <f t="shared" si="127"/>
        <v>5011872336272719</v>
      </c>
      <c r="W1465" s="1">
        <f t="shared" si="128"/>
        <v>1371.7813971091484</v>
      </c>
    </row>
    <row r="1466" spans="1:23" x14ac:dyDescent="0.3">
      <c r="A1466" t="s">
        <v>2418</v>
      </c>
      <c r="B1466" s="34">
        <v>32396.162415509258</v>
      </c>
      <c r="C1466" s="14">
        <v>46.7</v>
      </c>
      <c r="D1466" s="14">
        <v>-18.920000000000002</v>
      </c>
      <c r="E1466" s="12">
        <v>27</v>
      </c>
      <c r="F1466" s="12"/>
      <c r="G1466" s="8" t="s">
        <v>72</v>
      </c>
      <c r="H1466" s="1" t="s">
        <v>34</v>
      </c>
      <c r="I1466" s="1">
        <f t="shared" ref="I1466:I1478" si="133">0.85*L1466+1.03</f>
        <v>3.58</v>
      </c>
      <c r="J1466" s="26"/>
      <c r="K1466" s="26"/>
      <c r="L1466" s="26">
        <v>3</v>
      </c>
      <c r="M1466" s="25" t="s">
        <v>73</v>
      </c>
      <c r="N1466" s="26"/>
      <c r="O1466" s="26"/>
      <c r="P1466" s="26">
        <v>3.3</v>
      </c>
      <c r="Q1466" s="8" t="s">
        <v>73</v>
      </c>
      <c r="R1466" s="38"/>
      <c r="S1466" s="8"/>
      <c r="T1466" s="1">
        <f t="shared" si="126"/>
        <v>1988.6958587693614</v>
      </c>
      <c r="U1466" s="4">
        <f t="shared" si="129"/>
        <v>9.1388879446489727E+19</v>
      </c>
      <c r="V1466" s="4">
        <f t="shared" si="127"/>
        <v>295120922666639.69</v>
      </c>
      <c r="W1466" s="1">
        <f t="shared" si="128"/>
        <v>702.62922589582274</v>
      </c>
    </row>
    <row r="1467" spans="1:23" x14ac:dyDescent="0.3">
      <c r="A1467" t="s">
        <v>3825</v>
      </c>
      <c r="B1467" s="34">
        <v>32396.331559027778</v>
      </c>
      <c r="C1467" s="14">
        <v>48.39</v>
      </c>
      <c r="D1467" s="14">
        <v>-17.399999999999999</v>
      </c>
      <c r="E1467" s="12">
        <v>39</v>
      </c>
      <c r="F1467" s="12"/>
      <c r="G1467" s="8" t="s">
        <v>72</v>
      </c>
      <c r="H1467" s="1" t="s">
        <v>34</v>
      </c>
      <c r="I1467" s="1">
        <f t="shared" si="133"/>
        <v>3.41</v>
      </c>
      <c r="J1467" s="26"/>
      <c r="K1467" s="26"/>
      <c r="L1467" s="26">
        <v>2.8</v>
      </c>
      <c r="M1467" s="25" t="s">
        <v>73</v>
      </c>
      <c r="N1467" s="26"/>
      <c r="O1467" s="26"/>
      <c r="P1467" s="26">
        <v>3.1</v>
      </c>
      <c r="Q1467" s="8" t="s">
        <v>73</v>
      </c>
      <c r="R1467" s="38"/>
      <c r="S1467" s="8"/>
      <c r="T1467" s="1">
        <f t="shared" si="126"/>
        <v>1988.6963218590768</v>
      </c>
      <c r="U1467" s="4">
        <f t="shared" si="129"/>
        <v>9.1389043505467048E+19</v>
      </c>
      <c r="V1467" s="4">
        <f t="shared" si="127"/>
        <v>164058977319953.81</v>
      </c>
      <c r="W1467" s="1">
        <f t="shared" si="128"/>
        <v>616.44857170364935</v>
      </c>
    </row>
    <row r="1468" spans="1:23" x14ac:dyDescent="0.3">
      <c r="A1468" t="s">
        <v>3826</v>
      </c>
      <c r="B1468" s="34">
        <v>32402.038921296295</v>
      </c>
      <c r="C1468" s="14">
        <v>46.47</v>
      </c>
      <c r="D1468" s="14">
        <v>-18.600000000000001</v>
      </c>
      <c r="E1468" s="12">
        <v>27</v>
      </c>
      <c r="F1468" s="12"/>
      <c r="G1468" s="8" t="s">
        <v>72</v>
      </c>
      <c r="H1468" s="1" t="s">
        <v>34</v>
      </c>
      <c r="I1468" s="1">
        <f t="shared" si="133"/>
        <v>3.3250000000000002</v>
      </c>
      <c r="J1468" s="26"/>
      <c r="K1468" s="26"/>
      <c r="L1468" s="26">
        <v>2.7</v>
      </c>
      <c r="M1468" s="25" t="s">
        <v>73</v>
      </c>
      <c r="N1468" s="26"/>
      <c r="O1468" s="26"/>
      <c r="P1468" s="26">
        <v>3</v>
      </c>
      <c r="Q1468" s="8" t="s">
        <v>73</v>
      </c>
      <c r="R1468" s="38"/>
      <c r="S1468" s="8"/>
      <c r="T1468" s="1">
        <f t="shared" si="126"/>
        <v>1988.7119477653559</v>
      </c>
      <c r="U1468" s="4">
        <f t="shared" si="129"/>
        <v>9.1389165826178957E+19</v>
      </c>
      <c r="V1468" s="4">
        <f t="shared" si="127"/>
        <v>122320711904993.2</v>
      </c>
      <c r="W1468" s="1">
        <f t="shared" si="128"/>
        <v>662.89483028585482</v>
      </c>
    </row>
    <row r="1469" spans="1:23" x14ac:dyDescent="0.3">
      <c r="A1469" t="s">
        <v>2419</v>
      </c>
      <c r="B1469" s="34">
        <v>32408.741186342591</v>
      </c>
      <c r="C1469" s="14">
        <v>45.41</v>
      </c>
      <c r="D1469" s="14">
        <v>-12.56</v>
      </c>
      <c r="E1469" s="12">
        <v>16</v>
      </c>
      <c r="F1469" s="12"/>
      <c r="G1469" s="8" t="s">
        <v>72</v>
      </c>
      <c r="H1469" s="1" t="s">
        <v>2126</v>
      </c>
      <c r="I1469" s="1">
        <f t="shared" si="133"/>
        <v>4.09</v>
      </c>
      <c r="J1469" s="26"/>
      <c r="L1469" s="26">
        <v>3.6</v>
      </c>
      <c r="M1469" s="25" t="s">
        <v>73</v>
      </c>
      <c r="P1469" s="26">
        <v>4</v>
      </c>
      <c r="Q1469" s="1" t="s">
        <v>73</v>
      </c>
      <c r="R1469" s="38">
        <v>3.8</v>
      </c>
      <c r="S1469" s="1" t="s">
        <v>73</v>
      </c>
      <c r="T1469" s="1">
        <f t="shared" si="126"/>
        <v>1988.7302975669886</v>
      </c>
      <c r="U1469" s="4">
        <f t="shared" si="129"/>
        <v>9.1390883734566109E+19</v>
      </c>
      <c r="V1469" s="4">
        <f t="shared" si="127"/>
        <v>1717908387157594.5</v>
      </c>
      <c r="W1469" s="1">
        <f t="shared" si="128"/>
        <v>33.270553872899299</v>
      </c>
    </row>
    <row r="1470" spans="1:23" x14ac:dyDescent="0.3">
      <c r="A1470" t="s">
        <v>3827</v>
      </c>
      <c r="B1470" s="34">
        <v>32417.91726273148</v>
      </c>
      <c r="C1470" s="14">
        <v>48.52</v>
      </c>
      <c r="D1470" s="14">
        <v>-17.350000000000001</v>
      </c>
      <c r="E1470" s="12">
        <v>23</v>
      </c>
      <c r="F1470" s="12"/>
      <c r="G1470" s="8" t="s">
        <v>72</v>
      </c>
      <c r="H1470" s="1" t="s">
        <v>34</v>
      </c>
      <c r="I1470" s="1">
        <f t="shared" si="133"/>
        <v>3.41</v>
      </c>
      <c r="J1470" s="26"/>
      <c r="K1470" s="26"/>
      <c r="L1470" s="26">
        <v>2.8</v>
      </c>
      <c r="M1470" s="25" t="s">
        <v>73</v>
      </c>
      <c r="N1470" s="26"/>
      <c r="O1470" s="26"/>
      <c r="P1470" s="26">
        <v>3.1</v>
      </c>
      <c r="Q1470" s="8" t="s">
        <v>73</v>
      </c>
      <c r="R1470" s="38"/>
      <c r="S1470" s="8"/>
      <c r="T1470" s="1">
        <f t="shared" si="126"/>
        <v>1988.7554202949527</v>
      </c>
      <c r="U1470" s="4">
        <f t="shared" si="129"/>
        <v>9.139104779354343E+19</v>
      </c>
      <c r="V1470" s="4">
        <f t="shared" si="127"/>
        <v>164058977319953.81</v>
      </c>
      <c r="W1470" s="1">
        <f t="shared" si="128"/>
        <v>618.71193261556436</v>
      </c>
    </row>
    <row r="1471" spans="1:23" x14ac:dyDescent="0.3">
      <c r="A1471" t="s">
        <v>3828</v>
      </c>
      <c r="B1471" s="34">
        <v>32432.987241898147</v>
      </c>
      <c r="C1471" s="14">
        <v>47.9</v>
      </c>
      <c r="D1471" s="14">
        <v>-17.98</v>
      </c>
      <c r="E1471" s="12">
        <v>37</v>
      </c>
      <c r="F1471" s="12"/>
      <c r="G1471" s="8" t="s">
        <v>72</v>
      </c>
      <c r="H1471" s="1" t="s">
        <v>34</v>
      </c>
      <c r="I1471" s="1">
        <f t="shared" si="133"/>
        <v>3.665</v>
      </c>
      <c r="J1471" s="26"/>
      <c r="K1471" s="26"/>
      <c r="L1471" s="26">
        <v>3.1</v>
      </c>
      <c r="M1471" s="25" t="s">
        <v>73</v>
      </c>
      <c r="N1471" s="26"/>
      <c r="O1471" s="26"/>
      <c r="P1471" s="26">
        <v>3.4</v>
      </c>
      <c r="Q1471" s="8" t="s">
        <v>73</v>
      </c>
      <c r="R1471" s="38"/>
      <c r="S1471" s="8"/>
      <c r="T1471" s="1">
        <f t="shared" si="126"/>
        <v>1988.7966796492763</v>
      </c>
      <c r="U1471" s="4">
        <f t="shared" si="129"/>
        <v>9.1391443615608259E+19</v>
      </c>
      <c r="V1471" s="4">
        <f t="shared" si="127"/>
        <v>395822064835723.56</v>
      </c>
      <c r="W1471" s="1">
        <f t="shared" si="128"/>
        <v>646.45047862732179</v>
      </c>
    </row>
    <row r="1472" spans="1:23" x14ac:dyDescent="0.3">
      <c r="A1472" t="s">
        <v>3829</v>
      </c>
      <c r="B1472" s="34">
        <v>32434.199002314814</v>
      </c>
      <c r="C1472" s="28">
        <v>40.799999999999997</v>
      </c>
      <c r="D1472" s="28">
        <v>-11.04</v>
      </c>
      <c r="E1472" s="12">
        <v>16</v>
      </c>
      <c r="F1472" s="13"/>
      <c r="G1472" s="8" t="s">
        <v>72</v>
      </c>
      <c r="H1472" s="1" t="s">
        <v>33</v>
      </c>
      <c r="I1472" s="1">
        <f t="shared" si="133"/>
        <v>4.5149999999999997</v>
      </c>
      <c r="J1472" s="27"/>
      <c r="K1472" s="27"/>
      <c r="L1472" s="26">
        <v>4.0999999999999996</v>
      </c>
      <c r="M1472" s="25" t="s">
        <v>73</v>
      </c>
      <c r="N1472" s="27"/>
      <c r="O1472" s="27"/>
      <c r="P1472" s="27">
        <v>4.4000000000000004</v>
      </c>
      <c r="Q1472" s="1" t="s">
        <v>73</v>
      </c>
      <c r="R1472" s="39"/>
      <c r="T1472" s="1">
        <f t="shared" si="126"/>
        <v>1988.7999972684868</v>
      </c>
      <c r="U1472" s="4">
        <f t="shared" si="129"/>
        <v>9.1398899514328531E+19</v>
      </c>
      <c r="V1472" s="4">
        <f t="shared" si="127"/>
        <v>7455898720277797</v>
      </c>
      <c r="W1472" s="1">
        <f t="shared" si="128"/>
        <v>519.67647093101027</v>
      </c>
    </row>
    <row r="1473" spans="1:23" x14ac:dyDescent="0.3">
      <c r="A1473" t="s">
        <v>3830</v>
      </c>
      <c r="B1473" s="34">
        <v>32436.220405092594</v>
      </c>
      <c r="C1473" s="14">
        <v>46.06</v>
      </c>
      <c r="D1473" s="14">
        <v>-18.04</v>
      </c>
      <c r="E1473" s="12">
        <v>18</v>
      </c>
      <c r="F1473" s="12"/>
      <c r="G1473" s="8" t="s">
        <v>72</v>
      </c>
      <c r="H1473" s="1" t="s">
        <v>34</v>
      </c>
      <c r="I1473" s="1">
        <f t="shared" si="133"/>
        <v>3.41</v>
      </c>
      <c r="J1473" s="26"/>
      <c r="K1473" s="26"/>
      <c r="L1473" s="26">
        <v>2.8</v>
      </c>
      <c r="M1473" s="25" t="s">
        <v>73</v>
      </c>
      <c r="N1473" s="26"/>
      <c r="O1473" s="26"/>
      <c r="P1473" s="26">
        <v>3.1</v>
      </c>
      <c r="Q1473" s="8" t="s">
        <v>73</v>
      </c>
      <c r="R1473" s="38"/>
      <c r="S1473" s="8"/>
      <c r="T1473" s="1">
        <f t="shared" si="126"/>
        <v>1988.8055315676731</v>
      </c>
      <c r="U1473" s="4">
        <f t="shared" si="129"/>
        <v>9.1399063573305852E+19</v>
      </c>
      <c r="V1473" s="4">
        <f t="shared" si="127"/>
        <v>164058977319953.81</v>
      </c>
      <c r="W1473" s="1">
        <f t="shared" si="128"/>
        <v>593.91235171505082</v>
      </c>
    </row>
    <row r="1474" spans="1:23" x14ac:dyDescent="0.3">
      <c r="A1474" t="s">
        <v>2420</v>
      </c>
      <c r="B1474" s="34">
        <v>32446.79895601852</v>
      </c>
      <c r="C1474" s="14">
        <v>47.8</v>
      </c>
      <c r="D1474" s="14">
        <v>-18.268999999999998</v>
      </c>
      <c r="E1474" s="12">
        <v>18</v>
      </c>
      <c r="F1474" s="12"/>
      <c r="G1474" s="8" t="s">
        <v>72</v>
      </c>
      <c r="H1474" s="1" t="s">
        <v>34</v>
      </c>
      <c r="I1474" s="1">
        <f t="shared" si="133"/>
        <v>3.3250000000000002</v>
      </c>
      <c r="J1474" s="26"/>
      <c r="K1474" s="26"/>
      <c r="L1474" s="26">
        <v>2.7</v>
      </c>
      <c r="M1474" s="25" t="s">
        <v>73</v>
      </c>
      <c r="N1474" s="26"/>
      <c r="O1474" s="26"/>
      <c r="P1474" s="26">
        <v>3</v>
      </c>
      <c r="Q1474" s="8" t="s">
        <v>73</v>
      </c>
      <c r="R1474" s="38"/>
      <c r="S1474" s="8"/>
      <c r="T1474" s="1">
        <f t="shared" ref="T1474:T1537" si="134">1900+B1474/365.25</f>
        <v>1988.8344940616523</v>
      </c>
      <c r="U1474" s="4">
        <f t="shared" si="129"/>
        <v>9.1399185894017761E+19</v>
      </c>
      <c r="V1474" s="4">
        <f t="shared" ref="V1474:V1537" si="135">10^(1.5*I1474+9.1)</f>
        <v>122320711904993.2</v>
      </c>
      <c r="W1474" s="1">
        <f t="shared" ref="W1474:W1537" si="136">SQRT( (ABS(D1474-$Y$1)*111.11)^2+(111.11*COS(RADIANS(D1474))*ABS(C1474-$Z$1))^2+E1474*E1474)</f>
        <v>670.12614999872983</v>
      </c>
    </row>
    <row r="1475" spans="1:23" x14ac:dyDescent="0.3">
      <c r="A1475" t="s">
        <v>3831</v>
      </c>
      <c r="B1475" s="34">
        <v>32447.702278935187</v>
      </c>
      <c r="C1475" s="14">
        <v>46.08</v>
      </c>
      <c r="D1475" s="14">
        <v>-18.260000000000002</v>
      </c>
      <c r="E1475" s="12">
        <v>18</v>
      </c>
      <c r="F1475" s="12"/>
      <c r="G1475" s="8" t="s">
        <v>72</v>
      </c>
      <c r="H1475" s="1" t="s">
        <v>34</v>
      </c>
      <c r="I1475" s="1">
        <f t="shared" si="133"/>
        <v>3.3250000000000002</v>
      </c>
      <c r="J1475" s="26"/>
      <c r="K1475" s="26"/>
      <c r="L1475" s="26">
        <v>2.7</v>
      </c>
      <c r="M1475" s="25" t="s">
        <v>73</v>
      </c>
      <c r="N1475" s="26"/>
      <c r="O1475" s="26"/>
      <c r="P1475" s="26">
        <v>3</v>
      </c>
      <c r="Q1475" s="8" t="s">
        <v>73</v>
      </c>
      <c r="R1475" s="38"/>
      <c r="S1475" s="8"/>
      <c r="T1475" s="1">
        <f t="shared" si="134"/>
        <v>1988.8369672250108</v>
      </c>
      <c r="U1475" s="4">
        <f t="shared" ref="U1475:U1538" si="137">U1474+V1475</f>
        <v>9.1399308214729671E+19</v>
      </c>
      <c r="V1475" s="4">
        <f t="shared" si="135"/>
        <v>122320711904993.2</v>
      </c>
      <c r="W1475" s="1">
        <f t="shared" si="136"/>
        <v>618.37540111942178</v>
      </c>
    </row>
    <row r="1476" spans="1:23" x14ac:dyDescent="0.3">
      <c r="A1476" t="s">
        <v>2421</v>
      </c>
      <c r="B1476" s="34">
        <v>32449.910954861112</v>
      </c>
      <c r="C1476" s="14">
        <v>48.96</v>
      </c>
      <c r="D1476" s="14">
        <v>-17.54</v>
      </c>
      <c r="E1476" s="12">
        <v>31</v>
      </c>
      <c r="F1476" s="12"/>
      <c r="G1476" s="8" t="s">
        <v>72</v>
      </c>
      <c r="H1476" s="1" t="s">
        <v>34</v>
      </c>
      <c r="I1476" s="1">
        <f t="shared" si="133"/>
        <v>3.41</v>
      </c>
      <c r="J1476" s="26"/>
      <c r="K1476" s="26"/>
      <c r="L1476" s="26">
        <v>2.8</v>
      </c>
      <c r="M1476" s="25" t="s">
        <v>73</v>
      </c>
      <c r="N1476" s="26"/>
      <c r="O1476" s="26"/>
      <c r="P1476" s="26">
        <v>3.1</v>
      </c>
      <c r="Q1476" s="8" t="s">
        <v>73</v>
      </c>
      <c r="R1476" s="38"/>
      <c r="S1476" s="8"/>
      <c r="T1476" s="1">
        <f t="shared" si="134"/>
        <v>1988.8430142501331</v>
      </c>
      <c r="U1476" s="4">
        <f t="shared" si="137"/>
        <v>9.1399472273706992E+19</v>
      </c>
      <c r="V1476" s="4">
        <f t="shared" si="135"/>
        <v>164058977319953.81</v>
      </c>
      <c r="W1476" s="1">
        <f t="shared" si="136"/>
        <v>663.05664303885385</v>
      </c>
    </row>
    <row r="1477" spans="1:23" x14ac:dyDescent="0.3">
      <c r="A1477" t="s">
        <v>3832</v>
      </c>
      <c r="B1477" s="34">
        <v>32453.933886574076</v>
      </c>
      <c r="C1477" s="14">
        <v>47.93</v>
      </c>
      <c r="D1477" s="14">
        <v>-17.77</v>
      </c>
      <c r="E1477" s="12">
        <v>18</v>
      </c>
      <c r="F1477" s="12"/>
      <c r="G1477" s="8" t="s">
        <v>72</v>
      </c>
      <c r="H1477" s="1" t="s">
        <v>34</v>
      </c>
      <c r="I1477" s="1">
        <f t="shared" si="133"/>
        <v>3.4950000000000001</v>
      </c>
      <c r="J1477" s="26"/>
      <c r="K1477" s="26"/>
      <c r="L1477" s="26">
        <v>2.9</v>
      </c>
      <c r="M1477" s="25" t="s">
        <v>73</v>
      </c>
      <c r="N1477" s="26"/>
      <c r="O1477" s="26"/>
      <c r="P1477" s="26">
        <v>3.2</v>
      </c>
      <c r="Q1477" s="8" t="s">
        <v>73</v>
      </c>
      <c r="R1477" s="38"/>
      <c r="S1477" s="8"/>
      <c r="T1477" s="1">
        <f t="shared" si="134"/>
        <v>1988.8540284368901</v>
      </c>
      <c r="U1477" s="4">
        <f t="shared" si="137"/>
        <v>9.1399692312877957E+19</v>
      </c>
      <c r="V1477" s="4">
        <f t="shared" si="135"/>
        <v>220039170963740.97</v>
      </c>
      <c r="W1477" s="1">
        <f t="shared" si="136"/>
        <v>626.33914454513035</v>
      </c>
    </row>
    <row r="1478" spans="1:23" x14ac:dyDescent="0.3">
      <c r="A1478" t="s">
        <v>3833</v>
      </c>
      <c r="B1478" s="34">
        <v>32457.065229166667</v>
      </c>
      <c r="C1478" s="14">
        <v>47.72</v>
      </c>
      <c r="D1478" s="14">
        <v>-18.27</v>
      </c>
      <c r="E1478" s="12">
        <v>33</v>
      </c>
      <c r="F1478" s="12"/>
      <c r="G1478" s="8" t="s">
        <v>72</v>
      </c>
      <c r="H1478" s="1" t="s">
        <v>34</v>
      </c>
      <c r="I1478" s="1">
        <f t="shared" si="133"/>
        <v>3.665</v>
      </c>
      <c r="J1478" s="26"/>
      <c r="K1478" s="26"/>
      <c r="L1478" s="26">
        <v>3.1</v>
      </c>
      <c r="M1478" s="25" t="s">
        <v>73</v>
      </c>
      <c r="N1478" s="26"/>
      <c r="O1478" s="26"/>
      <c r="P1478" s="26">
        <v>3.4</v>
      </c>
      <c r="Q1478" s="8" t="s">
        <v>73</v>
      </c>
      <c r="R1478" s="38"/>
      <c r="S1478" s="8"/>
      <c r="T1478" s="1">
        <f t="shared" si="134"/>
        <v>1988.8626015856719</v>
      </c>
      <c r="U1478" s="4">
        <f t="shared" si="137"/>
        <v>9.1400088134942786E+19</v>
      </c>
      <c r="V1478" s="4">
        <f t="shared" si="135"/>
        <v>395822064835723.56</v>
      </c>
      <c r="W1478" s="1">
        <f t="shared" si="136"/>
        <v>667.43112787613654</v>
      </c>
    </row>
    <row r="1479" spans="1:23" x14ac:dyDescent="0.3">
      <c r="A1479" t="s">
        <v>2422</v>
      </c>
      <c r="B1479" s="34">
        <v>32462.753390046295</v>
      </c>
      <c r="C1479" s="14">
        <v>38.4</v>
      </c>
      <c r="D1479" s="14">
        <v>-22.64</v>
      </c>
      <c r="E1479" s="12">
        <v>16</v>
      </c>
      <c r="F1479" s="12"/>
      <c r="G1479" s="8" t="s">
        <v>72</v>
      </c>
      <c r="H1479" s="8" t="s">
        <v>24</v>
      </c>
      <c r="I1479" s="8">
        <v>3.9</v>
      </c>
      <c r="J1479" s="26"/>
      <c r="K1479" s="26"/>
      <c r="L1479" s="26"/>
      <c r="M1479" s="26"/>
      <c r="N1479" s="26"/>
      <c r="O1479" s="26"/>
      <c r="P1479" s="26"/>
      <c r="Q1479" s="8"/>
      <c r="R1479" s="38">
        <v>3.9</v>
      </c>
      <c r="S1479" s="8" t="s">
        <v>73</v>
      </c>
      <c r="T1479" s="1">
        <f t="shared" si="134"/>
        <v>1988.8781749214136</v>
      </c>
      <c r="U1479" s="4">
        <f t="shared" si="137"/>
        <v>9.140097938588092E+19</v>
      </c>
      <c r="V1479" s="4">
        <f t="shared" si="135"/>
        <v>891250938133744.88</v>
      </c>
      <c r="W1479" s="1">
        <f t="shared" si="136"/>
        <v>1302.713454452886</v>
      </c>
    </row>
    <row r="1480" spans="1:23" x14ac:dyDescent="0.3">
      <c r="A1480" t="s">
        <v>3834</v>
      </c>
      <c r="B1480" s="34">
        <v>32473.23523726852</v>
      </c>
      <c r="C1480" s="14">
        <v>46.71</v>
      </c>
      <c r="D1480" s="14">
        <v>-18.96</v>
      </c>
      <c r="E1480" s="12">
        <v>16</v>
      </c>
      <c r="F1480" s="12"/>
      <c r="G1480" s="8" t="s">
        <v>72</v>
      </c>
      <c r="H1480" s="1" t="s">
        <v>34</v>
      </c>
      <c r="I1480" s="1">
        <f>0.85*L1480+1.03</f>
        <v>3.58</v>
      </c>
      <c r="J1480" s="26"/>
      <c r="K1480" s="26"/>
      <c r="L1480" s="26">
        <v>3</v>
      </c>
      <c r="M1480" s="25" t="s">
        <v>73</v>
      </c>
      <c r="N1480" s="26"/>
      <c r="O1480" s="26"/>
      <c r="P1480" s="26">
        <v>3.3</v>
      </c>
      <c r="Q1480" s="8" t="s">
        <v>73</v>
      </c>
      <c r="R1480" s="38"/>
      <c r="S1480" s="8"/>
      <c r="T1480" s="1">
        <f t="shared" si="134"/>
        <v>1988.9068726550815</v>
      </c>
      <c r="U1480" s="4">
        <f t="shared" si="137"/>
        <v>9.1401274506803593E+19</v>
      </c>
      <c r="V1480" s="4">
        <f t="shared" si="135"/>
        <v>295120922666639.69</v>
      </c>
      <c r="W1480" s="1">
        <f t="shared" si="136"/>
        <v>706.84992948644151</v>
      </c>
    </row>
    <row r="1481" spans="1:23" x14ac:dyDescent="0.3">
      <c r="A1481" t="s">
        <v>3835</v>
      </c>
      <c r="B1481" s="34">
        <v>32476.794967592592</v>
      </c>
      <c r="C1481" s="14">
        <v>48.43</v>
      </c>
      <c r="D1481" s="14">
        <v>-18.55</v>
      </c>
      <c r="E1481" s="12">
        <v>18</v>
      </c>
      <c r="F1481" s="12"/>
      <c r="G1481" s="8" t="s">
        <v>72</v>
      </c>
      <c r="H1481" s="1" t="s">
        <v>34</v>
      </c>
      <c r="I1481" s="1">
        <f>0.85*L1481+1.03</f>
        <v>3.3250000000000002</v>
      </c>
      <c r="J1481" s="26"/>
      <c r="K1481" s="26"/>
      <c r="L1481" s="26">
        <v>2.7</v>
      </c>
      <c r="M1481" s="25" t="s">
        <v>73</v>
      </c>
      <c r="N1481" s="26"/>
      <c r="O1481" s="26"/>
      <c r="P1481" s="26">
        <v>3</v>
      </c>
      <c r="Q1481" s="8" t="s">
        <v>73</v>
      </c>
      <c r="R1481" s="38"/>
      <c r="S1481" s="8"/>
      <c r="T1481" s="1">
        <f t="shared" si="134"/>
        <v>1988.9166186655511</v>
      </c>
      <c r="U1481" s="4">
        <f t="shared" si="137"/>
        <v>9.1401396827515503E+19</v>
      </c>
      <c r="V1481" s="4">
        <f t="shared" si="135"/>
        <v>122320711904993.2</v>
      </c>
      <c r="W1481" s="1">
        <f t="shared" si="136"/>
        <v>726.89857488662642</v>
      </c>
    </row>
    <row r="1482" spans="1:23" x14ac:dyDescent="0.3">
      <c r="A1482" t="s">
        <v>3836</v>
      </c>
      <c r="B1482" s="34">
        <v>32482.079741898149</v>
      </c>
      <c r="C1482" s="14">
        <v>48.48</v>
      </c>
      <c r="D1482" s="14">
        <v>-18.29</v>
      </c>
      <c r="E1482" s="12">
        <v>36</v>
      </c>
      <c r="F1482" s="12"/>
      <c r="G1482" s="8" t="s">
        <v>72</v>
      </c>
      <c r="H1482" s="1" t="s">
        <v>34</v>
      </c>
      <c r="I1482" s="1">
        <f>0.85*L1482+1.03</f>
        <v>3.41</v>
      </c>
      <c r="J1482" s="26"/>
      <c r="K1482" s="26"/>
      <c r="L1482" s="26">
        <v>2.8</v>
      </c>
      <c r="M1482" s="25" t="s">
        <v>73</v>
      </c>
      <c r="N1482" s="26"/>
      <c r="O1482" s="26"/>
      <c r="P1482" s="26">
        <v>3.1</v>
      </c>
      <c r="Q1482" s="8" t="s">
        <v>73</v>
      </c>
      <c r="R1482" s="38"/>
      <c r="S1482" s="8"/>
      <c r="T1482" s="1">
        <f t="shared" si="134"/>
        <v>1988.9310875890435</v>
      </c>
      <c r="U1482" s="4">
        <f t="shared" si="137"/>
        <v>9.1401560886492824E+19</v>
      </c>
      <c r="V1482" s="4">
        <f t="shared" si="135"/>
        <v>164058977319953.81</v>
      </c>
      <c r="W1482" s="1">
        <f t="shared" si="136"/>
        <v>704.92777667038342</v>
      </c>
    </row>
    <row r="1483" spans="1:23" x14ac:dyDescent="0.3">
      <c r="A1483" t="s">
        <v>2423</v>
      </c>
      <c r="B1483" s="34">
        <v>32485.906601851853</v>
      </c>
      <c r="C1483" s="14">
        <v>47.61</v>
      </c>
      <c r="D1483" s="14">
        <v>-16.68</v>
      </c>
      <c r="E1483" s="12">
        <v>37</v>
      </c>
      <c r="F1483" s="12"/>
      <c r="G1483" s="8" t="s">
        <v>72</v>
      </c>
      <c r="H1483" s="1" t="s">
        <v>34</v>
      </c>
      <c r="I1483" s="1">
        <f>0.85*L1483+1.03</f>
        <v>3.665</v>
      </c>
      <c r="J1483" s="26"/>
      <c r="K1483" s="26"/>
      <c r="L1483" s="26">
        <v>3.1</v>
      </c>
      <c r="M1483" s="25" t="s">
        <v>73</v>
      </c>
      <c r="N1483" s="26"/>
      <c r="O1483" s="26"/>
      <c r="P1483" s="26">
        <v>3.4</v>
      </c>
      <c r="Q1483" s="8" t="s">
        <v>73</v>
      </c>
      <c r="R1483" s="38"/>
      <c r="S1483" s="8"/>
      <c r="T1483" s="1">
        <f t="shared" si="134"/>
        <v>1988.9415649605801</v>
      </c>
      <c r="U1483" s="4">
        <f t="shared" si="137"/>
        <v>9.1401956708557652E+19</v>
      </c>
      <c r="V1483" s="4">
        <f t="shared" si="135"/>
        <v>395822064835723.56</v>
      </c>
      <c r="W1483" s="1">
        <f t="shared" si="136"/>
        <v>505.58967562762939</v>
      </c>
    </row>
    <row r="1484" spans="1:23" x14ac:dyDescent="0.3">
      <c r="A1484" t="s">
        <v>3837</v>
      </c>
      <c r="B1484" s="34">
        <v>32491.798431712963</v>
      </c>
      <c r="C1484" s="14">
        <v>46.98</v>
      </c>
      <c r="D1484" s="14">
        <v>-19.48</v>
      </c>
      <c r="E1484" s="12">
        <v>24</v>
      </c>
      <c r="F1484" s="12"/>
      <c r="G1484" s="8" t="s">
        <v>72</v>
      </c>
      <c r="H1484" s="1" t="s">
        <v>34</v>
      </c>
      <c r="I1484" s="1">
        <f>0.85*L1484+1.03</f>
        <v>3.41</v>
      </c>
      <c r="J1484" s="26"/>
      <c r="K1484" s="26"/>
      <c r="L1484" s="26">
        <v>2.8</v>
      </c>
      <c r="M1484" s="25" t="s">
        <v>73</v>
      </c>
      <c r="N1484" s="26"/>
      <c r="O1484" s="26"/>
      <c r="P1484" s="26">
        <v>3.1</v>
      </c>
      <c r="Q1484" s="8" t="s">
        <v>73</v>
      </c>
      <c r="R1484" s="38"/>
      <c r="S1484" s="8"/>
      <c r="T1484" s="1">
        <f t="shared" si="134"/>
        <v>1988.957695911603</v>
      </c>
      <c r="U1484" s="4">
        <f t="shared" si="137"/>
        <v>9.1402120767534973E+19</v>
      </c>
      <c r="V1484" s="4">
        <f t="shared" si="135"/>
        <v>164058977319953.81</v>
      </c>
      <c r="W1484" s="1">
        <f t="shared" si="136"/>
        <v>769.65326396395744</v>
      </c>
    </row>
    <row r="1485" spans="1:23" x14ac:dyDescent="0.3">
      <c r="A1485" t="s">
        <v>3838</v>
      </c>
      <c r="B1485" s="34">
        <v>32496.096946759259</v>
      </c>
      <c r="C1485" s="14">
        <v>42.24</v>
      </c>
      <c r="D1485" s="14">
        <v>-15.93</v>
      </c>
      <c r="E1485" s="12">
        <v>16</v>
      </c>
      <c r="F1485" s="12"/>
      <c r="G1485" s="8" t="s">
        <v>72</v>
      </c>
      <c r="H1485" s="1" t="s">
        <v>33</v>
      </c>
      <c r="I1485" s="8">
        <v>4.0999999999999996</v>
      </c>
      <c r="J1485" s="26"/>
      <c r="K1485" s="26"/>
      <c r="L1485" s="26"/>
      <c r="M1485" s="26"/>
      <c r="N1485" s="26"/>
      <c r="O1485" s="26"/>
      <c r="P1485" s="26"/>
      <c r="Q1485" s="8"/>
      <c r="R1485" s="38">
        <v>4.0999999999999996</v>
      </c>
      <c r="S1485" s="8" t="s">
        <v>73</v>
      </c>
      <c r="T1485" s="1">
        <f t="shared" si="134"/>
        <v>1988.9694646044059</v>
      </c>
      <c r="U1485" s="4">
        <f t="shared" si="137"/>
        <v>9.1403899046945014E+19</v>
      </c>
      <c r="V1485" s="4">
        <f t="shared" si="135"/>
        <v>1778279410038929</v>
      </c>
      <c r="W1485" s="1">
        <f t="shared" si="136"/>
        <v>476.18681800091122</v>
      </c>
    </row>
    <row r="1486" spans="1:23" x14ac:dyDescent="0.3">
      <c r="A1486" t="s">
        <v>3839</v>
      </c>
      <c r="B1486" s="34">
        <v>32497.267935185184</v>
      </c>
      <c r="C1486" s="14">
        <v>46.63</v>
      </c>
      <c r="D1486" s="14">
        <v>-18.82</v>
      </c>
      <c r="E1486" s="12">
        <v>28</v>
      </c>
      <c r="F1486" s="12"/>
      <c r="G1486" s="8" t="s">
        <v>72</v>
      </c>
      <c r="H1486" s="1" t="s">
        <v>34</v>
      </c>
      <c r="I1486" s="1">
        <f t="shared" ref="I1486:I1491" si="138">0.85*L1486+1.03</f>
        <v>3.41</v>
      </c>
      <c r="J1486" s="26"/>
      <c r="K1486" s="26"/>
      <c r="L1486" s="26">
        <v>2.8</v>
      </c>
      <c r="M1486" s="25" t="s">
        <v>73</v>
      </c>
      <c r="N1486" s="26"/>
      <c r="O1486" s="26"/>
      <c r="P1486" s="26">
        <v>3.1</v>
      </c>
      <c r="Q1486" s="8" t="s">
        <v>73</v>
      </c>
      <c r="R1486" s="38"/>
      <c r="S1486" s="8"/>
      <c r="T1486" s="1">
        <f t="shared" si="134"/>
        <v>1988.9726705959895</v>
      </c>
      <c r="U1486" s="4">
        <f t="shared" si="137"/>
        <v>9.1404063105922335E+19</v>
      </c>
      <c r="V1486" s="4">
        <f t="shared" si="135"/>
        <v>164058977319953.81</v>
      </c>
      <c r="W1486" s="1">
        <f t="shared" si="136"/>
        <v>690.25615683016815</v>
      </c>
    </row>
    <row r="1487" spans="1:23" x14ac:dyDescent="0.3">
      <c r="A1487" t="s">
        <v>2424</v>
      </c>
      <c r="B1487" s="34">
        <v>32498.550686342591</v>
      </c>
      <c r="C1487" s="14">
        <v>48.4</v>
      </c>
      <c r="D1487" s="14">
        <v>-16.98</v>
      </c>
      <c r="E1487" s="12">
        <v>2</v>
      </c>
      <c r="F1487" s="12"/>
      <c r="G1487" s="8" t="s">
        <v>72</v>
      </c>
      <c r="H1487" s="1" t="s">
        <v>34</v>
      </c>
      <c r="I1487" s="1">
        <f t="shared" si="138"/>
        <v>3.41</v>
      </c>
      <c r="J1487" s="26"/>
      <c r="K1487" s="26"/>
      <c r="L1487" s="26">
        <v>2.8</v>
      </c>
      <c r="M1487" s="25" t="s">
        <v>73</v>
      </c>
      <c r="N1487" s="26"/>
      <c r="O1487" s="26"/>
      <c r="P1487" s="26">
        <v>3.1</v>
      </c>
      <c r="Q1487" s="8" t="s">
        <v>73</v>
      </c>
      <c r="R1487" s="38"/>
      <c r="S1487" s="8"/>
      <c r="T1487" s="1">
        <f t="shared" si="134"/>
        <v>1988.9761825772555</v>
      </c>
      <c r="U1487" s="4">
        <f t="shared" si="137"/>
        <v>9.1404227164899656E+19</v>
      </c>
      <c r="V1487" s="4">
        <f t="shared" si="135"/>
        <v>164058977319953.81</v>
      </c>
      <c r="W1487" s="1">
        <f t="shared" si="136"/>
        <v>577.69554011950686</v>
      </c>
    </row>
    <row r="1488" spans="1:23" x14ac:dyDescent="0.3">
      <c r="A1488" t="s">
        <v>3840</v>
      </c>
      <c r="B1488" s="34">
        <v>32503.258331018518</v>
      </c>
      <c r="C1488" s="14">
        <v>48.27</v>
      </c>
      <c r="D1488" s="14">
        <v>-17.38</v>
      </c>
      <c r="E1488" s="12">
        <v>2</v>
      </c>
      <c r="F1488" s="12"/>
      <c r="G1488" s="8" t="s">
        <v>72</v>
      </c>
      <c r="H1488" s="1" t="s">
        <v>34</v>
      </c>
      <c r="I1488" s="1">
        <f t="shared" si="138"/>
        <v>3.3250000000000002</v>
      </c>
      <c r="J1488" s="26"/>
      <c r="K1488" s="26"/>
      <c r="L1488" s="26">
        <v>2.7</v>
      </c>
      <c r="M1488" s="25" t="s">
        <v>73</v>
      </c>
      <c r="N1488" s="26"/>
      <c r="O1488" s="26"/>
      <c r="P1488" s="26">
        <v>3</v>
      </c>
      <c r="Q1488" s="8" t="s">
        <v>73</v>
      </c>
      <c r="R1488" s="38"/>
      <c r="S1488" s="8"/>
      <c r="T1488" s="1">
        <f t="shared" si="134"/>
        <v>1988.989071405937</v>
      </c>
      <c r="U1488" s="4">
        <f t="shared" si="137"/>
        <v>9.1404349485611565E+19</v>
      </c>
      <c r="V1488" s="4">
        <f t="shared" si="135"/>
        <v>122320711904993.2</v>
      </c>
      <c r="W1488" s="1">
        <f t="shared" si="136"/>
        <v>606.51818656861883</v>
      </c>
    </row>
    <row r="1489" spans="1:23" x14ac:dyDescent="0.3">
      <c r="A1489" t="s">
        <v>3841</v>
      </c>
      <c r="B1489" s="34">
        <v>32509.719931944444</v>
      </c>
      <c r="C1489" s="2">
        <v>41.0595</v>
      </c>
      <c r="D1489" s="2">
        <v>-11.5137</v>
      </c>
      <c r="E1489" s="3">
        <v>10</v>
      </c>
      <c r="F1489" s="3">
        <v>31</v>
      </c>
      <c r="G1489" s="1" t="s">
        <v>35</v>
      </c>
      <c r="H1489" s="1" t="s">
        <v>33</v>
      </c>
      <c r="I1489" s="1">
        <f t="shared" si="138"/>
        <v>4.9399999999999995</v>
      </c>
      <c r="L1489" s="25">
        <v>4.5999999999999996</v>
      </c>
      <c r="M1489" s="25" t="s">
        <v>73</v>
      </c>
      <c r="P1489" s="27">
        <v>5</v>
      </c>
      <c r="Q1489" s="1" t="s">
        <v>73</v>
      </c>
      <c r="R1489" s="39">
        <v>4.7</v>
      </c>
      <c r="T1489" s="1">
        <f t="shared" si="134"/>
        <v>1989.0067623051182</v>
      </c>
      <c r="U1489" s="4">
        <f t="shared" si="137"/>
        <v>9.143670885130453E+19</v>
      </c>
      <c r="V1489" s="4">
        <f t="shared" si="135"/>
        <v>3.235936569296278E+16</v>
      </c>
      <c r="W1489" s="1">
        <f t="shared" si="136"/>
        <v>474.74512449186022</v>
      </c>
    </row>
    <row r="1490" spans="1:23" x14ac:dyDescent="0.3">
      <c r="A1490" t="s">
        <v>3842</v>
      </c>
      <c r="B1490" s="34">
        <v>32518.38534375</v>
      </c>
      <c r="C1490" s="2">
        <v>41.376800000000003</v>
      </c>
      <c r="D1490" s="2">
        <v>-11.4175</v>
      </c>
      <c r="E1490" s="3">
        <v>10</v>
      </c>
      <c r="F1490" s="3">
        <v>8</v>
      </c>
      <c r="G1490" s="1" t="s">
        <v>35</v>
      </c>
      <c r="H1490" s="1" t="s">
        <v>33</v>
      </c>
      <c r="I1490" s="1">
        <f t="shared" si="138"/>
        <v>4.43</v>
      </c>
      <c r="L1490" s="25">
        <v>4</v>
      </c>
      <c r="M1490" s="25" t="s">
        <v>35</v>
      </c>
      <c r="T1490" s="1">
        <f t="shared" si="134"/>
        <v>1989.030486909651</v>
      </c>
      <c r="U1490" s="4">
        <f t="shared" si="137"/>
        <v>9.1442267893877228E+19</v>
      </c>
      <c r="V1490" s="4">
        <f t="shared" si="135"/>
        <v>5559042572704029</v>
      </c>
      <c r="W1490" s="1">
        <f t="shared" si="136"/>
        <v>445.40283425610994</v>
      </c>
    </row>
    <row r="1491" spans="1:23" x14ac:dyDescent="0.3">
      <c r="A1491" t="s">
        <v>3843</v>
      </c>
      <c r="B1491" s="34">
        <v>32525.903774305556</v>
      </c>
      <c r="C1491" s="14">
        <v>46.24</v>
      </c>
      <c r="D1491" s="14">
        <v>-17.579999999999998</v>
      </c>
      <c r="E1491" s="12">
        <v>2</v>
      </c>
      <c r="F1491" s="12"/>
      <c r="G1491" s="8" t="s">
        <v>72</v>
      </c>
      <c r="H1491" s="1" t="s">
        <v>34</v>
      </c>
      <c r="I1491" s="1">
        <f t="shared" si="138"/>
        <v>3.4950000000000001</v>
      </c>
      <c r="J1491" s="26"/>
      <c r="K1491" s="26"/>
      <c r="L1491" s="26">
        <v>2.9</v>
      </c>
      <c r="M1491" s="25" t="s">
        <v>73</v>
      </c>
      <c r="N1491" s="26"/>
      <c r="O1491" s="26"/>
      <c r="P1491" s="26">
        <v>3.2</v>
      </c>
      <c r="Q1491" s="8" t="s">
        <v>73</v>
      </c>
      <c r="R1491" s="38"/>
      <c r="S1491" s="8"/>
      <c r="T1491" s="1">
        <f t="shared" si="134"/>
        <v>1989.0510712506655</v>
      </c>
      <c r="U1491" s="4">
        <f t="shared" si="137"/>
        <v>9.1442487933048193E+19</v>
      </c>
      <c r="V1491" s="4">
        <f t="shared" si="135"/>
        <v>220039170963740.97</v>
      </c>
      <c r="W1491" s="1">
        <f t="shared" si="136"/>
        <v>546.58836216973464</v>
      </c>
    </row>
    <row r="1492" spans="1:23" x14ac:dyDescent="0.3">
      <c r="A1492" t="s">
        <v>3844</v>
      </c>
      <c r="B1492" s="34">
        <v>32527.488430439815</v>
      </c>
      <c r="C1492" s="2">
        <v>40.242600000000003</v>
      </c>
      <c r="D1492" s="2">
        <v>-16.983599999999999</v>
      </c>
      <c r="E1492" s="3">
        <v>10</v>
      </c>
      <c r="F1492" s="3">
        <v>7</v>
      </c>
      <c r="G1492" s="1" t="s">
        <v>35</v>
      </c>
      <c r="H1492" s="1" t="s">
        <v>33</v>
      </c>
      <c r="I1492" s="1">
        <v>3.9</v>
      </c>
      <c r="P1492" s="25">
        <v>3.9</v>
      </c>
      <c r="Q1492" s="1" t="s">
        <v>44</v>
      </c>
      <c r="T1492" s="1">
        <f t="shared" si="134"/>
        <v>1989.0554098027101</v>
      </c>
      <c r="U1492" s="4">
        <f t="shared" si="137"/>
        <v>9.1443379183986328E+19</v>
      </c>
      <c r="V1492" s="4">
        <f t="shared" si="135"/>
        <v>891250938133744.88</v>
      </c>
      <c r="W1492" s="1">
        <f t="shared" si="136"/>
        <v>708.33379484458521</v>
      </c>
    </row>
    <row r="1493" spans="1:23" x14ac:dyDescent="0.3">
      <c r="A1493" t="s">
        <v>3845</v>
      </c>
      <c r="B1493" s="34">
        <v>32528.472582175928</v>
      </c>
      <c r="C1493" s="14">
        <v>47.62</v>
      </c>
      <c r="D1493" s="14">
        <v>-12.48</v>
      </c>
      <c r="E1493" s="12">
        <v>16</v>
      </c>
      <c r="F1493" s="12"/>
      <c r="G1493" s="8" t="s">
        <v>72</v>
      </c>
      <c r="H1493" s="1" t="s">
        <v>69</v>
      </c>
      <c r="I1493" s="1">
        <f t="shared" ref="I1493:I1501" si="139">0.85*L1493+1.03</f>
        <v>3.835</v>
      </c>
      <c r="J1493" s="26"/>
      <c r="L1493" s="26">
        <v>3.3</v>
      </c>
      <c r="M1493" s="25" t="s">
        <v>73</v>
      </c>
      <c r="P1493" s="26">
        <v>3.7</v>
      </c>
      <c r="Q1493" s="1" t="s">
        <v>73</v>
      </c>
      <c r="R1493" s="38">
        <v>3.6</v>
      </c>
      <c r="S1493" s="1" t="s">
        <v>73</v>
      </c>
      <c r="T1493" s="1">
        <f t="shared" si="134"/>
        <v>1989.0581042633153</v>
      </c>
      <c r="U1493" s="4">
        <f t="shared" si="137"/>
        <v>9.1444091216786326E+19</v>
      </c>
      <c r="V1493" s="4">
        <f t="shared" si="135"/>
        <v>712032799999202.75</v>
      </c>
      <c r="W1493" s="1">
        <f t="shared" si="136"/>
        <v>261.49615181375805</v>
      </c>
    </row>
    <row r="1494" spans="1:23" x14ac:dyDescent="0.3">
      <c r="A1494" t="s">
        <v>2425</v>
      </c>
      <c r="B1494" s="34">
        <v>32532.409885416666</v>
      </c>
      <c r="C1494" s="14">
        <v>46.67</v>
      </c>
      <c r="D1494" s="14">
        <v>-19</v>
      </c>
      <c r="E1494" s="12">
        <v>27</v>
      </c>
      <c r="F1494" s="12"/>
      <c r="G1494" s="8" t="s">
        <v>72</v>
      </c>
      <c r="H1494" s="1" t="s">
        <v>34</v>
      </c>
      <c r="I1494" s="1">
        <f t="shared" si="139"/>
        <v>3.4950000000000001</v>
      </c>
      <c r="J1494" s="26"/>
      <c r="K1494" s="26"/>
      <c r="L1494" s="26">
        <v>2.9</v>
      </c>
      <c r="M1494" s="25" t="s">
        <v>73</v>
      </c>
      <c r="N1494" s="26"/>
      <c r="O1494" s="26"/>
      <c r="P1494" s="26">
        <v>3.2</v>
      </c>
      <c r="Q1494" s="8" t="s">
        <v>73</v>
      </c>
      <c r="R1494" s="38"/>
      <c r="S1494" s="8"/>
      <c r="T1494" s="1">
        <f t="shared" si="134"/>
        <v>1989.0688840120922</v>
      </c>
      <c r="U1494" s="4">
        <f t="shared" si="137"/>
        <v>9.1444311255957291E+19</v>
      </c>
      <c r="V1494" s="4">
        <f t="shared" si="135"/>
        <v>220039170963740.97</v>
      </c>
      <c r="W1494" s="1">
        <f t="shared" si="136"/>
        <v>710.60331088625867</v>
      </c>
    </row>
    <row r="1495" spans="1:23" x14ac:dyDescent="0.3">
      <c r="A1495" t="s">
        <v>3846</v>
      </c>
      <c r="B1495" s="34">
        <v>32538.817349537036</v>
      </c>
      <c r="C1495" s="14">
        <v>48.69</v>
      </c>
      <c r="D1495" s="14">
        <v>-17.850000000000001</v>
      </c>
      <c r="E1495" s="12">
        <v>18</v>
      </c>
      <c r="F1495" s="12"/>
      <c r="G1495" s="8" t="s">
        <v>72</v>
      </c>
      <c r="H1495" s="1" t="s">
        <v>34</v>
      </c>
      <c r="I1495" s="1">
        <f t="shared" si="139"/>
        <v>3.665</v>
      </c>
      <c r="J1495" s="26"/>
      <c r="K1495" s="26"/>
      <c r="L1495" s="26">
        <v>3.1</v>
      </c>
      <c r="M1495" s="25" t="s">
        <v>73</v>
      </c>
      <c r="N1495" s="26"/>
      <c r="O1495" s="26"/>
      <c r="P1495" s="26">
        <v>3.4</v>
      </c>
      <c r="Q1495" s="8" t="s">
        <v>73</v>
      </c>
      <c r="R1495" s="38"/>
      <c r="S1495" s="8"/>
      <c r="T1495" s="1">
        <f t="shared" si="134"/>
        <v>1989.0864266927776</v>
      </c>
      <c r="U1495" s="4">
        <f t="shared" si="137"/>
        <v>9.1444707078022119E+19</v>
      </c>
      <c r="V1495" s="4">
        <f t="shared" si="135"/>
        <v>395822064835723.56</v>
      </c>
      <c r="W1495" s="1">
        <f t="shared" si="136"/>
        <v>674.21451106274696</v>
      </c>
    </row>
    <row r="1496" spans="1:23" x14ac:dyDescent="0.3">
      <c r="A1496" t="s">
        <v>3847</v>
      </c>
      <c r="B1496" s="34">
        <v>32550.735241898146</v>
      </c>
      <c r="C1496" s="14">
        <v>48.139000000000003</v>
      </c>
      <c r="D1496" s="14">
        <v>-22.053000000000001</v>
      </c>
      <c r="E1496" s="12">
        <v>16</v>
      </c>
      <c r="F1496" s="12"/>
      <c r="G1496" s="8" t="s">
        <v>72</v>
      </c>
      <c r="H1496" s="1" t="s">
        <v>59</v>
      </c>
      <c r="I1496" s="1">
        <f t="shared" si="139"/>
        <v>3.58</v>
      </c>
      <c r="J1496" s="26"/>
      <c r="K1496" s="26"/>
      <c r="L1496" s="26">
        <v>3</v>
      </c>
      <c r="M1496" s="25" t="s">
        <v>73</v>
      </c>
      <c r="N1496" s="26"/>
      <c r="O1496" s="26"/>
      <c r="P1496" s="26">
        <v>3.3</v>
      </c>
      <c r="Q1496" s="8" t="s">
        <v>73</v>
      </c>
      <c r="R1496" s="38"/>
      <c r="S1496" s="8"/>
      <c r="T1496" s="1">
        <f t="shared" si="134"/>
        <v>1989.1190561037595</v>
      </c>
      <c r="U1496" s="4">
        <f t="shared" si="137"/>
        <v>9.1445002198944793E+19</v>
      </c>
      <c r="V1496" s="4">
        <f t="shared" si="135"/>
        <v>295120922666639.69</v>
      </c>
      <c r="W1496" s="1">
        <f t="shared" si="136"/>
        <v>1075.6822499641535</v>
      </c>
    </row>
    <row r="1497" spans="1:23" x14ac:dyDescent="0.3">
      <c r="A1497" t="s">
        <v>3848</v>
      </c>
      <c r="B1497" s="34">
        <v>32551.093989583333</v>
      </c>
      <c r="C1497" s="14">
        <v>46.74</v>
      </c>
      <c r="D1497" s="14">
        <v>-19.38</v>
      </c>
      <c r="E1497" s="12">
        <v>18</v>
      </c>
      <c r="F1497" s="12"/>
      <c r="G1497" s="8" t="s">
        <v>72</v>
      </c>
      <c r="H1497" s="1" t="s">
        <v>34</v>
      </c>
      <c r="I1497" s="1">
        <f t="shared" si="139"/>
        <v>3.41</v>
      </c>
      <c r="J1497" s="26"/>
      <c r="K1497" s="26"/>
      <c r="L1497" s="26">
        <v>2.8</v>
      </c>
      <c r="M1497" s="25" t="s">
        <v>73</v>
      </c>
      <c r="N1497" s="26"/>
      <c r="O1497" s="26"/>
      <c r="P1497" s="26">
        <v>3.1</v>
      </c>
      <c r="Q1497" s="8" t="s">
        <v>73</v>
      </c>
      <c r="R1497" s="38"/>
      <c r="S1497" s="8"/>
      <c r="T1497" s="1">
        <f t="shared" si="134"/>
        <v>1989.1200383013918</v>
      </c>
      <c r="U1497" s="4">
        <f t="shared" si="137"/>
        <v>9.1445166257922114E+19</v>
      </c>
      <c r="V1497" s="4">
        <f t="shared" si="135"/>
        <v>164058977319953.81</v>
      </c>
      <c r="W1497" s="1">
        <f t="shared" si="136"/>
        <v>753.04999822260481</v>
      </c>
    </row>
    <row r="1498" spans="1:23" x14ac:dyDescent="0.3">
      <c r="A1498" t="s">
        <v>3849</v>
      </c>
      <c r="B1498" s="34">
        <v>32552.252527777779</v>
      </c>
      <c r="C1498" s="14">
        <v>46.72</v>
      </c>
      <c r="D1498" s="14">
        <v>-18.89</v>
      </c>
      <c r="E1498" s="12">
        <v>16</v>
      </c>
      <c r="F1498" s="12"/>
      <c r="G1498" s="8" t="s">
        <v>72</v>
      </c>
      <c r="H1498" s="1" t="s">
        <v>34</v>
      </c>
      <c r="I1498" s="1">
        <f t="shared" si="139"/>
        <v>3.41</v>
      </c>
      <c r="J1498" s="26"/>
      <c r="K1498" s="26"/>
      <c r="L1498" s="26">
        <v>2.8</v>
      </c>
      <c r="M1498" s="25" t="s">
        <v>73</v>
      </c>
      <c r="N1498" s="26"/>
      <c r="O1498" s="26"/>
      <c r="P1498" s="26">
        <v>3.1</v>
      </c>
      <c r="Q1498" s="8" t="s">
        <v>73</v>
      </c>
      <c r="R1498" s="38"/>
      <c r="S1498" s="8"/>
      <c r="T1498" s="1">
        <f t="shared" si="134"/>
        <v>1989.1232102060994</v>
      </c>
      <c r="U1498" s="4">
        <f t="shared" si="137"/>
        <v>9.1445330316899434E+19</v>
      </c>
      <c r="V1498" s="4">
        <f t="shared" si="135"/>
        <v>164058977319953.81</v>
      </c>
      <c r="W1498" s="1">
        <f t="shared" si="136"/>
        <v>699.51581386888665</v>
      </c>
    </row>
    <row r="1499" spans="1:23" x14ac:dyDescent="0.3">
      <c r="A1499" t="s">
        <v>3850</v>
      </c>
      <c r="B1499" s="34">
        <v>32553.790543981482</v>
      </c>
      <c r="C1499" s="14">
        <v>46.71</v>
      </c>
      <c r="D1499" s="14">
        <v>-18.88</v>
      </c>
      <c r="E1499" s="12">
        <v>16</v>
      </c>
      <c r="F1499" s="12"/>
      <c r="G1499" s="8" t="s">
        <v>72</v>
      </c>
      <c r="H1499" s="1" t="s">
        <v>34</v>
      </c>
      <c r="I1499" s="1">
        <f t="shared" si="139"/>
        <v>3.4950000000000001</v>
      </c>
      <c r="J1499" s="26"/>
      <c r="K1499" s="26"/>
      <c r="L1499" s="26">
        <v>2.9</v>
      </c>
      <c r="M1499" s="25" t="s">
        <v>73</v>
      </c>
      <c r="N1499" s="26"/>
      <c r="O1499" s="26"/>
      <c r="P1499" s="26">
        <v>3.2</v>
      </c>
      <c r="Q1499" s="8" t="s">
        <v>73</v>
      </c>
      <c r="R1499" s="38"/>
      <c r="S1499" s="8"/>
      <c r="T1499" s="1">
        <f t="shared" si="134"/>
        <v>1989.1274210649733</v>
      </c>
      <c r="U1499" s="4">
        <f t="shared" si="137"/>
        <v>9.14455503560704E+19</v>
      </c>
      <c r="V1499" s="4">
        <f t="shared" si="135"/>
        <v>220039170963740.97</v>
      </c>
      <c r="W1499" s="1">
        <f t="shared" si="136"/>
        <v>698.20040940975809</v>
      </c>
    </row>
    <row r="1500" spans="1:23" x14ac:dyDescent="0.3">
      <c r="A1500" t="s">
        <v>3851</v>
      </c>
      <c r="B1500" s="34">
        <v>32558.402505787039</v>
      </c>
      <c r="C1500" s="14">
        <v>48.438000000000002</v>
      </c>
      <c r="D1500" s="14">
        <v>-17.388999999999999</v>
      </c>
      <c r="E1500" s="12">
        <v>5</v>
      </c>
      <c r="F1500" s="12"/>
      <c r="G1500" s="8" t="s">
        <v>72</v>
      </c>
      <c r="H1500" s="1" t="s">
        <v>34</v>
      </c>
      <c r="I1500" s="1">
        <f t="shared" si="139"/>
        <v>3.4950000000000001</v>
      </c>
      <c r="J1500" s="26"/>
      <c r="K1500" s="26"/>
      <c r="L1500" s="26">
        <v>2.9</v>
      </c>
      <c r="M1500" s="25" t="s">
        <v>73</v>
      </c>
      <c r="N1500" s="26"/>
      <c r="O1500" s="26"/>
      <c r="P1500" s="26">
        <v>3.2</v>
      </c>
      <c r="Q1500" s="8" t="s">
        <v>73</v>
      </c>
      <c r="R1500" s="38"/>
      <c r="S1500" s="8"/>
      <c r="T1500" s="1">
        <f t="shared" si="134"/>
        <v>1989.1400479282329</v>
      </c>
      <c r="U1500" s="4">
        <f t="shared" si="137"/>
        <v>9.1445770395241366E+19</v>
      </c>
      <c r="V1500" s="4">
        <f t="shared" si="135"/>
        <v>220039170963740.97</v>
      </c>
      <c r="W1500" s="1">
        <f t="shared" si="136"/>
        <v>617.01069988934194</v>
      </c>
    </row>
    <row r="1501" spans="1:23" x14ac:dyDescent="0.3">
      <c r="A1501" t="s">
        <v>3852</v>
      </c>
      <c r="B1501" s="34">
        <v>32560.408244212962</v>
      </c>
      <c r="C1501" s="14">
        <v>47.98</v>
      </c>
      <c r="D1501" s="14">
        <v>-17.61</v>
      </c>
      <c r="E1501" s="12">
        <v>18</v>
      </c>
      <c r="F1501" s="12"/>
      <c r="G1501" s="8" t="s">
        <v>72</v>
      </c>
      <c r="H1501" s="1" t="s">
        <v>34</v>
      </c>
      <c r="I1501" s="1">
        <f t="shared" si="139"/>
        <v>3.665</v>
      </c>
      <c r="J1501" s="26"/>
      <c r="K1501" s="26"/>
      <c r="L1501" s="26">
        <v>3.1</v>
      </c>
      <c r="M1501" s="25" t="s">
        <v>73</v>
      </c>
      <c r="N1501" s="26"/>
      <c r="O1501" s="26"/>
      <c r="P1501" s="26">
        <v>3.4</v>
      </c>
      <c r="Q1501" s="8" t="s">
        <v>73</v>
      </c>
      <c r="R1501" s="38"/>
      <c r="S1501" s="8"/>
      <c r="T1501" s="1">
        <f t="shared" si="134"/>
        <v>1989.1455393407609</v>
      </c>
      <c r="U1501" s="4">
        <f t="shared" si="137"/>
        <v>9.1446166217306194E+19</v>
      </c>
      <c r="V1501" s="4">
        <f t="shared" si="135"/>
        <v>395822064835723.56</v>
      </c>
      <c r="W1501" s="1">
        <f t="shared" si="136"/>
        <v>613.19528260438653</v>
      </c>
    </row>
    <row r="1502" spans="1:23" x14ac:dyDescent="0.3">
      <c r="A1502" t="s">
        <v>3867</v>
      </c>
      <c r="B1502" s="34">
        <v>32564.594919444444</v>
      </c>
      <c r="C1502" s="2">
        <v>36.0946</v>
      </c>
      <c r="D1502" s="2">
        <v>-17.545000000000002</v>
      </c>
      <c r="E1502" s="3">
        <v>10</v>
      </c>
      <c r="F1502" s="3">
        <v>6</v>
      </c>
      <c r="G1502" s="1" t="s">
        <v>35</v>
      </c>
      <c r="H1502" s="1" t="s">
        <v>37</v>
      </c>
      <c r="I1502" s="1">
        <v>4.0999999999999996</v>
      </c>
      <c r="P1502" s="25">
        <v>4.0999999999999996</v>
      </c>
      <c r="Q1502" s="1" t="s">
        <v>77</v>
      </c>
      <c r="T1502" s="1">
        <f t="shared" si="134"/>
        <v>1989.1570018328389</v>
      </c>
      <c r="U1502" s="4">
        <f t="shared" si="137"/>
        <v>9.1447944496716235E+19</v>
      </c>
      <c r="V1502" s="4">
        <f t="shared" si="135"/>
        <v>1778279410038929</v>
      </c>
      <c r="W1502" s="1">
        <f t="shared" si="136"/>
        <v>1104.5733214991726</v>
      </c>
    </row>
    <row r="1503" spans="1:23" x14ac:dyDescent="0.3">
      <c r="A1503" t="s">
        <v>3853</v>
      </c>
      <c r="B1503" s="34">
        <v>32564.653366550927</v>
      </c>
      <c r="C1503" s="2">
        <v>35.388399999999997</v>
      </c>
      <c r="D1503" s="2">
        <v>-17.734300000000001</v>
      </c>
      <c r="E1503" s="3">
        <v>10</v>
      </c>
      <c r="F1503" s="3">
        <v>18</v>
      </c>
      <c r="G1503" s="1" t="s">
        <v>35</v>
      </c>
      <c r="H1503" s="1" t="s">
        <v>37</v>
      </c>
      <c r="I1503" s="1">
        <f t="shared" ref="I1503:I1509" si="140">0.85*L1503+1.03</f>
        <v>4.6849999999999996</v>
      </c>
      <c r="L1503" s="25">
        <v>4.3</v>
      </c>
      <c r="M1503" s="25" t="s">
        <v>35</v>
      </c>
      <c r="T1503" s="1">
        <f t="shared" si="134"/>
        <v>1989.1571618522955</v>
      </c>
      <c r="U1503" s="4">
        <f t="shared" si="137"/>
        <v>9.1461356696070291E+19</v>
      </c>
      <c r="V1503" s="4">
        <f t="shared" si="135"/>
        <v>1.3412199354053646E+16</v>
      </c>
      <c r="W1503" s="1">
        <f t="shared" si="136"/>
        <v>1179.4285423424003</v>
      </c>
    </row>
    <row r="1504" spans="1:23" x14ac:dyDescent="0.3">
      <c r="A1504" t="s">
        <v>3854</v>
      </c>
      <c r="B1504" s="34">
        <v>32567.567521990743</v>
      </c>
      <c r="C1504" s="14">
        <v>46.37</v>
      </c>
      <c r="D1504" s="14">
        <v>-17.43</v>
      </c>
      <c r="E1504" s="12">
        <v>2</v>
      </c>
      <c r="F1504" s="12"/>
      <c r="G1504" s="8" t="s">
        <v>72</v>
      </c>
      <c r="H1504" s="1" t="s">
        <v>34</v>
      </c>
      <c r="I1504" s="1">
        <f t="shared" si="140"/>
        <v>3.4950000000000001</v>
      </c>
      <c r="J1504" s="26"/>
      <c r="K1504" s="26"/>
      <c r="L1504" s="26">
        <v>2.9</v>
      </c>
      <c r="M1504" s="25" t="s">
        <v>73</v>
      </c>
      <c r="N1504" s="26"/>
      <c r="O1504" s="26"/>
      <c r="P1504" s="26">
        <v>3.2</v>
      </c>
      <c r="Q1504" s="8" t="s">
        <v>73</v>
      </c>
      <c r="R1504" s="38"/>
      <c r="S1504" s="8"/>
      <c r="T1504" s="1">
        <f t="shared" si="134"/>
        <v>1989.1651403750602</v>
      </c>
      <c r="U1504" s="4">
        <f t="shared" si="137"/>
        <v>9.1461576735241257E+19</v>
      </c>
      <c r="V1504" s="4">
        <f t="shared" si="135"/>
        <v>220039170963740.97</v>
      </c>
      <c r="W1504" s="1">
        <f t="shared" si="136"/>
        <v>533.22320201840694</v>
      </c>
    </row>
    <row r="1505" spans="1:23" x14ac:dyDescent="0.3">
      <c r="A1505" t="s">
        <v>3855</v>
      </c>
      <c r="B1505" s="34">
        <v>32568.064484606482</v>
      </c>
      <c r="C1505" s="2">
        <v>41.259900000000002</v>
      </c>
      <c r="D1505" s="2">
        <v>-10.7623</v>
      </c>
      <c r="E1505" s="3">
        <v>10</v>
      </c>
      <c r="F1505" s="3">
        <v>13</v>
      </c>
      <c r="G1505" s="1" t="s">
        <v>35</v>
      </c>
      <c r="H1505" s="1" t="s">
        <v>33</v>
      </c>
      <c r="I1505" s="1">
        <f t="shared" si="140"/>
        <v>4.6849999999999996</v>
      </c>
      <c r="L1505" s="25">
        <v>4.3</v>
      </c>
      <c r="M1505" s="25" t="s">
        <v>35</v>
      </c>
      <c r="P1505" s="25">
        <v>4.0999999999999996</v>
      </c>
      <c r="Q1505" s="1" t="s">
        <v>77</v>
      </c>
      <c r="T1505" s="1">
        <f t="shared" si="134"/>
        <v>1989.166500984549</v>
      </c>
      <c r="U1505" s="4">
        <f t="shared" si="137"/>
        <v>9.1474988934595314E+19</v>
      </c>
      <c r="V1505" s="4">
        <f t="shared" si="135"/>
        <v>1.3412199354053646E+16</v>
      </c>
      <c r="W1505" s="1">
        <f t="shared" si="136"/>
        <v>486.84939824768463</v>
      </c>
    </row>
    <row r="1506" spans="1:23" x14ac:dyDescent="0.3">
      <c r="A1506" t="s">
        <v>3870</v>
      </c>
      <c r="B1506" s="34">
        <v>32571.527893055554</v>
      </c>
      <c r="C1506" s="2">
        <v>41.157499999999999</v>
      </c>
      <c r="D1506" s="2">
        <v>-10.7346</v>
      </c>
      <c r="E1506" s="3">
        <v>10</v>
      </c>
      <c r="F1506" s="3">
        <v>19</v>
      </c>
      <c r="G1506" s="1" t="s">
        <v>35</v>
      </c>
      <c r="H1506" s="1" t="s">
        <v>33</v>
      </c>
      <c r="I1506" s="1">
        <f t="shared" si="140"/>
        <v>4.5999999999999996</v>
      </c>
      <c r="L1506" s="25">
        <v>4.2</v>
      </c>
      <c r="M1506" s="25" t="s">
        <v>35</v>
      </c>
      <c r="T1506" s="1">
        <f t="shared" si="134"/>
        <v>1989.1759832800974</v>
      </c>
      <c r="U1506" s="4">
        <f t="shared" si="137"/>
        <v>9.1484988934595314E+19</v>
      </c>
      <c r="V1506" s="4">
        <f t="shared" si="135"/>
        <v>1E+16</v>
      </c>
      <c r="W1506" s="1">
        <f t="shared" si="136"/>
        <v>498.242777232317</v>
      </c>
    </row>
    <row r="1507" spans="1:23" x14ac:dyDescent="0.3">
      <c r="A1507" t="s">
        <v>3856</v>
      </c>
      <c r="B1507" s="34">
        <v>32574.832606828702</v>
      </c>
      <c r="C1507" s="2">
        <v>37.649900000000002</v>
      </c>
      <c r="D1507" s="2">
        <v>-8.1300000000000008</v>
      </c>
      <c r="E1507" s="3">
        <v>10</v>
      </c>
      <c r="F1507" s="3">
        <v>6</v>
      </c>
      <c r="G1507" s="1" t="s">
        <v>35</v>
      </c>
      <c r="H1507" s="1" t="s">
        <v>22</v>
      </c>
      <c r="I1507" s="1">
        <f t="shared" si="140"/>
        <v>3.92</v>
      </c>
      <c r="L1507" s="25">
        <v>3.4</v>
      </c>
      <c r="M1507" s="25" t="s">
        <v>35</v>
      </c>
      <c r="T1507" s="1">
        <f t="shared" si="134"/>
        <v>1989.1850310933023</v>
      </c>
      <c r="U1507" s="4">
        <f t="shared" si="137"/>
        <v>9.1485943927181328E+19</v>
      </c>
      <c r="V1507" s="4">
        <f t="shared" si="135"/>
        <v>954992586021441.75</v>
      </c>
      <c r="W1507" s="1">
        <f t="shared" si="136"/>
        <v>979.56171217452777</v>
      </c>
    </row>
    <row r="1508" spans="1:23" x14ac:dyDescent="0.3">
      <c r="A1508" t="s">
        <v>3857</v>
      </c>
      <c r="B1508" s="34">
        <v>32580.920219907406</v>
      </c>
      <c r="C1508" s="14">
        <v>48.48</v>
      </c>
      <c r="D1508" s="14">
        <v>-18.079999999999998</v>
      </c>
      <c r="E1508" s="12">
        <v>39</v>
      </c>
      <c r="F1508" s="12"/>
      <c r="G1508" s="8" t="s">
        <v>72</v>
      </c>
      <c r="H1508" s="1" t="s">
        <v>34</v>
      </c>
      <c r="I1508" s="1">
        <f t="shared" si="140"/>
        <v>3.41</v>
      </c>
      <c r="J1508" s="26"/>
      <c r="K1508" s="26"/>
      <c r="L1508" s="26">
        <v>2.8</v>
      </c>
      <c r="M1508" s="25" t="s">
        <v>73</v>
      </c>
      <c r="N1508" s="26"/>
      <c r="O1508" s="26"/>
      <c r="P1508" s="26">
        <v>3.1</v>
      </c>
      <c r="Q1508" s="8" t="s">
        <v>73</v>
      </c>
      <c r="R1508" s="38"/>
      <c r="S1508" s="8"/>
      <c r="T1508" s="1">
        <f t="shared" si="134"/>
        <v>1989.2016980695616</v>
      </c>
      <c r="U1508" s="4">
        <f t="shared" si="137"/>
        <v>9.1486107986158649E+19</v>
      </c>
      <c r="V1508" s="4">
        <f t="shared" si="135"/>
        <v>164058977319953.81</v>
      </c>
      <c r="W1508" s="1">
        <f t="shared" si="136"/>
        <v>685.04021741019596</v>
      </c>
    </row>
    <row r="1509" spans="1:23" x14ac:dyDescent="0.3">
      <c r="A1509" t="s">
        <v>3858</v>
      </c>
      <c r="B1509" s="34">
        <v>32581.980809027777</v>
      </c>
      <c r="C1509" s="2">
        <v>37.880000000000003</v>
      </c>
      <c r="D1509" s="2">
        <v>-7.9905999999999997</v>
      </c>
      <c r="E1509" s="3">
        <v>10</v>
      </c>
      <c r="F1509" s="3">
        <v>10</v>
      </c>
      <c r="G1509" s="1" t="s">
        <v>35</v>
      </c>
      <c r="H1509" s="1" t="s">
        <v>22</v>
      </c>
      <c r="I1509" s="1">
        <f t="shared" si="140"/>
        <v>4.3449999999999998</v>
      </c>
      <c r="L1509" s="25">
        <v>3.9</v>
      </c>
      <c r="M1509" s="25" t="s">
        <v>35</v>
      </c>
      <c r="P1509" s="25">
        <v>4.2</v>
      </c>
      <c r="Q1509" s="1" t="s">
        <v>44</v>
      </c>
      <c r="T1509" s="1">
        <f t="shared" si="134"/>
        <v>1989.2046018043197</v>
      </c>
      <c r="U1509" s="4">
        <f t="shared" si="137"/>
        <v>9.1490252751999025E+19</v>
      </c>
      <c r="V1509" s="4">
        <f t="shared" si="135"/>
        <v>4144765840379391.5</v>
      </c>
      <c r="W1509" s="1">
        <f t="shared" si="136"/>
        <v>966.73963526320688</v>
      </c>
    </row>
    <row r="1510" spans="1:23" x14ac:dyDescent="0.3">
      <c r="A1510" t="s">
        <v>3859</v>
      </c>
      <c r="B1510" s="34">
        <v>32583.154834259258</v>
      </c>
      <c r="C1510" s="2">
        <v>37.436999999999998</v>
      </c>
      <c r="D1510" s="2">
        <v>-7.9493</v>
      </c>
      <c r="E1510" s="3">
        <v>10</v>
      </c>
      <c r="F1510" s="3">
        <v>9</v>
      </c>
      <c r="G1510" s="1" t="s">
        <v>35</v>
      </c>
      <c r="H1510" s="1" t="s">
        <v>22</v>
      </c>
      <c r="I1510" s="1">
        <v>3.7</v>
      </c>
      <c r="P1510" s="25">
        <v>3.7</v>
      </c>
      <c r="Q1510" s="1" t="s">
        <v>44</v>
      </c>
      <c r="T1510" s="1">
        <f t="shared" si="134"/>
        <v>1989.2078161102238</v>
      </c>
      <c r="U1510" s="4">
        <f t="shared" si="137"/>
        <v>9.1490699435591172E+19</v>
      </c>
      <c r="V1510" s="4">
        <f t="shared" si="135"/>
        <v>446683592150964.06</v>
      </c>
      <c r="W1510" s="1">
        <f t="shared" si="136"/>
        <v>1010.3656607012205</v>
      </c>
    </row>
    <row r="1511" spans="1:23" x14ac:dyDescent="0.3">
      <c r="A1511" t="s">
        <v>2426</v>
      </c>
      <c r="B1511" s="34">
        <v>32584.682657407408</v>
      </c>
      <c r="C1511" s="14">
        <v>46.9</v>
      </c>
      <c r="D1511" s="14">
        <v>-18.03</v>
      </c>
      <c r="E1511" s="12">
        <v>16</v>
      </c>
      <c r="F1511" s="12"/>
      <c r="G1511" s="8" t="s">
        <v>72</v>
      </c>
      <c r="H1511" s="1" t="s">
        <v>34</v>
      </c>
      <c r="I1511" s="1">
        <f>0.85*L1511+1.03</f>
        <v>3.58</v>
      </c>
      <c r="J1511" s="26"/>
      <c r="K1511" s="26"/>
      <c r="L1511" s="26">
        <v>3</v>
      </c>
      <c r="M1511" s="25" t="s">
        <v>73</v>
      </c>
      <c r="N1511" s="26"/>
      <c r="O1511" s="26"/>
      <c r="P1511" s="26">
        <v>3.3</v>
      </c>
      <c r="Q1511" s="8" t="s">
        <v>73</v>
      </c>
      <c r="R1511" s="38"/>
      <c r="S1511" s="8"/>
      <c r="T1511" s="1">
        <f t="shared" si="134"/>
        <v>1989.2119990620326</v>
      </c>
      <c r="U1511" s="4">
        <f t="shared" si="137"/>
        <v>9.1490994556513845E+19</v>
      </c>
      <c r="V1511" s="4">
        <f t="shared" si="135"/>
        <v>295120922666639.69</v>
      </c>
      <c r="W1511" s="1">
        <f t="shared" si="136"/>
        <v>612.20085630840617</v>
      </c>
    </row>
    <row r="1512" spans="1:23" x14ac:dyDescent="0.3">
      <c r="A1512" t="s">
        <v>3860</v>
      </c>
      <c r="B1512" s="34">
        <v>32585.651563657408</v>
      </c>
      <c r="C1512" s="14">
        <v>46.36</v>
      </c>
      <c r="D1512" s="14">
        <v>-18.07</v>
      </c>
      <c r="E1512" s="12">
        <v>27</v>
      </c>
      <c r="F1512" s="12"/>
      <c r="G1512" s="8" t="s">
        <v>72</v>
      </c>
      <c r="H1512" s="1" t="s">
        <v>34</v>
      </c>
      <c r="I1512" s="1">
        <f>0.85*L1512+1.03</f>
        <v>3.4950000000000001</v>
      </c>
      <c r="J1512" s="26"/>
      <c r="K1512" s="26"/>
      <c r="L1512" s="26">
        <v>2.9</v>
      </c>
      <c r="M1512" s="25" t="s">
        <v>73</v>
      </c>
      <c r="N1512" s="26"/>
      <c r="O1512" s="26"/>
      <c r="P1512" s="26">
        <v>3.2</v>
      </c>
      <c r="Q1512" s="8" t="s">
        <v>73</v>
      </c>
      <c r="R1512" s="38"/>
      <c r="S1512" s="8"/>
      <c r="T1512" s="1">
        <f t="shared" si="134"/>
        <v>1989.2146517827719</v>
      </c>
      <c r="U1512" s="4">
        <f t="shared" si="137"/>
        <v>9.1491214595684811E+19</v>
      </c>
      <c r="V1512" s="4">
        <f t="shared" si="135"/>
        <v>220039170963740.97</v>
      </c>
      <c r="W1512" s="1">
        <f t="shared" si="136"/>
        <v>603.00548337132443</v>
      </c>
    </row>
    <row r="1513" spans="1:23" x14ac:dyDescent="0.3">
      <c r="A1513" t="s">
        <v>3861</v>
      </c>
      <c r="B1513" s="34">
        <v>32586.015150462961</v>
      </c>
      <c r="C1513" s="14">
        <v>48.564999999999998</v>
      </c>
      <c r="D1513" s="14">
        <v>-17.044</v>
      </c>
      <c r="E1513" s="12">
        <v>27</v>
      </c>
      <c r="F1513" s="12"/>
      <c r="G1513" s="8" t="s">
        <v>72</v>
      </c>
      <c r="H1513" s="1" t="s">
        <v>34</v>
      </c>
      <c r="I1513" s="1">
        <f>0.85*L1513+1.03</f>
        <v>3.58</v>
      </c>
      <c r="J1513" s="26"/>
      <c r="K1513" s="26"/>
      <c r="L1513" s="26">
        <v>3</v>
      </c>
      <c r="M1513" s="25" t="s">
        <v>73</v>
      </c>
      <c r="N1513" s="26"/>
      <c r="O1513" s="26"/>
      <c r="P1513" s="26">
        <v>3.3</v>
      </c>
      <c r="Q1513" s="8" t="s">
        <v>73</v>
      </c>
      <c r="R1513" s="38"/>
      <c r="S1513" s="8"/>
      <c r="T1513" s="1">
        <f t="shared" si="134"/>
        <v>1989.2156472291936</v>
      </c>
      <c r="U1513" s="4">
        <f t="shared" si="137"/>
        <v>9.1491509716607484E+19</v>
      </c>
      <c r="V1513" s="4">
        <f t="shared" si="135"/>
        <v>295120922666639.69</v>
      </c>
      <c r="W1513" s="1">
        <f t="shared" si="136"/>
        <v>594.31908837139633</v>
      </c>
    </row>
    <row r="1514" spans="1:23" x14ac:dyDescent="0.3">
      <c r="A1514" t="s">
        <v>3862</v>
      </c>
      <c r="B1514" s="34">
        <v>32586.956775462964</v>
      </c>
      <c r="C1514" s="14">
        <v>48.55</v>
      </c>
      <c r="D1514" s="14">
        <v>-17.045999999999999</v>
      </c>
      <c r="E1514" s="12">
        <v>26</v>
      </c>
      <c r="F1514" s="12"/>
      <c r="G1514" s="8" t="s">
        <v>72</v>
      </c>
      <c r="H1514" s="1" t="s">
        <v>34</v>
      </c>
      <c r="I1514" s="1">
        <f>0.85*L1514+1.03</f>
        <v>3.58</v>
      </c>
      <c r="J1514" s="26"/>
      <c r="K1514" s="26"/>
      <c r="L1514" s="26">
        <v>3</v>
      </c>
      <c r="M1514" s="25" t="s">
        <v>73</v>
      </c>
      <c r="N1514" s="26"/>
      <c r="O1514" s="26"/>
      <c r="P1514" s="26">
        <v>3.3</v>
      </c>
      <c r="Q1514" s="8" t="s">
        <v>73</v>
      </c>
      <c r="R1514" s="38"/>
      <c r="S1514" s="8"/>
      <c r="T1514" s="1">
        <f t="shared" si="134"/>
        <v>1989.218225257941</v>
      </c>
      <c r="U1514" s="4">
        <f t="shared" si="137"/>
        <v>9.1491804837530157E+19</v>
      </c>
      <c r="V1514" s="4">
        <f t="shared" si="135"/>
        <v>295120922666639.69</v>
      </c>
      <c r="W1514" s="1">
        <f t="shared" si="136"/>
        <v>593.502367532618</v>
      </c>
    </row>
    <row r="1515" spans="1:23" x14ac:dyDescent="0.3">
      <c r="A1515" t="s">
        <v>3863</v>
      </c>
      <c r="B1515" s="34">
        <v>32588.851163194446</v>
      </c>
      <c r="C1515" s="14">
        <v>48.594000000000001</v>
      </c>
      <c r="D1515" s="14">
        <v>-17.661000000000001</v>
      </c>
      <c r="E1515" s="12">
        <v>20</v>
      </c>
      <c r="F1515" s="12"/>
      <c r="G1515" s="8" t="s">
        <v>72</v>
      </c>
      <c r="H1515" s="1" t="s">
        <v>34</v>
      </c>
      <c r="I1515" s="1">
        <f>0.85*L1515+1.03</f>
        <v>3.3250000000000002</v>
      </c>
      <c r="J1515" s="26"/>
      <c r="K1515" s="26"/>
      <c r="L1515" s="26">
        <v>2.7</v>
      </c>
      <c r="M1515" s="25" t="s">
        <v>73</v>
      </c>
      <c r="N1515" s="26"/>
      <c r="O1515" s="26"/>
      <c r="P1515" s="26">
        <v>3</v>
      </c>
      <c r="Q1515" s="8" t="s">
        <v>73</v>
      </c>
      <c r="R1515" s="38"/>
      <c r="S1515" s="8"/>
      <c r="T1515" s="1">
        <f t="shared" si="134"/>
        <v>1989.2234118088827</v>
      </c>
      <c r="U1515" s="4">
        <f t="shared" si="137"/>
        <v>9.1491927158242066E+19</v>
      </c>
      <c r="V1515" s="4">
        <f t="shared" si="135"/>
        <v>122320711904993.2</v>
      </c>
      <c r="W1515" s="1">
        <f t="shared" si="136"/>
        <v>651.34530159514429</v>
      </c>
    </row>
    <row r="1516" spans="1:23" x14ac:dyDescent="0.3">
      <c r="A1516" t="s">
        <v>3864</v>
      </c>
      <c r="B1516" s="34">
        <v>32593.023264004631</v>
      </c>
      <c r="C1516" s="2">
        <v>35.529600000000002</v>
      </c>
      <c r="D1516" s="2">
        <v>-17.015799999999999</v>
      </c>
      <c r="E1516" s="3">
        <v>10</v>
      </c>
      <c r="F1516" s="3">
        <v>9</v>
      </c>
      <c r="G1516" s="1" t="s">
        <v>35</v>
      </c>
      <c r="H1516" s="1" t="s">
        <v>37</v>
      </c>
      <c r="I1516" s="1">
        <v>3.9</v>
      </c>
      <c r="P1516" s="25">
        <v>3.9</v>
      </c>
      <c r="Q1516" s="1" t="s">
        <v>44</v>
      </c>
      <c r="T1516" s="1">
        <f t="shared" si="134"/>
        <v>1989.2348343983699</v>
      </c>
      <c r="U1516" s="4">
        <f t="shared" si="137"/>
        <v>9.1492818409180201E+19</v>
      </c>
      <c r="V1516" s="4">
        <f t="shared" si="135"/>
        <v>891250938133744.88</v>
      </c>
      <c r="W1516" s="1">
        <f t="shared" si="136"/>
        <v>1134.2400471812834</v>
      </c>
    </row>
    <row r="1517" spans="1:23" x14ac:dyDescent="0.3">
      <c r="A1517" t="s">
        <v>3865</v>
      </c>
      <c r="B1517" s="34">
        <v>32596.920686226851</v>
      </c>
      <c r="C1517" s="2">
        <v>43.228499999999997</v>
      </c>
      <c r="D1517" s="2">
        <v>-16.692900000000002</v>
      </c>
      <c r="E1517" s="3">
        <v>0</v>
      </c>
      <c r="F1517" s="3">
        <v>8</v>
      </c>
      <c r="G1517" s="1" t="s">
        <v>35</v>
      </c>
      <c r="H1517" s="1" t="s">
        <v>34</v>
      </c>
      <c r="I1517" s="1">
        <v>3.9</v>
      </c>
      <c r="P1517" s="25">
        <v>3.9</v>
      </c>
      <c r="Q1517" s="1" t="s">
        <v>44</v>
      </c>
      <c r="T1517" s="1">
        <f t="shared" si="134"/>
        <v>1989.2455049588689</v>
      </c>
      <c r="U1517" s="4">
        <f t="shared" si="137"/>
        <v>9.1493709660118335E+19</v>
      </c>
      <c r="V1517" s="4">
        <f t="shared" si="135"/>
        <v>891250938133744.88</v>
      </c>
      <c r="W1517" s="1">
        <f t="shared" si="136"/>
        <v>486.60079660142083</v>
      </c>
    </row>
    <row r="1518" spans="1:23" x14ac:dyDescent="0.3">
      <c r="A1518" t="s">
        <v>3866</v>
      </c>
      <c r="B1518" s="34">
        <v>32600.002443287038</v>
      </c>
      <c r="C1518" s="14">
        <v>48.28</v>
      </c>
      <c r="D1518" s="14">
        <v>-18.45</v>
      </c>
      <c r="E1518" s="12">
        <v>37</v>
      </c>
      <c r="F1518" s="12"/>
      <c r="G1518" s="8" t="s">
        <v>72</v>
      </c>
      <c r="H1518" s="1" t="s">
        <v>34</v>
      </c>
      <c r="I1518" s="1">
        <f>0.85*L1518+1.03</f>
        <v>3.3250000000000002</v>
      </c>
      <c r="J1518" s="26"/>
      <c r="K1518" s="26"/>
      <c r="L1518" s="26">
        <v>2.7</v>
      </c>
      <c r="M1518" s="25" t="s">
        <v>73</v>
      </c>
      <c r="N1518" s="26"/>
      <c r="O1518" s="26"/>
      <c r="P1518" s="26">
        <v>3</v>
      </c>
      <c r="Q1518" s="8" t="s">
        <v>73</v>
      </c>
      <c r="R1518" s="38"/>
      <c r="S1518" s="8"/>
      <c r="T1518" s="1">
        <f t="shared" si="134"/>
        <v>1989.2539423498617</v>
      </c>
      <c r="U1518" s="4">
        <f t="shared" si="137"/>
        <v>9.1493831980830245E+19</v>
      </c>
      <c r="V1518" s="4">
        <f t="shared" si="135"/>
        <v>122320711904993.2</v>
      </c>
      <c r="W1518" s="1">
        <f t="shared" si="136"/>
        <v>710.60804285482129</v>
      </c>
    </row>
    <row r="1519" spans="1:23" x14ac:dyDescent="0.3">
      <c r="A1519" t="s">
        <v>3867</v>
      </c>
      <c r="B1519" s="34">
        <v>32600.69783449074</v>
      </c>
      <c r="C1519" s="14">
        <v>47.89</v>
      </c>
      <c r="D1519" s="14">
        <v>-17.649999999999999</v>
      </c>
      <c r="E1519" s="12">
        <v>37</v>
      </c>
      <c r="F1519" s="12"/>
      <c r="G1519" s="8" t="s">
        <v>72</v>
      </c>
      <c r="H1519" s="1" t="s">
        <v>34</v>
      </c>
      <c r="I1519" s="1">
        <f>0.85*L1519+1.03</f>
        <v>3.665</v>
      </c>
      <c r="J1519" s="26"/>
      <c r="K1519" s="26"/>
      <c r="L1519" s="26">
        <v>3.1</v>
      </c>
      <c r="M1519" s="25" t="s">
        <v>73</v>
      </c>
      <c r="N1519" s="26"/>
      <c r="O1519" s="26"/>
      <c r="P1519" s="26">
        <v>3.4</v>
      </c>
      <c r="Q1519" s="8" t="s">
        <v>73</v>
      </c>
      <c r="R1519" s="38"/>
      <c r="S1519" s="8"/>
      <c r="T1519" s="1">
        <f t="shared" si="134"/>
        <v>1989.2558462272164</v>
      </c>
      <c r="U1519" s="4">
        <f t="shared" si="137"/>
        <v>9.1494227802895073E+19</v>
      </c>
      <c r="V1519" s="4">
        <f t="shared" si="135"/>
        <v>395822064835723.56</v>
      </c>
      <c r="W1519" s="1">
        <f t="shared" si="136"/>
        <v>613.49237408128408</v>
      </c>
    </row>
    <row r="1520" spans="1:23" x14ac:dyDescent="0.3">
      <c r="A1520" t="s">
        <v>3868</v>
      </c>
      <c r="B1520" s="34">
        <v>32606.399001157406</v>
      </c>
      <c r="C1520" s="14">
        <v>47.98</v>
      </c>
      <c r="D1520" s="14">
        <v>-17.78</v>
      </c>
      <c r="E1520" s="12">
        <v>27</v>
      </c>
      <c r="F1520" s="12"/>
      <c r="G1520" s="8" t="s">
        <v>72</v>
      </c>
      <c r="H1520" s="1" t="s">
        <v>34</v>
      </c>
      <c r="I1520" s="1">
        <f>0.85*L1520+1.03</f>
        <v>3.4950000000000001</v>
      </c>
      <c r="J1520" s="26"/>
      <c r="K1520" s="26"/>
      <c r="L1520" s="26">
        <v>2.9</v>
      </c>
      <c r="M1520" s="25" t="s">
        <v>73</v>
      </c>
      <c r="N1520" s="26"/>
      <c r="O1520" s="26"/>
      <c r="P1520" s="26">
        <v>3.2</v>
      </c>
      <c r="Q1520" s="8" t="s">
        <v>73</v>
      </c>
      <c r="R1520" s="38"/>
      <c r="S1520" s="8"/>
      <c r="T1520" s="1">
        <f t="shared" si="134"/>
        <v>1989.2714551708623</v>
      </c>
      <c r="U1520" s="4">
        <f t="shared" si="137"/>
        <v>9.1494447842066039E+19</v>
      </c>
      <c r="V1520" s="4">
        <f t="shared" si="135"/>
        <v>220039170963740.97</v>
      </c>
      <c r="W1520" s="1">
        <f t="shared" si="136"/>
        <v>630.06789939626242</v>
      </c>
    </row>
    <row r="1521" spans="1:23" x14ac:dyDescent="0.3">
      <c r="A1521" t="s">
        <v>3869</v>
      </c>
      <c r="B1521" s="34">
        <v>32611.554421296296</v>
      </c>
      <c r="C1521" s="2">
        <v>35.299999999999997</v>
      </c>
      <c r="D1521" s="2">
        <v>-16</v>
      </c>
      <c r="E1521" s="3"/>
      <c r="G1521" s="1" t="s">
        <v>44</v>
      </c>
      <c r="H1521" s="9" t="s">
        <v>40</v>
      </c>
      <c r="I1521" s="1">
        <v>3.2</v>
      </c>
      <c r="P1521" s="25">
        <v>3.2</v>
      </c>
      <c r="Q1521" s="1" t="s">
        <v>77</v>
      </c>
      <c r="T1521" s="1">
        <f t="shared" si="134"/>
        <v>1989.2855699419474</v>
      </c>
      <c r="U1521" s="4">
        <f t="shared" si="137"/>
        <v>9.1494527274889511E+19</v>
      </c>
      <c r="V1521" s="4">
        <f t="shared" si="135"/>
        <v>79432823472428.328</v>
      </c>
      <c r="W1521" s="1">
        <f t="shared" si="136"/>
        <v>1120.2380399655206</v>
      </c>
    </row>
    <row r="1522" spans="1:23" x14ac:dyDescent="0.3">
      <c r="A1522" t="s">
        <v>3870</v>
      </c>
      <c r="B1522" s="34">
        <v>32625.62907638889</v>
      </c>
      <c r="C1522" s="14">
        <v>48.597999999999999</v>
      </c>
      <c r="D1522" s="14">
        <v>-17.385999999999999</v>
      </c>
      <c r="E1522" s="12">
        <v>18</v>
      </c>
      <c r="F1522" s="12"/>
      <c r="G1522" s="8" t="s">
        <v>72</v>
      </c>
      <c r="H1522" s="1" t="s">
        <v>34</v>
      </c>
      <c r="I1522" s="1">
        <f t="shared" ref="I1522:I1527" si="141">0.85*L1522+1.03</f>
        <v>3.665</v>
      </c>
      <c r="J1522" s="26"/>
      <c r="K1522" s="26"/>
      <c r="L1522" s="26">
        <v>3.1</v>
      </c>
      <c r="M1522" s="25" t="s">
        <v>73</v>
      </c>
      <c r="N1522" s="26"/>
      <c r="O1522" s="26"/>
      <c r="P1522" s="26">
        <v>3.4</v>
      </c>
      <c r="Q1522" s="8" t="s">
        <v>73</v>
      </c>
      <c r="R1522" s="38"/>
      <c r="S1522" s="8"/>
      <c r="T1522" s="1">
        <f t="shared" si="134"/>
        <v>1989.3241042474713</v>
      </c>
      <c r="U1522" s="4">
        <f t="shared" si="137"/>
        <v>9.1494923096954339E+19</v>
      </c>
      <c r="V1522" s="4">
        <f t="shared" si="135"/>
        <v>395822064835723.56</v>
      </c>
      <c r="W1522" s="1">
        <f t="shared" si="136"/>
        <v>626.48941688299203</v>
      </c>
    </row>
    <row r="1523" spans="1:23" x14ac:dyDescent="0.3">
      <c r="A1523" t="s">
        <v>3871</v>
      </c>
      <c r="B1523" s="34">
        <v>32627.39975</v>
      </c>
      <c r="C1523" s="14">
        <v>46.72</v>
      </c>
      <c r="D1523" s="14">
        <v>-18.989999999999998</v>
      </c>
      <c r="E1523" s="12">
        <v>27</v>
      </c>
      <c r="F1523" s="12"/>
      <c r="G1523" s="8" t="s">
        <v>72</v>
      </c>
      <c r="H1523" s="1" t="s">
        <v>34</v>
      </c>
      <c r="I1523" s="1">
        <f t="shared" si="141"/>
        <v>3.3250000000000002</v>
      </c>
      <c r="J1523" s="26"/>
      <c r="K1523" s="26"/>
      <c r="L1523" s="26">
        <v>2.7</v>
      </c>
      <c r="M1523" s="25" t="s">
        <v>73</v>
      </c>
      <c r="N1523" s="26"/>
      <c r="O1523" s="26"/>
      <c r="P1523" s="26">
        <v>3</v>
      </c>
      <c r="Q1523" s="8" t="s">
        <v>73</v>
      </c>
      <c r="R1523" s="38"/>
      <c r="S1523" s="8"/>
      <c r="T1523" s="1">
        <f t="shared" si="134"/>
        <v>1989.3289520876112</v>
      </c>
      <c r="U1523" s="4">
        <f t="shared" si="137"/>
        <v>9.1495045417666249E+19</v>
      </c>
      <c r="V1523" s="4">
        <f t="shared" si="135"/>
        <v>122320711904993.2</v>
      </c>
      <c r="W1523" s="1">
        <f t="shared" si="136"/>
        <v>710.65856833378245</v>
      </c>
    </row>
    <row r="1524" spans="1:23" x14ac:dyDescent="0.3">
      <c r="A1524" t="s">
        <v>3872</v>
      </c>
      <c r="B1524" s="34">
        <v>32627.754194444446</v>
      </c>
      <c r="C1524" s="14">
        <v>49.55</v>
      </c>
      <c r="D1524" s="14">
        <v>-18.18</v>
      </c>
      <c r="E1524" s="12">
        <v>37</v>
      </c>
      <c r="F1524" s="12"/>
      <c r="G1524" s="8" t="s">
        <v>72</v>
      </c>
      <c r="H1524" s="1" t="s">
        <v>34</v>
      </c>
      <c r="I1524" s="1">
        <f t="shared" si="141"/>
        <v>3.3250000000000002</v>
      </c>
      <c r="J1524" s="26"/>
      <c r="K1524" s="26"/>
      <c r="L1524" s="26">
        <v>2.7</v>
      </c>
      <c r="M1524" s="25" t="s">
        <v>73</v>
      </c>
      <c r="N1524" s="26"/>
      <c r="O1524" s="26"/>
      <c r="P1524" s="26">
        <v>3</v>
      </c>
      <c r="Q1524" s="8" t="s">
        <v>73</v>
      </c>
      <c r="R1524" s="38"/>
      <c r="S1524" s="8"/>
      <c r="T1524" s="1">
        <f t="shared" si="134"/>
        <v>1989.3299225036124</v>
      </c>
      <c r="U1524" s="4">
        <f t="shared" si="137"/>
        <v>9.1495167738378158E+19</v>
      </c>
      <c r="V1524" s="4">
        <f t="shared" si="135"/>
        <v>122320711904993.2</v>
      </c>
      <c r="W1524" s="1">
        <f t="shared" si="136"/>
        <v>756.64320704223212</v>
      </c>
    </row>
    <row r="1525" spans="1:23" x14ac:dyDescent="0.3">
      <c r="A1525" t="s">
        <v>3873</v>
      </c>
      <c r="B1525" s="34">
        <v>32633.997603009258</v>
      </c>
      <c r="C1525" s="14">
        <v>45.97</v>
      </c>
      <c r="D1525" s="14">
        <v>-17.47</v>
      </c>
      <c r="E1525" s="12">
        <v>18</v>
      </c>
      <c r="F1525" s="12"/>
      <c r="G1525" s="8" t="s">
        <v>72</v>
      </c>
      <c r="H1525" s="1" t="s">
        <v>34</v>
      </c>
      <c r="I1525" s="1">
        <f t="shared" si="141"/>
        <v>3.4950000000000001</v>
      </c>
      <c r="J1525" s="26"/>
      <c r="K1525" s="26"/>
      <c r="L1525" s="26">
        <v>2.9</v>
      </c>
      <c r="M1525" s="25" t="s">
        <v>73</v>
      </c>
      <c r="N1525" s="26"/>
      <c r="O1525" s="26"/>
      <c r="P1525" s="26">
        <v>3.2</v>
      </c>
      <c r="Q1525" s="8" t="s">
        <v>73</v>
      </c>
      <c r="R1525" s="38"/>
      <c r="S1525" s="8"/>
      <c r="T1525" s="1">
        <f t="shared" si="134"/>
        <v>1989.3470160246661</v>
      </c>
      <c r="U1525" s="4">
        <f t="shared" si="137"/>
        <v>9.1495387777549124E+19</v>
      </c>
      <c r="V1525" s="4">
        <f t="shared" si="135"/>
        <v>220039170963740.97</v>
      </c>
      <c r="W1525" s="1">
        <f t="shared" si="136"/>
        <v>529.93966616682758</v>
      </c>
    </row>
    <row r="1526" spans="1:23" x14ac:dyDescent="0.3">
      <c r="A1526" t="s">
        <v>3874</v>
      </c>
      <c r="B1526" s="34">
        <v>32635.93261226852</v>
      </c>
      <c r="C1526" s="14">
        <v>44.71</v>
      </c>
      <c r="D1526" s="14">
        <v>-12.79</v>
      </c>
      <c r="E1526" s="12">
        <v>16</v>
      </c>
      <c r="F1526" s="12"/>
      <c r="G1526" s="8" t="s">
        <v>72</v>
      </c>
      <c r="H1526" s="1" t="s">
        <v>74</v>
      </c>
      <c r="I1526" s="1">
        <f t="shared" si="141"/>
        <v>4.09</v>
      </c>
      <c r="J1526" s="26"/>
      <c r="L1526" s="26">
        <v>3.6</v>
      </c>
      <c r="M1526" s="25" t="s">
        <v>73</v>
      </c>
      <c r="P1526" s="26">
        <v>4.2</v>
      </c>
      <c r="Q1526" s="1" t="s">
        <v>73</v>
      </c>
      <c r="R1526" s="38">
        <v>3.8</v>
      </c>
      <c r="S1526" s="1" t="s">
        <v>73</v>
      </c>
      <c r="T1526" s="1">
        <f t="shared" si="134"/>
        <v>1989.3523137912896</v>
      </c>
      <c r="U1526" s="4">
        <f t="shared" si="137"/>
        <v>9.1497105685936275E+19</v>
      </c>
      <c r="V1526" s="4">
        <f t="shared" si="135"/>
        <v>1717908387157594.5</v>
      </c>
      <c r="W1526" s="1">
        <f t="shared" si="136"/>
        <v>58.768035261852695</v>
      </c>
    </row>
    <row r="1527" spans="1:23" x14ac:dyDescent="0.3">
      <c r="A1527" t="s">
        <v>3875</v>
      </c>
      <c r="B1527" s="34">
        <v>32636.585185185184</v>
      </c>
      <c r="C1527" s="14">
        <v>48.524000000000001</v>
      </c>
      <c r="D1527" s="14">
        <v>-17.439</v>
      </c>
      <c r="E1527" s="12">
        <v>18</v>
      </c>
      <c r="F1527" s="12"/>
      <c r="G1527" s="8" t="s">
        <v>72</v>
      </c>
      <c r="H1527" s="1" t="s">
        <v>34</v>
      </c>
      <c r="I1527" s="1">
        <f t="shared" si="141"/>
        <v>3.41</v>
      </c>
      <c r="J1527" s="26"/>
      <c r="K1527" s="26"/>
      <c r="L1527" s="26">
        <v>2.8</v>
      </c>
      <c r="M1527" s="25" t="s">
        <v>73</v>
      </c>
      <c r="N1527" s="26"/>
      <c r="O1527" s="26"/>
      <c r="P1527" s="26">
        <v>3.1</v>
      </c>
      <c r="Q1527" s="8" t="s">
        <v>73</v>
      </c>
      <c r="R1527" s="38"/>
      <c r="S1527" s="8"/>
      <c r="T1527" s="1">
        <f t="shared" si="134"/>
        <v>1989.3541004385631</v>
      </c>
      <c r="U1527" s="4">
        <f t="shared" si="137"/>
        <v>9.1497269744913596E+19</v>
      </c>
      <c r="V1527" s="4">
        <f t="shared" si="135"/>
        <v>164058977319953.81</v>
      </c>
      <c r="W1527" s="1">
        <f t="shared" si="136"/>
        <v>626.87370569842585</v>
      </c>
    </row>
    <row r="1528" spans="1:23" x14ac:dyDescent="0.3">
      <c r="A1528" t="s">
        <v>3876</v>
      </c>
      <c r="B1528" s="34">
        <v>32637.560533564814</v>
      </c>
      <c r="C1528" s="2">
        <v>41.93</v>
      </c>
      <c r="D1528" s="2">
        <v>-12.86</v>
      </c>
      <c r="E1528" s="3">
        <v>10</v>
      </c>
      <c r="G1528" s="1" t="s">
        <v>77</v>
      </c>
      <c r="H1528" s="1" t="s">
        <v>33</v>
      </c>
      <c r="I1528" s="1">
        <v>4.5</v>
      </c>
      <c r="P1528" s="25">
        <v>4.5</v>
      </c>
      <c r="Q1528" s="1" t="s">
        <v>77</v>
      </c>
      <c r="T1528" s="1">
        <f t="shared" si="134"/>
        <v>1989.3567707968921</v>
      </c>
      <c r="U1528" s="4">
        <f t="shared" si="137"/>
        <v>9.1504349202757435E+19</v>
      </c>
      <c r="V1528" s="4">
        <f t="shared" si="135"/>
        <v>7079457843841414</v>
      </c>
      <c r="W1528" s="1">
        <f t="shared" si="136"/>
        <v>357.86925367614936</v>
      </c>
    </row>
    <row r="1529" spans="1:23" x14ac:dyDescent="0.3">
      <c r="A1529" t="s">
        <v>3877</v>
      </c>
      <c r="B1529" s="34">
        <v>32641.120570601852</v>
      </c>
      <c r="C1529" s="14">
        <v>46.87</v>
      </c>
      <c r="D1529" s="14">
        <v>-21.37</v>
      </c>
      <c r="E1529" s="12">
        <v>18</v>
      </c>
      <c r="F1529" s="12"/>
      <c r="G1529" s="8" t="s">
        <v>72</v>
      </c>
      <c r="H1529" s="1" t="s">
        <v>59</v>
      </c>
      <c r="I1529" s="1">
        <f>0.85*L1529+1.03</f>
        <v>3.41</v>
      </c>
      <c r="J1529" s="26"/>
      <c r="K1529" s="26"/>
      <c r="L1529" s="26">
        <v>2.8</v>
      </c>
      <c r="M1529" s="25" t="s">
        <v>73</v>
      </c>
      <c r="N1529" s="26"/>
      <c r="O1529" s="26"/>
      <c r="P1529" s="26">
        <v>3.1</v>
      </c>
      <c r="Q1529" s="8" t="s">
        <v>73</v>
      </c>
      <c r="R1529" s="38"/>
      <c r="S1529" s="8"/>
      <c r="T1529" s="1">
        <f t="shared" si="134"/>
        <v>1989.3665176470961</v>
      </c>
      <c r="U1529" s="4">
        <f t="shared" si="137"/>
        <v>9.1504513261734756E+19</v>
      </c>
      <c r="V1529" s="4">
        <f t="shared" si="135"/>
        <v>164058977319953.81</v>
      </c>
      <c r="W1529" s="1">
        <f t="shared" si="136"/>
        <v>972.21500485957222</v>
      </c>
    </row>
    <row r="1530" spans="1:23" x14ac:dyDescent="0.3">
      <c r="A1530" t="s">
        <v>3878</v>
      </c>
      <c r="B1530" s="34">
        <v>32645.221402777777</v>
      </c>
      <c r="C1530" s="14">
        <v>48.402000000000001</v>
      </c>
      <c r="D1530" s="14">
        <v>-17.411000000000001</v>
      </c>
      <c r="E1530" s="12">
        <v>17</v>
      </c>
      <c r="F1530" s="12"/>
      <c r="G1530" s="8" t="s">
        <v>72</v>
      </c>
      <c r="H1530" s="1" t="s">
        <v>34</v>
      </c>
      <c r="I1530" s="1">
        <f>0.85*L1530+1.03</f>
        <v>3.41</v>
      </c>
      <c r="J1530" s="26"/>
      <c r="K1530" s="26"/>
      <c r="L1530" s="26">
        <v>2.8</v>
      </c>
      <c r="M1530" s="25" t="s">
        <v>73</v>
      </c>
      <c r="N1530" s="26"/>
      <c r="O1530" s="26"/>
      <c r="P1530" s="26">
        <v>3.1</v>
      </c>
      <c r="Q1530" s="8" t="s">
        <v>73</v>
      </c>
      <c r="R1530" s="38"/>
      <c r="S1530" s="8"/>
      <c r="T1530" s="1">
        <f t="shared" si="134"/>
        <v>1989.3777451136968</v>
      </c>
      <c r="U1530" s="4">
        <f t="shared" si="137"/>
        <v>9.1504677320712077E+19</v>
      </c>
      <c r="V1530" s="4">
        <f t="shared" si="135"/>
        <v>164058977319953.81</v>
      </c>
      <c r="W1530" s="1">
        <f t="shared" si="136"/>
        <v>617.15484085470632</v>
      </c>
    </row>
    <row r="1531" spans="1:23" x14ac:dyDescent="0.3">
      <c r="A1531" t="s">
        <v>3879</v>
      </c>
      <c r="B1531" s="34">
        <v>32646.544293981482</v>
      </c>
      <c r="C1531" s="2">
        <v>37.4</v>
      </c>
      <c r="D1531" s="2">
        <v>-8.9</v>
      </c>
      <c r="E1531" s="3"/>
      <c r="G1531" s="1" t="s">
        <v>44</v>
      </c>
      <c r="H1531" s="1" t="s">
        <v>22</v>
      </c>
      <c r="I1531" s="1">
        <v>3.5</v>
      </c>
      <c r="P1531" s="25">
        <v>3.5</v>
      </c>
      <c r="Q1531" s="1" t="s">
        <v>44</v>
      </c>
      <c r="T1531" s="1">
        <f t="shared" si="134"/>
        <v>1989.3813669924202</v>
      </c>
      <c r="U1531" s="4">
        <f t="shared" si="137"/>
        <v>9.150490119282593E+19</v>
      </c>
      <c r="V1531" s="4">
        <f t="shared" si="135"/>
        <v>223872113856835.09</v>
      </c>
      <c r="W1531" s="1">
        <f t="shared" si="136"/>
        <v>960.43380816248134</v>
      </c>
    </row>
    <row r="1532" spans="1:23" x14ac:dyDescent="0.3">
      <c r="A1532" t="s">
        <v>3880</v>
      </c>
      <c r="B1532" s="34">
        <v>32652.745685185186</v>
      </c>
      <c r="C1532" s="14">
        <v>48.46</v>
      </c>
      <c r="D1532" s="14">
        <v>-17.504999999999999</v>
      </c>
      <c r="E1532" s="12">
        <v>20</v>
      </c>
      <c r="F1532" s="12"/>
      <c r="G1532" s="8" t="s">
        <v>72</v>
      </c>
      <c r="H1532" s="1" t="s">
        <v>34</v>
      </c>
      <c r="I1532" s="1">
        <f t="shared" ref="I1532:I1537" si="142">0.85*L1532+1.03</f>
        <v>3.4950000000000001</v>
      </c>
      <c r="J1532" s="26"/>
      <c r="K1532" s="26"/>
      <c r="L1532" s="26">
        <v>2.9</v>
      </c>
      <c r="M1532" s="25" t="s">
        <v>73</v>
      </c>
      <c r="N1532" s="26"/>
      <c r="O1532" s="26"/>
      <c r="P1532" s="26">
        <v>3.2</v>
      </c>
      <c r="Q1532" s="8" t="s">
        <v>73</v>
      </c>
      <c r="R1532" s="38"/>
      <c r="S1532" s="8"/>
      <c r="T1532" s="1">
        <f t="shared" si="134"/>
        <v>1989.3983454762085</v>
      </c>
      <c r="U1532" s="4">
        <f t="shared" si="137"/>
        <v>9.1505121231996895E+19</v>
      </c>
      <c r="V1532" s="4">
        <f t="shared" si="135"/>
        <v>220039170963740.97</v>
      </c>
      <c r="W1532" s="1">
        <f t="shared" si="136"/>
        <v>629.25088380144609</v>
      </c>
    </row>
    <row r="1533" spans="1:23" x14ac:dyDescent="0.3">
      <c r="A1533" t="s">
        <v>3881</v>
      </c>
      <c r="B1533" s="34">
        <v>32657.18496412037</v>
      </c>
      <c r="C1533" s="14">
        <v>46.08</v>
      </c>
      <c r="D1533" s="14">
        <v>-18.399999999999999</v>
      </c>
      <c r="E1533" s="12">
        <v>18</v>
      </c>
      <c r="F1533" s="12"/>
      <c r="G1533" s="8" t="s">
        <v>72</v>
      </c>
      <c r="H1533" s="1" t="s">
        <v>34</v>
      </c>
      <c r="I1533" s="1">
        <f t="shared" si="142"/>
        <v>3.58</v>
      </c>
      <c r="J1533" s="26"/>
      <c r="K1533" s="26"/>
      <c r="L1533" s="26">
        <v>3</v>
      </c>
      <c r="M1533" s="25" t="s">
        <v>73</v>
      </c>
      <c r="N1533" s="26"/>
      <c r="O1533" s="26"/>
      <c r="P1533" s="26">
        <v>3.3</v>
      </c>
      <c r="Q1533" s="8" t="s">
        <v>73</v>
      </c>
      <c r="R1533" s="38"/>
      <c r="S1533" s="8"/>
      <c r="T1533" s="1">
        <f t="shared" si="134"/>
        <v>1989.4104995595355</v>
      </c>
      <c r="U1533" s="4">
        <f t="shared" si="137"/>
        <v>9.1505416352919568E+19</v>
      </c>
      <c r="V1533" s="4">
        <f t="shared" si="135"/>
        <v>295120922666639.69</v>
      </c>
      <c r="W1533" s="1">
        <f t="shared" si="136"/>
        <v>633.75385216357074</v>
      </c>
    </row>
    <row r="1534" spans="1:23" x14ac:dyDescent="0.3">
      <c r="A1534" t="s">
        <v>3882</v>
      </c>
      <c r="B1534" s="34">
        <v>32658.152929398148</v>
      </c>
      <c r="C1534" s="14">
        <v>46.16</v>
      </c>
      <c r="D1534" s="14">
        <v>-18.48</v>
      </c>
      <c r="E1534" s="12">
        <v>16</v>
      </c>
      <c r="F1534" s="12"/>
      <c r="G1534" s="8" t="s">
        <v>72</v>
      </c>
      <c r="H1534" s="1" t="s">
        <v>34</v>
      </c>
      <c r="I1534" s="1">
        <f t="shared" si="142"/>
        <v>3.58</v>
      </c>
      <c r="J1534" s="26"/>
      <c r="K1534" s="26"/>
      <c r="L1534" s="26">
        <v>3</v>
      </c>
      <c r="M1534" s="25" t="s">
        <v>73</v>
      </c>
      <c r="N1534" s="26"/>
      <c r="O1534" s="26"/>
      <c r="P1534" s="26">
        <v>3.3</v>
      </c>
      <c r="Q1534" s="8" t="s">
        <v>73</v>
      </c>
      <c r="R1534" s="38"/>
      <c r="S1534" s="8"/>
      <c r="T1534" s="1">
        <f t="shared" si="134"/>
        <v>1989.4131497040332</v>
      </c>
      <c r="U1534" s="4">
        <f t="shared" si="137"/>
        <v>9.1505711473842242E+19</v>
      </c>
      <c r="V1534" s="4">
        <f t="shared" si="135"/>
        <v>295120922666639.69</v>
      </c>
      <c r="W1534" s="1">
        <f t="shared" si="136"/>
        <v>643.72091946334342</v>
      </c>
    </row>
    <row r="1535" spans="1:23" x14ac:dyDescent="0.3">
      <c r="A1535" t="s">
        <v>3883</v>
      </c>
      <c r="B1535" s="34">
        <v>32658.383965277779</v>
      </c>
      <c r="C1535" s="14">
        <v>46.71</v>
      </c>
      <c r="D1535" s="14">
        <v>-18.95</v>
      </c>
      <c r="E1535" s="12">
        <v>27</v>
      </c>
      <c r="F1535" s="12"/>
      <c r="G1535" s="8" t="s">
        <v>72</v>
      </c>
      <c r="H1535" s="1" t="s">
        <v>34</v>
      </c>
      <c r="I1535" s="1">
        <f t="shared" si="142"/>
        <v>3.665</v>
      </c>
      <c r="J1535" s="26"/>
      <c r="K1535" s="26"/>
      <c r="L1535" s="26">
        <v>3.1</v>
      </c>
      <c r="M1535" s="25" t="s">
        <v>73</v>
      </c>
      <c r="N1535" s="26"/>
      <c r="O1535" s="26"/>
      <c r="P1535" s="26">
        <v>3.4</v>
      </c>
      <c r="Q1535" s="8" t="s">
        <v>73</v>
      </c>
      <c r="R1535" s="38"/>
      <c r="S1535" s="8"/>
      <c r="T1535" s="1">
        <f t="shared" si="134"/>
        <v>1989.4137822457981</v>
      </c>
      <c r="U1535" s="4">
        <f t="shared" si="137"/>
        <v>9.150610729590707E+19</v>
      </c>
      <c r="V1535" s="4">
        <f t="shared" si="135"/>
        <v>395822064835723.56</v>
      </c>
      <c r="W1535" s="1">
        <f t="shared" si="136"/>
        <v>706.1034337625365</v>
      </c>
    </row>
    <row r="1536" spans="1:23" x14ac:dyDescent="0.3">
      <c r="A1536" t="s">
        <v>3884</v>
      </c>
      <c r="B1536" s="34">
        <v>32658.488937499998</v>
      </c>
      <c r="C1536" s="14">
        <v>46.22</v>
      </c>
      <c r="D1536" s="14">
        <v>-18.39</v>
      </c>
      <c r="E1536" s="12">
        <v>18</v>
      </c>
      <c r="F1536" s="12"/>
      <c r="G1536" s="8" t="s">
        <v>72</v>
      </c>
      <c r="H1536" s="1" t="s">
        <v>34</v>
      </c>
      <c r="I1536" s="1">
        <f t="shared" si="142"/>
        <v>3.4950000000000001</v>
      </c>
      <c r="J1536" s="26"/>
      <c r="K1536" s="26"/>
      <c r="L1536" s="26">
        <v>2.9</v>
      </c>
      <c r="M1536" s="25" t="s">
        <v>73</v>
      </c>
      <c r="N1536" s="26"/>
      <c r="O1536" s="26"/>
      <c r="P1536" s="26">
        <v>3.2</v>
      </c>
      <c r="Q1536" s="8" t="s">
        <v>73</v>
      </c>
      <c r="R1536" s="38"/>
      <c r="S1536" s="8"/>
      <c r="T1536" s="1">
        <f t="shared" si="134"/>
        <v>1989.4140696440793</v>
      </c>
      <c r="U1536" s="4">
        <f t="shared" si="137"/>
        <v>9.1506327335078035E+19</v>
      </c>
      <c r="V1536" s="4">
        <f t="shared" si="135"/>
        <v>220039170963740.97</v>
      </c>
      <c r="W1536" s="1">
        <f t="shared" si="136"/>
        <v>634.91256521812727</v>
      </c>
    </row>
    <row r="1537" spans="1:23" x14ac:dyDescent="0.3">
      <c r="A1537" t="s">
        <v>3885</v>
      </c>
      <c r="B1537" s="34">
        <v>32658.811879629629</v>
      </c>
      <c r="C1537" s="14">
        <v>46.25</v>
      </c>
      <c r="D1537" s="14">
        <v>-18.829999999999998</v>
      </c>
      <c r="E1537" s="12">
        <v>18</v>
      </c>
      <c r="F1537" s="12"/>
      <c r="G1537" s="8" t="s">
        <v>72</v>
      </c>
      <c r="H1537" s="1" t="s">
        <v>34</v>
      </c>
      <c r="I1537" s="1">
        <f t="shared" si="142"/>
        <v>3.3250000000000002</v>
      </c>
      <c r="J1537" s="26"/>
      <c r="K1537" s="26"/>
      <c r="L1537" s="26">
        <v>2.7</v>
      </c>
      <c r="M1537" s="25" t="s">
        <v>73</v>
      </c>
      <c r="N1537" s="26"/>
      <c r="O1537" s="26"/>
      <c r="P1537" s="26">
        <v>3</v>
      </c>
      <c r="Q1537" s="8" t="s">
        <v>73</v>
      </c>
      <c r="R1537" s="38"/>
      <c r="S1537" s="8"/>
      <c r="T1537" s="1">
        <f t="shared" si="134"/>
        <v>1989.4149538114432</v>
      </c>
      <c r="U1537" s="4">
        <f t="shared" si="137"/>
        <v>9.1506449655789945E+19</v>
      </c>
      <c r="V1537" s="4">
        <f t="shared" si="135"/>
        <v>122320711904993.2</v>
      </c>
      <c r="W1537" s="1">
        <f t="shared" si="136"/>
        <v>683.61191797263348</v>
      </c>
    </row>
    <row r="1538" spans="1:23" x14ac:dyDescent="0.3">
      <c r="A1538" t="s">
        <v>3886</v>
      </c>
      <c r="B1538" s="34">
        <v>32664.045658796298</v>
      </c>
      <c r="C1538" s="2">
        <v>41.484499999999997</v>
      </c>
      <c r="D1538" s="2">
        <v>-10.2692</v>
      </c>
      <c r="E1538" s="3">
        <v>10</v>
      </c>
      <c r="F1538" s="3">
        <v>7</v>
      </c>
      <c r="G1538" s="1" t="s">
        <v>35</v>
      </c>
      <c r="H1538" s="1" t="s">
        <v>33</v>
      </c>
      <c r="I1538" s="1">
        <v>4</v>
      </c>
      <c r="P1538" s="25">
        <v>4</v>
      </c>
      <c r="Q1538" s="1" t="s">
        <v>77</v>
      </c>
      <c r="T1538" s="1">
        <f t="shared" ref="T1538:T1601" si="143">1900+B1538/365.25</f>
        <v>1989.4292831178543</v>
      </c>
      <c r="U1538" s="4">
        <f t="shared" si="137"/>
        <v>9.150770858120174E+19</v>
      </c>
      <c r="V1538" s="4">
        <f t="shared" ref="V1538:V1601" si="144">10^(1.5*I1538+9.1)</f>
        <v>1258925411794173.5</v>
      </c>
      <c r="W1538" s="1">
        <f t="shared" ref="W1538:W1601" si="145">SQRT( (ABS(D1538-$Y$1)*111.11)^2+(111.11*COS(RADIANS(D1538))*ABS(C1538-$Z$1))^2+E1538*E1538)</f>
        <v>494.1432431735235</v>
      </c>
    </row>
    <row r="1539" spans="1:23" x14ac:dyDescent="0.3">
      <c r="A1539" t="s">
        <v>3887</v>
      </c>
      <c r="B1539" s="34">
        <v>32664.245285879631</v>
      </c>
      <c r="C1539" s="14">
        <v>46.52</v>
      </c>
      <c r="D1539" s="14">
        <v>-12.35</v>
      </c>
      <c r="E1539" s="12">
        <v>16</v>
      </c>
      <c r="F1539" s="12"/>
      <c r="G1539" s="8" t="s">
        <v>72</v>
      </c>
      <c r="H1539" s="1" t="s">
        <v>67</v>
      </c>
      <c r="I1539" s="1">
        <f t="shared" ref="I1539:I1546" si="146">0.85*L1539+1.03</f>
        <v>4.3449999999999998</v>
      </c>
      <c r="J1539" s="26"/>
      <c r="L1539" s="26">
        <v>3.9</v>
      </c>
      <c r="M1539" s="25" t="s">
        <v>73</v>
      </c>
      <c r="P1539" s="26">
        <v>4.2</v>
      </c>
      <c r="Q1539" s="1" t="s">
        <v>73</v>
      </c>
      <c r="R1539" s="38">
        <v>4.0999999999999996</v>
      </c>
      <c r="S1539" s="1" t="s">
        <v>73</v>
      </c>
      <c r="T1539" s="1">
        <f t="shared" si="143"/>
        <v>1989.4298296670215</v>
      </c>
      <c r="U1539" s="4">
        <f t="shared" ref="U1539:U1602" si="147">U1538+V1539</f>
        <v>9.1511853347042116E+19</v>
      </c>
      <c r="V1539" s="4">
        <f t="shared" si="144"/>
        <v>4144765840379391.5</v>
      </c>
      <c r="W1539" s="1">
        <f t="shared" si="145"/>
        <v>147.88821216600843</v>
      </c>
    </row>
    <row r="1540" spans="1:23" x14ac:dyDescent="0.3">
      <c r="A1540" t="s">
        <v>3888</v>
      </c>
      <c r="B1540" s="34">
        <v>32667.621006944446</v>
      </c>
      <c r="C1540" s="14">
        <v>47.6</v>
      </c>
      <c r="D1540" s="14">
        <v>-20.46</v>
      </c>
      <c r="E1540" s="12">
        <v>16</v>
      </c>
      <c r="F1540" s="12"/>
      <c r="G1540" s="8" t="s">
        <v>72</v>
      </c>
      <c r="H1540" s="1" t="s">
        <v>34</v>
      </c>
      <c r="I1540" s="1">
        <f t="shared" si="146"/>
        <v>3.58</v>
      </c>
      <c r="J1540" s="26"/>
      <c r="K1540" s="26"/>
      <c r="L1540" s="26">
        <v>3</v>
      </c>
      <c r="M1540" s="25" t="s">
        <v>73</v>
      </c>
      <c r="N1540" s="26"/>
      <c r="O1540" s="26"/>
      <c r="P1540" s="26">
        <v>3.3</v>
      </c>
      <c r="Q1540" s="8" t="s">
        <v>73</v>
      </c>
      <c r="R1540" s="38"/>
      <c r="S1540" s="8"/>
      <c r="T1540" s="1">
        <f t="shared" si="143"/>
        <v>1989.4390718875961</v>
      </c>
      <c r="U1540" s="4">
        <f t="shared" si="147"/>
        <v>9.1512148467964789E+19</v>
      </c>
      <c r="V1540" s="4">
        <f t="shared" si="144"/>
        <v>295120922666639.69</v>
      </c>
      <c r="W1540" s="1">
        <f t="shared" si="145"/>
        <v>890.99307439470056</v>
      </c>
    </row>
    <row r="1541" spans="1:23" x14ac:dyDescent="0.3">
      <c r="A1541" t="s">
        <v>3889</v>
      </c>
      <c r="B1541" s="34">
        <v>32670.876173611112</v>
      </c>
      <c r="C1541" s="14">
        <v>49.65</v>
      </c>
      <c r="D1541" s="14">
        <v>-17.71</v>
      </c>
      <c r="E1541" s="12">
        <v>18</v>
      </c>
      <c r="F1541" s="12"/>
      <c r="G1541" s="8" t="s">
        <v>72</v>
      </c>
      <c r="H1541" s="1" t="s">
        <v>34</v>
      </c>
      <c r="I1541" s="1">
        <f t="shared" si="146"/>
        <v>3.4950000000000001</v>
      </c>
      <c r="J1541" s="26"/>
      <c r="K1541" s="26"/>
      <c r="L1541" s="26">
        <v>2.9</v>
      </c>
      <c r="M1541" s="25" t="s">
        <v>73</v>
      </c>
      <c r="N1541" s="26"/>
      <c r="O1541" s="26"/>
      <c r="P1541" s="26">
        <v>3.2</v>
      </c>
      <c r="Q1541" s="8" t="s">
        <v>73</v>
      </c>
      <c r="R1541" s="38"/>
      <c r="S1541" s="8"/>
      <c r="T1541" s="1">
        <f t="shared" si="143"/>
        <v>1989.4479840482165</v>
      </c>
      <c r="U1541" s="4">
        <f t="shared" si="147"/>
        <v>9.1512368507135754E+19</v>
      </c>
      <c r="V1541" s="4">
        <f t="shared" si="144"/>
        <v>220039170963740.97</v>
      </c>
      <c r="W1541" s="1">
        <f t="shared" si="145"/>
        <v>722.59330506718379</v>
      </c>
    </row>
    <row r="1542" spans="1:23" x14ac:dyDescent="0.3">
      <c r="A1542" t="s">
        <v>3890</v>
      </c>
      <c r="B1542" s="34">
        <v>32673.351149305556</v>
      </c>
      <c r="C1542" s="14">
        <v>49.927999999999997</v>
      </c>
      <c r="D1542" s="14">
        <v>-15.343999999999999</v>
      </c>
      <c r="E1542" s="12">
        <v>18</v>
      </c>
      <c r="F1542" s="12"/>
      <c r="G1542" s="8" t="s">
        <v>72</v>
      </c>
      <c r="H1542" s="8" t="s">
        <v>68</v>
      </c>
      <c r="I1542" s="1">
        <f t="shared" si="146"/>
        <v>3.665</v>
      </c>
      <c r="J1542" s="26"/>
      <c r="K1542" s="26"/>
      <c r="L1542" s="26">
        <v>3.1</v>
      </c>
      <c r="M1542" s="25" t="s">
        <v>73</v>
      </c>
      <c r="N1542" s="26"/>
      <c r="O1542" s="26"/>
      <c r="P1542" s="26">
        <v>3.4</v>
      </c>
      <c r="Q1542" s="8" t="s">
        <v>73</v>
      </c>
      <c r="R1542" s="38"/>
      <c r="S1542" s="8"/>
      <c r="T1542" s="1">
        <f t="shared" si="143"/>
        <v>1989.4547601623697</v>
      </c>
      <c r="U1542" s="4">
        <f t="shared" si="147"/>
        <v>9.1512764329200583E+19</v>
      </c>
      <c r="V1542" s="4">
        <f t="shared" si="144"/>
        <v>395822064835723.56</v>
      </c>
      <c r="W1542" s="1">
        <f t="shared" si="145"/>
        <v>579.9600833535136</v>
      </c>
    </row>
    <row r="1543" spans="1:23" x14ac:dyDescent="0.3">
      <c r="A1543" t="s">
        <v>2427</v>
      </c>
      <c r="B1543" s="34">
        <v>32675.566503472222</v>
      </c>
      <c r="C1543" s="14">
        <v>47.64</v>
      </c>
      <c r="D1543" s="14">
        <v>-16.73</v>
      </c>
      <c r="E1543" s="12">
        <v>37</v>
      </c>
      <c r="F1543" s="12"/>
      <c r="G1543" s="8" t="s">
        <v>72</v>
      </c>
      <c r="H1543" s="1" t="s">
        <v>34</v>
      </c>
      <c r="I1543" s="1">
        <f t="shared" si="146"/>
        <v>3.4950000000000001</v>
      </c>
      <c r="J1543" s="26"/>
      <c r="K1543" s="26"/>
      <c r="L1543" s="26">
        <v>2.9</v>
      </c>
      <c r="M1543" s="25" t="s">
        <v>73</v>
      </c>
      <c r="N1543" s="26"/>
      <c r="O1543" s="26"/>
      <c r="P1543" s="26">
        <v>3.2</v>
      </c>
      <c r="Q1543" s="8" t="s">
        <v>73</v>
      </c>
      <c r="R1543" s="38"/>
      <c r="S1543" s="8"/>
      <c r="T1543" s="1">
        <f t="shared" si="143"/>
        <v>1989.4608254715188</v>
      </c>
      <c r="U1543" s="4">
        <f t="shared" si="147"/>
        <v>9.1512984368371548E+19</v>
      </c>
      <c r="V1543" s="4">
        <f t="shared" si="144"/>
        <v>220039170963740.97</v>
      </c>
      <c r="W1543" s="1">
        <f t="shared" si="145"/>
        <v>511.94675268499338</v>
      </c>
    </row>
    <row r="1544" spans="1:23" x14ac:dyDescent="0.3">
      <c r="A1544" t="s">
        <v>3891</v>
      </c>
      <c r="B1544" s="34">
        <v>32676.806158564814</v>
      </c>
      <c r="C1544" s="14">
        <v>44.48</v>
      </c>
      <c r="D1544" s="14">
        <v>-14.94</v>
      </c>
      <c r="E1544" s="12">
        <v>16</v>
      </c>
      <c r="F1544" s="12"/>
      <c r="G1544" s="8" t="s">
        <v>72</v>
      </c>
      <c r="H1544" s="1" t="s">
        <v>38</v>
      </c>
      <c r="I1544" s="1">
        <f t="shared" si="146"/>
        <v>4.8549999999999995</v>
      </c>
      <c r="J1544" s="26"/>
      <c r="L1544" s="26">
        <v>4.5</v>
      </c>
      <c r="M1544" s="25" t="s">
        <v>73</v>
      </c>
      <c r="P1544" s="26">
        <v>4.8</v>
      </c>
      <c r="Q1544" s="1" t="s">
        <v>73</v>
      </c>
      <c r="R1544" s="38"/>
      <c r="T1544" s="1">
        <f t="shared" si="143"/>
        <v>1989.4642194621897</v>
      </c>
      <c r="U1544" s="4">
        <f t="shared" si="147"/>
        <v>9.1537111183697461E+19</v>
      </c>
      <c r="V1544" s="4">
        <f t="shared" si="144"/>
        <v>2.4126815325916504E+16</v>
      </c>
      <c r="W1544" s="1">
        <f t="shared" si="145"/>
        <v>256.22836191850791</v>
      </c>
    </row>
    <row r="1545" spans="1:23" x14ac:dyDescent="0.3">
      <c r="A1545" t="s">
        <v>3892</v>
      </c>
      <c r="B1545" s="34">
        <v>32678.666825231481</v>
      </c>
      <c r="C1545" s="14">
        <v>46.55</v>
      </c>
      <c r="D1545" s="14">
        <v>-12.6</v>
      </c>
      <c r="E1545" s="12">
        <v>16</v>
      </c>
      <c r="F1545" s="12"/>
      <c r="G1545" s="8" t="s">
        <v>72</v>
      </c>
      <c r="H1545" s="1" t="s">
        <v>67</v>
      </c>
      <c r="I1545" s="1">
        <f t="shared" si="146"/>
        <v>4.1749999999999998</v>
      </c>
      <c r="J1545" s="26"/>
      <c r="L1545" s="26">
        <v>3.7</v>
      </c>
      <c r="M1545" s="25" t="s">
        <v>73</v>
      </c>
      <c r="P1545" s="26">
        <v>3.8</v>
      </c>
      <c r="Q1545" s="1" t="s">
        <v>73</v>
      </c>
      <c r="R1545" s="38">
        <v>3.9</v>
      </c>
      <c r="S1545" s="1" t="s">
        <v>73</v>
      </c>
      <c r="T1545" s="1">
        <f t="shared" si="143"/>
        <v>1989.4693136898877</v>
      </c>
      <c r="U1545" s="4">
        <f t="shared" si="147"/>
        <v>9.1539415276673516E+19</v>
      </c>
      <c r="V1545" s="4">
        <f t="shared" si="144"/>
        <v>2304092976055851.5</v>
      </c>
      <c r="W1545" s="1">
        <f t="shared" si="145"/>
        <v>144.9849113221423</v>
      </c>
    </row>
    <row r="1546" spans="1:23" x14ac:dyDescent="0.3">
      <c r="A1546" t="s">
        <v>3893</v>
      </c>
      <c r="B1546" s="34">
        <v>32679.713399305554</v>
      </c>
      <c r="C1546" s="14">
        <v>44.98</v>
      </c>
      <c r="D1546" s="14">
        <v>-12.24</v>
      </c>
      <c r="E1546" s="12">
        <v>16</v>
      </c>
      <c r="F1546" s="12"/>
      <c r="G1546" s="8" t="s">
        <v>72</v>
      </c>
      <c r="H1546" s="8" t="s">
        <v>31</v>
      </c>
      <c r="I1546" s="1">
        <f t="shared" si="146"/>
        <v>4.1749999999999998</v>
      </c>
      <c r="J1546" s="26"/>
      <c r="L1546" s="26">
        <v>3.7</v>
      </c>
      <c r="M1546" s="25" t="s">
        <v>73</v>
      </c>
      <c r="P1546" s="26"/>
      <c r="R1546" s="38">
        <v>3.9</v>
      </c>
      <c r="S1546" s="1" t="s">
        <v>73</v>
      </c>
      <c r="T1546" s="1">
        <f t="shared" si="143"/>
        <v>1989.4721790535402</v>
      </c>
      <c r="U1546" s="4">
        <f t="shared" si="147"/>
        <v>9.154171936964957E+19</v>
      </c>
      <c r="V1546" s="4">
        <f t="shared" si="144"/>
        <v>2304092976055851.5</v>
      </c>
      <c r="W1546" s="1">
        <f t="shared" si="145"/>
        <v>65.423739291794249</v>
      </c>
    </row>
    <row r="1547" spans="1:23" x14ac:dyDescent="0.3">
      <c r="A1547" t="s">
        <v>3894</v>
      </c>
      <c r="B1547" s="34">
        <v>32683.849620370369</v>
      </c>
      <c r="C1547" s="2">
        <v>35.700000000000003</v>
      </c>
      <c r="D1547" s="2">
        <v>-3.7</v>
      </c>
      <c r="E1547" s="3">
        <v>10</v>
      </c>
      <c r="G1547" s="1" t="s">
        <v>77</v>
      </c>
      <c r="H1547" s="1" t="s">
        <v>22</v>
      </c>
      <c r="I1547" s="1">
        <v>4.3</v>
      </c>
      <c r="P1547" s="25">
        <v>4.3</v>
      </c>
      <c r="Q1547" s="1" t="s">
        <v>77</v>
      </c>
      <c r="T1547" s="1">
        <f t="shared" si="143"/>
        <v>1989.4835034096382</v>
      </c>
      <c r="U1547" s="4">
        <f t="shared" si="147"/>
        <v>9.1545267503541912E+19</v>
      </c>
      <c r="V1547" s="4">
        <f t="shared" si="144"/>
        <v>3548133892335757</v>
      </c>
      <c r="W1547" s="1">
        <f t="shared" si="145"/>
        <v>1459.1826053485988</v>
      </c>
    </row>
    <row r="1548" spans="1:23" x14ac:dyDescent="0.3">
      <c r="A1548" t="s">
        <v>3895</v>
      </c>
      <c r="B1548" s="34">
        <v>32684.398924768517</v>
      </c>
      <c r="C1548" s="2">
        <v>35.42</v>
      </c>
      <c r="D1548" s="2">
        <v>-5.56</v>
      </c>
      <c r="E1548" s="3">
        <v>10</v>
      </c>
      <c r="G1548" s="1" t="s">
        <v>77</v>
      </c>
      <c r="H1548" s="1" t="s">
        <v>22</v>
      </c>
      <c r="I1548" s="1">
        <v>3.9</v>
      </c>
      <c r="P1548" s="25">
        <v>3.9</v>
      </c>
      <c r="Q1548" s="1" t="s">
        <v>77</v>
      </c>
      <c r="T1548" s="1">
        <f t="shared" si="143"/>
        <v>1989.4850073231171</v>
      </c>
      <c r="U1548" s="4">
        <f t="shared" si="147"/>
        <v>9.1546158754480046E+19</v>
      </c>
      <c r="V1548" s="4">
        <f t="shared" si="144"/>
        <v>891250938133744.88</v>
      </c>
      <c r="W1548" s="1">
        <f t="shared" si="145"/>
        <v>1347.7441806795257</v>
      </c>
    </row>
    <row r="1549" spans="1:23" x14ac:dyDescent="0.3">
      <c r="A1549" t="s">
        <v>3896</v>
      </c>
      <c r="B1549" s="34">
        <v>32687.909714120371</v>
      </c>
      <c r="C1549" s="14">
        <v>45.31</v>
      </c>
      <c r="D1549" s="14">
        <v>-20.45</v>
      </c>
      <c r="E1549" s="12">
        <v>18</v>
      </c>
      <c r="F1549" s="12"/>
      <c r="G1549" s="8" t="s">
        <v>72</v>
      </c>
      <c r="H1549" s="1" t="s">
        <v>34</v>
      </c>
      <c r="I1549" s="1">
        <f t="shared" ref="I1549:I1564" si="148">0.85*L1549+1.03</f>
        <v>3.665</v>
      </c>
      <c r="J1549" s="26"/>
      <c r="K1549" s="26"/>
      <c r="L1549" s="26">
        <v>3.1</v>
      </c>
      <c r="M1549" s="25" t="s">
        <v>73</v>
      </c>
      <c r="N1549" s="26"/>
      <c r="O1549" s="26"/>
      <c r="P1549" s="26">
        <v>3.4</v>
      </c>
      <c r="Q1549" s="8" t="s">
        <v>73</v>
      </c>
      <c r="R1549" s="38"/>
      <c r="S1549" s="8"/>
      <c r="T1549" s="1">
        <f t="shared" si="143"/>
        <v>1989.4946193405076</v>
      </c>
      <c r="U1549" s="4">
        <f t="shared" si="147"/>
        <v>9.1546554576544874E+19</v>
      </c>
      <c r="V1549" s="4">
        <f t="shared" si="144"/>
        <v>395822064835723.56</v>
      </c>
      <c r="W1549" s="1">
        <f t="shared" si="145"/>
        <v>855.14299702292567</v>
      </c>
    </row>
    <row r="1550" spans="1:23" x14ac:dyDescent="0.3">
      <c r="A1550" t="s">
        <v>3897</v>
      </c>
      <c r="B1550" s="34">
        <v>32696.143461805557</v>
      </c>
      <c r="C1550" s="14">
        <v>48.91</v>
      </c>
      <c r="D1550" s="14">
        <v>-17.309999999999999</v>
      </c>
      <c r="E1550" s="12">
        <v>8</v>
      </c>
      <c r="F1550" s="12"/>
      <c r="G1550" s="8" t="s">
        <v>72</v>
      </c>
      <c r="H1550" s="1" t="s">
        <v>34</v>
      </c>
      <c r="I1550" s="1">
        <f t="shared" si="148"/>
        <v>3.3250000000000002</v>
      </c>
      <c r="J1550" s="26"/>
      <c r="K1550" s="26"/>
      <c r="L1550" s="26">
        <v>2.7</v>
      </c>
      <c r="M1550" s="25" t="s">
        <v>73</v>
      </c>
      <c r="N1550" s="26"/>
      <c r="O1550" s="26"/>
      <c r="P1550" s="26">
        <v>3</v>
      </c>
      <c r="Q1550" s="8" t="s">
        <v>73</v>
      </c>
      <c r="R1550" s="38"/>
      <c r="S1550" s="8"/>
      <c r="T1550" s="1">
        <f t="shared" si="143"/>
        <v>1989.5171621130885</v>
      </c>
      <c r="U1550" s="4">
        <f t="shared" si="147"/>
        <v>9.1546676897256784E+19</v>
      </c>
      <c r="V1550" s="4">
        <f t="shared" si="144"/>
        <v>122320711904993.2</v>
      </c>
      <c r="W1550" s="1">
        <f t="shared" si="145"/>
        <v>639.10579824487115</v>
      </c>
    </row>
    <row r="1551" spans="1:23" x14ac:dyDescent="0.3">
      <c r="A1551" t="s">
        <v>3898</v>
      </c>
      <c r="B1551" s="34">
        <v>32698.294829861112</v>
      </c>
      <c r="C1551" s="14">
        <v>45.17</v>
      </c>
      <c r="D1551" s="14">
        <v>-20.56</v>
      </c>
      <c r="E1551" s="12">
        <v>2</v>
      </c>
      <c r="F1551" s="12"/>
      <c r="G1551" s="8" t="s">
        <v>72</v>
      </c>
      <c r="H1551" s="1" t="s">
        <v>34</v>
      </c>
      <c r="I1551" s="1">
        <f t="shared" si="148"/>
        <v>3.4950000000000001</v>
      </c>
      <c r="J1551" s="26"/>
      <c r="K1551" s="26"/>
      <c r="L1551" s="26">
        <v>2.9</v>
      </c>
      <c r="M1551" s="25" t="s">
        <v>73</v>
      </c>
      <c r="N1551" s="26"/>
      <c r="O1551" s="26"/>
      <c r="P1551" s="26">
        <v>3.2</v>
      </c>
      <c r="Q1551" s="8" t="s">
        <v>73</v>
      </c>
      <c r="R1551" s="38"/>
      <c r="S1551" s="8"/>
      <c r="T1551" s="1">
        <f t="shared" si="143"/>
        <v>1989.5230522378129</v>
      </c>
      <c r="U1551" s="4">
        <f t="shared" si="147"/>
        <v>9.1546896936427749E+19</v>
      </c>
      <c r="V1551" s="4">
        <f t="shared" si="144"/>
        <v>220039170963740.97</v>
      </c>
      <c r="W1551" s="1">
        <f t="shared" si="145"/>
        <v>867.16107236962307</v>
      </c>
    </row>
    <row r="1552" spans="1:23" x14ac:dyDescent="0.3">
      <c r="A1552" t="s">
        <v>3899</v>
      </c>
      <c r="B1552" s="34">
        <v>32698.716395833333</v>
      </c>
      <c r="C1552" s="14">
        <v>48.26</v>
      </c>
      <c r="D1552" s="14">
        <v>-18.43</v>
      </c>
      <c r="E1552" s="12">
        <v>18</v>
      </c>
      <c r="F1552" s="12"/>
      <c r="G1552" s="8" t="s">
        <v>72</v>
      </c>
      <c r="H1552" s="1" t="s">
        <v>34</v>
      </c>
      <c r="I1552" s="1">
        <f t="shared" si="148"/>
        <v>3.3250000000000002</v>
      </c>
      <c r="J1552" s="26"/>
      <c r="K1552" s="26"/>
      <c r="L1552" s="26">
        <v>2.7</v>
      </c>
      <c r="M1552" s="25" t="s">
        <v>73</v>
      </c>
      <c r="N1552" s="26"/>
      <c r="O1552" s="26"/>
      <c r="P1552" s="26">
        <v>3</v>
      </c>
      <c r="Q1552" s="8" t="s">
        <v>73</v>
      </c>
      <c r="R1552" s="38"/>
      <c r="S1552" s="8"/>
      <c r="T1552" s="1">
        <f t="shared" si="143"/>
        <v>1989.5242064225417</v>
      </c>
      <c r="U1552" s="4">
        <f t="shared" si="147"/>
        <v>9.1547019257139659E+19</v>
      </c>
      <c r="V1552" s="4">
        <f t="shared" si="144"/>
        <v>122320711904993.2</v>
      </c>
      <c r="W1552" s="1">
        <f t="shared" si="145"/>
        <v>706.95472385466849</v>
      </c>
    </row>
    <row r="1553" spans="1:23" x14ac:dyDescent="0.3">
      <c r="A1553" t="s">
        <v>3900</v>
      </c>
      <c r="B1553" s="34">
        <v>32708.479005787038</v>
      </c>
      <c r="C1553" s="14">
        <v>46.29</v>
      </c>
      <c r="D1553" s="14">
        <v>-17.71</v>
      </c>
      <c r="E1553" s="12">
        <v>2</v>
      </c>
      <c r="F1553" s="12"/>
      <c r="G1553" s="8" t="s">
        <v>72</v>
      </c>
      <c r="H1553" s="1" t="s">
        <v>34</v>
      </c>
      <c r="I1553" s="1">
        <f t="shared" si="148"/>
        <v>3.665</v>
      </c>
      <c r="J1553" s="26"/>
      <c r="K1553" s="26"/>
      <c r="L1553" s="26">
        <v>3.1</v>
      </c>
      <c r="M1553" s="25" t="s">
        <v>73</v>
      </c>
      <c r="N1553" s="26"/>
      <c r="O1553" s="26"/>
      <c r="P1553" s="26">
        <v>3.4</v>
      </c>
      <c r="Q1553" s="8" t="s">
        <v>73</v>
      </c>
      <c r="R1553" s="38"/>
      <c r="S1553" s="8"/>
      <c r="T1553" s="1">
        <f t="shared" si="143"/>
        <v>1989.550934991888</v>
      </c>
      <c r="U1553" s="4">
        <f t="shared" si="147"/>
        <v>9.1547415079204487E+19</v>
      </c>
      <c r="V1553" s="4">
        <f t="shared" si="144"/>
        <v>395822064835723.56</v>
      </c>
      <c r="W1553" s="1">
        <f t="shared" si="145"/>
        <v>561.77826304052348</v>
      </c>
    </row>
    <row r="1554" spans="1:23" x14ac:dyDescent="0.3">
      <c r="A1554" t="s">
        <v>3901</v>
      </c>
      <c r="B1554" s="34">
        <v>32719.875714120371</v>
      </c>
      <c r="C1554" s="14">
        <v>46.42</v>
      </c>
      <c r="D1554" s="14">
        <v>-18.54</v>
      </c>
      <c r="E1554" s="12">
        <v>18</v>
      </c>
      <c r="F1554" s="12"/>
      <c r="G1554" s="8" t="s">
        <v>72</v>
      </c>
      <c r="H1554" s="1" t="s">
        <v>34</v>
      </c>
      <c r="I1554" s="1">
        <f t="shared" si="148"/>
        <v>3.4950000000000001</v>
      </c>
      <c r="J1554" s="26"/>
      <c r="K1554" s="26"/>
      <c r="L1554" s="26">
        <v>2.9</v>
      </c>
      <c r="M1554" s="25" t="s">
        <v>73</v>
      </c>
      <c r="N1554" s="26"/>
      <c r="O1554" s="26"/>
      <c r="P1554" s="26">
        <v>3.2</v>
      </c>
      <c r="Q1554" s="8" t="s">
        <v>73</v>
      </c>
      <c r="R1554" s="38"/>
      <c r="S1554" s="8"/>
      <c r="T1554" s="1">
        <f t="shared" si="143"/>
        <v>1989.582137478769</v>
      </c>
      <c r="U1554" s="4">
        <f t="shared" si="147"/>
        <v>9.1547635118375453E+19</v>
      </c>
      <c r="V1554" s="4">
        <f t="shared" si="144"/>
        <v>220039170963740.97</v>
      </c>
      <c r="W1554" s="1">
        <f t="shared" si="145"/>
        <v>655.03846963577791</v>
      </c>
    </row>
    <row r="1555" spans="1:23" x14ac:dyDescent="0.3">
      <c r="A1555" t="s">
        <v>3902</v>
      </c>
      <c r="B1555" s="34">
        <v>32720.72602662037</v>
      </c>
      <c r="C1555" s="14">
        <v>45.71</v>
      </c>
      <c r="D1555" s="14">
        <v>-17.61</v>
      </c>
      <c r="E1555" s="12">
        <v>37</v>
      </c>
      <c r="F1555" s="12"/>
      <c r="G1555" s="8" t="s">
        <v>72</v>
      </c>
      <c r="H1555" s="1" t="s">
        <v>34</v>
      </c>
      <c r="I1555" s="1">
        <f t="shared" si="148"/>
        <v>3.3250000000000002</v>
      </c>
      <c r="J1555" s="26"/>
      <c r="K1555" s="26"/>
      <c r="L1555" s="26">
        <v>2.7</v>
      </c>
      <c r="M1555" s="25" t="s">
        <v>73</v>
      </c>
      <c r="N1555" s="26"/>
      <c r="O1555" s="26"/>
      <c r="P1555" s="26">
        <v>3</v>
      </c>
      <c r="Q1555" s="8" t="s">
        <v>73</v>
      </c>
      <c r="R1555" s="38"/>
      <c r="S1555" s="8"/>
      <c r="T1555" s="1">
        <f t="shared" si="143"/>
        <v>1989.5844655075164</v>
      </c>
      <c r="U1555" s="4">
        <f t="shared" si="147"/>
        <v>9.1547757439087362E+19</v>
      </c>
      <c r="V1555" s="4">
        <f t="shared" si="144"/>
        <v>122320711904993.2</v>
      </c>
      <c r="W1555" s="1">
        <f t="shared" si="145"/>
        <v>543.00653535724234</v>
      </c>
    </row>
    <row r="1556" spans="1:23" x14ac:dyDescent="0.3">
      <c r="A1556" t="s">
        <v>3903</v>
      </c>
      <c r="B1556" s="34">
        <v>32723.812019675926</v>
      </c>
      <c r="C1556" s="14">
        <v>45.78</v>
      </c>
      <c r="D1556" s="14">
        <v>-19.850000000000001</v>
      </c>
      <c r="E1556" s="12">
        <v>18</v>
      </c>
      <c r="F1556" s="12"/>
      <c r="G1556" s="8" t="s">
        <v>72</v>
      </c>
      <c r="H1556" s="1" t="s">
        <v>34</v>
      </c>
      <c r="I1556" s="1">
        <f t="shared" si="148"/>
        <v>3.665</v>
      </c>
      <c r="J1556" s="26"/>
      <c r="K1556" s="26"/>
      <c r="L1556" s="26">
        <v>3.1</v>
      </c>
      <c r="M1556" s="25" t="s">
        <v>73</v>
      </c>
      <c r="N1556" s="26"/>
      <c r="O1556" s="26"/>
      <c r="P1556" s="26">
        <v>3.4</v>
      </c>
      <c r="Q1556" s="8" t="s">
        <v>73</v>
      </c>
      <c r="R1556" s="38"/>
      <c r="S1556" s="8"/>
      <c r="T1556" s="1">
        <f t="shared" si="143"/>
        <v>1989.5929144960326</v>
      </c>
      <c r="U1556" s="4">
        <f t="shared" si="147"/>
        <v>9.154815326115219E+19</v>
      </c>
      <c r="V1556" s="4">
        <f t="shared" si="144"/>
        <v>395822064835723.56</v>
      </c>
      <c r="W1556" s="1">
        <f t="shared" si="145"/>
        <v>790.54025496060092</v>
      </c>
    </row>
    <row r="1557" spans="1:23" x14ac:dyDescent="0.3">
      <c r="A1557" t="s">
        <v>2428</v>
      </c>
      <c r="B1557" s="34">
        <v>32726.897546296295</v>
      </c>
      <c r="C1557" s="14">
        <v>47.26</v>
      </c>
      <c r="D1557" s="14">
        <v>-20.07</v>
      </c>
      <c r="E1557" s="12">
        <v>22</v>
      </c>
      <c r="F1557" s="12"/>
      <c r="G1557" s="8" t="s">
        <v>72</v>
      </c>
      <c r="H1557" s="1" t="s">
        <v>34</v>
      </c>
      <c r="I1557" s="1">
        <f t="shared" si="148"/>
        <v>3.41</v>
      </c>
      <c r="J1557" s="26"/>
      <c r="K1557" s="26"/>
      <c r="L1557" s="26">
        <v>2.8</v>
      </c>
      <c r="M1557" s="25" t="s">
        <v>73</v>
      </c>
      <c r="N1557" s="26"/>
      <c r="O1557" s="26"/>
      <c r="P1557" s="26">
        <v>3.1</v>
      </c>
      <c r="Q1557" s="8" t="s">
        <v>73</v>
      </c>
      <c r="R1557" s="38"/>
      <c r="S1557" s="8"/>
      <c r="T1557" s="1">
        <f t="shared" si="143"/>
        <v>1989.6013622075188</v>
      </c>
      <c r="U1557" s="4">
        <f t="shared" si="147"/>
        <v>9.1548317320129511E+19</v>
      </c>
      <c r="V1557" s="4">
        <f t="shared" si="144"/>
        <v>164058977319953.81</v>
      </c>
      <c r="W1557" s="1">
        <f t="shared" si="145"/>
        <v>840.12156923955251</v>
      </c>
    </row>
    <row r="1558" spans="1:23" x14ac:dyDescent="0.3">
      <c r="A1558" t="s">
        <v>3904</v>
      </c>
      <c r="B1558" s="34">
        <v>32740.645891203705</v>
      </c>
      <c r="C1558" s="14">
        <v>48.52</v>
      </c>
      <c r="D1558" s="14">
        <v>-17.381</v>
      </c>
      <c r="E1558" s="12">
        <v>20</v>
      </c>
      <c r="F1558" s="12"/>
      <c r="G1558" s="8" t="s">
        <v>72</v>
      </c>
      <c r="H1558" s="1" t="s">
        <v>34</v>
      </c>
      <c r="I1558" s="1">
        <f t="shared" si="148"/>
        <v>3.665</v>
      </c>
      <c r="J1558" s="26"/>
      <c r="K1558" s="26"/>
      <c r="L1558" s="26">
        <v>3.1</v>
      </c>
      <c r="M1558" s="25" t="s">
        <v>73</v>
      </c>
      <c r="N1558" s="26"/>
      <c r="O1558" s="26"/>
      <c r="P1558" s="26">
        <v>3.4</v>
      </c>
      <c r="Q1558" s="8" t="s">
        <v>73</v>
      </c>
      <c r="R1558" s="38"/>
      <c r="S1558" s="8"/>
      <c r="T1558" s="1">
        <f t="shared" si="143"/>
        <v>1989.6390031244455</v>
      </c>
      <c r="U1558" s="4">
        <f t="shared" si="147"/>
        <v>9.154871314219434E+19</v>
      </c>
      <c r="V1558" s="4">
        <f t="shared" si="144"/>
        <v>395822064835723.56</v>
      </c>
      <c r="W1558" s="1">
        <f t="shared" si="145"/>
        <v>621.41990670796577</v>
      </c>
    </row>
    <row r="1559" spans="1:23" x14ac:dyDescent="0.3">
      <c r="A1559" t="s">
        <v>3905</v>
      </c>
      <c r="B1559" s="34">
        <v>32740.955384259258</v>
      </c>
      <c r="C1559" s="14">
        <v>48.83</v>
      </c>
      <c r="D1559" s="14">
        <v>-20.47</v>
      </c>
      <c r="E1559" s="12">
        <v>2</v>
      </c>
      <c r="F1559" s="12"/>
      <c r="G1559" s="8" t="s">
        <v>72</v>
      </c>
      <c r="H1559" s="1" t="s">
        <v>34</v>
      </c>
      <c r="I1559" s="1">
        <f t="shared" si="148"/>
        <v>3.58</v>
      </c>
      <c r="J1559" s="26"/>
      <c r="K1559" s="26"/>
      <c r="L1559" s="26">
        <v>3</v>
      </c>
      <c r="M1559" s="25" t="s">
        <v>73</v>
      </c>
      <c r="N1559" s="26"/>
      <c r="O1559" s="26"/>
      <c r="P1559" s="26">
        <v>3.3</v>
      </c>
      <c r="Q1559" s="8" t="s">
        <v>73</v>
      </c>
      <c r="R1559" s="38"/>
      <c r="S1559" s="8"/>
      <c r="T1559" s="1">
        <f t="shared" si="143"/>
        <v>1989.6398504702513</v>
      </c>
      <c r="U1559" s="4">
        <f t="shared" si="147"/>
        <v>9.1549008263117013E+19</v>
      </c>
      <c r="V1559" s="4">
        <f t="shared" si="144"/>
        <v>295120922666639.69</v>
      </c>
      <c r="W1559" s="1">
        <f t="shared" si="145"/>
        <v>935.44651659759654</v>
      </c>
    </row>
    <row r="1560" spans="1:23" x14ac:dyDescent="0.3">
      <c r="A1560" t="s">
        <v>3906</v>
      </c>
      <c r="B1560" s="34">
        <v>32741.498917824076</v>
      </c>
      <c r="C1560" s="14">
        <v>47.96</v>
      </c>
      <c r="D1560" s="14">
        <v>-17.52</v>
      </c>
      <c r="E1560" s="12">
        <v>37</v>
      </c>
      <c r="F1560" s="12"/>
      <c r="G1560" s="8" t="s">
        <v>72</v>
      </c>
      <c r="H1560" s="1" t="s">
        <v>34</v>
      </c>
      <c r="I1560" s="1">
        <f t="shared" si="148"/>
        <v>3.41</v>
      </c>
      <c r="J1560" s="26"/>
      <c r="K1560" s="26"/>
      <c r="L1560" s="26">
        <v>2.8</v>
      </c>
      <c r="M1560" s="25" t="s">
        <v>73</v>
      </c>
      <c r="N1560" s="26"/>
      <c r="O1560" s="26"/>
      <c r="P1560" s="26">
        <v>3.1</v>
      </c>
      <c r="Q1560" s="8" t="s">
        <v>73</v>
      </c>
      <c r="R1560" s="38"/>
      <c r="S1560" s="8"/>
      <c r="T1560" s="1">
        <f t="shared" si="143"/>
        <v>1989.6413385840494</v>
      </c>
      <c r="U1560" s="4">
        <f t="shared" si="147"/>
        <v>9.1549172322094334E+19</v>
      </c>
      <c r="V1560" s="4">
        <f t="shared" si="144"/>
        <v>164058977319953.81</v>
      </c>
      <c r="W1560" s="1">
        <f t="shared" si="145"/>
        <v>604.33480475738304</v>
      </c>
    </row>
    <row r="1561" spans="1:23" x14ac:dyDescent="0.3">
      <c r="A1561" t="s">
        <v>3907</v>
      </c>
      <c r="B1561" s="34">
        <v>32741.798197916665</v>
      </c>
      <c r="C1561" s="14">
        <v>48.621000000000002</v>
      </c>
      <c r="D1561" s="14">
        <v>-17.02</v>
      </c>
      <c r="E1561" s="12">
        <v>2</v>
      </c>
      <c r="F1561" s="12"/>
      <c r="G1561" s="8" t="s">
        <v>72</v>
      </c>
      <c r="H1561" s="1" t="s">
        <v>34</v>
      </c>
      <c r="I1561" s="1">
        <f t="shared" si="148"/>
        <v>3.665</v>
      </c>
      <c r="J1561" s="26"/>
      <c r="K1561" s="26"/>
      <c r="L1561" s="26">
        <v>3.1</v>
      </c>
      <c r="M1561" s="25" t="s">
        <v>73</v>
      </c>
      <c r="N1561" s="26"/>
      <c r="O1561" s="26"/>
      <c r="P1561" s="26">
        <v>3.4</v>
      </c>
      <c r="Q1561" s="8" t="s">
        <v>73</v>
      </c>
      <c r="R1561" s="38"/>
      <c r="S1561" s="8"/>
      <c r="T1561" s="1">
        <f t="shared" si="143"/>
        <v>1989.6421579682865</v>
      </c>
      <c r="U1561" s="4">
        <f t="shared" si="147"/>
        <v>9.1549568144159162E+19</v>
      </c>
      <c r="V1561" s="4">
        <f t="shared" si="144"/>
        <v>395822064835723.56</v>
      </c>
      <c r="W1561" s="1">
        <f t="shared" si="145"/>
        <v>595.17982984136154</v>
      </c>
    </row>
    <row r="1562" spans="1:23" x14ac:dyDescent="0.3">
      <c r="A1562" t="s">
        <v>2429</v>
      </c>
      <c r="B1562" s="34">
        <v>32750.147517361111</v>
      </c>
      <c r="C1562" s="14">
        <v>48.51</v>
      </c>
      <c r="D1562" s="14">
        <v>-18.350000000000001</v>
      </c>
      <c r="E1562" s="12">
        <v>39</v>
      </c>
      <c r="F1562" s="12"/>
      <c r="G1562" s="8" t="s">
        <v>72</v>
      </c>
      <c r="H1562" s="1" t="s">
        <v>34</v>
      </c>
      <c r="I1562" s="1">
        <f t="shared" si="148"/>
        <v>3.665</v>
      </c>
      <c r="J1562" s="26"/>
      <c r="K1562" s="26"/>
      <c r="L1562" s="26">
        <v>3.1</v>
      </c>
      <c r="M1562" s="25" t="s">
        <v>73</v>
      </c>
      <c r="N1562" s="26"/>
      <c r="O1562" s="26"/>
      <c r="P1562" s="26">
        <v>3.4</v>
      </c>
      <c r="Q1562" s="8" t="s">
        <v>73</v>
      </c>
      <c r="R1562" s="38"/>
      <c r="S1562" s="8"/>
      <c r="T1562" s="1">
        <f t="shared" si="143"/>
        <v>1989.6650171590995</v>
      </c>
      <c r="U1562" s="4">
        <f t="shared" si="147"/>
        <v>9.1549963966223991E+19</v>
      </c>
      <c r="V1562" s="4">
        <f t="shared" si="144"/>
        <v>395822064835723.56</v>
      </c>
      <c r="W1562" s="1">
        <f t="shared" si="145"/>
        <v>712.38210132042707</v>
      </c>
    </row>
    <row r="1563" spans="1:23" x14ac:dyDescent="0.3">
      <c r="A1563" t="s">
        <v>2430</v>
      </c>
      <c r="B1563" s="34">
        <v>32753.38467476852</v>
      </c>
      <c r="C1563" s="14">
        <v>47.600999999999999</v>
      </c>
      <c r="D1563" s="14">
        <v>-22.64</v>
      </c>
      <c r="E1563" s="12">
        <v>8</v>
      </c>
      <c r="F1563" s="12"/>
      <c r="G1563" s="8" t="s">
        <v>72</v>
      </c>
      <c r="H1563" s="1" t="s">
        <v>59</v>
      </c>
      <c r="I1563" s="1">
        <f t="shared" si="148"/>
        <v>3.665</v>
      </c>
      <c r="J1563" s="26"/>
      <c r="K1563" s="26"/>
      <c r="L1563" s="26">
        <v>3.1</v>
      </c>
      <c r="M1563" s="25" t="s">
        <v>73</v>
      </c>
      <c r="N1563" s="26"/>
      <c r="O1563" s="26"/>
      <c r="P1563" s="26">
        <v>3.4</v>
      </c>
      <c r="Q1563" s="8" t="s">
        <v>73</v>
      </c>
      <c r="R1563" s="38"/>
      <c r="S1563" s="8"/>
      <c r="T1563" s="1">
        <f t="shared" si="143"/>
        <v>1989.6738800130554</v>
      </c>
      <c r="U1563" s="4">
        <f t="shared" si="147"/>
        <v>9.1550359788288819E+19</v>
      </c>
      <c r="V1563" s="4">
        <f t="shared" si="144"/>
        <v>395822064835723.56</v>
      </c>
      <c r="W1563" s="1">
        <f t="shared" si="145"/>
        <v>1124.8502106957449</v>
      </c>
    </row>
    <row r="1564" spans="1:23" x14ac:dyDescent="0.3">
      <c r="A1564" t="s">
        <v>2431</v>
      </c>
      <c r="B1564" s="34">
        <v>32756.683599537038</v>
      </c>
      <c r="C1564" s="14">
        <v>46.36</v>
      </c>
      <c r="D1564" s="14">
        <v>-20.72</v>
      </c>
      <c r="E1564" s="12">
        <v>18</v>
      </c>
      <c r="F1564" s="12"/>
      <c r="G1564" s="8" t="s">
        <v>72</v>
      </c>
      <c r="H1564" s="1" t="s">
        <v>34</v>
      </c>
      <c r="I1564" s="1">
        <f t="shared" si="148"/>
        <v>3.3250000000000002</v>
      </c>
      <c r="J1564" s="26"/>
      <c r="K1564" s="26"/>
      <c r="L1564" s="26">
        <v>2.7</v>
      </c>
      <c r="M1564" s="25" t="s">
        <v>73</v>
      </c>
      <c r="N1564" s="26"/>
      <c r="O1564" s="26"/>
      <c r="P1564" s="26">
        <v>3</v>
      </c>
      <c r="Q1564" s="8" t="s">
        <v>73</v>
      </c>
      <c r="R1564" s="38"/>
      <c r="S1564" s="8"/>
      <c r="T1564" s="1">
        <f t="shared" si="143"/>
        <v>1989.6829119768297</v>
      </c>
      <c r="U1564" s="4">
        <f t="shared" si="147"/>
        <v>9.1550482109000729E+19</v>
      </c>
      <c r="V1564" s="4">
        <f t="shared" si="144"/>
        <v>122320711904993.2</v>
      </c>
      <c r="W1564" s="1">
        <f t="shared" si="145"/>
        <v>892.84333971993385</v>
      </c>
    </row>
    <row r="1565" spans="1:23" x14ac:dyDescent="0.3">
      <c r="A1565" t="s">
        <v>3908</v>
      </c>
      <c r="B1565" s="34">
        <v>32758.966522222221</v>
      </c>
      <c r="C1565" s="2">
        <v>36.022300000000001</v>
      </c>
      <c r="D1565" s="2">
        <v>-22.0654</v>
      </c>
      <c r="E1565" s="3">
        <v>10</v>
      </c>
      <c r="F1565" s="3">
        <v>11</v>
      </c>
      <c r="G1565" s="1" t="s">
        <v>35</v>
      </c>
      <c r="H1565" s="8" t="s">
        <v>24</v>
      </c>
      <c r="I1565" s="1">
        <v>3.9</v>
      </c>
      <c r="P1565" s="25">
        <v>3.9</v>
      </c>
      <c r="Q1565" s="1" t="s">
        <v>77</v>
      </c>
      <c r="T1565" s="1">
        <f t="shared" si="143"/>
        <v>1989.6891622785004</v>
      </c>
      <c r="U1565" s="4">
        <f t="shared" si="147"/>
        <v>9.1551373359938863E+19</v>
      </c>
      <c r="V1565" s="4">
        <f t="shared" si="144"/>
        <v>891250938133744.88</v>
      </c>
      <c r="W1565" s="1">
        <f t="shared" si="145"/>
        <v>1403.2743957563318</v>
      </c>
    </row>
    <row r="1566" spans="1:23" x14ac:dyDescent="0.3">
      <c r="A1566" t="s">
        <v>3909</v>
      </c>
      <c r="B1566" s="34">
        <v>32763.267672453705</v>
      </c>
      <c r="C1566" s="14">
        <v>50.338000000000001</v>
      </c>
      <c r="D1566" s="14">
        <v>-18.091000000000001</v>
      </c>
      <c r="E1566" s="12">
        <v>2</v>
      </c>
      <c r="F1566" s="12"/>
      <c r="G1566" s="8" t="s">
        <v>72</v>
      </c>
      <c r="H1566" s="1" t="s">
        <v>34</v>
      </c>
      <c r="I1566" s="1">
        <f t="shared" ref="I1566:I1593" si="149">0.85*L1566+1.03</f>
        <v>3.41</v>
      </c>
      <c r="J1566" s="26"/>
      <c r="K1566" s="26"/>
      <c r="L1566" s="26">
        <v>2.8</v>
      </c>
      <c r="M1566" s="25" t="s">
        <v>73</v>
      </c>
      <c r="N1566" s="26"/>
      <c r="O1566" s="26"/>
      <c r="P1566" s="26">
        <v>3.1</v>
      </c>
      <c r="Q1566" s="8" t="s">
        <v>73</v>
      </c>
      <c r="R1566" s="38"/>
      <c r="S1566" s="8"/>
      <c r="T1566" s="1">
        <f t="shared" si="143"/>
        <v>1989.7009381860471</v>
      </c>
      <c r="U1566" s="4">
        <f t="shared" si="147"/>
        <v>9.1551537418916184E+19</v>
      </c>
      <c r="V1566" s="4">
        <f t="shared" si="144"/>
        <v>164058977319953.81</v>
      </c>
      <c r="W1566" s="1">
        <f t="shared" si="145"/>
        <v>801.49527648172864</v>
      </c>
    </row>
    <row r="1567" spans="1:23" x14ac:dyDescent="0.3">
      <c r="A1567" t="s">
        <v>3910</v>
      </c>
      <c r="B1567" s="34">
        <v>32764.527991898147</v>
      </c>
      <c r="C1567" s="14">
        <v>47.59</v>
      </c>
      <c r="D1567" s="14">
        <v>-17.5</v>
      </c>
      <c r="E1567" s="12">
        <v>18</v>
      </c>
      <c r="F1567" s="12"/>
      <c r="G1567" s="8" t="s">
        <v>72</v>
      </c>
      <c r="H1567" s="1" t="s">
        <v>34</v>
      </c>
      <c r="I1567" s="1">
        <f t="shared" si="149"/>
        <v>3.3250000000000002</v>
      </c>
      <c r="J1567" s="26"/>
      <c r="K1567" s="26"/>
      <c r="L1567" s="26">
        <v>2.7</v>
      </c>
      <c r="M1567" s="25" t="s">
        <v>73</v>
      </c>
      <c r="N1567" s="26"/>
      <c r="O1567" s="26"/>
      <c r="P1567" s="26">
        <v>3</v>
      </c>
      <c r="Q1567" s="8" t="s">
        <v>73</v>
      </c>
      <c r="R1567" s="38"/>
      <c r="S1567" s="8"/>
      <c r="T1567" s="1">
        <f t="shared" si="143"/>
        <v>1989.7043887526302</v>
      </c>
      <c r="U1567" s="4">
        <f t="shared" si="147"/>
        <v>9.1551659739628093E+19</v>
      </c>
      <c r="V1567" s="4">
        <f t="shared" si="144"/>
        <v>122320711904993.2</v>
      </c>
      <c r="W1567" s="1">
        <f t="shared" si="145"/>
        <v>583.69877320541525</v>
      </c>
    </row>
    <row r="1568" spans="1:23" x14ac:dyDescent="0.3">
      <c r="A1568" t="s">
        <v>3911</v>
      </c>
      <c r="B1568" s="34">
        <v>32765.310658564817</v>
      </c>
      <c r="C1568" s="14">
        <v>48.375999999999998</v>
      </c>
      <c r="D1568" s="14">
        <v>-17.294</v>
      </c>
      <c r="E1568" s="12">
        <v>25</v>
      </c>
      <c r="F1568" s="12"/>
      <c r="G1568" s="8" t="s">
        <v>72</v>
      </c>
      <c r="H1568" s="1" t="s">
        <v>34</v>
      </c>
      <c r="I1568" s="1">
        <f t="shared" si="149"/>
        <v>3.665</v>
      </c>
      <c r="J1568" s="26"/>
      <c r="K1568" s="26"/>
      <c r="L1568" s="26">
        <v>3.1</v>
      </c>
      <c r="M1568" s="25" t="s">
        <v>73</v>
      </c>
      <c r="N1568" s="26"/>
      <c r="O1568" s="26"/>
      <c r="P1568" s="26">
        <v>3.4</v>
      </c>
      <c r="Q1568" s="8" t="s">
        <v>73</v>
      </c>
      <c r="R1568" s="38"/>
      <c r="S1568" s="8"/>
      <c r="T1568" s="1">
        <f t="shared" si="143"/>
        <v>1989.7065315771795</v>
      </c>
      <c r="U1568" s="4">
        <f t="shared" si="147"/>
        <v>9.1552055561692922E+19</v>
      </c>
      <c r="V1568" s="4">
        <f t="shared" si="144"/>
        <v>395822064835723.56</v>
      </c>
      <c r="W1568" s="1">
        <f t="shared" si="145"/>
        <v>605.17165909717244</v>
      </c>
    </row>
    <row r="1569" spans="1:23" x14ac:dyDescent="0.3">
      <c r="A1569" t="s">
        <v>3912</v>
      </c>
      <c r="B1569" s="34">
        <v>32765.792097222224</v>
      </c>
      <c r="C1569" s="14">
        <v>46.83</v>
      </c>
      <c r="D1569" s="14">
        <v>-20.010000000000002</v>
      </c>
      <c r="E1569" s="12">
        <v>16</v>
      </c>
      <c r="F1569" s="12"/>
      <c r="G1569" s="8" t="s">
        <v>72</v>
      </c>
      <c r="H1569" s="1" t="s">
        <v>34</v>
      </c>
      <c r="I1569" s="1">
        <f t="shared" si="149"/>
        <v>3.3250000000000002</v>
      </c>
      <c r="J1569" s="26"/>
      <c r="K1569" s="26"/>
      <c r="L1569" s="26">
        <v>2.7</v>
      </c>
      <c r="M1569" s="25" t="s">
        <v>73</v>
      </c>
      <c r="N1569" s="26"/>
      <c r="O1569" s="26"/>
      <c r="P1569" s="26">
        <v>3</v>
      </c>
      <c r="Q1569" s="8" t="s">
        <v>73</v>
      </c>
      <c r="R1569" s="38"/>
      <c r="S1569" s="8"/>
      <c r="T1569" s="1">
        <f t="shared" si="143"/>
        <v>1989.7078496843867</v>
      </c>
      <c r="U1569" s="4">
        <f t="shared" si="147"/>
        <v>9.1552177882404831E+19</v>
      </c>
      <c r="V1569" s="4">
        <f t="shared" si="144"/>
        <v>122320711904993.2</v>
      </c>
      <c r="W1569" s="1">
        <f t="shared" si="145"/>
        <v>823.29344013468858</v>
      </c>
    </row>
    <row r="1570" spans="1:23" x14ac:dyDescent="0.3">
      <c r="A1570" t="s">
        <v>3913</v>
      </c>
      <c r="B1570" s="34">
        <v>32767.403736111111</v>
      </c>
      <c r="C1570" s="14">
        <v>46.95</v>
      </c>
      <c r="D1570" s="14">
        <v>-19.59</v>
      </c>
      <c r="E1570" s="12">
        <v>18</v>
      </c>
      <c r="F1570" s="12"/>
      <c r="G1570" s="8" t="s">
        <v>72</v>
      </c>
      <c r="H1570" s="1" t="s">
        <v>34</v>
      </c>
      <c r="I1570" s="1">
        <f t="shared" si="149"/>
        <v>3.58</v>
      </c>
      <c r="J1570" s="26"/>
      <c r="K1570" s="26"/>
      <c r="L1570" s="26">
        <v>3</v>
      </c>
      <c r="M1570" s="25" t="s">
        <v>73</v>
      </c>
      <c r="N1570" s="26"/>
      <c r="O1570" s="26"/>
      <c r="P1570" s="26">
        <v>3.3</v>
      </c>
      <c r="Q1570" s="8" t="s">
        <v>73</v>
      </c>
      <c r="R1570" s="38"/>
      <c r="S1570" s="8"/>
      <c r="T1570" s="1">
        <f t="shared" si="143"/>
        <v>1989.7122621111871</v>
      </c>
      <c r="U1570" s="4">
        <f t="shared" si="147"/>
        <v>9.1552473003327504E+19</v>
      </c>
      <c r="V1570" s="4">
        <f t="shared" si="144"/>
        <v>295120922666639.69</v>
      </c>
      <c r="W1570" s="1">
        <f t="shared" si="145"/>
        <v>780.60281520009505</v>
      </c>
    </row>
    <row r="1571" spans="1:23" x14ac:dyDescent="0.3">
      <c r="A1571" t="s">
        <v>3914</v>
      </c>
      <c r="B1571" s="34">
        <v>32769.392356481483</v>
      </c>
      <c r="C1571" s="14">
        <v>46.72</v>
      </c>
      <c r="D1571" s="14">
        <v>-18.899999999999999</v>
      </c>
      <c r="E1571" s="12">
        <v>18</v>
      </c>
      <c r="F1571" s="12"/>
      <c r="G1571" s="8" t="s">
        <v>72</v>
      </c>
      <c r="H1571" s="1" t="s">
        <v>34</v>
      </c>
      <c r="I1571" s="1">
        <f t="shared" si="149"/>
        <v>3.41</v>
      </c>
      <c r="J1571" s="26"/>
      <c r="K1571" s="26"/>
      <c r="L1571" s="26">
        <v>2.8</v>
      </c>
      <c r="M1571" s="25" t="s">
        <v>73</v>
      </c>
      <c r="N1571" s="26"/>
      <c r="O1571" s="26"/>
      <c r="P1571" s="26">
        <v>3.1</v>
      </c>
      <c r="Q1571" s="8" t="s">
        <v>73</v>
      </c>
      <c r="R1571" s="38"/>
      <c r="S1571" s="8"/>
      <c r="T1571" s="1">
        <f t="shared" si="143"/>
        <v>1989.7177066570334</v>
      </c>
      <c r="U1571" s="4">
        <f t="shared" si="147"/>
        <v>9.1552637062304825E+19</v>
      </c>
      <c r="V1571" s="4">
        <f t="shared" si="144"/>
        <v>164058977319953.81</v>
      </c>
      <c r="W1571" s="1">
        <f t="shared" si="145"/>
        <v>700.64491119292688</v>
      </c>
    </row>
    <row r="1572" spans="1:23" x14ac:dyDescent="0.3">
      <c r="A1572" t="s">
        <v>3915</v>
      </c>
      <c r="B1572" s="34">
        <v>32771.557252314815</v>
      </c>
      <c r="C1572" s="14">
        <v>48.524000000000001</v>
      </c>
      <c r="D1572" s="14">
        <v>-17.183</v>
      </c>
      <c r="E1572" s="12">
        <v>16</v>
      </c>
      <c r="F1572" s="12"/>
      <c r="G1572" s="8" t="s">
        <v>72</v>
      </c>
      <c r="H1572" s="1" t="s">
        <v>34</v>
      </c>
      <c r="I1572" s="1">
        <f t="shared" si="149"/>
        <v>3.4950000000000001</v>
      </c>
      <c r="J1572" s="26"/>
      <c r="K1572" s="26"/>
      <c r="L1572" s="26">
        <v>2.9</v>
      </c>
      <c r="M1572" s="25" t="s">
        <v>73</v>
      </c>
      <c r="N1572" s="26"/>
      <c r="O1572" s="26"/>
      <c r="P1572" s="26">
        <v>3.2</v>
      </c>
      <c r="Q1572" s="8" t="s">
        <v>73</v>
      </c>
      <c r="R1572" s="38"/>
      <c r="S1572" s="8"/>
      <c r="T1572" s="1">
        <f t="shared" si="143"/>
        <v>1989.723633818795</v>
      </c>
      <c r="U1572" s="4">
        <f t="shared" si="147"/>
        <v>9.1552857101475791E+19</v>
      </c>
      <c r="V1572" s="4">
        <f t="shared" si="144"/>
        <v>220039170963740.97</v>
      </c>
      <c r="W1572" s="1">
        <f t="shared" si="145"/>
        <v>603.69622071550418</v>
      </c>
    </row>
    <row r="1573" spans="1:23" x14ac:dyDescent="0.3">
      <c r="A1573" t="s">
        <v>3916</v>
      </c>
      <c r="B1573" s="34">
        <v>32778.638518518521</v>
      </c>
      <c r="C1573" s="14">
        <v>48.05</v>
      </c>
      <c r="D1573" s="14">
        <v>-17.829999999999998</v>
      </c>
      <c r="E1573" s="12">
        <v>18</v>
      </c>
      <c r="F1573" s="12"/>
      <c r="G1573" s="8" t="s">
        <v>72</v>
      </c>
      <c r="H1573" s="1" t="s">
        <v>34</v>
      </c>
      <c r="I1573" s="1">
        <f t="shared" si="149"/>
        <v>3.3250000000000002</v>
      </c>
      <c r="J1573" s="26"/>
      <c r="K1573" s="26"/>
      <c r="L1573" s="26">
        <v>2.7</v>
      </c>
      <c r="M1573" s="25" t="s">
        <v>73</v>
      </c>
      <c r="N1573" s="26"/>
      <c r="O1573" s="26"/>
      <c r="P1573" s="26">
        <v>3</v>
      </c>
      <c r="Q1573" s="8" t="s">
        <v>73</v>
      </c>
      <c r="R1573" s="38"/>
      <c r="S1573" s="8"/>
      <c r="T1573" s="1">
        <f t="shared" si="143"/>
        <v>1989.7430212690444</v>
      </c>
      <c r="U1573" s="4">
        <f t="shared" si="147"/>
        <v>9.15529794221877E+19</v>
      </c>
      <c r="V1573" s="4">
        <f t="shared" si="144"/>
        <v>122320711904993.2</v>
      </c>
      <c r="W1573" s="1">
        <f t="shared" si="145"/>
        <v>638.06568836859321</v>
      </c>
    </row>
    <row r="1574" spans="1:23" x14ac:dyDescent="0.3">
      <c r="A1574" t="s">
        <v>3917</v>
      </c>
      <c r="B1574" s="34">
        <v>32781.357549768516</v>
      </c>
      <c r="C1574" s="14">
        <v>47.36</v>
      </c>
      <c r="D1574" s="14">
        <v>-20.12</v>
      </c>
      <c r="E1574" s="12">
        <v>17</v>
      </c>
      <c r="F1574" s="12"/>
      <c r="G1574" s="8" t="s">
        <v>72</v>
      </c>
      <c r="H1574" s="1" t="s">
        <v>34</v>
      </c>
      <c r="I1574" s="1">
        <f t="shared" si="149"/>
        <v>3.4950000000000001</v>
      </c>
      <c r="J1574" s="26"/>
      <c r="K1574" s="26"/>
      <c r="L1574" s="26">
        <v>2.9</v>
      </c>
      <c r="M1574" s="25" t="s">
        <v>73</v>
      </c>
      <c r="N1574" s="26"/>
      <c r="O1574" s="26"/>
      <c r="P1574" s="26">
        <v>3.2</v>
      </c>
      <c r="Q1574" s="8" t="s">
        <v>73</v>
      </c>
      <c r="R1574" s="38"/>
      <c r="S1574" s="8"/>
      <c r="T1574" s="1">
        <f t="shared" si="143"/>
        <v>1989.7504655708926</v>
      </c>
      <c r="U1574" s="4">
        <f t="shared" si="147"/>
        <v>9.1553199461358666E+19</v>
      </c>
      <c r="V1574" s="4">
        <f t="shared" si="144"/>
        <v>220039170963740.97</v>
      </c>
      <c r="W1574" s="1">
        <f t="shared" si="145"/>
        <v>848.03760876149863</v>
      </c>
    </row>
    <row r="1575" spans="1:23" x14ac:dyDescent="0.3">
      <c r="A1575" t="s">
        <v>3918</v>
      </c>
      <c r="B1575" s="34">
        <v>32781.95510648148</v>
      </c>
      <c r="C1575" s="14">
        <v>48.814999999999998</v>
      </c>
      <c r="D1575" s="14">
        <v>-17.300999999999998</v>
      </c>
      <c r="E1575" s="12">
        <v>23</v>
      </c>
      <c r="F1575" s="12"/>
      <c r="G1575" s="8" t="s">
        <v>72</v>
      </c>
      <c r="H1575" s="1" t="s">
        <v>34</v>
      </c>
      <c r="I1575" s="1">
        <f t="shared" si="149"/>
        <v>3.41</v>
      </c>
      <c r="J1575" s="26"/>
      <c r="K1575" s="26"/>
      <c r="L1575" s="26">
        <v>2.8</v>
      </c>
      <c r="M1575" s="25" t="s">
        <v>73</v>
      </c>
      <c r="N1575" s="26"/>
      <c r="O1575" s="26"/>
      <c r="P1575" s="26">
        <v>3.1</v>
      </c>
      <c r="Q1575" s="8" t="s">
        <v>73</v>
      </c>
      <c r="R1575" s="38"/>
      <c r="S1575" s="8"/>
      <c r="T1575" s="1">
        <f t="shared" si="143"/>
        <v>1989.7521015920095</v>
      </c>
      <c r="U1575" s="4">
        <f t="shared" si="147"/>
        <v>9.1553363520335987E+19</v>
      </c>
      <c r="V1575" s="4">
        <f t="shared" si="144"/>
        <v>164058977319953.81</v>
      </c>
      <c r="W1575" s="1">
        <f t="shared" si="145"/>
        <v>632.58172792684934</v>
      </c>
    </row>
    <row r="1576" spans="1:23" x14ac:dyDescent="0.3">
      <c r="A1576" t="s">
        <v>3919</v>
      </c>
      <c r="B1576" s="34">
        <v>32787.535585648147</v>
      </c>
      <c r="C1576" s="14">
        <v>47.33</v>
      </c>
      <c r="D1576" s="14">
        <v>-17.48</v>
      </c>
      <c r="E1576" s="12">
        <v>37</v>
      </c>
      <c r="F1576" s="12"/>
      <c r="G1576" s="8" t="s">
        <v>72</v>
      </c>
      <c r="H1576" s="1" t="s">
        <v>34</v>
      </c>
      <c r="I1576" s="1">
        <f t="shared" si="149"/>
        <v>3.41</v>
      </c>
      <c r="J1576" s="26"/>
      <c r="K1576" s="26"/>
      <c r="L1576" s="26">
        <v>2.8</v>
      </c>
      <c r="M1576" s="25" t="s">
        <v>73</v>
      </c>
      <c r="N1576" s="26"/>
      <c r="O1576" s="26"/>
      <c r="P1576" s="26">
        <v>3.1</v>
      </c>
      <c r="Q1576" s="8" t="s">
        <v>73</v>
      </c>
      <c r="R1576" s="38"/>
      <c r="S1576" s="8"/>
      <c r="T1576" s="1">
        <f t="shared" si="143"/>
        <v>1989.7673801112885</v>
      </c>
      <c r="U1576" s="4">
        <f t="shared" si="147"/>
        <v>9.1553527579313308E+19</v>
      </c>
      <c r="V1576" s="4">
        <f t="shared" si="144"/>
        <v>164058977319953.81</v>
      </c>
      <c r="W1576" s="1">
        <f t="shared" si="145"/>
        <v>571.31871926228939</v>
      </c>
    </row>
    <row r="1577" spans="1:23" x14ac:dyDescent="0.3">
      <c r="A1577" t="s">
        <v>3920</v>
      </c>
      <c r="B1577" s="34">
        <v>32789.3939537037</v>
      </c>
      <c r="C1577" s="14">
        <v>47.8</v>
      </c>
      <c r="D1577" s="14">
        <v>-17.309999999999999</v>
      </c>
      <c r="E1577" s="12">
        <v>37</v>
      </c>
      <c r="F1577" s="12"/>
      <c r="G1577" s="8" t="s">
        <v>72</v>
      </c>
      <c r="H1577" s="1" t="s">
        <v>34</v>
      </c>
      <c r="I1577" s="1">
        <f t="shared" si="149"/>
        <v>3.41</v>
      </c>
      <c r="J1577" s="26"/>
      <c r="K1577" s="26"/>
      <c r="L1577" s="26">
        <v>2.8</v>
      </c>
      <c r="M1577" s="25" t="s">
        <v>73</v>
      </c>
      <c r="N1577" s="26"/>
      <c r="O1577" s="26"/>
      <c r="P1577" s="26">
        <v>3.1</v>
      </c>
      <c r="Q1577" s="8" t="s">
        <v>73</v>
      </c>
      <c r="R1577" s="38"/>
      <c r="S1577" s="8"/>
      <c r="T1577" s="1">
        <f t="shared" si="143"/>
        <v>1989.7724680457322</v>
      </c>
      <c r="U1577" s="4">
        <f t="shared" si="147"/>
        <v>9.1553691638290629E+19</v>
      </c>
      <c r="V1577" s="4">
        <f t="shared" si="144"/>
        <v>164058977319953.81</v>
      </c>
      <c r="W1577" s="1">
        <f t="shared" si="145"/>
        <v>575.94672724993814</v>
      </c>
    </row>
    <row r="1578" spans="1:23" x14ac:dyDescent="0.3">
      <c r="A1578" t="s">
        <v>3921</v>
      </c>
      <c r="B1578" s="34">
        <v>32791.950542824074</v>
      </c>
      <c r="C1578" s="14">
        <v>48.445</v>
      </c>
      <c r="D1578" s="14">
        <v>-17.335000000000001</v>
      </c>
      <c r="E1578" s="12">
        <v>2</v>
      </c>
      <c r="F1578" s="12"/>
      <c r="G1578" s="8" t="s">
        <v>72</v>
      </c>
      <c r="H1578" s="1" t="s">
        <v>34</v>
      </c>
      <c r="I1578" s="1">
        <f t="shared" si="149"/>
        <v>3.41</v>
      </c>
      <c r="J1578" s="26"/>
      <c r="K1578" s="26"/>
      <c r="L1578" s="26">
        <v>2.8</v>
      </c>
      <c r="M1578" s="25" t="s">
        <v>73</v>
      </c>
      <c r="N1578" s="26"/>
      <c r="O1578" s="26"/>
      <c r="P1578" s="26">
        <v>3.1</v>
      </c>
      <c r="Q1578" s="8" t="s">
        <v>73</v>
      </c>
      <c r="R1578" s="38"/>
      <c r="S1578" s="8"/>
      <c r="T1578" s="1">
        <f t="shared" si="143"/>
        <v>1989.7794676052679</v>
      </c>
      <c r="U1578" s="4">
        <f t="shared" si="147"/>
        <v>9.155385569726795E+19</v>
      </c>
      <c r="V1578" s="4">
        <f t="shared" si="144"/>
        <v>164058977319953.81</v>
      </c>
      <c r="W1578" s="1">
        <f t="shared" si="145"/>
        <v>612.46505707716506</v>
      </c>
    </row>
    <row r="1579" spans="1:23" x14ac:dyDescent="0.3">
      <c r="A1579" t="s">
        <v>3922</v>
      </c>
      <c r="B1579" s="34">
        <v>32792.223577546298</v>
      </c>
      <c r="C1579" s="14">
        <v>48.557000000000002</v>
      </c>
      <c r="D1579" s="14">
        <v>-17.148</v>
      </c>
      <c r="E1579" s="12">
        <v>26</v>
      </c>
      <c r="F1579" s="12"/>
      <c r="G1579" s="8" t="s">
        <v>72</v>
      </c>
      <c r="H1579" s="1" t="s">
        <v>34</v>
      </c>
      <c r="I1579" s="1">
        <f t="shared" si="149"/>
        <v>3.41</v>
      </c>
      <c r="J1579" s="26"/>
      <c r="K1579" s="26"/>
      <c r="L1579" s="26">
        <v>2.8</v>
      </c>
      <c r="M1579" s="25" t="s">
        <v>73</v>
      </c>
      <c r="N1579" s="26"/>
      <c r="O1579" s="26"/>
      <c r="P1579" s="26">
        <v>3.1</v>
      </c>
      <c r="Q1579" s="8" t="s">
        <v>73</v>
      </c>
      <c r="R1579" s="38"/>
      <c r="S1579" s="8"/>
      <c r="T1579" s="1">
        <f t="shared" si="143"/>
        <v>1989.780215133597</v>
      </c>
      <c r="U1579" s="4">
        <f t="shared" si="147"/>
        <v>9.1554019756245271E+19</v>
      </c>
      <c r="V1579" s="4">
        <f t="shared" si="144"/>
        <v>164058977319953.81</v>
      </c>
      <c r="W1579" s="1">
        <f t="shared" si="145"/>
        <v>602.96498742816163</v>
      </c>
    </row>
    <row r="1580" spans="1:23" x14ac:dyDescent="0.3">
      <c r="A1580" t="s">
        <v>3923</v>
      </c>
      <c r="B1580" s="34">
        <v>32793.891501157406</v>
      </c>
      <c r="C1580" s="14">
        <v>48.03</v>
      </c>
      <c r="D1580" s="14">
        <v>-18.149999999999999</v>
      </c>
      <c r="E1580" s="12">
        <v>18</v>
      </c>
      <c r="F1580" s="12"/>
      <c r="G1580" s="8" t="s">
        <v>72</v>
      </c>
      <c r="H1580" s="1" t="s">
        <v>34</v>
      </c>
      <c r="I1580" s="1">
        <f t="shared" si="149"/>
        <v>3.58</v>
      </c>
      <c r="J1580" s="26"/>
      <c r="K1580" s="26"/>
      <c r="L1580" s="26">
        <v>3</v>
      </c>
      <c r="M1580" s="25" t="s">
        <v>73</v>
      </c>
      <c r="N1580" s="26"/>
      <c r="O1580" s="26"/>
      <c r="P1580" s="26">
        <v>3.3</v>
      </c>
      <c r="Q1580" s="8" t="s">
        <v>73</v>
      </c>
      <c r="R1580" s="38"/>
      <c r="S1580" s="8"/>
      <c r="T1580" s="1">
        <f t="shared" si="143"/>
        <v>1989.7847816595686</v>
      </c>
      <c r="U1580" s="4">
        <f t="shared" si="147"/>
        <v>9.1554314877167944E+19</v>
      </c>
      <c r="V1580" s="4">
        <f t="shared" si="144"/>
        <v>295120922666639.69</v>
      </c>
      <c r="W1580" s="1">
        <f t="shared" si="145"/>
        <v>668.51311611284348</v>
      </c>
    </row>
    <row r="1581" spans="1:23" x14ac:dyDescent="0.3">
      <c r="A1581" t="s">
        <v>3924</v>
      </c>
      <c r="B1581" s="34">
        <v>32795.941494212966</v>
      </c>
      <c r="C1581" s="14">
        <v>48.48</v>
      </c>
      <c r="D1581" s="14">
        <v>-18.46</v>
      </c>
      <c r="E1581" s="12">
        <v>18</v>
      </c>
      <c r="F1581" s="12"/>
      <c r="G1581" s="8" t="s">
        <v>72</v>
      </c>
      <c r="H1581" s="1" t="s">
        <v>34</v>
      </c>
      <c r="I1581" s="1">
        <f t="shared" si="149"/>
        <v>3.3250000000000002</v>
      </c>
      <c r="J1581" s="26"/>
      <c r="K1581" s="26"/>
      <c r="L1581" s="26">
        <v>2.7</v>
      </c>
      <c r="M1581" s="25" t="s">
        <v>73</v>
      </c>
      <c r="N1581" s="26"/>
      <c r="O1581" s="26"/>
      <c r="P1581" s="26">
        <v>3</v>
      </c>
      <c r="Q1581" s="8" t="s">
        <v>73</v>
      </c>
      <c r="R1581" s="38"/>
      <c r="S1581" s="8"/>
      <c r="T1581" s="1">
        <f t="shared" si="143"/>
        <v>1989.7903942346693</v>
      </c>
      <c r="U1581" s="4">
        <f t="shared" si="147"/>
        <v>9.1554437197879853E+19</v>
      </c>
      <c r="V1581" s="4">
        <f t="shared" si="144"/>
        <v>122320711904993.2</v>
      </c>
      <c r="W1581" s="1">
        <f t="shared" si="145"/>
        <v>720.62923318342791</v>
      </c>
    </row>
    <row r="1582" spans="1:23" x14ac:dyDescent="0.3">
      <c r="A1582" t="s">
        <v>3925</v>
      </c>
      <c r="B1582" s="34">
        <v>32800.017584490743</v>
      </c>
      <c r="C1582" s="14">
        <v>49.15</v>
      </c>
      <c r="D1582" s="14">
        <v>-17.61</v>
      </c>
      <c r="E1582" s="12">
        <v>39</v>
      </c>
      <c r="F1582" s="12"/>
      <c r="G1582" s="8" t="s">
        <v>72</v>
      </c>
      <c r="H1582" s="1" t="s">
        <v>34</v>
      </c>
      <c r="I1582" s="1">
        <f t="shared" si="149"/>
        <v>3.3250000000000002</v>
      </c>
      <c r="J1582" s="26"/>
      <c r="K1582" s="26"/>
      <c r="L1582" s="26">
        <v>2.7</v>
      </c>
      <c r="M1582" s="25" t="s">
        <v>73</v>
      </c>
      <c r="N1582" s="26"/>
      <c r="O1582" s="26"/>
      <c r="P1582" s="26">
        <v>3</v>
      </c>
      <c r="Q1582" s="8" t="s">
        <v>73</v>
      </c>
      <c r="R1582" s="38"/>
      <c r="S1582" s="8"/>
      <c r="T1582" s="1">
        <f t="shared" si="143"/>
        <v>1989.8015539616447</v>
      </c>
      <c r="U1582" s="4">
        <f t="shared" si="147"/>
        <v>9.1554559518591762E+19</v>
      </c>
      <c r="V1582" s="4">
        <f t="shared" si="144"/>
        <v>122320711904993.2</v>
      </c>
      <c r="W1582" s="1">
        <f t="shared" si="145"/>
        <v>681.69754710306552</v>
      </c>
    </row>
    <row r="1583" spans="1:23" x14ac:dyDescent="0.3">
      <c r="A1583" t="s">
        <v>3926</v>
      </c>
      <c r="B1583" s="34">
        <v>32802.845491898152</v>
      </c>
      <c r="C1583" s="14">
        <v>46.35</v>
      </c>
      <c r="D1583" s="14">
        <v>-18.149999999999999</v>
      </c>
      <c r="E1583" s="12">
        <v>18</v>
      </c>
      <c r="F1583" s="12"/>
      <c r="G1583" s="8" t="s">
        <v>72</v>
      </c>
      <c r="H1583" s="1" t="s">
        <v>34</v>
      </c>
      <c r="I1583" s="1">
        <f t="shared" si="149"/>
        <v>3.4950000000000001</v>
      </c>
      <c r="J1583" s="26"/>
      <c r="K1583" s="26"/>
      <c r="L1583" s="26">
        <v>2.9</v>
      </c>
      <c r="M1583" s="25" t="s">
        <v>73</v>
      </c>
      <c r="N1583" s="26"/>
      <c r="O1583" s="26"/>
      <c r="P1583" s="26">
        <v>3.2</v>
      </c>
      <c r="Q1583" s="8" t="s">
        <v>73</v>
      </c>
      <c r="R1583" s="38"/>
      <c r="S1583" s="8"/>
      <c r="T1583" s="1">
        <f t="shared" si="143"/>
        <v>1989.8092963501661</v>
      </c>
      <c r="U1583" s="4">
        <f t="shared" si="147"/>
        <v>9.1554779557762728E+19</v>
      </c>
      <c r="V1583" s="4">
        <f t="shared" si="144"/>
        <v>220039170963740.97</v>
      </c>
      <c r="W1583" s="1">
        <f t="shared" si="145"/>
        <v>611.16539871619852</v>
      </c>
    </row>
    <row r="1584" spans="1:23" x14ac:dyDescent="0.3">
      <c r="A1584" t="s">
        <v>3927</v>
      </c>
      <c r="B1584" s="34">
        <v>32809.98812962963</v>
      </c>
      <c r="C1584" s="14">
        <v>48.427999999999997</v>
      </c>
      <c r="D1584" s="14">
        <v>-17.312999999999999</v>
      </c>
      <c r="E1584" s="12">
        <v>20</v>
      </c>
      <c r="F1584" s="12"/>
      <c r="G1584" s="8" t="s">
        <v>72</v>
      </c>
      <c r="H1584" s="1" t="s">
        <v>34</v>
      </c>
      <c r="I1584" s="1">
        <f t="shared" si="149"/>
        <v>3.41</v>
      </c>
      <c r="J1584" s="26"/>
      <c r="K1584" s="26"/>
      <c r="L1584" s="26">
        <v>2.8</v>
      </c>
      <c r="M1584" s="25" t="s">
        <v>73</v>
      </c>
      <c r="N1584" s="26"/>
      <c r="O1584" s="26"/>
      <c r="P1584" s="26">
        <v>3.1</v>
      </c>
      <c r="Q1584" s="8" t="s">
        <v>73</v>
      </c>
      <c r="R1584" s="38"/>
      <c r="S1584" s="8"/>
      <c r="T1584" s="1">
        <f t="shared" si="143"/>
        <v>1989.8288518265015</v>
      </c>
      <c r="U1584" s="4">
        <f t="shared" si="147"/>
        <v>9.1554943616740049E+19</v>
      </c>
      <c r="V1584" s="4">
        <f t="shared" si="144"/>
        <v>164058977319953.81</v>
      </c>
      <c r="W1584" s="1">
        <f t="shared" si="145"/>
        <v>609.77811177505077</v>
      </c>
    </row>
    <row r="1585" spans="1:23" x14ac:dyDescent="0.3">
      <c r="A1585" t="s">
        <v>3928</v>
      </c>
      <c r="B1585" s="34">
        <v>32810.545314814815</v>
      </c>
      <c r="C1585" s="14">
        <v>48.15</v>
      </c>
      <c r="D1585" s="14">
        <v>-17.84</v>
      </c>
      <c r="E1585" s="12">
        <v>39</v>
      </c>
      <c r="F1585" s="12"/>
      <c r="G1585" s="8" t="s">
        <v>72</v>
      </c>
      <c r="H1585" s="1" t="s">
        <v>34</v>
      </c>
      <c r="I1585" s="1">
        <f t="shared" si="149"/>
        <v>3.3250000000000002</v>
      </c>
      <c r="J1585" s="26"/>
      <c r="K1585" s="26"/>
      <c r="L1585" s="26">
        <v>2.7</v>
      </c>
      <c r="M1585" s="25" t="s">
        <v>73</v>
      </c>
      <c r="N1585" s="26"/>
      <c r="O1585" s="26"/>
      <c r="P1585" s="26">
        <v>3</v>
      </c>
      <c r="Q1585" s="8" t="s">
        <v>73</v>
      </c>
      <c r="R1585" s="38"/>
      <c r="S1585" s="8"/>
      <c r="T1585" s="1">
        <f t="shared" si="143"/>
        <v>1989.8303773163993</v>
      </c>
      <c r="U1585" s="4">
        <f t="shared" si="147"/>
        <v>9.1555065937451958E+19</v>
      </c>
      <c r="V1585" s="4">
        <f t="shared" si="144"/>
        <v>122320711904993.2</v>
      </c>
      <c r="W1585" s="1">
        <f t="shared" si="145"/>
        <v>644.97176550287577</v>
      </c>
    </row>
    <row r="1586" spans="1:23" x14ac:dyDescent="0.3">
      <c r="A1586" t="s">
        <v>3929</v>
      </c>
      <c r="B1586" s="34">
        <v>32813.541465277776</v>
      </c>
      <c r="C1586" s="14">
        <v>48.482999999999997</v>
      </c>
      <c r="D1586" s="14">
        <v>-17.390999999999998</v>
      </c>
      <c r="E1586" s="12">
        <v>30</v>
      </c>
      <c r="F1586" s="12"/>
      <c r="G1586" s="8" t="s">
        <v>72</v>
      </c>
      <c r="H1586" s="1" t="s">
        <v>34</v>
      </c>
      <c r="I1586" s="1">
        <f t="shared" si="149"/>
        <v>3.4950000000000001</v>
      </c>
      <c r="J1586" s="26"/>
      <c r="K1586" s="26"/>
      <c r="L1586" s="26">
        <v>2.9</v>
      </c>
      <c r="M1586" s="25" t="s">
        <v>73</v>
      </c>
      <c r="N1586" s="26"/>
      <c r="O1586" s="26"/>
      <c r="P1586" s="26">
        <v>3.2</v>
      </c>
      <c r="Q1586" s="8" t="s">
        <v>73</v>
      </c>
      <c r="R1586" s="38"/>
      <c r="S1586" s="8"/>
      <c r="T1586" s="1">
        <f t="shared" si="143"/>
        <v>1989.8385803293027</v>
      </c>
      <c r="U1586" s="4">
        <f t="shared" si="147"/>
        <v>9.1555285976622924E+19</v>
      </c>
      <c r="V1586" s="4">
        <f t="shared" si="144"/>
        <v>220039170963740.97</v>
      </c>
      <c r="W1586" s="1">
        <f t="shared" si="145"/>
        <v>620.54132002632832</v>
      </c>
    </row>
    <row r="1587" spans="1:23" x14ac:dyDescent="0.3">
      <c r="A1587" t="s">
        <v>3930</v>
      </c>
      <c r="B1587" s="34">
        <v>32814.31371412037</v>
      </c>
      <c r="C1587" s="14">
        <v>47.6</v>
      </c>
      <c r="D1587" s="14">
        <v>-18.32</v>
      </c>
      <c r="E1587" s="12">
        <v>30</v>
      </c>
      <c r="F1587" s="12"/>
      <c r="G1587" s="8" t="s">
        <v>72</v>
      </c>
      <c r="H1587" s="1" t="s">
        <v>34</v>
      </c>
      <c r="I1587" s="1">
        <f t="shared" si="149"/>
        <v>3.665</v>
      </c>
      <c r="J1587" s="26"/>
      <c r="K1587" s="26"/>
      <c r="L1587" s="26">
        <v>3.1</v>
      </c>
      <c r="M1587" s="25" t="s">
        <v>73</v>
      </c>
      <c r="N1587" s="26"/>
      <c r="O1587" s="26"/>
      <c r="P1587" s="26">
        <v>3.4</v>
      </c>
      <c r="Q1587" s="8" t="s">
        <v>73</v>
      </c>
      <c r="R1587" s="38"/>
      <c r="S1587" s="8"/>
      <c r="T1587" s="1">
        <f t="shared" si="143"/>
        <v>1989.8406946314042</v>
      </c>
      <c r="U1587" s="4">
        <f t="shared" si="147"/>
        <v>9.1555681798687752E+19</v>
      </c>
      <c r="V1587" s="4">
        <f t="shared" si="144"/>
        <v>395822064835723.56</v>
      </c>
      <c r="W1587" s="1">
        <f t="shared" si="145"/>
        <v>667.52331566751286</v>
      </c>
    </row>
    <row r="1588" spans="1:23" x14ac:dyDescent="0.3">
      <c r="A1588" t="s">
        <v>3931</v>
      </c>
      <c r="B1588" s="34">
        <v>32814.434957175923</v>
      </c>
      <c r="C1588" s="14">
        <v>46.19</v>
      </c>
      <c r="D1588" s="14">
        <v>-18.22</v>
      </c>
      <c r="E1588" s="12">
        <v>18</v>
      </c>
      <c r="F1588" s="12"/>
      <c r="G1588" s="8" t="s">
        <v>72</v>
      </c>
      <c r="H1588" s="1" t="s">
        <v>34</v>
      </c>
      <c r="I1588" s="1">
        <f t="shared" si="149"/>
        <v>3.3250000000000002</v>
      </c>
      <c r="J1588" s="26"/>
      <c r="K1588" s="26"/>
      <c r="L1588" s="26">
        <v>2.7</v>
      </c>
      <c r="M1588" s="25" t="s">
        <v>73</v>
      </c>
      <c r="N1588" s="26"/>
      <c r="O1588" s="26"/>
      <c r="P1588" s="26">
        <v>3</v>
      </c>
      <c r="Q1588" s="8" t="s">
        <v>73</v>
      </c>
      <c r="R1588" s="38"/>
      <c r="S1588" s="8"/>
      <c r="T1588" s="1">
        <f t="shared" si="143"/>
        <v>1989.8410265767993</v>
      </c>
      <c r="U1588" s="4">
        <f t="shared" si="147"/>
        <v>9.1555804119399662E+19</v>
      </c>
      <c r="V1588" s="4">
        <f t="shared" si="144"/>
        <v>122320711904993.2</v>
      </c>
      <c r="W1588" s="1">
        <f t="shared" si="145"/>
        <v>615.78512182231361</v>
      </c>
    </row>
    <row r="1589" spans="1:23" x14ac:dyDescent="0.3">
      <c r="A1589" t="s">
        <v>3932</v>
      </c>
      <c r="B1589" s="34">
        <v>32814.759347222222</v>
      </c>
      <c r="C1589" s="14">
        <v>47.27</v>
      </c>
      <c r="D1589" s="14">
        <v>-20.059999999999999</v>
      </c>
      <c r="E1589" s="12">
        <v>22</v>
      </c>
      <c r="F1589" s="12"/>
      <c r="G1589" s="8" t="s">
        <v>72</v>
      </c>
      <c r="H1589" s="1" t="s">
        <v>34</v>
      </c>
      <c r="I1589" s="1">
        <f t="shared" si="149"/>
        <v>3.58</v>
      </c>
      <c r="J1589" s="26"/>
      <c r="K1589" s="26"/>
      <c r="L1589" s="26">
        <v>3</v>
      </c>
      <c r="M1589" s="25" t="s">
        <v>73</v>
      </c>
      <c r="N1589" s="26"/>
      <c r="O1589" s="26"/>
      <c r="P1589" s="26">
        <v>3.3</v>
      </c>
      <c r="Q1589" s="8" t="s">
        <v>73</v>
      </c>
      <c r="R1589" s="38"/>
      <c r="S1589" s="8"/>
      <c r="T1589" s="1">
        <f t="shared" si="143"/>
        <v>1989.8419147083428</v>
      </c>
      <c r="U1589" s="4">
        <f t="shared" si="147"/>
        <v>9.1556099240322335E+19</v>
      </c>
      <c r="V1589" s="4">
        <f t="shared" si="144"/>
        <v>295120922666639.69</v>
      </c>
      <c r="W1589" s="1">
        <f t="shared" si="145"/>
        <v>839.31426301396175</v>
      </c>
    </row>
    <row r="1590" spans="1:23" x14ac:dyDescent="0.3">
      <c r="A1590" t="s">
        <v>3933</v>
      </c>
      <c r="B1590" s="34">
        <v>32816.283074074076</v>
      </c>
      <c r="C1590" s="14">
        <v>45.47</v>
      </c>
      <c r="D1590" s="14">
        <v>-18.72</v>
      </c>
      <c r="E1590" s="12">
        <v>16</v>
      </c>
      <c r="F1590" s="12"/>
      <c r="G1590" s="8" t="s">
        <v>72</v>
      </c>
      <c r="H1590" s="1" t="s">
        <v>34</v>
      </c>
      <c r="I1590" s="1">
        <f t="shared" si="149"/>
        <v>3.665</v>
      </c>
      <c r="J1590" s="26"/>
      <c r="K1590" s="26"/>
      <c r="L1590" s="26">
        <v>3.1</v>
      </c>
      <c r="M1590" s="25" t="s">
        <v>73</v>
      </c>
      <c r="N1590" s="26"/>
      <c r="O1590" s="26"/>
      <c r="P1590" s="26">
        <v>3.4</v>
      </c>
      <c r="Q1590" s="8" t="s">
        <v>73</v>
      </c>
      <c r="R1590" s="38"/>
      <c r="S1590" s="8"/>
      <c r="T1590" s="1">
        <f t="shared" si="143"/>
        <v>1989.8460864451035</v>
      </c>
      <c r="U1590" s="4">
        <f t="shared" si="147"/>
        <v>9.1556495062387163E+19</v>
      </c>
      <c r="V1590" s="4">
        <f t="shared" si="144"/>
        <v>395822064835723.56</v>
      </c>
      <c r="W1590" s="1">
        <f t="shared" si="145"/>
        <v>663.36463709288057</v>
      </c>
    </row>
    <row r="1591" spans="1:23" x14ac:dyDescent="0.3">
      <c r="A1591" t="s">
        <v>3934</v>
      </c>
      <c r="B1591" s="34">
        <v>32816.509807870367</v>
      </c>
      <c r="C1591" s="14">
        <v>46.7</v>
      </c>
      <c r="D1591" s="14">
        <v>-18.97</v>
      </c>
      <c r="E1591" s="12">
        <v>36</v>
      </c>
      <c r="F1591" s="12"/>
      <c r="G1591" s="8" t="s">
        <v>72</v>
      </c>
      <c r="H1591" s="1" t="s">
        <v>34</v>
      </c>
      <c r="I1591" s="1">
        <f t="shared" si="149"/>
        <v>3.4950000000000001</v>
      </c>
      <c r="J1591" s="26"/>
      <c r="K1591" s="26"/>
      <c r="L1591" s="26">
        <v>2.9</v>
      </c>
      <c r="M1591" s="25" t="s">
        <v>73</v>
      </c>
      <c r="N1591" s="26"/>
      <c r="O1591" s="26"/>
      <c r="P1591" s="26">
        <v>3.2</v>
      </c>
      <c r="Q1591" s="8" t="s">
        <v>73</v>
      </c>
      <c r="R1591" s="38"/>
      <c r="S1591" s="8"/>
      <c r="T1591" s="1">
        <f t="shared" si="143"/>
        <v>1989.8467072084063</v>
      </c>
      <c r="U1591" s="4">
        <f t="shared" si="147"/>
        <v>9.1556715101558129E+19</v>
      </c>
      <c r="V1591" s="4">
        <f t="shared" si="144"/>
        <v>220039170963740.97</v>
      </c>
      <c r="W1591" s="1">
        <f t="shared" si="145"/>
        <v>708.43595579156738</v>
      </c>
    </row>
    <row r="1592" spans="1:23" x14ac:dyDescent="0.3">
      <c r="A1592" t="s">
        <v>3935</v>
      </c>
      <c r="B1592" s="34">
        <v>32819.397592592592</v>
      </c>
      <c r="C1592" s="14">
        <v>46.42</v>
      </c>
      <c r="D1592" s="14">
        <v>-18.62</v>
      </c>
      <c r="E1592" s="12">
        <v>2</v>
      </c>
      <c r="F1592" s="12"/>
      <c r="G1592" s="8" t="s">
        <v>72</v>
      </c>
      <c r="H1592" s="1" t="s">
        <v>34</v>
      </c>
      <c r="I1592" s="1">
        <f t="shared" si="149"/>
        <v>3.41</v>
      </c>
      <c r="J1592" s="26"/>
      <c r="K1592" s="26"/>
      <c r="L1592" s="26">
        <v>2.8</v>
      </c>
      <c r="M1592" s="25" t="s">
        <v>73</v>
      </c>
      <c r="N1592" s="26"/>
      <c r="O1592" s="26"/>
      <c r="P1592" s="26">
        <v>3.1</v>
      </c>
      <c r="Q1592" s="8" t="s">
        <v>73</v>
      </c>
      <c r="R1592" s="38"/>
      <c r="S1592" s="8"/>
      <c r="T1592" s="1">
        <f t="shared" si="143"/>
        <v>1989.854613532081</v>
      </c>
      <c r="U1592" s="4">
        <f t="shared" si="147"/>
        <v>9.155687916053545E+19</v>
      </c>
      <c r="V1592" s="4">
        <f t="shared" si="144"/>
        <v>164058977319953.81</v>
      </c>
      <c r="W1592" s="1">
        <f t="shared" si="145"/>
        <v>663.50978093631591</v>
      </c>
    </row>
    <row r="1593" spans="1:23" x14ac:dyDescent="0.3">
      <c r="A1593" t="s">
        <v>3936</v>
      </c>
      <c r="B1593" s="34">
        <v>32821.287100694448</v>
      </c>
      <c r="C1593" s="14">
        <v>48.405000000000001</v>
      </c>
      <c r="D1593" s="14">
        <v>-17.295000000000002</v>
      </c>
      <c r="E1593" s="12">
        <v>18</v>
      </c>
      <c r="F1593" s="12"/>
      <c r="G1593" s="8" t="s">
        <v>72</v>
      </c>
      <c r="H1593" s="1" t="s">
        <v>34</v>
      </c>
      <c r="I1593" s="1">
        <f t="shared" si="149"/>
        <v>3.4950000000000001</v>
      </c>
      <c r="J1593" s="26"/>
      <c r="K1593" s="26"/>
      <c r="L1593" s="26">
        <v>2.9</v>
      </c>
      <c r="M1593" s="25" t="s">
        <v>73</v>
      </c>
      <c r="N1593" s="26"/>
      <c r="O1593" s="26"/>
      <c r="P1593" s="26">
        <v>3.2</v>
      </c>
      <c r="Q1593" s="8" t="s">
        <v>73</v>
      </c>
      <c r="R1593" s="38"/>
      <c r="S1593" s="8"/>
      <c r="T1593" s="1">
        <f t="shared" si="143"/>
        <v>1989.859786723325</v>
      </c>
      <c r="U1593" s="4">
        <f t="shared" si="147"/>
        <v>9.1557099199706415E+19</v>
      </c>
      <c r="V1593" s="4">
        <f t="shared" si="144"/>
        <v>220039170963740.97</v>
      </c>
      <c r="W1593" s="1">
        <f t="shared" si="145"/>
        <v>606.71669999441917</v>
      </c>
    </row>
    <row r="1594" spans="1:23" x14ac:dyDescent="0.3">
      <c r="A1594" t="s">
        <v>3937</v>
      </c>
      <c r="B1594" s="34">
        <v>32833.015081018515</v>
      </c>
      <c r="C1594" s="2">
        <v>35.6</v>
      </c>
      <c r="D1594" s="2">
        <v>-8.6999999999999993</v>
      </c>
      <c r="E1594" s="3"/>
      <c r="G1594" s="1" t="s">
        <v>44</v>
      </c>
      <c r="H1594" s="1" t="s">
        <v>22</v>
      </c>
      <c r="I1594" s="1">
        <v>3.7</v>
      </c>
      <c r="P1594" s="25">
        <v>3.7</v>
      </c>
      <c r="Q1594" s="1" t="s">
        <v>44</v>
      </c>
      <c r="T1594" s="1">
        <f t="shared" si="143"/>
        <v>1989.8918961834868</v>
      </c>
      <c r="U1594" s="4">
        <f t="shared" si="147"/>
        <v>9.1557545883298562E+19</v>
      </c>
      <c r="V1594" s="4">
        <f t="shared" si="144"/>
        <v>446683592150964.06</v>
      </c>
      <c r="W1594" s="1">
        <f t="shared" si="145"/>
        <v>1149.7440935607933</v>
      </c>
    </row>
    <row r="1595" spans="1:23" x14ac:dyDescent="0.3">
      <c r="A1595" t="s">
        <v>3938</v>
      </c>
      <c r="B1595" s="34">
        <v>32842.929378472225</v>
      </c>
      <c r="C1595" s="14">
        <v>47.63</v>
      </c>
      <c r="D1595" s="14">
        <v>-18.489999999999998</v>
      </c>
      <c r="E1595" s="12">
        <v>39</v>
      </c>
      <c r="F1595" s="12"/>
      <c r="G1595" s="8" t="s">
        <v>72</v>
      </c>
      <c r="H1595" s="1" t="s">
        <v>34</v>
      </c>
      <c r="I1595" s="1">
        <f t="shared" ref="I1595:I1622" si="150">0.85*L1595+1.03</f>
        <v>3.41</v>
      </c>
      <c r="J1595" s="26"/>
      <c r="K1595" s="26"/>
      <c r="L1595" s="26">
        <v>2.8</v>
      </c>
      <c r="M1595" s="25" t="s">
        <v>73</v>
      </c>
      <c r="N1595" s="26"/>
      <c r="O1595" s="26"/>
      <c r="P1595" s="26">
        <v>3.1</v>
      </c>
      <c r="Q1595" s="8" t="s">
        <v>73</v>
      </c>
      <c r="R1595" s="38"/>
      <c r="S1595" s="8"/>
      <c r="T1595" s="1">
        <f t="shared" si="143"/>
        <v>1989.9190400505743</v>
      </c>
      <c r="U1595" s="4">
        <f t="shared" si="147"/>
        <v>9.1557709942275883E+19</v>
      </c>
      <c r="V1595" s="4">
        <f t="shared" si="144"/>
        <v>164058977319953.81</v>
      </c>
      <c r="W1595" s="1">
        <f t="shared" si="145"/>
        <v>686.57577442554043</v>
      </c>
    </row>
    <row r="1596" spans="1:23" x14ac:dyDescent="0.3">
      <c r="A1596" t="s">
        <v>3939</v>
      </c>
      <c r="B1596" s="34">
        <v>32850.734646990742</v>
      </c>
      <c r="C1596" s="28">
        <v>40.47</v>
      </c>
      <c r="D1596" s="28">
        <v>-12.33</v>
      </c>
      <c r="E1596" s="12">
        <v>16</v>
      </c>
      <c r="F1596" s="13"/>
      <c r="G1596" s="8" t="s">
        <v>72</v>
      </c>
      <c r="H1596" s="1" t="s">
        <v>33</v>
      </c>
      <c r="I1596" s="1">
        <f t="shared" si="150"/>
        <v>4.9399999999999995</v>
      </c>
      <c r="J1596" s="27"/>
      <c r="K1596" s="27"/>
      <c r="L1596" s="26">
        <v>4.5999999999999996</v>
      </c>
      <c r="M1596" s="25" t="s">
        <v>73</v>
      </c>
      <c r="N1596" s="27"/>
      <c r="O1596" s="27"/>
      <c r="P1596" s="27">
        <v>4.9000000000000004</v>
      </c>
      <c r="Q1596" s="1" t="s">
        <v>73</v>
      </c>
      <c r="R1596" s="39">
        <v>4.7</v>
      </c>
      <c r="S1596" s="1" t="s">
        <v>73</v>
      </c>
      <c r="T1596" s="1">
        <f t="shared" si="143"/>
        <v>1989.9404097111315</v>
      </c>
      <c r="U1596" s="4">
        <f t="shared" si="147"/>
        <v>9.1590069307968848E+19</v>
      </c>
      <c r="V1596" s="4">
        <f t="shared" si="144"/>
        <v>3.235936569296278E+16</v>
      </c>
      <c r="W1596" s="1">
        <f t="shared" si="145"/>
        <v>519.16707605994725</v>
      </c>
    </row>
    <row r="1597" spans="1:23" x14ac:dyDescent="0.3">
      <c r="A1597" t="s">
        <v>3940</v>
      </c>
      <c r="B1597" s="34">
        <v>32857.231094907409</v>
      </c>
      <c r="C1597" s="14">
        <v>47.83</v>
      </c>
      <c r="D1597" s="14">
        <v>-17.850000000000001</v>
      </c>
      <c r="E1597" s="12">
        <v>37</v>
      </c>
      <c r="F1597" s="12"/>
      <c r="G1597" s="8" t="s">
        <v>72</v>
      </c>
      <c r="H1597" s="1" t="s">
        <v>34</v>
      </c>
      <c r="I1597" s="1">
        <f t="shared" si="150"/>
        <v>3.4950000000000001</v>
      </c>
      <c r="J1597" s="26"/>
      <c r="K1597" s="26"/>
      <c r="L1597" s="26">
        <v>2.9</v>
      </c>
      <c r="M1597" s="25" t="s">
        <v>73</v>
      </c>
      <c r="N1597" s="26"/>
      <c r="O1597" s="26"/>
      <c r="P1597" s="26">
        <v>3.2</v>
      </c>
      <c r="Q1597" s="8" t="s">
        <v>73</v>
      </c>
      <c r="R1597" s="38"/>
      <c r="S1597" s="8"/>
      <c r="T1597" s="1">
        <f t="shared" si="143"/>
        <v>1989.9581960161736</v>
      </c>
      <c r="U1597" s="4">
        <f t="shared" si="147"/>
        <v>9.1590289347139813E+19</v>
      </c>
      <c r="V1597" s="4">
        <f t="shared" si="144"/>
        <v>220039170963740.97</v>
      </c>
      <c r="W1597" s="1">
        <f t="shared" si="145"/>
        <v>630.34073479503911</v>
      </c>
    </row>
    <row r="1598" spans="1:23" x14ac:dyDescent="0.3">
      <c r="A1598" t="s">
        <v>3941</v>
      </c>
      <c r="B1598" s="34">
        <v>32861.759285879627</v>
      </c>
      <c r="C1598" s="14">
        <v>45.98</v>
      </c>
      <c r="D1598" s="14">
        <v>-18.46</v>
      </c>
      <c r="E1598" s="12">
        <v>2</v>
      </c>
      <c r="F1598" s="12"/>
      <c r="G1598" s="8" t="s">
        <v>72</v>
      </c>
      <c r="H1598" s="1" t="s">
        <v>34</v>
      </c>
      <c r="I1598" s="1">
        <f t="shared" si="150"/>
        <v>3.665</v>
      </c>
      <c r="J1598" s="26"/>
      <c r="K1598" s="26"/>
      <c r="L1598" s="26">
        <v>3.1</v>
      </c>
      <c r="M1598" s="25" t="s">
        <v>73</v>
      </c>
      <c r="N1598" s="26"/>
      <c r="O1598" s="26"/>
      <c r="P1598" s="26">
        <v>3.4</v>
      </c>
      <c r="Q1598" s="8" t="s">
        <v>73</v>
      </c>
      <c r="R1598" s="38"/>
      <c r="S1598" s="8"/>
      <c r="T1598" s="1">
        <f t="shared" si="143"/>
        <v>1989.9705935273912</v>
      </c>
      <c r="U1598" s="4">
        <f t="shared" si="147"/>
        <v>9.1590685169204642E+19</v>
      </c>
      <c r="V1598" s="4">
        <f t="shared" si="144"/>
        <v>395822064835723.56</v>
      </c>
      <c r="W1598" s="1">
        <f t="shared" si="145"/>
        <v>638.70876375060413</v>
      </c>
    </row>
    <row r="1599" spans="1:23" x14ac:dyDescent="0.3">
      <c r="A1599" t="s">
        <v>3942</v>
      </c>
      <c r="B1599" s="34">
        <v>32862.287594907408</v>
      </c>
      <c r="C1599" s="14">
        <v>47.71</v>
      </c>
      <c r="D1599" s="14">
        <v>-17.13</v>
      </c>
      <c r="E1599" s="12">
        <v>3</v>
      </c>
      <c r="F1599" s="12"/>
      <c r="G1599" s="8" t="s">
        <v>72</v>
      </c>
      <c r="H1599" s="1" t="s">
        <v>34</v>
      </c>
      <c r="I1599" s="1">
        <f t="shared" si="150"/>
        <v>3.58</v>
      </c>
      <c r="J1599" s="26"/>
      <c r="K1599" s="26"/>
      <c r="L1599" s="26">
        <v>3</v>
      </c>
      <c r="M1599" s="25" t="s">
        <v>73</v>
      </c>
      <c r="N1599" s="26"/>
      <c r="O1599" s="26"/>
      <c r="P1599" s="26">
        <v>3.3</v>
      </c>
      <c r="Q1599" s="8" t="s">
        <v>73</v>
      </c>
      <c r="R1599" s="38"/>
      <c r="S1599" s="8"/>
      <c r="T1599" s="1">
        <f t="shared" si="143"/>
        <v>1989.9720399586788</v>
      </c>
      <c r="U1599" s="4">
        <f t="shared" si="147"/>
        <v>9.1590980290127315E+19</v>
      </c>
      <c r="V1599" s="4">
        <f t="shared" si="144"/>
        <v>295120922666639.69</v>
      </c>
      <c r="W1599" s="1">
        <f t="shared" si="145"/>
        <v>552.75282885803597</v>
      </c>
    </row>
    <row r="1600" spans="1:23" x14ac:dyDescent="0.3">
      <c r="A1600" t="s">
        <v>3943</v>
      </c>
      <c r="B1600" s="34">
        <v>32864.260266203702</v>
      </c>
      <c r="C1600" s="14">
        <v>45.82</v>
      </c>
      <c r="D1600" s="14">
        <v>-18.22</v>
      </c>
      <c r="E1600" s="12">
        <v>1</v>
      </c>
      <c r="F1600" s="12"/>
      <c r="G1600" s="8" t="s">
        <v>72</v>
      </c>
      <c r="H1600" s="1" t="s">
        <v>34</v>
      </c>
      <c r="I1600" s="1">
        <f t="shared" si="150"/>
        <v>3.41</v>
      </c>
      <c r="J1600" s="26"/>
      <c r="K1600" s="26"/>
      <c r="L1600" s="26">
        <v>2.8</v>
      </c>
      <c r="M1600" s="25" t="s">
        <v>73</v>
      </c>
      <c r="N1600" s="26"/>
      <c r="O1600" s="26"/>
      <c r="P1600" s="26">
        <v>3.1</v>
      </c>
      <c r="Q1600" s="8" t="s">
        <v>73</v>
      </c>
      <c r="R1600" s="38"/>
      <c r="S1600" s="8"/>
      <c r="T1600" s="1">
        <f t="shared" si="143"/>
        <v>1989.97744083834</v>
      </c>
      <c r="U1600" s="4">
        <f t="shared" si="147"/>
        <v>9.1591144349104636E+19</v>
      </c>
      <c r="V1600" s="4">
        <f t="shared" si="144"/>
        <v>164058977319953.81</v>
      </c>
      <c r="W1600" s="1">
        <f t="shared" si="145"/>
        <v>610.31642139567657</v>
      </c>
    </row>
    <row r="1601" spans="1:23" x14ac:dyDescent="0.3">
      <c r="A1601" t="s">
        <v>3944</v>
      </c>
      <c r="B1601" s="34">
        <v>32874.810565972221</v>
      </c>
      <c r="C1601" s="14">
        <v>46.99</v>
      </c>
      <c r="D1601" s="14">
        <v>-19.5</v>
      </c>
      <c r="E1601" s="12">
        <v>18</v>
      </c>
      <c r="F1601" s="12"/>
      <c r="G1601" s="8" t="s">
        <v>72</v>
      </c>
      <c r="H1601" s="1" t="s">
        <v>34</v>
      </c>
      <c r="I1601" s="1">
        <f t="shared" si="150"/>
        <v>3.3250000000000002</v>
      </c>
      <c r="J1601" s="26"/>
      <c r="K1601" s="26"/>
      <c r="L1601" s="26">
        <v>2.7</v>
      </c>
      <c r="M1601" s="25" t="s">
        <v>73</v>
      </c>
      <c r="N1601" s="26"/>
      <c r="O1601" s="26"/>
      <c r="P1601" s="26">
        <v>3</v>
      </c>
      <c r="Q1601" s="8" t="s">
        <v>73</v>
      </c>
      <c r="R1601" s="38"/>
      <c r="S1601" s="8"/>
      <c r="T1601" s="1">
        <f t="shared" si="143"/>
        <v>1990.0063259848657</v>
      </c>
      <c r="U1601" s="4">
        <f t="shared" si="147"/>
        <v>9.1591266669816545E+19</v>
      </c>
      <c r="V1601" s="4">
        <f t="shared" si="144"/>
        <v>122320711904993.2</v>
      </c>
      <c r="W1601" s="1">
        <f t="shared" si="145"/>
        <v>771.89134745831018</v>
      </c>
    </row>
    <row r="1602" spans="1:23" x14ac:dyDescent="0.3">
      <c r="A1602" t="s">
        <v>3945</v>
      </c>
      <c r="B1602" s="34">
        <v>32877.244015046293</v>
      </c>
      <c r="C1602" s="14">
        <v>46.04</v>
      </c>
      <c r="D1602" s="14">
        <v>-19.77</v>
      </c>
      <c r="E1602" s="12">
        <v>2</v>
      </c>
      <c r="F1602" s="12"/>
      <c r="G1602" s="8" t="s">
        <v>72</v>
      </c>
      <c r="H1602" s="1" t="s">
        <v>34</v>
      </c>
      <c r="I1602" s="1">
        <f t="shared" si="150"/>
        <v>3.665</v>
      </c>
      <c r="J1602" s="26"/>
      <c r="K1602" s="26"/>
      <c r="L1602" s="26">
        <v>3.1</v>
      </c>
      <c r="M1602" s="25" t="s">
        <v>73</v>
      </c>
      <c r="N1602" s="26"/>
      <c r="O1602" s="26"/>
      <c r="P1602" s="26">
        <v>3.4</v>
      </c>
      <c r="Q1602" s="8" t="s">
        <v>73</v>
      </c>
      <c r="R1602" s="38"/>
      <c r="S1602" s="8"/>
      <c r="T1602" s="1">
        <f t="shared" ref="T1602:T1665" si="151">1900+B1602/365.25</f>
        <v>1990.0129884053285</v>
      </c>
      <c r="U1602" s="4">
        <f t="shared" si="147"/>
        <v>9.1591662491881374E+19</v>
      </c>
      <c r="V1602" s="4">
        <f t="shared" ref="V1602:V1665" si="152">10^(1.5*I1602+9.1)</f>
        <v>395822064835723.56</v>
      </c>
      <c r="W1602" s="1">
        <f t="shared" ref="W1602:W1665" si="153">SQRT( (ABS(D1602-$Y$1)*111.11)^2+(111.11*COS(RADIANS(D1602))*ABS(C1602-$Z$1))^2+E1602*E1602)</f>
        <v>783.94196030973774</v>
      </c>
    </row>
    <row r="1603" spans="1:23" x14ac:dyDescent="0.3">
      <c r="A1603" t="s">
        <v>3946</v>
      </c>
      <c r="B1603" s="34">
        <v>32879.998248842596</v>
      </c>
      <c r="C1603" s="14">
        <v>46.54</v>
      </c>
      <c r="D1603" s="14">
        <v>-18.29</v>
      </c>
      <c r="E1603" s="12">
        <v>1</v>
      </c>
      <c r="F1603" s="12"/>
      <c r="G1603" s="8" t="s">
        <v>72</v>
      </c>
      <c r="H1603" s="1" t="s">
        <v>34</v>
      </c>
      <c r="I1603" s="1">
        <f t="shared" si="150"/>
        <v>3.4950000000000001</v>
      </c>
      <c r="J1603" s="26"/>
      <c r="K1603" s="26"/>
      <c r="L1603" s="26">
        <v>2.9</v>
      </c>
      <c r="M1603" s="25" t="s">
        <v>73</v>
      </c>
      <c r="N1603" s="26"/>
      <c r="O1603" s="26"/>
      <c r="P1603" s="26">
        <v>3.2</v>
      </c>
      <c r="Q1603" s="8" t="s">
        <v>73</v>
      </c>
      <c r="R1603" s="38"/>
      <c r="S1603" s="8"/>
      <c r="T1603" s="1">
        <f t="shared" si="151"/>
        <v>1990.0205290864958</v>
      </c>
      <c r="U1603" s="4">
        <f t="shared" ref="U1603:U1666" si="154">U1602+V1603</f>
        <v>9.1591882531052339E+19</v>
      </c>
      <c r="V1603" s="4">
        <f t="shared" si="152"/>
        <v>220039170963740.97</v>
      </c>
      <c r="W1603" s="1">
        <f t="shared" si="153"/>
        <v>630.23949155363596</v>
      </c>
    </row>
    <row r="1604" spans="1:23" x14ac:dyDescent="0.3">
      <c r="A1604" t="s">
        <v>3947</v>
      </c>
      <c r="B1604" s="34">
        <v>32881.070604166664</v>
      </c>
      <c r="C1604" s="14">
        <v>47.71</v>
      </c>
      <c r="D1604" s="14">
        <v>-17.39</v>
      </c>
      <c r="E1604" s="12">
        <v>18</v>
      </c>
      <c r="F1604" s="12"/>
      <c r="G1604" s="8" t="s">
        <v>72</v>
      </c>
      <c r="H1604" s="1" t="s">
        <v>34</v>
      </c>
      <c r="I1604" s="1">
        <f t="shared" si="150"/>
        <v>3.3250000000000002</v>
      </c>
      <c r="J1604" s="26"/>
      <c r="K1604" s="26"/>
      <c r="L1604" s="26">
        <v>2.7</v>
      </c>
      <c r="M1604" s="25" t="s">
        <v>73</v>
      </c>
      <c r="N1604" s="26"/>
      <c r="O1604" s="26"/>
      <c r="P1604" s="26">
        <v>3</v>
      </c>
      <c r="Q1604" s="8" t="s">
        <v>73</v>
      </c>
      <c r="R1604" s="38"/>
      <c r="S1604" s="8"/>
      <c r="T1604" s="1">
        <f t="shared" si="151"/>
        <v>1990.0234650353639</v>
      </c>
      <c r="U1604" s="4">
        <f t="shared" si="154"/>
        <v>9.1592004851764249E+19</v>
      </c>
      <c r="V1604" s="4">
        <f t="shared" si="152"/>
        <v>122320711904993.2</v>
      </c>
      <c r="W1604" s="1">
        <f t="shared" si="153"/>
        <v>578.42152291053276</v>
      </c>
    </row>
    <row r="1605" spans="1:23" x14ac:dyDescent="0.3">
      <c r="A1605" t="s">
        <v>3948</v>
      </c>
      <c r="B1605" s="34">
        <v>32882.658708333336</v>
      </c>
      <c r="C1605" s="14">
        <v>45.54</v>
      </c>
      <c r="D1605" s="14">
        <v>-17.84</v>
      </c>
      <c r="E1605" s="12">
        <v>16</v>
      </c>
      <c r="F1605" s="12"/>
      <c r="G1605" s="8" t="s">
        <v>72</v>
      </c>
      <c r="H1605" s="1" t="s">
        <v>34</v>
      </c>
      <c r="I1605" s="1">
        <f t="shared" si="150"/>
        <v>3.3250000000000002</v>
      </c>
      <c r="J1605" s="26"/>
      <c r="K1605" s="26"/>
      <c r="L1605" s="26">
        <v>2.7</v>
      </c>
      <c r="M1605" s="25" t="s">
        <v>73</v>
      </c>
      <c r="N1605" s="26"/>
      <c r="O1605" s="26"/>
      <c r="P1605" s="26">
        <v>3</v>
      </c>
      <c r="Q1605" s="8" t="s">
        <v>73</v>
      </c>
      <c r="R1605" s="38"/>
      <c r="S1605" s="8"/>
      <c r="T1605" s="1">
        <f t="shared" si="151"/>
        <v>1990.0278130276067</v>
      </c>
      <c r="U1605" s="4">
        <f t="shared" si="154"/>
        <v>9.1592127172476158E+19</v>
      </c>
      <c r="V1605" s="4">
        <f t="shared" si="152"/>
        <v>122320711904993.2</v>
      </c>
      <c r="W1605" s="1">
        <f t="shared" si="153"/>
        <v>566.08915378863423</v>
      </c>
    </row>
    <row r="1606" spans="1:23" x14ac:dyDescent="0.3">
      <c r="A1606" t="s">
        <v>3949</v>
      </c>
      <c r="B1606" s="34">
        <v>32886.211843750003</v>
      </c>
      <c r="C1606" s="14">
        <v>41.86</v>
      </c>
      <c r="D1606" s="14">
        <v>-17.59</v>
      </c>
      <c r="E1606" s="12">
        <v>16</v>
      </c>
      <c r="F1606" s="12"/>
      <c r="G1606" s="8" t="s">
        <v>72</v>
      </c>
      <c r="H1606" s="1" t="s">
        <v>33</v>
      </c>
      <c r="I1606" s="1">
        <f t="shared" si="150"/>
        <v>4.09</v>
      </c>
      <c r="J1606" s="26"/>
      <c r="K1606" s="26"/>
      <c r="L1606" s="26">
        <v>3.6</v>
      </c>
      <c r="M1606" s="25" t="s">
        <v>73</v>
      </c>
      <c r="N1606" s="26"/>
      <c r="O1606" s="26"/>
      <c r="P1606" s="26">
        <v>3.6</v>
      </c>
      <c r="Q1606" s="8" t="s">
        <v>73</v>
      </c>
      <c r="R1606" s="38">
        <v>3.8</v>
      </c>
      <c r="S1606" s="1" t="s">
        <v>73</v>
      </c>
      <c r="T1606" s="1">
        <f t="shared" si="151"/>
        <v>1990.0375409822041</v>
      </c>
      <c r="U1606" s="4">
        <f t="shared" si="154"/>
        <v>9.159384508086331E+19</v>
      </c>
      <c r="V1606" s="4">
        <f t="shared" si="152"/>
        <v>1717908387157594.5</v>
      </c>
      <c r="W1606" s="1">
        <f t="shared" si="153"/>
        <v>645.15779399345092</v>
      </c>
    </row>
    <row r="1607" spans="1:23" x14ac:dyDescent="0.3">
      <c r="A1607" t="s">
        <v>3950</v>
      </c>
      <c r="B1607" s="34">
        <v>32891.748582175926</v>
      </c>
      <c r="C1607" s="14">
        <v>48.78</v>
      </c>
      <c r="D1607" s="14">
        <v>-16.53</v>
      </c>
      <c r="E1607" s="12">
        <v>2</v>
      </c>
      <c r="F1607" s="12"/>
      <c r="G1607" s="8" t="s">
        <v>72</v>
      </c>
      <c r="H1607" s="1" t="s">
        <v>34</v>
      </c>
      <c r="I1607" s="1">
        <f t="shared" si="150"/>
        <v>3.41</v>
      </c>
      <c r="J1607" s="26"/>
      <c r="K1607" s="26"/>
      <c r="L1607" s="26">
        <v>2.8</v>
      </c>
      <c r="M1607" s="25" t="s">
        <v>73</v>
      </c>
      <c r="N1607" s="26"/>
      <c r="O1607" s="26"/>
      <c r="P1607" s="26">
        <v>3.1</v>
      </c>
      <c r="Q1607" s="8" t="s">
        <v>73</v>
      </c>
      <c r="R1607" s="38"/>
      <c r="S1607" s="8"/>
      <c r="T1607" s="1">
        <f t="shared" si="151"/>
        <v>1990.0526997458614</v>
      </c>
      <c r="U1607" s="4">
        <f t="shared" si="154"/>
        <v>9.1594009139840631E+19</v>
      </c>
      <c r="V1607" s="4">
        <f t="shared" si="152"/>
        <v>164058977319953.81</v>
      </c>
      <c r="W1607" s="1">
        <f t="shared" si="153"/>
        <v>564.62493765506679</v>
      </c>
    </row>
    <row r="1608" spans="1:23" x14ac:dyDescent="0.3">
      <c r="A1608" t="s">
        <v>3951</v>
      </c>
      <c r="B1608" s="34">
        <v>32892.800685185182</v>
      </c>
      <c r="C1608" s="14">
        <v>48.33</v>
      </c>
      <c r="D1608" s="14">
        <v>-17.809999999999999</v>
      </c>
      <c r="E1608" s="12">
        <v>39</v>
      </c>
      <c r="F1608" s="12"/>
      <c r="G1608" s="8" t="s">
        <v>72</v>
      </c>
      <c r="H1608" s="1" t="s">
        <v>34</v>
      </c>
      <c r="I1608" s="1">
        <f t="shared" si="150"/>
        <v>3.4950000000000001</v>
      </c>
      <c r="J1608" s="26"/>
      <c r="K1608" s="26"/>
      <c r="L1608" s="26">
        <v>2.9</v>
      </c>
      <c r="M1608" s="25" t="s">
        <v>73</v>
      </c>
      <c r="N1608" s="26"/>
      <c r="O1608" s="26"/>
      <c r="P1608" s="26">
        <v>3.2</v>
      </c>
      <c r="Q1608" s="8" t="s">
        <v>73</v>
      </c>
      <c r="R1608" s="38"/>
      <c r="S1608" s="8"/>
      <c r="T1608" s="1">
        <f t="shared" si="151"/>
        <v>1990.0555802469137</v>
      </c>
      <c r="U1608" s="4">
        <f t="shared" si="154"/>
        <v>9.1594229179011596E+19</v>
      </c>
      <c r="V1608" s="4">
        <f t="shared" si="152"/>
        <v>220039170963740.97</v>
      </c>
      <c r="W1608" s="1">
        <f t="shared" si="153"/>
        <v>651.45140364946155</v>
      </c>
    </row>
    <row r="1609" spans="1:23" x14ac:dyDescent="0.3">
      <c r="A1609" t="s">
        <v>3952</v>
      </c>
      <c r="B1609" s="34">
        <v>32892.862709490742</v>
      </c>
      <c r="C1609" s="14">
        <v>47.9</v>
      </c>
      <c r="D1609" s="14">
        <v>-17.36</v>
      </c>
      <c r="E1609" s="12">
        <v>18</v>
      </c>
      <c r="F1609" s="12"/>
      <c r="G1609" s="8" t="s">
        <v>72</v>
      </c>
      <c r="H1609" s="1" t="s">
        <v>34</v>
      </c>
      <c r="I1609" s="1">
        <f t="shared" si="150"/>
        <v>3.4950000000000001</v>
      </c>
      <c r="J1609" s="26"/>
      <c r="K1609" s="26"/>
      <c r="L1609" s="26">
        <v>2.9</v>
      </c>
      <c r="M1609" s="25" t="s">
        <v>73</v>
      </c>
      <c r="N1609" s="26"/>
      <c r="O1609" s="26"/>
      <c r="P1609" s="26">
        <v>3.2</v>
      </c>
      <c r="Q1609" s="8" t="s">
        <v>73</v>
      </c>
      <c r="R1609" s="38"/>
      <c r="S1609" s="8"/>
      <c r="T1609" s="1">
        <f t="shared" si="151"/>
        <v>1990.0557500602074</v>
      </c>
      <c r="U1609" s="4">
        <f t="shared" si="154"/>
        <v>9.1594449218182562E+19</v>
      </c>
      <c r="V1609" s="4">
        <f t="shared" si="152"/>
        <v>220039170963740.97</v>
      </c>
      <c r="W1609" s="1">
        <f t="shared" si="153"/>
        <v>584.95643765666637</v>
      </c>
    </row>
    <row r="1610" spans="1:23" x14ac:dyDescent="0.3">
      <c r="A1610" t="s">
        <v>3953</v>
      </c>
      <c r="B1610" s="34">
        <v>32894.196915509259</v>
      </c>
      <c r="C1610" s="14">
        <v>46.3</v>
      </c>
      <c r="D1610" s="14">
        <v>-18.309999999999999</v>
      </c>
      <c r="E1610" s="12">
        <v>18</v>
      </c>
      <c r="F1610" s="12"/>
      <c r="G1610" s="8" t="s">
        <v>72</v>
      </c>
      <c r="H1610" s="1" t="s">
        <v>34</v>
      </c>
      <c r="I1610" s="1">
        <f t="shared" si="150"/>
        <v>3.3250000000000002</v>
      </c>
      <c r="J1610" s="26"/>
      <c r="K1610" s="26"/>
      <c r="L1610" s="26">
        <v>2.7</v>
      </c>
      <c r="M1610" s="25" t="s">
        <v>73</v>
      </c>
      <c r="N1610" s="26"/>
      <c r="O1610" s="26"/>
      <c r="P1610" s="26">
        <v>3</v>
      </c>
      <c r="Q1610" s="8" t="s">
        <v>73</v>
      </c>
      <c r="R1610" s="38"/>
      <c r="S1610" s="8"/>
      <c r="T1610" s="1">
        <f t="shared" si="151"/>
        <v>1990.0594029172053</v>
      </c>
      <c r="U1610" s="4">
        <f t="shared" si="154"/>
        <v>9.1594571538894471E+19</v>
      </c>
      <c r="V1610" s="4">
        <f t="shared" si="152"/>
        <v>122320711904993.2</v>
      </c>
      <c r="W1610" s="1">
        <f t="shared" si="153"/>
        <v>627.6195362096546</v>
      </c>
    </row>
    <row r="1611" spans="1:23" x14ac:dyDescent="0.3">
      <c r="A1611" t="s">
        <v>3954</v>
      </c>
      <c r="B1611" s="34">
        <v>32895.42766666667</v>
      </c>
      <c r="C1611" s="14">
        <v>47.99</v>
      </c>
      <c r="D1611" s="14">
        <v>-17.850000000000001</v>
      </c>
      <c r="E1611" s="12">
        <v>37</v>
      </c>
      <c r="F1611" s="12"/>
      <c r="G1611" s="8" t="s">
        <v>72</v>
      </c>
      <c r="H1611" s="1" t="s">
        <v>34</v>
      </c>
      <c r="I1611" s="1">
        <f t="shared" si="150"/>
        <v>3.3250000000000002</v>
      </c>
      <c r="J1611" s="26"/>
      <c r="K1611" s="26"/>
      <c r="L1611" s="26">
        <v>2.7</v>
      </c>
      <c r="M1611" s="25" t="s">
        <v>73</v>
      </c>
      <c r="N1611" s="26"/>
      <c r="O1611" s="26"/>
      <c r="P1611" s="26">
        <v>3</v>
      </c>
      <c r="Q1611" s="8" t="s">
        <v>73</v>
      </c>
      <c r="R1611" s="38"/>
      <c r="S1611" s="8"/>
      <c r="T1611" s="1">
        <f t="shared" si="151"/>
        <v>1990.0627725302304</v>
      </c>
      <c r="U1611" s="4">
        <f t="shared" si="154"/>
        <v>9.1594693859606381E+19</v>
      </c>
      <c r="V1611" s="4">
        <f t="shared" si="152"/>
        <v>122320711904993.2</v>
      </c>
      <c r="W1611" s="1">
        <f t="shared" si="153"/>
        <v>637.90250158676213</v>
      </c>
    </row>
    <row r="1612" spans="1:23" x14ac:dyDescent="0.3">
      <c r="A1612" t="s">
        <v>3955</v>
      </c>
      <c r="B1612" s="34">
        <v>32895.462671296293</v>
      </c>
      <c r="C1612" s="14">
        <v>47.4</v>
      </c>
      <c r="D1612" s="14">
        <v>-17.440000000000001</v>
      </c>
      <c r="E1612" s="12">
        <v>18</v>
      </c>
      <c r="F1612" s="12"/>
      <c r="G1612" s="8" t="s">
        <v>72</v>
      </c>
      <c r="H1612" s="1" t="s">
        <v>34</v>
      </c>
      <c r="I1612" s="1">
        <f t="shared" si="150"/>
        <v>3.3250000000000002</v>
      </c>
      <c r="J1612" s="26"/>
      <c r="K1612" s="26"/>
      <c r="L1612" s="26">
        <v>2.7</v>
      </c>
      <c r="M1612" s="25" t="s">
        <v>73</v>
      </c>
      <c r="N1612" s="26"/>
      <c r="O1612" s="26"/>
      <c r="P1612" s="26">
        <v>3</v>
      </c>
      <c r="Q1612" s="8" t="s">
        <v>73</v>
      </c>
      <c r="R1612" s="38"/>
      <c r="S1612" s="8"/>
      <c r="T1612" s="1">
        <f t="shared" si="151"/>
        <v>1990.0628683676832</v>
      </c>
      <c r="U1612" s="4">
        <f t="shared" si="154"/>
        <v>9.159481618031829E+19</v>
      </c>
      <c r="V1612" s="4">
        <f t="shared" si="152"/>
        <v>122320711904993.2</v>
      </c>
      <c r="W1612" s="1">
        <f t="shared" si="153"/>
        <v>569.29182775738491</v>
      </c>
    </row>
    <row r="1613" spans="1:23" x14ac:dyDescent="0.3">
      <c r="A1613" t="s">
        <v>3956</v>
      </c>
      <c r="B1613" s="34">
        <v>32902.934123842591</v>
      </c>
      <c r="C1613" s="14">
        <v>46.35</v>
      </c>
      <c r="D1613" s="14">
        <v>-18.72</v>
      </c>
      <c r="E1613" s="12">
        <v>18</v>
      </c>
      <c r="F1613" s="12"/>
      <c r="G1613" s="8" t="s">
        <v>72</v>
      </c>
      <c r="H1613" s="1" t="s">
        <v>34</v>
      </c>
      <c r="I1613" s="1">
        <f t="shared" si="150"/>
        <v>3.4950000000000001</v>
      </c>
      <c r="J1613" s="26"/>
      <c r="K1613" s="26"/>
      <c r="L1613" s="26">
        <v>2.9</v>
      </c>
      <c r="M1613" s="25" t="s">
        <v>73</v>
      </c>
      <c r="N1613" s="26"/>
      <c r="O1613" s="26"/>
      <c r="P1613" s="26">
        <v>3.2</v>
      </c>
      <c r="Q1613" s="8" t="s">
        <v>73</v>
      </c>
      <c r="R1613" s="38"/>
      <c r="S1613" s="8"/>
      <c r="T1613" s="1">
        <f t="shared" si="151"/>
        <v>1990.0833240899181</v>
      </c>
      <c r="U1613" s="4">
        <f t="shared" si="154"/>
        <v>9.1595036219489255E+19</v>
      </c>
      <c r="V1613" s="4">
        <f t="shared" si="152"/>
        <v>220039170963740.97</v>
      </c>
      <c r="W1613" s="1">
        <f t="shared" si="153"/>
        <v>673.3202170483803</v>
      </c>
    </row>
    <row r="1614" spans="1:23" x14ac:dyDescent="0.3">
      <c r="A1614" t="s">
        <v>3957</v>
      </c>
      <c r="B1614" s="34">
        <v>32904.100055555558</v>
      </c>
      <c r="C1614" s="14">
        <v>46.71</v>
      </c>
      <c r="D1614" s="14">
        <v>-18.920000000000002</v>
      </c>
      <c r="E1614" s="12">
        <v>16</v>
      </c>
      <c r="F1614" s="12"/>
      <c r="G1614" s="8" t="s">
        <v>72</v>
      </c>
      <c r="H1614" s="1" t="s">
        <v>34</v>
      </c>
      <c r="I1614" s="1">
        <f t="shared" si="150"/>
        <v>3.3250000000000002</v>
      </c>
      <c r="J1614" s="26"/>
      <c r="K1614" s="26"/>
      <c r="L1614" s="26">
        <v>2.7</v>
      </c>
      <c r="M1614" s="25" t="s">
        <v>73</v>
      </c>
      <c r="N1614" s="26"/>
      <c r="O1614" s="26"/>
      <c r="P1614" s="26">
        <v>3</v>
      </c>
      <c r="Q1614" s="8" t="s">
        <v>73</v>
      </c>
      <c r="R1614" s="38"/>
      <c r="S1614" s="8"/>
      <c r="T1614" s="1">
        <f t="shared" si="151"/>
        <v>1990.0865162369762</v>
      </c>
      <c r="U1614" s="4">
        <f t="shared" si="154"/>
        <v>9.1595158540201165E+19</v>
      </c>
      <c r="V1614" s="4">
        <f t="shared" si="152"/>
        <v>122320711904993.2</v>
      </c>
      <c r="W1614" s="1">
        <f t="shared" si="153"/>
        <v>702.52443015499739</v>
      </c>
    </row>
    <row r="1615" spans="1:23" x14ac:dyDescent="0.3">
      <c r="A1615" t="s">
        <v>3958</v>
      </c>
      <c r="B1615" s="34">
        <v>32908.2056099537</v>
      </c>
      <c r="C1615" s="14">
        <v>48.15</v>
      </c>
      <c r="D1615" s="14">
        <v>-17.71</v>
      </c>
      <c r="E1615" s="12">
        <v>2</v>
      </c>
      <c r="F1615" s="12"/>
      <c r="G1615" s="8" t="s">
        <v>72</v>
      </c>
      <c r="H1615" s="1" t="s">
        <v>34</v>
      </c>
      <c r="I1615" s="1">
        <f t="shared" si="150"/>
        <v>3.41</v>
      </c>
      <c r="J1615" s="26"/>
      <c r="K1615" s="26"/>
      <c r="L1615" s="26">
        <v>2.8</v>
      </c>
      <c r="M1615" s="25" t="s">
        <v>73</v>
      </c>
      <c r="N1615" s="26"/>
      <c r="O1615" s="26"/>
      <c r="P1615" s="26">
        <v>3.1</v>
      </c>
      <c r="Q1615" s="8" t="s">
        <v>73</v>
      </c>
      <c r="R1615" s="38"/>
      <c r="S1615" s="8"/>
      <c r="T1615" s="1">
        <f t="shared" si="151"/>
        <v>1990.0977566323168</v>
      </c>
      <c r="U1615" s="4">
        <f t="shared" si="154"/>
        <v>9.1595322599178486E+19</v>
      </c>
      <c r="V1615" s="4">
        <f t="shared" si="152"/>
        <v>164058977319953.81</v>
      </c>
      <c r="W1615" s="1">
        <f t="shared" si="153"/>
        <v>631.26805767290477</v>
      </c>
    </row>
    <row r="1616" spans="1:23" x14ac:dyDescent="0.3">
      <c r="A1616" t="s">
        <v>3959</v>
      </c>
      <c r="B1616" s="34">
        <v>32920.665197916664</v>
      </c>
      <c r="C1616" s="14">
        <v>48.06</v>
      </c>
      <c r="D1616" s="14">
        <v>-17.809999999999999</v>
      </c>
      <c r="E1616" s="12">
        <v>37</v>
      </c>
      <c r="F1616" s="12"/>
      <c r="G1616" s="8" t="s">
        <v>72</v>
      </c>
      <c r="H1616" s="1" t="s">
        <v>34</v>
      </c>
      <c r="I1616" s="1">
        <f t="shared" si="150"/>
        <v>3.41</v>
      </c>
      <c r="J1616" s="26"/>
      <c r="K1616" s="26"/>
      <c r="L1616" s="26">
        <v>2.8</v>
      </c>
      <c r="M1616" s="25" t="s">
        <v>73</v>
      </c>
      <c r="N1616" s="26"/>
      <c r="O1616" s="26"/>
      <c r="P1616" s="26">
        <v>3.1</v>
      </c>
      <c r="Q1616" s="8" t="s">
        <v>73</v>
      </c>
      <c r="R1616" s="38"/>
      <c r="S1616" s="8"/>
      <c r="T1616" s="1">
        <f t="shared" si="151"/>
        <v>1990.1318691250285</v>
      </c>
      <c r="U1616" s="4">
        <f t="shared" si="154"/>
        <v>9.1595486658155807E+19</v>
      </c>
      <c r="V1616" s="4">
        <f t="shared" si="152"/>
        <v>164058977319953.81</v>
      </c>
      <c r="W1616" s="1">
        <f t="shared" si="153"/>
        <v>637.43552557194562</v>
      </c>
    </row>
    <row r="1617" spans="1:23" x14ac:dyDescent="0.3">
      <c r="A1617" t="s">
        <v>3960</v>
      </c>
      <c r="B1617" s="34">
        <v>32920.99442476852</v>
      </c>
      <c r="C1617" s="14">
        <v>49.61</v>
      </c>
      <c r="D1617" s="14">
        <v>-17.37</v>
      </c>
      <c r="E1617" s="12">
        <v>18</v>
      </c>
      <c r="F1617" s="12"/>
      <c r="G1617" s="8" t="s">
        <v>72</v>
      </c>
      <c r="H1617" s="1" t="s">
        <v>34</v>
      </c>
      <c r="I1617" s="1">
        <f t="shared" si="150"/>
        <v>3.3250000000000002</v>
      </c>
      <c r="J1617" s="26"/>
      <c r="K1617" s="26"/>
      <c r="L1617" s="26">
        <v>2.7</v>
      </c>
      <c r="M1617" s="25" t="s">
        <v>73</v>
      </c>
      <c r="N1617" s="26"/>
      <c r="O1617" s="26"/>
      <c r="P1617" s="26">
        <v>3</v>
      </c>
      <c r="Q1617" s="8" t="s">
        <v>73</v>
      </c>
      <c r="R1617" s="38"/>
      <c r="S1617" s="8"/>
      <c r="T1617" s="1">
        <f t="shared" si="151"/>
        <v>1990.132770499024</v>
      </c>
      <c r="U1617" s="4">
        <f t="shared" si="154"/>
        <v>9.1595608978867716E+19</v>
      </c>
      <c r="V1617" s="4">
        <f t="shared" si="152"/>
        <v>122320711904993.2</v>
      </c>
      <c r="W1617" s="1">
        <f t="shared" si="153"/>
        <v>691.98412305935881</v>
      </c>
    </row>
    <row r="1618" spans="1:23" x14ac:dyDescent="0.3">
      <c r="A1618" t="s">
        <v>3961</v>
      </c>
      <c r="B1618" s="34">
        <v>32921.390059027777</v>
      </c>
      <c r="C1618" s="14">
        <v>48.314</v>
      </c>
      <c r="D1618" s="14">
        <v>-21.748999999999999</v>
      </c>
      <c r="E1618" s="12">
        <v>2</v>
      </c>
      <c r="F1618" s="12"/>
      <c r="G1618" s="8" t="s">
        <v>72</v>
      </c>
      <c r="H1618" s="1" t="s">
        <v>59</v>
      </c>
      <c r="I1618" s="1">
        <f t="shared" si="150"/>
        <v>3.665</v>
      </c>
      <c r="J1618" s="26"/>
      <c r="K1618" s="26"/>
      <c r="L1618" s="26">
        <v>3.1</v>
      </c>
      <c r="M1618" s="25" t="s">
        <v>73</v>
      </c>
      <c r="N1618" s="26"/>
      <c r="O1618" s="26"/>
      <c r="P1618" s="26">
        <v>3.4</v>
      </c>
      <c r="Q1618" s="8" t="s">
        <v>73</v>
      </c>
      <c r="R1618" s="38"/>
      <c r="S1618" s="8"/>
      <c r="T1618" s="1">
        <f t="shared" si="151"/>
        <v>1990.1338536865921</v>
      </c>
      <c r="U1618" s="4">
        <f t="shared" si="154"/>
        <v>9.1596004800932545E+19</v>
      </c>
      <c r="V1618" s="4">
        <f t="shared" si="152"/>
        <v>395822064835723.56</v>
      </c>
      <c r="W1618" s="1">
        <f t="shared" si="153"/>
        <v>1048.6878533190784</v>
      </c>
    </row>
    <row r="1619" spans="1:23" x14ac:dyDescent="0.3">
      <c r="A1619" t="s">
        <v>3962</v>
      </c>
      <c r="B1619" s="34">
        <v>32922.588303240744</v>
      </c>
      <c r="C1619" s="14">
        <v>49.35</v>
      </c>
      <c r="D1619" s="14">
        <v>-16.07</v>
      </c>
      <c r="E1619" s="12">
        <v>2</v>
      </c>
      <c r="F1619" s="12"/>
      <c r="G1619" s="8" t="s">
        <v>72</v>
      </c>
      <c r="H1619" s="1" t="s">
        <v>34</v>
      </c>
      <c r="I1619" s="1">
        <f t="shared" si="150"/>
        <v>3.41</v>
      </c>
      <c r="J1619" s="26"/>
      <c r="K1619" s="26"/>
      <c r="L1619" s="26">
        <v>2.8</v>
      </c>
      <c r="M1619" s="25" t="s">
        <v>73</v>
      </c>
      <c r="N1619" s="26"/>
      <c r="O1619" s="26"/>
      <c r="P1619" s="26">
        <v>3.1</v>
      </c>
      <c r="Q1619" s="8" t="s">
        <v>73</v>
      </c>
      <c r="R1619" s="38"/>
      <c r="S1619" s="8"/>
      <c r="T1619" s="1">
        <f t="shared" si="151"/>
        <v>1990.1371343004537</v>
      </c>
      <c r="U1619" s="4">
        <f t="shared" si="154"/>
        <v>9.1596168859909865E+19</v>
      </c>
      <c r="V1619" s="4">
        <f t="shared" si="152"/>
        <v>164058977319953.81</v>
      </c>
      <c r="W1619" s="1">
        <f t="shared" si="153"/>
        <v>573.62603038206157</v>
      </c>
    </row>
    <row r="1620" spans="1:23" x14ac:dyDescent="0.3">
      <c r="A1620" t="s">
        <v>3963</v>
      </c>
      <c r="B1620" s="34">
        <v>32923.017560185188</v>
      </c>
      <c r="C1620" s="14">
        <v>46.91</v>
      </c>
      <c r="D1620" s="14">
        <v>-19.29</v>
      </c>
      <c r="E1620" s="12">
        <v>27</v>
      </c>
      <c r="F1620" s="12"/>
      <c r="G1620" s="8" t="s">
        <v>72</v>
      </c>
      <c r="H1620" s="1" t="s">
        <v>34</v>
      </c>
      <c r="I1620" s="1">
        <f t="shared" si="150"/>
        <v>3.41</v>
      </c>
      <c r="J1620" s="26"/>
      <c r="K1620" s="26"/>
      <c r="L1620" s="26">
        <v>2.8</v>
      </c>
      <c r="M1620" s="25" t="s">
        <v>73</v>
      </c>
      <c r="N1620" s="26"/>
      <c r="O1620" s="26"/>
      <c r="P1620" s="26">
        <v>3.1</v>
      </c>
      <c r="Q1620" s="8" t="s">
        <v>73</v>
      </c>
      <c r="R1620" s="38"/>
      <c r="S1620" s="8"/>
      <c r="T1620" s="1">
        <f t="shared" si="151"/>
        <v>1990.1383095419169</v>
      </c>
      <c r="U1620" s="4">
        <f t="shared" si="154"/>
        <v>9.1596332918887186E+19</v>
      </c>
      <c r="V1620" s="4">
        <f t="shared" si="152"/>
        <v>164058977319953.81</v>
      </c>
      <c r="W1620" s="1">
        <f t="shared" si="153"/>
        <v>747.56820050707267</v>
      </c>
    </row>
    <row r="1621" spans="1:23" x14ac:dyDescent="0.3">
      <c r="A1621" t="s">
        <v>3964</v>
      </c>
      <c r="B1621" s="34">
        <v>32923.502761574076</v>
      </c>
      <c r="C1621" s="14">
        <v>48.676000000000002</v>
      </c>
      <c r="D1621" s="14">
        <v>-17.472999999999999</v>
      </c>
      <c r="E1621" s="12">
        <v>37</v>
      </c>
      <c r="F1621" s="12"/>
      <c r="G1621" s="8" t="s">
        <v>72</v>
      </c>
      <c r="H1621" s="1" t="s">
        <v>34</v>
      </c>
      <c r="I1621" s="1">
        <f t="shared" si="150"/>
        <v>3.4950000000000001</v>
      </c>
      <c r="J1621" s="26"/>
      <c r="K1621" s="26"/>
      <c r="L1621" s="26">
        <v>2.9</v>
      </c>
      <c r="M1621" s="25" t="s">
        <v>73</v>
      </c>
      <c r="N1621" s="26"/>
      <c r="O1621" s="26"/>
      <c r="P1621" s="26">
        <v>3.2</v>
      </c>
      <c r="Q1621" s="8" t="s">
        <v>73</v>
      </c>
      <c r="R1621" s="38"/>
      <c r="S1621" s="8"/>
      <c r="T1621" s="1">
        <f t="shared" si="151"/>
        <v>1990.1396379509215</v>
      </c>
      <c r="U1621" s="4">
        <f t="shared" si="154"/>
        <v>9.1596552958058152E+19</v>
      </c>
      <c r="V1621" s="4">
        <f t="shared" si="152"/>
        <v>220039170963740.97</v>
      </c>
      <c r="W1621" s="1">
        <f t="shared" si="153"/>
        <v>639.86017576657628</v>
      </c>
    </row>
    <row r="1622" spans="1:23" x14ac:dyDescent="0.3">
      <c r="A1622" t="s">
        <v>3965</v>
      </c>
      <c r="B1622" s="34">
        <v>32925.957084490743</v>
      </c>
      <c r="C1622" s="14">
        <v>47.26</v>
      </c>
      <c r="D1622" s="14">
        <v>-21.19</v>
      </c>
      <c r="E1622" s="12">
        <v>18</v>
      </c>
      <c r="F1622" s="12"/>
      <c r="G1622" s="8" t="s">
        <v>72</v>
      </c>
      <c r="H1622" s="1" t="s">
        <v>59</v>
      </c>
      <c r="I1622" s="1">
        <f t="shared" si="150"/>
        <v>3.3250000000000002</v>
      </c>
      <c r="J1622" s="26"/>
      <c r="K1622" s="26"/>
      <c r="L1622" s="26">
        <v>2.7</v>
      </c>
      <c r="M1622" s="25" t="s">
        <v>73</v>
      </c>
      <c r="N1622" s="26"/>
      <c r="O1622" s="26"/>
      <c r="P1622" s="26">
        <v>3</v>
      </c>
      <c r="Q1622" s="8" t="s">
        <v>73</v>
      </c>
      <c r="R1622" s="38"/>
      <c r="S1622" s="8"/>
      <c r="T1622" s="1">
        <f t="shared" si="151"/>
        <v>1990.1463575208509</v>
      </c>
      <c r="U1622" s="4">
        <f t="shared" si="154"/>
        <v>9.1596675278770061E+19</v>
      </c>
      <c r="V1622" s="4">
        <f t="shared" si="152"/>
        <v>122320711904993.2</v>
      </c>
      <c r="W1622" s="1">
        <f t="shared" si="153"/>
        <v>960.59511575634576</v>
      </c>
    </row>
    <row r="1623" spans="1:23" x14ac:dyDescent="0.3">
      <c r="A1623" t="s">
        <v>3983</v>
      </c>
      <c r="B1623" s="34">
        <v>32930.944872685184</v>
      </c>
      <c r="C1623" s="2">
        <v>35</v>
      </c>
      <c r="D1623" s="2">
        <v>-13.1</v>
      </c>
      <c r="E1623" s="3"/>
      <c r="G1623" s="1" t="s">
        <v>44</v>
      </c>
      <c r="H1623" s="1" t="s">
        <v>37</v>
      </c>
      <c r="I1623" s="1">
        <v>3.5</v>
      </c>
      <c r="P1623" s="25">
        <v>3.5</v>
      </c>
      <c r="Q1623" s="1" t="s">
        <v>44</v>
      </c>
      <c r="T1623" s="1">
        <f t="shared" si="151"/>
        <v>1990.1600133406851</v>
      </c>
      <c r="U1623" s="4">
        <f t="shared" si="154"/>
        <v>9.1596899150883914E+19</v>
      </c>
      <c r="V1623" s="4">
        <f t="shared" si="152"/>
        <v>223872113856835.09</v>
      </c>
      <c r="W1623" s="1">
        <f t="shared" si="153"/>
        <v>1107.8114130150072</v>
      </c>
    </row>
    <row r="1624" spans="1:23" x14ac:dyDescent="0.3">
      <c r="A1624" t="s">
        <v>3966</v>
      </c>
      <c r="B1624" s="34">
        <v>32933.154564814817</v>
      </c>
      <c r="C1624" s="14">
        <v>46.55</v>
      </c>
      <c r="D1624" s="14">
        <v>-21.25</v>
      </c>
      <c r="E1624" s="12">
        <v>18</v>
      </c>
      <c r="F1624" s="12"/>
      <c r="G1624" s="8" t="s">
        <v>72</v>
      </c>
      <c r="H1624" s="1" t="s">
        <v>59</v>
      </c>
      <c r="I1624" s="1">
        <f t="shared" ref="I1624:I1631" si="155">0.85*L1624+1.03</f>
        <v>3.41</v>
      </c>
      <c r="J1624" s="26"/>
      <c r="K1624" s="26"/>
      <c r="L1624" s="26">
        <v>2.8</v>
      </c>
      <c r="M1624" s="25" t="s">
        <v>73</v>
      </c>
      <c r="N1624" s="26"/>
      <c r="O1624" s="26"/>
      <c r="P1624" s="26">
        <v>3.1</v>
      </c>
      <c r="Q1624" s="8" t="s">
        <v>73</v>
      </c>
      <c r="R1624" s="38"/>
      <c r="S1624" s="8"/>
      <c r="T1624" s="1">
        <f t="shared" si="151"/>
        <v>1990.1660631480213</v>
      </c>
      <c r="U1624" s="4">
        <f t="shared" si="154"/>
        <v>9.1597063209861235E+19</v>
      </c>
      <c r="V1624" s="4">
        <f t="shared" si="152"/>
        <v>164058977319953.81</v>
      </c>
      <c r="W1624" s="1">
        <f t="shared" si="153"/>
        <v>953.80857355335968</v>
      </c>
    </row>
    <row r="1625" spans="1:23" x14ac:dyDescent="0.3">
      <c r="A1625" t="s">
        <v>3967</v>
      </c>
      <c r="B1625" s="34">
        <v>32933.390981481483</v>
      </c>
      <c r="C1625" s="14">
        <v>45.38</v>
      </c>
      <c r="D1625" s="14">
        <v>-13</v>
      </c>
      <c r="E1625" s="12">
        <v>16</v>
      </c>
      <c r="F1625" s="12"/>
      <c r="G1625" s="8" t="s">
        <v>72</v>
      </c>
      <c r="H1625" s="1" t="s">
        <v>2126</v>
      </c>
      <c r="I1625" s="1">
        <f t="shared" si="155"/>
        <v>4.7700000000000005</v>
      </c>
      <c r="J1625" s="26"/>
      <c r="L1625" s="26">
        <v>4.4000000000000004</v>
      </c>
      <c r="M1625" s="25" t="s">
        <v>73</v>
      </c>
      <c r="P1625" s="26">
        <v>4.8</v>
      </c>
      <c r="Q1625" s="1" t="s">
        <v>73</v>
      </c>
      <c r="R1625" s="38">
        <v>4.5</v>
      </c>
      <c r="S1625" s="1" t="s">
        <v>73</v>
      </c>
      <c r="T1625" s="1">
        <f t="shared" si="151"/>
        <v>1990.1667104215783</v>
      </c>
      <c r="U1625" s="4">
        <f t="shared" si="154"/>
        <v>9.1615051919012528E+19</v>
      </c>
      <c r="V1625" s="4">
        <f t="shared" si="152"/>
        <v>1.7988709151288024E+16</v>
      </c>
      <c r="W1625" s="1">
        <f t="shared" si="153"/>
        <v>35.412803355014418</v>
      </c>
    </row>
    <row r="1626" spans="1:23" x14ac:dyDescent="0.3">
      <c r="A1626" t="s">
        <v>3968</v>
      </c>
      <c r="B1626" s="34">
        <v>32933.993445601853</v>
      </c>
      <c r="C1626" s="14">
        <v>47.47</v>
      </c>
      <c r="D1626" s="14">
        <v>-17.03</v>
      </c>
      <c r="E1626" s="12">
        <v>2</v>
      </c>
      <c r="F1626" s="12"/>
      <c r="G1626" s="8" t="s">
        <v>72</v>
      </c>
      <c r="H1626" s="1" t="s">
        <v>34</v>
      </c>
      <c r="I1626" s="1">
        <f t="shared" si="155"/>
        <v>3.41</v>
      </c>
      <c r="J1626" s="26"/>
      <c r="K1626" s="26"/>
      <c r="L1626" s="26">
        <v>2.8</v>
      </c>
      <c r="M1626" s="25" t="s">
        <v>73</v>
      </c>
      <c r="N1626" s="26"/>
      <c r="O1626" s="26"/>
      <c r="P1626" s="26">
        <v>3.1</v>
      </c>
      <c r="Q1626" s="8" t="s">
        <v>73</v>
      </c>
      <c r="R1626" s="38"/>
      <c r="S1626" s="8"/>
      <c r="T1626" s="1">
        <f t="shared" si="151"/>
        <v>1990.1683598784446</v>
      </c>
      <c r="U1626" s="4">
        <f t="shared" si="154"/>
        <v>9.1615215977989849E+19</v>
      </c>
      <c r="V1626" s="4">
        <f t="shared" si="152"/>
        <v>164058977319953.81</v>
      </c>
      <c r="W1626" s="1">
        <f t="shared" si="153"/>
        <v>531.17456679860049</v>
      </c>
    </row>
    <row r="1627" spans="1:23" x14ac:dyDescent="0.3">
      <c r="A1627" t="s">
        <v>3969</v>
      </c>
      <c r="B1627" s="34">
        <v>32938.573773148149</v>
      </c>
      <c r="C1627" s="14">
        <v>47.07</v>
      </c>
      <c r="D1627" s="14">
        <v>-19.63</v>
      </c>
      <c r="E1627" s="12">
        <v>25</v>
      </c>
      <c r="F1627" s="12"/>
      <c r="G1627" s="8" t="s">
        <v>72</v>
      </c>
      <c r="H1627" s="1" t="s">
        <v>34</v>
      </c>
      <c r="I1627" s="1">
        <f t="shared" si="155"/>
        <v>3.41</v>
      </c>
      <c r="J1627" s="26"/>
      <c r="K1627" s="26"/>
      <c r="L1627" s="26">
        <v>2.8</v>
      </c>
      <c r="M1627" s="25" t="s">
        <v>73</v>
      </c>
      <c r="N1627" s="26"/>
      <c r="O1627" s="26"/>
      <c r="P1627" s="26">
        <v>3.1</v>
      </c>
      <c r="Q1627" s="8" t="s">
        <v>73</v>
      </c>
      <c r="R1627" s="38"/>
      <c r="S1627" s="8"/>
      <c r="T1627" s="1">
        <f t="shared" si="151"/>
        <v>1990.1809001318225</v>
      </c>
      <c r="U1627" s="4">
        <f t="shared" si="154"/>
        <v>9.161538003696717E+19</v>
      </c>
      <c r="V1627" s="4">
        <f t="shared" si="152"/>
        <v>164058977319953.81</v>
      </c>
      <c r="W1627" s="1">
        <f t="shared" si="153"/>
        <v>788.08128008303493</v>
      </c>
    </row>
    <row r="1628" spans="1:23" x14ac:dyDescent="0.3">
      <c r="A1628" t="s">
        <v>3970</v>
      </c>
      <c r="B1628" s="34">
        <v>32938.918528935188</v>
      </c>
      <c r="C1628" s="14">
        <v>48.5</v>
      </c>
      <c r="D1628" s="14">
        <v>-18.05</v>
      </c>
      <c r="E1628" s="12">
        <v>27</v>
      </c>
      <c r="F1628" s="12"/>
      <c r="G1628" s="8" t="s">
        <v>72</v>
      </c>
      <c r="H1628" s="1" t="s">
        <v>34</v>
      </c>
      <c r="I1628" s="1">
        <f t="shared" si="155"/>
        <v>3.58</v>
      </c>
      <c r="J1628" s="26"/>
      <c r="K1628" s="26"/>
      <c r="L1628" s="26">
        <v>3</v>
      </c>
      <c r="M1628" s="25" t="s">
        <v>73</v>
      </c>
      <c r="N1628" s="26"/>
      <c r="O1628" s="26"/>
      <c r="P1628" s="26">
        <v>3.3</v>
      </c>
      <c r="Q1628" s="8" t="s">
        <v>73</v>
      </c>
      <c r="R1628" s="38"/>
      <c r="S1628" s="8"/>
      <c r="T1628" s="1">
        <f t="shared" si="151"/>
        <v>1990.1818440217253</v>
      </c>
      <c r="U1628" s="4">
        <f t="shared" si="154"/>
        <v>9.1615675157889843E+19</v>
      </c>
      <c r="V1628" s="4">
        <f t="shared" si="152"/>
        <v>295120922666639.69</v>
      </c>
      <c r="W1628" s="1">
        <f t="shared" si="153"/>
        <v>682.67897419651001</v>
      </c>
    </row>
    <row r="1629" spans="1:23" x14ac:dyDescent="0.3">
      <c r="A1629" t="s">
        <v>3971</v>
      </c>
      <c r="B1629" s="34">
        <v>32939.337486111108</v>
      </c>
      <c r="C1629" s="14">
        <v>49.61</v>
      </c>
      <c r="D1629" s="14">
        <v>-17.64</v>
      </c>
      <c r="E1629" s="12">
        <v>2</v>
      </c>
      <c r="F1629" s="12"/>
      <c r="G1629" s="8" t="s">
        <v>72</v>
      </c>
      <c r="H1629" s="1" t="s">
        <v>34</v>
      </c>
      <c r="I1629" s="1">
        <f t="shared" si="155"/>
        <v>3.3250000000000002</v>
      </c>
      <c r="J1629" s="26"/>
      <c r="K1629" s="26"/>
      <c r="L1629" s="26">
        <v>2.7</v>
      </c>
      <c r="M1629" s="25" t="s">
        <v>73</v>
      </c>
      <c r="N1629" s="26"/>
      <c r="O1629" s="26"/>
      <c r="P1629" s="26">
        <v>3</v>
      </c>
      <c r="Q1629" s="8" t="s">
        <v>73</v>
      </c>
      <c r="R1629" s="38"/>
      <c r="S1629" s="8"/>
      <c r="T1629" s="1">
        <f t="shared" si="151"/>
        <v>1990.1829910639592</v>
      </c>
      <c r="U1629" s="4">
        <f t="shared" si="154"/>
        <v>9.1615797478601753E+19</v>
      </c>
      <c r="V1629" s="4">
        <f t="shared" si="152"/>
        <v>122320711904993.2</v>
      </c>
      <c r="W1629" s="1">
        <f t="shared" si="153"/>
        <v>713.82300546457839</v>
      </c>
    </row>
    <row r="1630" spans="1:23" x14ac:dyDescent="0.3">
      <c r="A1630" t="s">
        <v>3972</v>
      </c>
      <c r="B1630" s="34">
        <v>32942.829436342596</v>
      </c>
      <c r="C1630" s="14">
        <v>46.26</v>
      </c>
      <c r="D1630" s="14">
        <v>-19.77</v>
      </c>
      <c r="E1630" s="12">
        <v>2</v>
      </c>
      <c r="F1630" s="12"/>
      <c r="G1630" s="8" t="s">
        <v>72</v>
      </c>
      <c r="H1630" s="1" t="s">
        <v>34</v>
      </c>
      <c r="I1630" s="1">
        <f t="shared" si="155"/>
        <v>3.3250000000000002</v>
      </c>
      <c r="J1630" s="26"/>
      <c r="K1630" s="26"/>
      <c r="L1630" s="26">
        <v>2.7</v>
      </c>
      <c r="M1630" s="25" t="s">
        <v>73</v>
      </c>
      <c r="N1630" s="26"/>
      <c r="O1630" s="26"/>
      <c r="P1630" s="26">
        <v>3</v>
      </c>
      <c r="Q1630" s="8" t="s">
        <v>73</v>
      </c>
      <c r="R1630" s="38"/>
      <c r="S1630" s="8"/>
      <c r="T1630" s="1">
        <f t="shared" si="151"/>
        <v>1990.1925515026492</v>
      </c>
      <c r="U1630" s="4">
        <f t="shared" si="154"/>
        <v>9.1615919799313662E+19</v>
      </c>
      <c r="V1630" s="4">
        <f t="shared" si="152"/>
        <v>122320711904993.2</v>
      </c>
      <c r="W1630" s="1">
        <f t="shared" si="153"/>
        <v>786.75746290560664</v>
      </c>
    </row>
    <row r="1631" spans="1:23" x14ac:dyDescent="0.3">
      <c r="A1631" t="s">
        <v>3973</v>
      </c>
      <c r="B1631" s="34">
        <v>32943.185306712963</v>
      </c>
      <c r="C1631" s="14">
        <v>47.2</v>
      </c>
      <c r="D1631" s="14">
        <v>-11.77</v>
      </c>
      <c r="E1631" s="12">
        <v>16</v>
      </c>
      <c r="F1631" s="12"/>
      <c r="G1631" s="8" t="s">
        <v>72</v>
      </c>
      <c r="H1631" s="1" t="s">
        <v>69</v>
      </c>
      <c r="I1631" s="1">
        <f t="shared" si="155"/>
        <v>4.1749999999999998</v>
      </c>
      <c r="J1631" s="26"/>
      <c r="L1631" s="26">
        <v>3.7</v>
      </c>
      <c r="M1631" s="25" t="s">
        <v>73</v>
      </c>
      <c r="P1631" s="26">
        <v>4</v>
      </c>
      <c r="Q1631" s="1" t="s">
        <v>73</v>
      </c>
      <c r="R1631" s="38">
        <v>3.9</v>
      </c>
      <c r="S1631" s="1" t="s">
        <v>73</v>
      </c>
      <c r="T1631" s="1">
        <f t="shared" si="151"/>
        <v>1990.1935258226229</v>
      </c>
      <c r="U1631" s="4">
        <f t="shared" si="154"/>
        <v>9.1618223892289716E+19</v>
      </c>
      <c r="V1631" s="4">
        <f t="shared" si="152"/>
        <v>2304092976055851.5</v>
      </c>
      <c r="W1631" s="1">
        <f t="shared" si="153"/>
        <v>241.11424875872714</v>
      </c>
    </row>
    <row r="1632" spans="1:23" x14ac:dyDescent="0.3">
      <c r="A1632" t="s">
        <v>3974</v>
      </c>
      <c r="B1632" s="34">
        <v>32945.962144907404</v>
      </c>
      <c r="C1632" s="2">
        <v>39.925899999999999</v>
      </c>
      <c r="D1632" s="2">
        <v>-4.0307000000000004</v>
      </c>
      <c r="E1632" s="3">
        <v>10</v>
      </c>
      <c r="F1632" s="3">
        <v>279</v>
      </c>
      <c r="G1632" s="1" t="s">
        <v>35</v>
      </c>
      <c r="H1632" s="1" t="s">
        <v>30</v>
      </c>
      <c r="I1632" s="1">
        <v>5.5</v>
      </c>
      <c r="J1632" s="25">
        <v>5.5</v>
      </c>
      <c r="K1632" s="25" t="s">
        <v>75</v>
      </c>
      <c r="L1632" s="25">
        <v>5.3</v>
      </c>
      <c r="M1632" s="25" t="s">
        <v>35</v>
      </c>
      <c r="N1632" s="25">
        <v>5.0999999999999996</v>
      </c>
      <c r="O1632" s="25" t="s">
        <v>35</v>
      </c>
      <c r="T1632" s="1">
        <f t="shared" si="151"/>
        <v>1990.2011283912591</v>
      </c>
      <c r="U1632" s="4">
        <f t="shared" si="154"/>
        <v>9.1842096006146556E+19</v>
      </c>
      <c r="V1632" s="4">
        <f t="shared" si="152"/>
        <v>2.2387211385683504E+17</v>
      </c>
      <c r="W1632" s="1">
        <f t="shared" si="153"/>
        <v>1133.8425127049095</v>
      </c>
    </row>
    <row r="1633" spans="1:23" x14ac:dyDescent="0.3">
      <c r="A1633" t="s">
        <v>3975</v>
      </c>
      <c r="B1633" s="34">
        <v>32953.24606435185</v>
      </c>
      <c r="C1633" s="2">
        <v>35.785299999999999</v>
      </c>
      <c r="D1633" s="2">
        <v>-2.9005999999999998</v>
      </c>
      <c r="E1633" s="3">
        <v>10</v>
      </c>
      <c r="F1633" s="3">
        <v>11</v>
      </c>
      <c r="G1633" s="1" t="s">
        <v>35</v>
      </c>
      <c r="H1633" s="1" t="s">
        <v>22</v>
      </c>
      <c r="I1633" s="1">
        <f>0.85*L1633+1.03</f>
        <v>4.5999999999999996</v>
      </c>
      <c r="L1633" s="25">
        <v>4.2</v>
      </c>
      <c r="M1633" s="25" t="s">
        <v>35</v>
      </c>
      <c r="T1633" s="1">
        <f t="shared" si="151"/>
        <v>1990.2210706758435</v>
      </c>
      <c r="U1633" s="4">
        <f t="shared" si="154"/>
        <v>9.1852096006146556E+19</v>
      </c>
      <c r="V1633" s="4">
        <f t="shared" si="152"/>
        <v>1E+16</v>
      </c>
      <c r="W1633" s="1">
        <f t="shared" si="153"/>
        <v>1515.8198706251533</v>
      </c>
    </row>
    <row r="1634" spans="1:23" x14ac:dyDescent="0.3">
      <c r="A1634" t="s">
        <v>3976</v>
      </c>
      <c r="B1634" s="34">
        <v>32960.021468749997</v>
      </c>
      <c r="C1634" s="14">
        <v>48.456000000000003</v>
      </c>
      <c r="D1634" s="14">
        <v>-17.463999999999999</v>
      </c>
      <c r="E1634" s="12">
        <v>20</v>
      </c>
      <c r="F1634" s="12"/>
      <c r="G1634" s="8" t="s">
        <v>72</v>
      </c>
      <c r="H1634" s="1" t="s">
        <v>34</v>
      </c>
      <c r="I1634" s="1">
        <f>0.85*L1634+1.03</f>
        <v>3.3250000000000002</v>
      </c>
      <c r="J1634" s="26"/>
      <c r="K1634" s="26"/>
      <c r="L1634" s="26">
        <v>2.7</v>
      </c>
      <c r="M1634" s="25" t="s">
        <v>73</v>
      </c>
      <c r="N1634" s="26"/>
      <c r="O1634" s="26"/>
      <c r="P1634" s="26">
        <v>3</v>
      </c>
      <c r="Q1634" s="8" t="s">
        <v>73</v>
      </c>
      <c r="R1634" s="38"/>
      <c r="S1634" s="8"/>
      <c r="T1634" s="1">
        <f t="shared" si="151"/>
        <v>1990.2396207221082</v>
      </c>
      <c r="U1634" s="4">
        <f t="shared" si="154"/>
        <v>9.1852218326858465E+19</v>
      </c>
      <c r="V1634" s="4">
        <f t="shared" si="152"/>
        <v>122320711904993.2</v>
      </c>
      <c r="W1634" s="1">
        <f t="shared" si="153"/>
        <v>625.2458385145884</v>
      </c>
    </row>
    <row r="1635" spans="1:23" x14ac:dyDescent="0.3">
      <c r="A1635" t="s">
        <v>3977</v>
      </c>
      <c r="B1635" s="34">
        <v>32966.904328703706</v>
      </c>
      <c r="C1635" s="14">
        <v>48.451000000000001</v>
      </c>
      <c r="D1635" s="14">
        <v>-17.535</v>
      </c>
      <c r="E1635" s="12">
        <v>18</v>
      </c>
      <c r="F1635" s="12"/>
      <c r="G1635" s="8" t="s">
        <v>72</v>
      </c>
      <c r="H1635" s="1" t="s">
        <v>34</v>
      </c>
      <c r="I1635" s="1">
        <f>0.85*L1635+1.03</f>
        <v>3.665</v>
      </c>
      <c r="J1635" s="26"/>
      <c r="K1635" s="26"/>
      <c r="L1635" s="26">
        <v>3.1</v>
      </c>
      <c r="M1635" s="25" t="s">
        <v>73</v>
      </c>
      <c r="N1635" s="26"/>
      <c r="O1635" s="26"/>
      <c r="P1635" s="26">
        <v>3.4</v>
      </c>
      <c r="Q1635" s="8" t="s">
        <v>73</v>
      </c>
      <c r="R1635" s="38"/>
      <c r="S1635" s="8"/>
      <c r="T1635" s="1">
        <f t="shared" si="151"/>
        <v>1990.2584649656501</v>
      </c>
      <c r="U1635" s="4">
        <f t="shared" si="154"/>
        <v>9.1852614148923294E+19</v>
      </c>
      <c r="V1635" s="4">
        <f t="shared" si="152"/>
        <v>395822064835723.56</v>
      </c>
      <c r="W1635" s="1">
        <f t="shared" si="153"/>
        <v>631.44236011702344</v>
      </c>
    </row>
    <row r="1636" spans="1:23" x14ac:dyDescent="0.3">
      <c r="A1636" t="s">
        <v>3978</v>
      </c>
      <c r="B1636" s="34">
        <v>32967.569618055553</v>
      </c>
      <c r="C1636" s="14">
        <v>46.27</v>
      </c>
      <c r="D1636" s="14">
        <v>-12.45</v>
      </c>
      <c r="E1636" s="12">
        <v>16</v>
      </c>
      <c r="F1636" s="12"/>
      <c r="G1636" s="8" t="s">
        <v>72</v>
      </c>
      <c r="H1636" s="1" t="s">
        <v>67</v>
      </c>
      <c r="I1636" s="1">
        <f>0.85*L1636+1.03</f>
        <v>4.8549999999999995</v>
      </c>
      <c r="J1636" s="26"/>
      <c r="L1636" s="26">
        <v>4.5</v>
      </c>
      <c r="M1636" s="25" t="s">
        <v>73</v>
      </c>
      <c r="P1636" s="26">
        <v>5.3</v>
      </c>
      <c r="Q1636" s="1" t="s">
        <v>73</v>
      </c>
      <c r="R1636" s="38">
        <v>4.5999999999999996</v>
      </c>
      <c r="S1636" s="1" t="s">
        <v>73</v>
      </c>
      <c r="T1636" s="1">
        <f t="shared" si="151"/>
        <v>1990.2602864286257</v>
      </c>
      <c r="U1636" s="4">
        <f t="shared" si="154"/>
        <v>9.1876740964249207E+19</v>
      </c>
      <c r="V1636" s="4">
        <f t="shared" si="152"/>
        <v>2.4126815325916504E+16</v>
      </c>
      <c r="W1636" s="1">
        <f t="shared" si="153"/>
        <v>118.84773765194915</v>
      </c>
    </row>
    <row r="1637" spans="1:23" x14ac:dyDescent="0.3">
      <c r="A1637" t="s">
        <v>3979</v>
      </c>
      <c r="B1637" s="34">
        <v>32968.806109259262</v>
      </c>
      <c r="C1637" s="2">
        <v>35.958799999999997</v>
      </c>
      <c r="D1637" s="2">
        <v>-2.9544000000000001</v>
      </c>
      <c r="E1637" s="3">
        <v>38.4</v>
      </c>
      <c r="F1637" s="3">
        <v>90</v>
      </c>
      <c r="G1637" s="1" t="s">
        <v>35</v>
      </c>
      <c r="H1637" s="1" t="s">
        <v>22</v>
      </c>
      <c r="I1637" s="1">
        <v>5.0999999999999996</v>
      </c>
      <c r="J1637" s="25">
        <v>5.0999999999999996</v>
      </c>
      <c r="K1637" s="25" t="s">
        <v>75</v>
      </c>
      <c r="L1637" s="25">
        <v>4.9000000000000004</v>
      </c>
      <c r="M1637" s="25" t="s">
        <v>35</v>
      </c>
      <c r="N1637" s="25">
        <v>5</v>
      </c>
      <c r="O1637" s="25" t="s">
        <v>35</v>
      </c>
      <c r="T1637" s="1">
        <f t="shared" si="151"/>
        <v>1990.263671757041</v>
      </c>
      <c r="U1637" s="4">
        <f t="shared" si="154"/>
        <v>9.193297509676825E+19</v>
      </c>
      <c r="V1637" s="4">
        <f t="shared" si="152"/>
        <v>5.6234132519035104E+16</v>
      </c>
      <c r="W1637" s="1">
        <f t="shared" si="153"/>
        <v>1498.6456478070706</v>
      </c>
    </row>
    <row r="1638" spans="1:23" x14ac:dyDescent="0.3">
      <c r="A1638" t="s">
        <v>3980</v>
      </c>
      <c r="B1638" s="34">
        <v>32970</v>
      </c>
      <c r="C1638" s="28">
        <v>41.58</v>
      </c>
      <c r="D1638" s="28">
        <v>-10.64</v>
      </c>
      <c r="E1638" s="12">
        <v>16</v>
      </c>
      <c r="F1638" s="13"/>
      <c r="G1638" s="8" t="s">
        <v>72</v>
      </c>
      <c r="H1638" s="1" t="s">
        <v>33</v>
      </c>
      <c r="I1638" s="1">
        <f t="shared" ref="I1638:I1654" si="156">0.85*L1638+1.03</f>
        <v>4.3449999999999998</v>
      </c>
      <c r="J1638" s="27"/>
      <c r="K1638" s="27"/>
      <c r="L1638" s="26">
        <v>3.9</v>
      </c>
      <c r="M1638" s="25" t="s">
        <v>73</v>
      </c>
      <c r="N1638" s="27"/>
      <c r="O1638" s="27"/>
      <c r="P1638" s="27"/>
      <c r="Q1638" s="11"/>
      <c r="R1638" s="39">
        <v>4.0999999999999996</v>
      </c>
      <c r="S1638" s="1" t="s">
        <v>73</v>
      </c>
      <c r="T1638" s="1">
        <f t="shared" si="151"/>
        <v>1990.2669404517453</v>
      </c>
      <c r="U1638" s="4">
        <f t="shared" si="154"/>
        <v>9.1937119862608626E+19</v>
      </c>
      <c r="V1638" s="4">
        <f t="shared" si="152"/>
        <v>4144765840379391.5</v>
      </c>
      <c r="W1638" s="1">
        <f t="shared" si="153"/>
        <v>463.07925647326243</v>
      </c>
    </row>
    <row r="1639" spans="1:23" x14ac:dyDescent="0.3">
      <c r="A1639" t="s">
        <v>3981</v>
      </c>
      <c r="B1639" s="34">
        <v>32970.403337962962</v>
      </c>
      <c r="C1639" s="14">
        <v>48.14</v>
      </c>
      <c r="D1639" s="14">
        <v>-17.72</v>
      </c>
      <c r="E1639" s="12">
        <v>2</v>
      </c>
      <c r="F1639" s="12"/>
      <c r="G1639" s="8" t="s">
        <v>72</v>
      </c>
      <c r="H1639" s="1" t="s">
        <v>34</v>
      </c>
      <c r="I1639" s="1">
        <f t="shared" si="156"/>
        <v>3.4950000000000001</v>
      </c>
      <c r="J1639" s="26"/>
      <c r="K1639" s="26"/>
      <c r="L1639" s="26">
        <v>2.9</v>
      </c>
      <c r="M1639" s="25" t="s">
        <v>73</v>
      </c>
      <c r="N1639" s="26"/>
      <c r="O1639" s="26"/>
      <c r="P1639" s="26">
        <v>3.2</v>
      </c>
      <c r="Q1639" s="8" t="s">
        <v>73</v>
      </c>
      <c r="R1639" s="38"/>
      <c r="S1639" s="8"/>
      <c r="T1639" s="1">
        <f t="shared" si="151"/>
        <v>1990.2680447309049</v>
      </c>
      <c r="U1639" s="4">
        <f t="shared" si="154"/>
        <v>9.1937339901779591E+19</v>
      </c>
      <c r="V1639" s="4">
        <f t="shared" si="152"/>
        <v>220039170963740.97</v>
      </c>
      <c r="W1639" s="1">
        <f t="shared" si="153"/>
        <v>631.71219960717087</v>
      </c>
    </row>
    <row r="1640" spans="1:23" x14ac:dyDescent="0.3">
      <c r="A1640" t="s">
        <v>3982</v>
      </c>
      <c r="B1640" s="34">
        <v>32975.144474537039</v>
      </c>
      <c r="C1640" s="14">
        <v>48.56</v>
      </c>
      <c r="D1640" s="14">
        <v>-18.12</v>
      </c>
      <c r="E1640" s="12">
        <v>37</v>
      </c>
      <c r="F1640" s="12"/>
      <c r="G1640" s="8" t="s">
        <v>72</v>
      </c>
      <c r="H1640" s="1" t="s">
        <v>34</v>
      </c>
      <c r="I1640" s="1">
        <f t="shared" si="156"/>
        <v>3.41</v>
      </c>
      <c r="J1640" s="26"/>
      <c r="K1640" s="26"/>
      <c r="L1640" s="26">
        <v>2.8</v>
      </c>
      <c r="M1640" s="25" t="s">
        <v>73</v>
      </c>
      <c r="N1640" s="26"/>
      <c r="O1640" s="26"/>
      <c r="P1640" s="26">
        <v>3.1</v>
      </c>
      <c r="Q1640" s="8" t="s">
        <v>73</v>
      </c>
      <c r="R1640" s="38"/>
      <c r="S1640" s="8"/>
      <c r="T1640" s="1">
        <f t="shared" si="151"/>
        <v>1990.2810252554059</v>
      </c>
      <c r="U1640" s="4">
        <f t="shared" si="154"/>
        <v>9.1937503960756912E+19</v>
      </c>
      <c r="V1640" s="4">
        <f t="shared" si="152"/>
        <v>164058977319953.81</v>
      </c>
      <c r="W1640" s="1">
        <f t="shared" si="153"/>
        <v>692.98006526412621</v>
      </c>
    </row>
    <row r="1641" spans="1:23" x14ac:dyDescent="0.3">
      <c r="A1641" t="s">
        <v>3983</v>
      </c>
      <c r="B1641" s="34">
        <v>32975.214656249998</v>
      </c>
      <c r="C1641" s="14">
        <v>49.02</v>
      </c>
      <c r="D1641" s="14">
        <v>-18.989999999999998</v>
      </c>
      <c r="E1641" s="12">
        <v>18</v>
      </c>
      <c r="F1641" s="12"/>
      <c r="G1641" s="8" t="s">
        <v>72</v>
      </c>
      <c r="H1641" s="1" t="s">
        <v>34</v>
      </c>
      <c r="I1641" s="1">
        <f t="shared" si="156"/>
        <v>3.3250000000000002</v>
      </c>
      <c r="J1641" s="26"/>
      <c r="K1641" s="26"/>
      <c r="L1641" s="26">
        <v>2.7</v>
      </c>
      <c r="M1641" s="25" t="s">
        <v>73</v>
      </c>
      <c r="N1641" s="26"/>
      <c r="O1641" s="26"/>
      <c r="P1641" s="26">
        <v>3</v>
      </c>
      <c r="Q1641" s="8" t="s">
        <v>73</v>
      </c>
      <c r="R1641" s="38"/>
      <c r="S1641" s="8"/>
      <c r="T1641" s="1">
        <f t="shared" si="151"/>
        <v>1990.2812174024641</v>
      </c>
      <c r="U1641" s="4">
        <f t="shared" si="154"/>
        <v>9.1937626281468822E+19</v>
      </c>
      <c r="V1641" s="4">
        <f t="shared" si="152"/>
        <v>122320711904993.2</v>
      </c>
      <c r="W1641" s="1">
        <f t="shared" si="153"/>
        <v>799.15146689104381</v>
      </c>
    </row>
    <row r="1642" spans="1:23" x14ac:dyDescent="0.3">
      <c r="A1642" t="s">
        <v>3984</v>
      </c>
      <c r="B1642" s="34">
        <v>32981.637339120367</v>
      </c>
      <c r="C1642" s="14">
        <v>46.16</v>
      </c>
      <c r="D1642" s="14">
        <v>-20.76</v>
      </c>
      <c r="E1642" s="12">
        <v>37</v>
      </c>
      <c r="F1642" s="12"/>
      <c r="G1642" s="8" t="s">
        <v>72</v>
      </c>
      <c r="H1642" s="1" t="s">
        <v>34</v>
      </c>
      <c r="I1642" s="1">
        <f t="shared" si="156"/>
        <v>3.3250000000000002</v>
      </c>
      <c r="J1642" s="26"/>
      <c r="K1642" s="26"/>
      <c r="L1642" s="26">
        <v>2.7</v>
      </c>
      <c r="M1642" s="25" t="s">
        <v>73</v>
      </c>
      <c r="N1642" s="26"/>
      <c r="O1642" s="26"/>
      <c r="P1642" s="26">
        <v>3</v>
      </c>
      <c r="Q1642" s="8" t="s">
        <v>73</v>
      </c>
      <c r="R1642" s="38"/>
      <c r="S1642" s="8"/>
      <c r="T1642" s="1">
        <f t="shared" si="151"/>
        <v>1990.2988017498162</v>
      </c>
      <c r="U1642" s="4">
        <f t="shared" si="154"/>
        <v>9.1937748602180731E+19</v>
      </c>
      <c r="V1642" s="4">
        <f t="shared" si="152"/>
        <v>122320711904993.2</v>
      </c>
      <c r="W1642" s="1">
        <f t="shared" si="153"/>
        <v>895.34812102673789</v>
      </c>
    </row>
    <row r="1643" spans="1:23" x14ac:dyDescent="0.3">
      <c r="A1643" t="s">
        <v>2432</v>
      </c>
      <c r="B1643" s="34">
        <v>32984.509981481482</v>
      </c>
      <c r="C1643" s="14">
        <v>46.96</v>
      </c>
      <c r="D1643" s="14">
        <v>-17.89</v>
      </c>
      <c r="E1643" s="12">
        <v>8</v>
      </c>
      <c r="F1643" s="12"/>
      <c r="G1643" s="8" t="s">
        <v>72</v>
      </c>
      <c r="H1643" s="1" t="s">
        <v>34</v>
      </c>
      <c r="I1643" s="1">
        <f t="shared" si="156"/>
        <v>3.3250000000000002</v>
      </c>
      <c r="J1643" s="26"/>
      <c r="K1643" s="26"/>
      <c r="L1643" s="26">
        <v>2.7</v>
      </c>
      <c r="M1643" s="25" t="s">
        <v>73</v>
      </c>
      <c r="N1643" s="26"/>
      <c r="O1643" s="26"/>
      <c r="P1643" s="26">
        <v>3</v>
      </c>
      <c r="Q1643" s="8" t="s">
        <v>73</v>
      </c>
      <c r="R1643" s="38"/>
      <c r="S1643" s="8"/>
      <c r="T1643" s="1">
        <f t="shared" si="151"/>
        <v>1990.3066666159657</v>
      </c>
      <c r="U1643" s="4">
        <f t="shared" si="154"/>
        <v>9.193787092289264E+19</v>
      </c>
      <c r="V1643" s="4">
        <f t="shared" si="152"/>
        <v>122320711904993.2</v>
      </c>
      <c r="W1643" s="1">
        <f t="shared" si="153"/>
        <v>599.11372857459128</v>
      </c>
    </row>
    <row r="1644" spans="1:23" x14ac:dyDescent="0.3">
      <c r="A1644" t="s">
        <v>3985</v>
      </c>
      <c r="B1644" s="34">
        <v>32985.536582175926</v>
      </c>
      <c r="C1644" s="14">
        <v>49.15</v>
      </c>
      <c r="D1644" s="14">
        <v>-19.399999999999999</v>
      </c>
      <c r="E1644" s="12">
        <v>37</v>
      </c>
      <c r="F1644" s="12"/>
      <c r="G1644" s="8" t="s">
        <v>72</v>
      </c>
      <c r="H1644" s="1" t="s">
        <v>34</v>
      </c>
      <c r="I1644" s="1">
        <f t="shared" si="156"/>
        <v>3.3250000000000002</v>
      </c>
      <c r="J1644" s="26"/>
      <c r="K1644" s="26"/>
      <c r="L1644" s="26">
        <v>2.7</v>
      </c>
      <c r="M1644" s="25" t="s">
        <v>73</v>
      </c>
      <c r="N1644" s="26"/>
      <c r="O1644" s="26"/>
      <c r="P1644" s="26">
        <v>3</v>
      </c>
      <c r="Q1644" s="8" t="s">
        <v>73</v>
      </c>
      <c r="R1644" s="38"/>
      <c r="S1644" s="8"/>
      <c r="T1644" s="1">
        <f t="shared" si="151"/>
        <v>1990.3094772954851</v>
      </c>
      <c r="U1644" s="4">
        <f t="shared" si="154"/>
        <v>9.193799324360455E+19</v>
      </c>
      <c r="V1644" s="4">
        <f t="shared" si="152"/>
        <v>122320711904993.2</v>
      </c>
      <c r="W1644" s="1">
        <f t="shared" si="153"/>
        <v>845.63207876469107</v>
      </c>
    </row>
    <row r="1645" spans="1:23" x14ac:dyDescent="0.3">
      <c r="A1645" t="s">
        <v>3986</v>
      </c>
      <c r="B1645" s="34">
        <v>32986.024347222221</v>
      </c>
      <c r="C1645" s="14">
        <v>46.57</v>
      </c>
      <c r="D1645" s="14">
        <v>-20.3</v>
      </c>
      <c r="E1645" s="12">
        <v>18</v>
      </c>
      <c r="F1645" s="12"/>
      <c r="G1645" s="8" t="s">
        <v>72</v>
      </c>
      <c r="H1645" s="1" t="s">
        <v>34</v>
      </c>
      <c r="I1645" s="1">
        <f t="shared" si="156"/>
        <v>3.41</v>
      </c>
      <c r="J1645" s="26"/>
      <c r="K1645" s="26"/>
      <c r="L1645" s="26">
        <v>2.8</v>
      </c>
      <c r="M1645" s="25" t="s">
        <v>73</v>
      </c>
      <c r="N1645" s="26"/>
      <c r="O1645" s="26"/>
      <c r="P1645" s="26">
        <v>3.1</v>
      </c>
      <c r="Q1645" s="8" t="s">
        <v>73</v>
      </c>
      <c r="R1645" s="38"/>
      <c r="S1645" s="8"/>
      <c r="T1645" s="1">
        <f t="shared" si="151"/>
        <v>1990.3108127234011</v>
      </c>
      <c r="U1645" s="4">
        <f t="shared" si="154"/>
        <v>9.1938157302581871E+19</v>
      </c>
      <c r="V1645" s="4">
        <f t="shared" si="152"/>
        <v>164058977319953.81</v>
      </c>
      <c r="W1645" s="1">
        <f t="shared" si="153"/>
        <v>849.97720103323593</v>
      </c>
    </row>
    <row r="1646" spans="1:23" x14ac:dyDescent="0.3">
      <c r="A1646" t="s">
        <v>3987</v>
      </c>
      <c r="B1646" s="34">
        <v>32990.186675925928</v>
      </c>
      <c r="C1646" s="14">
        <v>47.92</v>
      </c>
      <c r="D1646" s="14">
        <v>-17.809999999999999</v>
      </c>
      <c r="E1646" s="12">
        <v>2</v>
      </c>
      <c r="F1646" s="12"/>
      <c r="G1646" s="8" t="s">
        <v>72</v>
      </c>
      <c r="H1646" s="1" t="s">
        <v>34</v>
      </c>
      <c r="I1646" s="1">
        <f t="shared" si="156"/>
        <v>3.3250000000000002</v>
      </c>
      <c r="J1646" s="26"/>
      <c r="K1646" s="26"/>
      <c r="L1646" s="26">
        <v>2.7</v>
      </c>
      <c r="M1646" s="25" t="s">
        <v>73</v>
      </c>
      <c r="N1646" s="26"/>
      <c r="O1646" s="26"/>
      <c r="P1646" s="26">
        <v>3</v>
      </c>
      <c r="Q1646" s="8" t="s">
        <v>73</v>
      </c>
      <c r="R1646" s="38"/>
      <c r="S1646" s="8"/>
      <c r="T1646" s="1">
        <f t="shared" si="151"/>
        <v>1990.3222085583188</v>
      </c>
      <c r="U1646" s="4">
        <f t="shared" si="154"/>
        <v>9.193827962329378E+19</v>
      </c>
      <c r="V1646" s="4">
        <f t="shared" si="152"/>
        <v>122320711904993.2</v>
      </c>
      <c r="W1646" s="1">
        <f t="shared" si="153"/>
        <v>629.53413170808449</v>
      </c>
    </row>
    <row r="1647" spans="1:23" x14ac:dyDescent="0.3">
      <c r="A1647" t="s">
        <v>3988</v>
      </c>
      <c r="B1647" s="34">
        <v>32990.745406134258</v>
      </c>
      <c r="C1647" s="2">
        <v>35.359099999999998</v>
      </c>
      <c r="D1647" s="2">
        <v>-18.064699999999998</v>
      </c>
      <c r="E1647" s="3">
        <v>10</v>
      </c>
      <c r="F1647" s="3">
        <v>30</v>
      </c>
      <c r="G1647" s="1" t="s">
        <v>35</v>
      </c>
      <c r="H1647" s="1" t="s">
        <v>37</v>
      </c>
      <c r="I1647" s="1">
        <f t="shared" si="156"/>
        <v>5.0250000000000004</v>
      </c>
      <c r="L1647" s="25">
        <v>4.7</v>
      </c>
      <c r="M1647" s="25" t="s">
        <v>35</v>
      </c>
      <c r="T1647" s="1">
        <f t="shared" si="151"/>
        <v>1990.3237382782595</v>
      </c>
      <c r="U1647" s="4">
        <f t="shared" si="154"/>
        <v>9.1981680649658253E+19</v>
      </c>
      <c r="V1647" s="4">
        <f t="shared" si="152"/>
        <v>4.3401026364474576E+16</v>
      </c>
      <c r="W1647" s="1">
        <f t="shared" si="153"/>
        <v>1198.0924065596198</v>
      </c>
    </row>
    <row r="1648" spans="1:23" x14ac:dyDescent="0.3">
      <c r="A1648" t="s">
        <v>3989</v>
      </c>
      <c r="B1648" s="34">
        <v>32997.290222222226</v>
      </c>
      <c r="C1648" s="14">
        <v>48.546999999999997</v>
      </c>
      <c r="D1648" s="14">
        <v>-17.335999999999999</v>
      </c>
      <c r="E1648" s="12">
        <v>20</v>
      </c>
      <c r="F1648" s="12"/>
      <c r="G1648" s="8" t="s">
        <v>72</v>
      </c>
      <c r="H1648" s="1" t="s">
        <v>34</v>
      </c>
      <c r="I1648" s="1">
        <f t="shared" si="156"/>
        <v>3.4950000000000001</v>
      </c>
      <c r="J1648" s="26"/>
      <c r="K1648" s="26"/>
      <c r="L1648" s="26">
        <v>2.9</v>
      </c>
      <c r="M1648" s="25" t="s">
        <v>73</v>
      </c>
      <c r="N1648" s="26"/>
      <c r="O1648" s="26"/>
      <c r="P1648" s="26">
        <v>3.2</v>
      </c>
      <c r="Q1648" s="8" t="s">
        <v>73</v>
      </c>
      <c r="R1648" s="38"/>
      <c r="S1648" s="8"/>
      <c r="T1648" s="1">
        <f t="shared" si="151"/>
        <v>1990.3416570081374</v>
      </c>
      <c r="U1648" s="4">
        <f t="shared" si="154"/>
        <v>9.1981900688829219E+19</v>
      </c>
      <c r="V1648" s="4">
        <f t="shared" si="152"/>
        <v>220039170963740.97</v>
      </c>
      <c r="W1648" s="1">
        <f t="shared" si="153"/>
        <v>618.96256145395751</v>
      </c>
    </row>
    <row r="1649" spans="1:23" x14ac:dyDescent="0.3">
      <c r="A1649" t="s">
        <v>2433</v>
      </c>
      <c r="B1649" s="34">
        <v>32998.558008101849</v>
      </c>
      <c r="C1649" s="14">
        <v>46.38</v>
      </c>
      <c r="D1649" s="14">
        <v>-18.100000000000001</v>
      </c>
      <c r="E1649" s="12">
        <v>16</v>
      </c>
      <c r="F1649" s="12"/>
      <c r="G1649" s="8" t="s">
        <v>72</v>
      </c>
      <c r="H1649" s="1" t="s">
        <v>34</v>
      </c>
      <c r="I1649" s="1">
        <f t="shared" si="156"/>
        <v>3.41</v>
      </c>
      <c r="J1649" s="26"/>
      <c r="K1649" s="26"/>
      <c r="L1649" s="26">
        <v>2.8</v>
      </c>
      <c r="M1649" s="25" t="s">
        <v>73</v>
      </c>
      <c r="N1649" s="26"/>
      <c r="O1649" s="26"/>
      <c r="P1649" s="26">
        <v>3.1</v>
      </c>
      <c r="Q1649" s="8" t="s">
        <v>73</v>
      </c>
      <c r="R1649" s="38"/>
      <c r="S1649" s="8"/>
      <c r="T1649" s="1">
        <f t="shared" si="151"/>
        <v>1990.345128016706</v>
      </c>
      <c r="U1649" s="4">
        <f t="shared" si="154"/>
        <v>9.198206474780654E+19</v>
      </c>
      <c r="V1649" s="4">
        <f t="shared" si="152"/>
        <v>164058977319953.81</v>
      </c>
      <c r="W1649" s="1">
        <f t="shared" si="153"/>
        <v>606.2949791405872</v>
      </c>
    </row>
    <row r="1650" spans="1:23" x14ac:dyDescent="0.3">
      <c r="A1650" t="s">
        <v>3990</v>
      </c>
      <c r="B1650" s="34">
        <v>32999.261754629631</v>
      </c>
      <c r="C1650" s="14">
        <v>45.83</v>
      </c>
      <c r="D1650" s="14">
        <v>-20.8</v>
      </c>
      <c r="E1650" s="12">
        <v>37</v>
      </c>
      <c r="F1650" s="12"/>
      <c r="G1650" s="8" t="s">
        <v>72</v>
      </c>
      <c r="H1650" s="1" t="s">
        <v>34</v>
      </c>
      <c r="I1650" s="1">
        <f t="shared" si="156"/>
        <v>3.3250000000000002</v>
      </c>
      <c r="J1650" s="26"/>
      <c r="K1650" s="26"/>
      <c r="L1650" s="26">
        <v>2.7</v>
      </c>
      <c r="M1650" s="25" t="s">
        <v>73</v>
      </c>
      <c r="N1650" s="26"/>
      <c r="O1650" s="26"/>
      <c r="P1650" s="26">
        <v>3</v>
      </c>
      <c r="Q1650" s="8" t="s">
        <v>73</v>
      </c>
      <c r="R1650" s="38"/>
      <c r="S1650" s="8"/>
      <c r="T1650" s="1">
        <f t="shared" si="151"/>
        <v>1990.3470547696909</v>
      </c>
      <c r="U1650" s="4">
        <f t="shared" si="154"/>
        <v>9.1982187068518449E+19</v>
      </c>
      <c r="V1650" s="4">
        <f t="shared" si="152"/>
        <v>122320711904993.2</v>
      </c>
      <c r="W1650" s="1">
        <f t="shared" si="153"/>
        <v>896.73083216068221</v>
      </c>
    </row>
    <row r="1651" spans="1:23" x14ac:dyDescent="0.3">
      <c r="A1651" t="s">
        <v>3991</v>
      </c>
      <c r="B1651" s="34">
        <v>32999.79171759259</v>
      </c>
      <c r="C1651" s="14">
        <v>45.18</v>
      </c>
      <c r="D1651" s="14">
        <v>-18.03</v>
      </c>
      <c r="E1651" s="12">
        <v>2</v>
      </c>
      <c r="F1651" s="12"/>
      <c r="G1651" s="8" t="s">
        <v>72</v>
      </c>
      <c r="H1651" s="1" t="s">
        <v>34</v>
      </c>
      <c r="I1651" s="1">
        <f t="shared" si="156"/>
        <v>3.3250000000000002</v>
      </c>
      <c r="J1651" s="26"/>
      <c r="K1651" s="26"/>
      <c r="L1651" s="26">
        <v>2.7</v>
      </c>
      <c r="M1651" s="25" t="s">
        <v>73</v>
      </c>
      <c r="N1651" s="26"/>
      <c r="O1651" s="26"/>
      <c r="P1651" s="26">
        <v>3</v>
      </c>
      <c r="Q1651" s="8" t="s">
        <v>73</v>
      </c>
      <c r="R1651" s="38"/>
      <c r="S1651" s="8"/>
      <c r="T1651" s="1">
        <f t="shared" si="151"/>
        <v>1990.3485057292062</v>
      </c>
      <c r="U1651" s="4">
        <f t="shared" si="154"/>
        <v>9.1982309389230359E+19</v>
      </c>
      <c r="V1651" s="4">
        <f t="shared" si="152"/>
        <v>122320711904993.2</v>
      </c>
      <c r="W1651" s="1">
        <f t="shared" si="153"/>
        <v>586.05536669993171</v>
      </c>
    </row>
    <row r="1652" spans="1:23" x14ac:dyDescent="0.3">
      <c r="A1652" t="s">
        <v>3992</v>
      </c>
      <c r="B1652" s="34">
        <v>33000.267027662034</v>
      </c>
      <c r="C1652" s="2">
        <v>39.819899999999997</v>
      </c>
      <c r="D1652" s="2">
        <v>-4.306</v>
      </c>
      <c r="E1652" s="3">
        <v>10</v>
      </c>
      <c r="F1652" s="3">
        <v>9</v>
      </c>
      <c r="G1652" s="1" t="s">
        <v>35</v>
      </c>
      <c r="H1652" s="1" t="s">
        <v>30</v>
      </c>
      <c r="I1652" s="1">
        <f t="shared" si="156"/>
        <v>4.3449999999999998</v>
      </c>
      <c r="L1652" s="25">
        <v>3.9</v>
      </c>
      <c r="M1652" s="25" t="s">
        <v>35</v>
      </c>
      <c r="P1652" s="25">
        <v>4.2</v>
      </c>
      <c r="Q1652" s="1" t="s">
        <v>44</v>
      </c>
      <c r="T1652" s="1">
        <f t="shared" si="151"/>
        <v>1990.3498070572541</v>
      </c>
      <c r="U1652" s="4">
        <f t="shared" si="154"/>
        <v>9.1986454155070734E+19</v>
      </c>
      <c r="V1652" s="4">
        <f t="shared" si="152"/>
        <v>4144765840379391.5</v>
      </c>
      <c r="W1652" s="1">
        <f t="shared" si="153"/>
        <v>1113.9698193833126</v>
      </c>
    </row>
    <row r="1653" spans="1:23" x14ac:dyDescent="0.3">
      <c r="A1653" t="s">
        <v>3993</v>
      </c>
      <c r="B1653" s="34">
        <v>33001.538643518521</v>
      </c>
      <c r="C1653" s="14">
        <v>49.08</v>
      </c>
      <c r="D1653" s="14">
        <v>-19.46</v>
      </c>
      <c r="E1653" s="12">
        <v>16</v>
      </c>
      <c r="F1653" s="12"/>
      <c r="G1653" s="8" t="s">
        <v>72</v>
      </c>
      <c r="H1653" s="1" t="s">
        <v>34</v>
      </c>
      <c r="I1653" s="1">
        <f t="shared" si="156"/>
        <v>3.3250000000000002</v>
      </c>
      <c r="J1653" s="26"/>
      <c r="K1653" s="26"/>
      <c r="L1653" s="26">
        <v>2.7</v>
      </c>
      <c r="M1653" s="25" t="s">
        <v>73</v>
      </c>
      <c r="N1653" s="26"/>
      <c r="O1653" s="26"/>
      <c r="P1653" s="26">
        <v>3</v>
      </c>
      <c r="Q1653" s="8" t="s">
        <v>73</v>
      </c>
      <c r="R1653" s="38"/>
      <c r="S1653" s="8"/>
      <c r="T1653" s="1">
        <f t="shared" si="151"/>
        <v>1990.3532885517277</v>
      </c>
      <c r="U1653" s="4">
        <f t="shared" si="154"/>
        <v>9.1986576475782644E+19</v>
      </c>
      <c r="V1653" s="4">
        <f t="shared" si="152"/>
        <v>122320711904993.2</v>
      </c>
      <c r="W1653" s="1">
        <f t="shared" si="153"/>
        <v>847.21621408605438</v>
      </c>
    </row>
    <row r="1654" spans="1:23" x14ac:dyDescent="0.3">
      <c r="A1654" t="s">
        <v>2434</v>
      </c>
      <c r="B1654" s="34">
        <v>33007.920759259257</v>
      </c>
      <c r="C1654" s="14">
        <v>48.05</v>
      </c>
      <c r="D1654" s="14">
        <v>-17.920000000000002</v>
      </c>
      <c r="E1654" s="12">
        <v>39</v>
      </c>
      <c r="F1654" s="12"/>
      <c r="G1654" s="8" t="s">
        <v>72</v>
      </c>
      <c r="H1654" s="1" t="s">
        <v>34</v>
      </c>
      <c r="I1654" s="1">
        <f t="shared" si="156"/>
        <v>3.3250000000000002</v>
      </c>
      <c r="J1654" s="26"/>
      <c r="K1654" s="26"/>
      <c r="L1654" s="26">
        <v>2.7</v>
      </c>
      <c r="M1654" s="25" t="s">
        <v>73</v>
      </c>
      <c r="N1654" s="26"/>
      <c r="O1654" s="26"/>
      <c r="P1654" s="26">
        <v>3</v>
      </c>
      <c r="Q1654" s="8" t="s">
        <v>73</v>
      </c>
      <c r="R1654" s="38"/>
      <c r="S1654" s="8"/>
      <c r="T1654" s="1">
        <f t="shared" si="151"/>
        <v>1990.3707618323319</v>
      </c>
      <c r="U1654" s="4">
        <f t="shared" si="154"/>
        <v>9.1986698796494553E+19</v>
      </c>
      <c r="V1654" s="4">
        <f t="shared" si="152"/>
        <v>122320711904993.2</v>
      </c>
      <c r="W1654" s="1">
        <f t="shared" si="153"/>
        <v>647.77369700714303</v>
      </c>
    </row>
    <row r="1655" spans="1:23" x14ac:dyDescent="0.3">
      <c r="A1655" t="s">
        <v>3994</v>
      </c>
      <c r="B1655" s="34">
        <v>33008.639891087965</v>
      </c>
      <c r="C1655" s="2">
        <v>35.785600000000002</v>
      </c>
      <c r="D1655" s="2">
        <v>-3.2017000000000002</v>
      </c>
      <c r="E1655" s="3">
        <v>5</v>
      </c>
      <c r="F1655" s="3">
        <v>217</v>
      </c>
      <c r="G1655" s="1" t="s">
        <v>35</v>
      </c>
      <c r="H1655" s="1" t="s">
        <v>22</v>
      </c>
      <c r="I1655" s="1">
        <v>5.4</v>
      </c>
      <c r="J1655" s="25">
        <v>5.4</v>
      </c>
      <c r="K1655" s="25" t="s">
        <v>75</v>
      </c>
      <c r="L1655" s="25">
        <v>5.4</v>
      </c>
      <c r="M1655" s="25" t="s">
        <v>35</v>
      </c>
      <c r="N1655" s="25">
        <v>5.0999999999999996</v>
      </c>
      <c r="O1655" s="25" t="s">
        <v>35</v>
      </c>
      <c r="T1655" s="1">
        <f t="shared" si="151"/>
        <v>1990.3727307079753</v>
      </c>
      <c r="U1655" s="4">
        <f t="shared" si="154"/>
        <v>9.2145188115740672E+19</v>
      </c>
      <c r="V1655" s="4">
        <f t="shared" si="152"/>
        <v>1.5848931924611347E+17</v>
      </c>
      <c r="W1655" s="1">
        <f t="shared" si="153"/>
        <v>1491.5770674212997</v>
      </c>
    </row>
    <row r="1656" spans="1:23" x14ac:dyDescent="0.3">
      <c r="A1656" t="s">
        <v>3995</v>
      </c>
      <c r="B1656" s="34">
        <v>33008.683557060183</v>
      </c>
      <c r="C1656" s="2">
        <v>35.864400000000003</v>
      </c>
      <c r="D1656" s="2">
        <v>-3.1053000000000002</v>
      </c>
      <c r="E1656" s="3">
        <v>5</v>
      </c>
      <c r="F1656" s="3">
        <v>261</v>
      </c>
      <c r="G1656" s="1" t="s">
        <v>35</v>
      </c>
      <c r="H1656" s="1" t="s">
        <v>22</v>
      </c>
      <c r="I1656" s="1">
        <v>5.5</v>
      </c>
      <c r="J1656" s="25">
        <v>5.5</v>
      </c>
      <c r="K1656" s="25" t="s">
        <v>75</v>
      </c>
      <c r="L1656" s="25">
        <v>5.4</v>
      </c>
      <c r="M1656" s="25" t="s">
        <v>35</v>
      </c>
      <c r="N1656" s="25">
        <v>5.0999999999999996</v>
      </c>
      <c r="O1656" s="25" t="s">
        <v>35</v>
      </c>
      <c r="T1656" s="1">
        <f t="shared" si="151"/>
        <v>1990.3728502588917</v>
      </c>
      <c r="U1656" s="4">
        <f t="shared" si="154"/>
        <v>9.2369060229597512E+19</v>
      </c>
      <c r="V1656" s="4">
        <f t="shared" si="152"/>
        <v>2.2387211385683504E+17</v>
      </c>
      <c r="W1656" s="1">
        <f t="shared" si="153"/>
        <v>1493.1893565793728</v>
      </c>
    </row>
    <row r="1657" spans="1:23" x14ac:dyDescent="0.3">
      <c r="A1657" t="s">
        <v>2435</v>
      </c>
      <c r="B1657" s="34">
        <v>33008.99626388889</v>
      </c>
      <c r="C1657" s="14">
        <v>48.417000000000002</v>
      </c>
      <c r="D1657" s="14">
        <v>-17.446999999999999</v>
      </c>
      <c r="E1657" s="12">
        <v>18</v>
      </c>
      <c r="F1657" s="12"/>
      <c r="G1657" s="8" t="s">
        <v>72</v>
      </c>
      <c r="H1657" s="1" t="s">
        <v>34</v>
      </c>
      <c r="I1657" s="1">
        <f t="shared" ref="I1657:I1663" si="157">0.85*L1657+1.03</f>
        <v>3.665</v>
      </c>
      <c r="J1657" s="26"/>
      <c r="K1657" s="26"/>
      <c r="L1657" s="26">
        <v>3.1</v>
      </c>
      <c r="M1657" s="25" t="s">
        <v>73</v>
      </c>
      <c r="N1657" s="26"/>
      <c r="O1657" s="26"/>
      <c r="P1657" s="26">
        <v>3.4</v>
      </c>
      <c r="Q1657" s="8" t="s">
        <v>73</v>
      </c>
      <c r="R1657" s="38"/>
      <c r="S1657" s="8"/>
      <c r="T1657" s="1">
        <f t="shared" si="151"/>
        <v>1990.3737064035288</v>
      </c>
      <c r="U1657" s="4">
        <f t="shared" si="154"/>
        <v>9.236945605166234E+19</v>
      </c>
      <c r="V1657" s="4">
        <f t="shared" si="152"/>
        <v>395822064835723.56</v>
      </c>
      <c r="W1657" s="1">
        <f t="shared" si="153"/>
        <v>621.36619497878337</v>
      </c>
    </row>
    <row r="1658" spans="1:23" x14ac:dyDescent="0.3">
      <c r="A1658" t="s">
        <v>3996</v>
      </c>
      <c r="B1658" s="34">
        <v>33009.039804398148</v>
      </c>
      <c r="C1658" s="14">
        <v>48.438000000000002</v>
      </c>
      <c r="D1658" s="14">
        <v>-17.449000000000002</v>
      </c>
      <c r="E1658" s="12">
        <v>19</v>
      </c>
      <c r="F1658" s="12"/>
      <c r="G1658" s="8" t="s">
        <v>72</v>
      </c>
      <c r="H1658" s="1" t="s">
        <v>34</v>
      </c>
      <c r="I1658" s="1">
        <f t="shared" si="157"/>
        <v>3.3250000000000002</v>
      </c>
      <c r="J1658" s="26"/>
      <c r="K1658" s="26"/>
      <c r="L1658" s="26">
        <v>2.7</v>
      </c>
      <c r="M1658" s="25" t="s">
        <v>73</v>
      </c>
      <c r="N1658" s="26"/>
      <c r="O1658" s="26"/>
      <c r="P1658" s="26">
        <v>3</v>
      </c>
      <c r="Q1658" s="8" t="s">
        <v>73</v>
      </c>
      <c r="R1658" s="38"/>
      <c r="S1658" s="8"/>
      <c r="T1658" s="1">
        <f t="shared" si="151"/>
        <v>1990.3738256109464</v>
      </c>
      <c r="U1658" s="4">
        <f t="shared" si="154"/>
        <v>9.2369578372374249E+19</v>
      </c>
      <c r="V1658" s="4">
        <f t="shared" si="152"/>
        <v>122320711904993.2</v>
      </c>
      <c r="W1658" s="1">
        <f t="shared" si="153"/>
        <v>622.79265206266098</v>
      </c>
    </row>
    <row r="1659" spans="1:23" x14ac:dyDescent="0.3">
      <c r="A1659" t="s">
        <v>3997</v>
      </c>
      <c r="B1659" s="34">
        <v>33018.218908564813</v>
      </c>
      <c r="C1659" s="14">
        <v>47.7</v>
      </c>
      <c r="D1659" s="14">
        <v>-20.64</v>
      </c>
      <c r="E1659" s="12">
        <v>16</v>
      </c>
      <c r="F1659" s="12"/>
      <c r="G1659" s="8" t="s">
        <v>72</v>
      </c>
      <c r="H1659" s="1" t="s">
        <v>34</v>
      </c>
      <c r="I1659" s="1">
        <f t="shared" si="157"/>
        <v>3.41</v>
      </c>
      <c r="J1659" s="26"/>
      <c r="K1659" s="26"/>
      <c r="L1659" s="26">
        <v>2.8</v>
      </c>
      <c r="M1659" s="25" t="s">
        <v>73</v>
      </c>
      <c r="N1659" s="26"/>
      <c r="O1659" s="26"/>
      <c r="P1659" s="26">
        <v>3.1</v>
      </c>
      <c r="Q1659" s="8" t="s">
        <v>73</v>
      </c>
      <c r="R1659" s="38"/>
      <c r="S1659" s="8"/>
      <c r="T1659" s="1">
        <f t="shared" si="151"/>
        <v>1990.3989566285143</v>
      </c>
      <c r="U1659" s="4">
        <f t="shared" si="154"/>
        <v>9.236974243135157E+19</v>
      </c>
      <c r="V1659" s="4">
        <f t="shared" si="152"/>
        <v>164058977319953.81</v>
      </c>
      <c r="W1659" s="1">
        <f t="shared" si="153"/>
        <v>913.01556288201505</v>
      </c>
    </row>
    <row r="1660" spans="1:23" x14ac:dyDescent="0.3">
      <c r="A1660" t="s">
        <v>3998</v>
      </c>
      <c r="B1660" s="34">
        <v>33018.454146990742</v>
      </c>
      <c r="C1660" s="14">
        <v>46.405999999999999</v>
      </c>
      <c r="D1660" s="14">
        <v>-21.164999999999999</v>
      </c>
      <c r="E1660" s="12">
        <v>17</v>
      </c>
      <c r="F1660" s="12"/>
      <c r="G1660" s="8" t="s">
        <v>72</v>
      </c>
      <c r="H1660" s="1" t="s">
        <v>59</v>
      </c>
      <c r="I1660" s="1">
        <f t="shared" si="157"/>
        <v>3.665</v>
      </c>
      <c r="J1660" s="26"/>
      <c r="K1660" s="26"/>
      <c r="L1660" s="26">
        <v>3.1</v>
      </c>
      <c r="M1660" s="25" t="s">
        <v>73</v>
      </c>
      <c r="N1660" s="26"/>
      <c r="O1660" s="26"/>
      <c r="P1660" s="26">
        <v>3.4</v>
      </c>
      <c r="Q1660" s="8" t="s">
        <v>73</v>
      </c>
      <c r="R1660" s="38"/>
      <c r="S1660" s="8"/>
      <c r="T1660" s="1">
        <f t="shared" si="151"/>
        <v>1990.3996006762238</v>
      </c>
      <c r="U1660" s="4">
        <f t="shared" si="154"/>
        <v>9.2370138253416399E+19</v>
      </c>
      <c r="V1660" s="4">
        <f t="shared" si="152"/>
        <v>395822064835723.56</v>
      </c>
      <c r="W1660" s="1">
        <f t="shared" si="153"/>
        <v>942.41321492919781</v>
      </c>
    </row>
    <row r="1661" spans="1:23" x14ac:dyDescent="0.3">
      <c r="A1661" t="s">
        <v>3999</v>
      </c>
      <c r="B1661" s="34">
        <v>33022.412844907405</v>
      </c>
      <c r="C1661" s="14">
        <v>48.456000000000003</v>
      </c>
      <c r="D1661" s="14">
        <v>-17.542000000000002</v>
      </c>
      <c r="E1661" s="12">
        <v>18</v>
      </c>
      <c r="F1661" s="12"/>
      <c r="G1661" s="8" t="s">
        <v>72</v>
      </c>
      <c r="H1661" s="1" t="s">
        <v>34</v>
      </c>
      <c r="I1661" s="1">
        <f t="shared" si="157"/>
        <v>3.3250000000000002</v>
      </c>
      <c r="J1661" s="26"/>
      <c r="K1661" s="26"/>
      <c r="L1661" s="26">
        <v>2.7</v>
      </c>
      <c r="M1661" s="25" t="s">
        <v>73</v>
      </c>
      <c r="N1661" s="26"/>
      <c r="O1661" s="26"/>
      <c r="P1661" s="26">
        <v>3</v>
      </c>
      <c r="Q1661" s="8" t="s">
        <v>73</v>
      </c>
      <c r="R1661" s="38"/>
      <c r="S1661" s="8"/>
      <c r="T1661" s="1">
        <f t="shared" si="151"/>
        <v>1990.4104390004309</v>
      </c>
      <c r="U1661" s="4">
        <f t="shared" si="154"/>
        <v>9.2370260574128308E+19</v>
      </c>
      <c r="V1661" s="4">
        <f t="shared" si="152"/>
        <v>122320711904993.2</v>
      </c>
      <c r="W1661" s="1">
        <f t="shared" si="153"/>
        <v>632.37554502770854</v>
      </c>
    </row>
    <row r="1662" spans="1:23" x14ac:dyDescent="0.3">
      <c r="A1662" t="s">
        <v>4000</v>
      </c>
      <c r="B1662" s="34">
        <v>33024.566111111111</v>
      </c>
      <c r="C1662" s="14">
        <v>46.76</v>
      </c>
      <c r="D1662" s="14">
        <v>-20.190000000000001</v>
      </c>
      <c r="E1662" s="12">
        <v>2</v>
      </c>
      <c r="F1662" s="12"/>
      <c r="G1662" s="8" t="s">
        <v>72</v>
      </c>
      <c r="H1662" s="1" t="s">
        <v>34</v>
      </c>
      <c r="I1662" s="1">
        <f t="shared" si="157"/>
        <v>3.3250000000000002</v>
      </c>
      <c r="J1662" s="26"/>
      <c r="K1662" s="26"/>
      <c r="L1662" s="26">
        <v>2.7</v>
      </c>
      <c r="M1662" s="25" t="s">
        <v>73</v>
      </c>
      <c r="N1662" s="26"/>
      <c r="O1662" s="26"/>
      <c r="P1662" s="26">
        <v>3</v>
      </c>
      <c r="Q1662" s="8" t="s">
        <v>73</v>
      </c>
      <c r="R1662" s="38"/>
      <c r="S1662" s="8"/>
      <c r="T1662" s="1">
        <f t="shared" si="151"/>
        <v>1990.4163343220016</v>
      </c>
      <c r="U1662" s="4">
        <f t="shared" si="154"/>
        <v>9.2370382894840218E+19</v>
      </c>
      <c r="V1662" s="4">
        <f t="shared" si="152"/>
        <v>122320711904993.2</v>
      </c>
      <c r="W1662" s="1">
        <f t="shared" si="153"/>
        <v>841.28183174329013</v>
      </c>
    </row>
    <row r="1663" spans="1:23" x14ac:dyDescent="0.3">
      <c r="A1663" t="s">
        <v>4001</v>
      </c>
      <c r="B1663" s="34">
        <v>33026.749975694445</v>
      </c>
      <c r="C1663" s="14">
        <v>45.49</v>
      </c>
      <c r="D1663" s="14">
        <v>-20.85</v>
      </c>
      <c r="E1663" s="12">
        <v>16</v>
      </c>
      <c r="F1663" s="12"/>
      <c r="G1663" s="8" t="s">
        <v>72</v>
      </c>
      <c r="H1663" s="1" t="s">
        <v>34</v>
      </c>
      <c r="I1663" s="1">
        <f t="shared" si="157"/>
        <v>3.665</v>
      </c>
      <c r="J1663" s="26"/>
      <c r="K1663" s="26"/>
      <c r="L1663" s="26">
        <v>3.1</v>
      </c>
      <c r="M1663" s="25" t="s">
        <v>73</v>
      </c>
      <c r="N1663" s="26"/>
      <c r="O1663" s="26"/>
      <c r="P1663" s="26">
        <v>3.4</v>
      </c>
      <c r="Q1663" s="8" t="s">
        <v>73</v>
      </c>
      <c r="R1663" s="38"/>
      <c r="S1663" s="8"/>
      <c r="T1663" s="1">
        <f t="shared" si="151"/>
        <v>1990.4223134173701</v>
      </c>
      <c r="U1663" s="4">
        <f t="shared" si="154"/>
        <v>9.2370778716905046E+19</v>
      </c>
      <c r="V1663" s="4">
        <f t="shared" si="152"/>
        <v>395822064835723.56</v>
      </c>
      <c r="W1663" s="1">
        <f t="shared" si="153"/>
        <v>899.90284714770416</v>
      </c>
    </row>
    <row r="1664" spans="1:23" x14ac:dyDescent="0.3">
      <c r="A1664" t="s">
        <v>4002</v>
      </c>
      <c r="B1664" s="34">
        <v>33027.253888888888</v>
      </c>
      <c r="C1664" s="2">
        <v>35.200000000000003</v>
      </c>
      <c r="D1664" s="2">
        <v>-16.7</v>
      </c>
      <c r="E1664" s="3"/>
      <c r="G1664" s="1" t="s">
        <v>44</v>
      </c>
      <c r="H1664" s="9" t="s">
        <v>40</v>
      </c>
      <c r="I1664" s="1">
        <v>3.5</v>
      </c>
      <c r="P1664" s="25">
        <v>3.5</v>
      </c>
      <c r="Q1664" s="1" t="s">
        <v>44</v>
      </c>
      <c r="T1664" s="1">
        <f t="shared" si="151"/>
        <v>1990.4236930565062</v>
      </c>
      <c r="U1664" s="4">
        <f t="shared" si="154"/>
        <v>9.2371002589018898E+19</v>
      </c>
      <c r="V1664" s="4">
        <f t="shared" si="152"/>
        <v>223872113856835.09</v>
      </c>
      <c r="W1664" s="1">
        <f t="shared" si="153"/>
        <v>1153.9620494631017</v>
      </c>
    </row>
    <row r="1665" spans="1:23" x14ac:dyDescent="0.3">
      <c r="A1665" t="s">
        <v>4003</v>
      </c>
      <c r="B1665" s="34">
        <v>33028.226849537037</v>
      </c>
      <c r="C1665" s="14">
        <v>47.64</v>
      </c>
      <c r="D1665" s="14">
        <v>-18.28</v>
      </c>
      <c r="E1665" s="12">
        <v>18</v>
      </c>
      <c r="F1665" s="12"/>
      <c r="G1665" s="8" t="s">
        <v>72</v>
      </c>
      <c r="H1665" s="1" t="s">
        <v>34</v>
      </c>
      <c r="I1665" s="1">
        <f>0.85*L1665+1.03</f>
        <v>3.4950000000000001</v>
      </c>
      <c r="J1665" s="26"/>
      <c r="K1665" s="26"/>
      <c r="L1665" s="26">
        <v>2.9</v>
      </c>
      <c r="M1665" s="25" t="s">
        <v>73</v>
      </c>
      <c r="N1665" s="26"/>
      <c r="O1665" s="26"/>
      <c r="P1665" s="26">
        <v>3.2</v>
      </c>
      <c r="Q1665" s="8" t="s">
        <v>73</v>
      </c>
      <c r="R1665" s="38"/>
      <c r="S1665" s="8"/>
      <c r="T1665" s="1">
        <f t="shared" si="151"/>
        <v>1990.4263568775825</v>
      </c>
      <c r="U1665" s="4">
        <f t="shared" si="154"/>
        <v>9.2371222628189864E+19</v>
      </c>
      <c r="V1665" s="4">
        <f t="shared" si="152"/>
        <v>220039170963740.97</v>
      </c>
      <c r="W1665" s="1">
        <f t="shared" si="153"/>
        <v>664.59918452990541</v>
      </c>
    </row>
    <row r="1666" spans="1:23" x14ac:dyDescent="0.3">
      <c r="A1666" t="s">
        <v>4004</v>
      </c>
      <c r="B1666" s="34">
        <v>33028.951386574074</v>
      </c>
      <c r="C1666" s="14">
        <v>49.01</v>
      </c>
      <c r="D1666" s="14">
        <v>-16.100000000000001</v>
      </c>
      <c r="E1666" s="12">
        <v>39</v>
      </c>
      <c r="F1666" s="12"/>
      <c r="G1666" s="8" t="s">
        <v>72</v>
      </c>
      <c r="H1666" s="1" t="s">
        <v>34</v>
      </c>
      <c r="I1666" s="1">
        <f>0.85*L1666+1.03</f>
        <v>3.58</v>
      </c>
      <c r="J1666" s="26"/>
      <c r="K1666" s="26"/>
      <c r="L1666" s="26">
        <v>3</v>
      </c>
      <c r="M1666" s="25" t="s">
        <v>73</v>
      </c>
      <c r="N1666" s="26"/>
      <c r="O1666" s="26"/>
      <c r="P1666" s="26">
        <v>3.3</v>
      </c>
      <c r="Q1666" s="8" t="s">
        <v>73</v>
      </c>
      <c r="R1666" s="38"/>
      <c r="S1666" s="8"/>
      <c r="T1666" s="1">
        <f t="shared" ref="T1666:T1729" si="158">1900+B1666/365.25</f>
        <v>1990.4283405518797</v>
      </c>
      <c r="U1666" s="4">
        <f t="shared" si="154"/>
        <v>9.2371517749112537E+19</v>
      </c>
      <c r="V1666" s="4">
        <f t="shared" ref="V1666:V1729" si="159">10^(1.5*I1666+9.1)</f>
        <v>295120922666639.69</v>
      </c>
      <c r="W1666" s="1">
        <f t="shared" ref="W1666:W1729" si="160">SQRT( (ABS(D1666-$Y$1)*111.11)^2+(111.11*COS(RADIANS(D1666))*ABS(C1666-$Z$1))^2+E1666*E1666)</f>
        <v>549.87927692439519</v>
      </c>
    </row>
    <row r="1667" spans="1:23" x14ac:dyDescent="0.3">
      <c r="A1667" t="s">
        <v>4005</v>
      </c>
      <c r="B1667" s="34">
        <v>33034.244976851849</v>
      </c>
      <c r="C1667" s="14">
        <v>47.79</v>
      </c>
      <c r="D1667" s="14">
        <v>-17</v>
      </c>
      <c r="E1667" s="12">
        <v>2</v>
      </c>
      <c r="F1667" s="12"/>
      <c r="G1667" s="8" t="s">
        <v>72</v>
      </c>
      <c r="H1667" s="1" t="s">
        <v>34</v>
      </c>
      <c r="I1667" s="1">
        <f>0.85*L1667+1.03</f>
        <v>3.3250000000000002</v>
      </c>
      <c r="J1667" s="26"/>
      <c r="K1667" s="26"/>
      <c r="L1667" s="26">
        <v>2.7</v>
      </c>
      <c r="M1667" s="25" t="s">
        <v>73</v>
      </c>
      <c r="N1667" s="26"/>
      <c r="O1667" s="26"/>
      <c r="P1667" s="26">
        <v>3</v>
      </c>
      <c r="Q1667" s="8" t="s">
        <v>73</v>
      </c>
      <c r="R1667" s="38"/>
      <c r="S1667" s="8"/>
      <c r="T1667" s="1">
        <f t="shared" si="158"/>
        <v>1990.4428336121885</v>
      </c>
      <c r="U1667" s="4">
        <f t="shared" ref="U1667:U1730" si="161">U1666+V1667</f>
        <v>9.2371640069824446E+19</v>
      </c>
      <c r="V1667" s="4">
        <f t="shared" si="159"/>
        <v>122320711904993.2</v>
      </c>
      <c r="W1667" s="1">
        <f t="shared" si="160"/>
        <v>544.37686132715271</v>
      </c>
    </row>
    <row r="1668" spans="1:23" x14ac:dyDescent="0.3">
      <c r="A1668" t="s">
        <v>4006</v>
      </c>
      <c r="B1668" s="34">
        <v>33041.737928240742</v>
      </c>
      <c r="C1668" s="14">
        <v>40.92</v>
      </c>
      <c r="D1668" s="14">
        <v>-20.48</v>
      </c>
      <c r="E1668" s="12">
        <v>16</v>
      </c>
      <c r="F1668" s="12"/>
      <c r="G1668" s="8" t="s">
        <v>72</v>
      </c>
      <c r="H1668" s="8" t="s">
        <v>24</v>
      </c>
      <c r="I1668" s="8">
        <v>4.5</v>
      </c>
      <c r="J1668" s="26"/>
      <c r="K1668" s="26"/>
      <c r="L1668" s="26"/>
      <c r="M1668" s="26"/>
      <c r="N1668" s="26"/>
      <c r="O1668" s="26"/>
      <c r="P1668" s="26"/>
      <c r="Q1668" s="8"/>
      <c r="R1668" s="38">
        <v>4.5</v>
      </c>
      <c r="S1668" s="8" t="s">
        <v>73</v>
      </c>
      <c r="T1668" s="1">
        <f t="shared" si="158"/>
        <v>1990.4633481950466</v>
      </c>
      <c r="U1668" s="4">
        <f t="shared" si="161"/>
        <v>9.2378719527668285E+19</v>
      </c>
      <c r="V1668" s="4">
        <f t="shared" si="159"/>
        <v>7079457843841414</v>
      </c>
      <c r="W1668" s="1">
        <f t="shared" si="160"/>
        <v>968.58943833105877</v>
      </c>
    </row>
    <row r="1669" spans="1:23" x14ac:dyDescent="0.3">
      <c r="A1669" t="s">
        <v>4007</v>
      </c>
      <c r="B1669" s="34">
        <v>33045.264622685187</v>
      </c>
      <c r="C1669" s="14">
        <v>46.46</v>
      </c>
      <c r="D1669" s="14">
        <v>-21.48</v>
      </c>
      <c r="E1669" s="12">
        <v>18</v>
      </c>
      <c r="F1669" s="12"/>
      <c r="G1669" s="8" t="s">
        <v>72</v>
      </c>
      <c r="H1669" s="1" t="s">
        <v>59</v>
      </c>
      <c r="I1669" s="1">
        <f t="shared" ref="I1669:I1700" si="162">0.85*L1669+1.03</f>
        <v>3.58</v>
      </c>
      <c r="J1669" s="26"/>
      <c r="K1669" s="26"/>
      <c r="L1669" s="26">
        <v>3</v>
      </c>
      <c r="M1669" s="25" t="s">
        <v>73</v>
      </c>
      <c r="N1669" s="26"/>
      <c r="O1669" s="26"/>
      <c r="P1669" s="26">
        <v>3.3</v>
      </c>
      <c r="Q1669" s="8" t="s">
        <v>73</v>
      </c>
      <c r="R1669" s="38"/>
      <c r="S1669" s="8"/>
      <c r="T1669" s="1">
        <f t="shared" si="158"/>
        <v>1990.4730037582071</v>
      </c>
      <c r="U1669" s="4">
        <f t="shared" si="161"/>
        <v>9.2379014648590959E+19</v>
      </c>
      <c r="V1669" s="4">
        <f t="shared" si="159"/>
        <v>295120922666639.69</v>
      </c>
      <c r="W1669" s="1">
        <f t="shared" si="160"/>
        <v>977.81980916427131</v>
      </c>
    </row>
    <row r="1670" spans="1:23" x14ac:dyDescent="0.3">
      <c r="A1670" t="s">
        <v>4008</v>
      </c>
      <c r="B1670" s="34">
        <v>33049.09164583333</v>
      </c>
      <c r="C1670" s="14">
        <v>46.87</v>
      </c>
      <c r="D1670" s="14">
        <v>-19.41</v>
      </c>
      <c r="E1670" s="12">
        <v>36</v>
      </c>
      <c r="F1670" s="12"/>
      <c r="G1670" s="8" t="s">
        <v>72</v>
      </c>
      <c r="H1670" s="1" t="s">
        <v>34</v>
      </c>
      <c r="I1670" s="1">
        <f t="shared" si="162"/>
        <v>3.58</v>
      </c>
      <c r="J1670" s="26"/>
      <c r="K1670" s="26"/>
      <c r="L1670" s="26">
        <v>3</v>
      </c>
      <c r="M1670" s="25" t="s">
        <v>73</v>
      </c>
      <c r="N1670" s="26"/>
      <c r="O1670" s="26"/>
      <c r="P1670" s="26">
        <v>3.3</v>
      </c>
      <c r="Q1670" s="8" t="s">
        <v>73</v>
      </c>
      <c r="R1670" s="38"/>
      <c r="S1670" s="8"/>
      <c r="T1670" s="1">
        <f t="shared" si="158"/>
        <v>1990.4834815765457</v>
      </c>
      <c r="U1670" s="4">
        <f t="shared" si="161"/>
        <v>9.2379309769513632E+19</v>
      </c>
      <c r="V1670" s="4">
        <f t="shared" si="159"/>
        <v>295120922666639.69</v>
      </c>
      <c r="W1670" s="1">
        <f t="shared" si="160"/>
        <v>759.90795889931246</v>
      </c>
    </row>
    <row r="1671" spans="1:23" x14ac:dyDescent="0.3">
      <c r="A1671" t="s">
        <v>4009</v>
      </c>
      <c r="B1671" s="34">
        <v>33049.244032407405</v>
      </c>
      <c r="C1671" s="14">
        <v>46.49</v>
      </c>
      <c r="D1671" s="14">
        <v>-18.420000000000002</v>
      </c>
      <c r="E1671" s="12">
        <v>2</v>
      </c>
      <c r="F1671" s="12"/>
      <c r="G1671" s="8" t="s">
        <v>72</v>
      </c>
      <c r="H1671" s="1" t="s">
        <v>34</v>
      </c>
      <c r="I1671" s="1">
        <f t="shared" si="162"/>
        <v>3.665</v>
      </c>
      <c r="J1671" s="26"/>
      <c r="K1671" s="26"/>
      <c r="L1671" s="26">
        <v>3.1</v>
      </c>
      <c r="M1671" s="25" t="s">
        <v>73</v>
      </c>
      <c r="N1671" s="26"/>
      <c r="O1671" s="26"/>
      <c r="P1671" s="26">
        <v>3.4</v>
      </c>
      <c r="Q1671" s="8" t="s">
        <v>73</v>
      </c>
      <c r="R1671" s="38"/>
      <c r="S1671" s="8"/>
      <c r="T1671" s="1">
        <f t="shared" si="158"/>
        <v>1990.4838987882474</v>
      </c>
      <c r="U1671" s="4">
        <f t="shared" si="161"/>
        <v>9.237970559157846E+19</v>
      </c>
      <c r="V1671" s="4">
        <f t="shared" si="159"/>
        <v>395822064835723.56</v>
      </c>
      <c r="W1671" s="1">
        <f t="shared" si="160"/>
        <v>643.21193697073147</v>
      </c>
    </row>
    <row r="1672" spans="1:23" x14ac:dyDescent="0.3">
      <c r="A1672" t="s">
        <v>4010</v>
      </c>
      <c r="B1672" s="34">
        <v>33052.41847222222</v>
      </c>
      <c r="C1672" s="14">
        <v>48.21</v>
      </c>
      <c r="D1672" s="14">
        <v>-17.79</v>
      </c>
      <c r="E1672" s="12">
        <v>37</v>
      </c>
      <c r="F1672" s="12"/>
      <c r="G1672" s="8" t="s">
        <v>72</v>
      </c>
      <c r="H1672" s="1" t="s">
        <v>34</v>
      </c>
      <c r="I1672" s="1">
        <f t="shared" si="162"/>
        <v>3.4950000000000001</v>
      </c>
      <c r="J1672" s="26"/>
      <c r="K1672" s="26"/>
      <c r="L1672" s="26">
        <v>2.9</v>
      </c>
      <c r="M1672" s="25" t="s">
        <v>73</v>
      </c>
      <c r="N1672" s="26"/>
      <c r="O1672" s="26"/>
      <c r="P1672" s="26">
        <v>3.2</v>
      </c>
      <c r="Q1672" s="8" t="s">
        <v>73</v>
      </c>
      <c r="R1672" s="38"/>
      <c r="S1672" s="8"/>
      <c r="T1672" s="1">
        <f t="shared" si="158"/>
        <v>1990.4925899307932</v>
      </c>
      <c r="U1672" s="4">
        <f t="shared" si="161"/>
        <v>9.2379925630749426E+19</v>
      </c>
      <c r="V1672" s="4">
        <f t="shared" si="159"/>
        <v>220039170963740.97</v>
      </c>
      <c r="W1672" s="1">
        <f t="shared" si="160"/>
        <v>643.12170356831587</v>
      </c>
    </row>
    <row r="1673" spans="1:23" x14ac:dyDescent="0.3">
      <c r="A1673" t="s">
        <v>4011</v>
      </c>
      <c r="B1673" s="34">
        <v>33053.968131944443</v>
      </c>
      <c r="C1673" s="14">
        <v>47.14</v>
      </c>
      <c r="D1673" s="14">
        <v>-18.260000000000002</v>
      </c>
      <c r="E1673" s="12">
        <v>34</v>
      </c>
      <c r="F1673" s="12"/>
      <c r="G1673" s="8" t="s">
        <v>72</v>
      </c>
      <c r="H1673" s="1" t="s">
        <v>34</v>
      </c>
      <c r="I1673" s="1">
        <f t="shared" si="162"/>
        <v>3.41</v>
      </c>
      <c r="J1673" s="26"/>
      <c r="K1673" s="26"/>
      <c r="L1673" s="26">
        <v>2.8</v>
      </c>
      <c r="M1673" s="25" t="s">
        <v>73</v>
      </c>
      <c r="N1673" s="26"/>
      <c r="O1673" s="26"/>
      <c r="P1673" s="26">
        <v>3.1</v>
      </c>
      <c r="Q1673" s="8" t="s">
        <v>73</v>
      </c>
      <c r="R1673" s="38"/>
      <c r="S1673" s="8"/>
      <c r="T1673" s="1">
        <f t="shared" si="158"/>
        <v>1990.4968326678834</v>
      </c>
      <c r="U1673" s="4">
        <f t="shared" si="161"/>
        <v>9.2380089689726747E+19</v>
      </c>
      <c r="V1673" s="4">
        <f t="shared" si="159"/>
        <v>164058977319953.81</v>
      </c>
      <c r="W1673" s="1">
        <f t="shared" si="160"/>
        <v>644.80658450186888</v>
      </c>
    </row>
    <row r="1674" spans="1:23" x14ac:dyDescent="0.3">
      <c r="A1674" t="s">
        <v>4012</v>
      </c>
      <c r="B1674" s="34">
        <v>33064.525709490743</v>
      </c>
      <c r="C1674" s="14">
        <v>46.44</v>
      </c>
      <c r="D1674" s="14">
        <v>-18.75</v>
      </c>
      <c r="E1674" s="12">
        <v>18</v>
      </c>
      <c r="F1674" s="12"/>
      <c r="G1674" s="8" t="s">
        <v>72</v>
      </c>
      <c r="H1674" s="1" t="s">
        <v>34</v>
      </c>
      <c r="I1674" s="1">
        <f t="shared" si="162"/>
        <v>3.3250000000000002</v>
      </c>
      <c r="J1674" s="26"/>
      <c r="K1674" s="26"/>
      <c r="L1674" s="26">
        <v>2.7</v>
      </c>
      <c r="M1674" s="25" t="s">
        <v>73</v>
      </c>
      <c r="N1674" s="26"/>
      <c r="O1674" s="26"/>
      <c r="P1674" s="26">
        <v>3</v>
      </c>
      <c r="Q1674" s="8" t="s">
        <v>73</v>
      </c>
      <c r="R1674" s="38"/>
      <c r="S1674" s="8"/>
      <c r="T1674" s="1">
        <f t="shared" si="158"/>
        <v>1990.5257377398789</v>
      </c>
      <c r="U1674" s="4">
        <f t="shared" si="161"/>
        <v>9.2380212010438656E+19</v>
      </c>
      <c r="V1674" s="4">
        <f t="shared" si="159"/>
        <v>122320711904993.2</v>
      </c>
      <c r="W1674" s="1">
        <f t="shared" si="160"/>
        <v>678.30978589406106</v>
      </c>
    </row>
    <row r="1675" spans="1:23" x14ac:dyDescent="0.3">
      <c r="A1675" t="s">
        <v>4013</v>
      </c>
      <c r="B1675" s="34">
        <v>33065.748629629627</v>
      </c>
      <c r="C1675" s="14">
        <v>50.55</v>
      </c>
      <c r="D1675" s="14">
        <v>-24.37</v>
      </c>
      <c r="E1675" s="12">
        <v>40</v>
      </c>
      <c r="F1675" s="12"/>
      <c r="G1675" s="8" t="s">
        <v>72</v>
      </c>
      <c r="H1675" s="1" t="s">
        <v>46</v>
      </c>
      <c r="I1675" s="1">
        <f t="shared" si="162"/>
        <v>4.5149999999999997</v>
      </c>
      <c r="J1675" s="26"/>
      <c r="K1675" s="26"/>
      <c r="L1675" s="26">
        <v>4.0999999999999996</v>
      </c>
      <c r="M1675" s="25" t="s">
        <v>73</v>
      </c>
      <c r="N1675" s="26"/>
      <c r="O1675" s="26"/>
      <c r="P1675" s="26">
        <v>4.5</v>
      </c>
      <c r="Q1675" s="1" t="s">
        <v>73</v>
      </c>
      <c r="R1675" s="38">
        <v>4.3</v>
      </c>
      <c r="S1675" s="8"/>
      <c r="T1675" s="1">
        <f t="shared" si="158"/>
        <v>1990.5290859127438</v>
      </c>
      <c r="U1675" s="4">
        <f t="shared" si="161"/>
        <v>9.2387667909158928E+19</v>
      </c>
      <c r="V1675" s="4">
        <f t="shared" si="159"/>
        <v>7455898720277797</v>
      </c>
      <c r="W1675" s="1">
        <f t="shared" si="160"/>
        <v>1398.8346513215065</v>
      </c>
    </row>
    <row r="1676" spans="1:23" x14ac:dyDescent="0.3">
      <c r="A1676" t="s">
        <v>4014</v>
      </c>
      <c r="B1676" s="34">
        <v>33066.604944444443</v>
      </c>
      <c r="C1676" s="14">
        <v>46.78</v>
      </c>
      <c r="D1676" s="14">
        <v>-19.12</v>
      </c>
      <c r="E1676" s="12">
        <v>34</v>
      </c>
      <c r="F1676" s="12"/>
      <c r="G1676" s="8" t="s">
        <v>72</v>
      </c>
      <c r="H1676" s="1" t="s">
        <v>34</v>
      </c>
      <c r="I1676" s="1">
        <f t="shared" si="162"/>
        <v>3.3250000000000002</v>
      </c>
      <c r="J1676" s="26"/>
      <c r="K1676" s="26"/>
      <c r="L1676" s="26">
        <v>2.7</v>
      </c>
      <c r="M1676" s="25" t="s">
        <v>73</v>
      </c>
      <c r="N1676" s="26"/>
      <c r="O1676" s="26"/>
      <c r="P1676" s="26">
        <v>3</v>
      </c>
      <c r="Q1676" s="8" t="s">
        <v>73</v>
      </c>
      <c r="R1676" s="38"/>
      <c r="S1676" s="8"/>
      <c r="T1676" s="1">
        <f t="shared" si="158"/>
        <v>1990.5314303749335</v>
      </c>
      <c r="U1676" s="4">
        <f t="shared" si="161"/>
        <v>9.2387790229870838E+19</v>
      </c>
      <c r="V1676" s="4">
        <f t="shared" si="159"/>
        <v>122320711904993.2</v>
      </c>
      <c r="W1676" s="1">
        <f t="shared" si="160"/>
        <v>726.39735537756246</v>
      </c>
    </row>
    <row r="1677" spans="1:23" x14ac:dyDescent="0.3">
      <c r="A1677" t="s">
        <v>4015</v>
      </c>
      <c r="B1677" s="34">
        <v>33068.527925925926</v>
      </c>
      <c r="C1677" s="14">
        <v>48.35</v>
      </c>
      <c r="D1677" s="14">
        <v>-19.510000000000002</v>
      </c>
      <c r="E1677" s="12">
        <v>18</v>
      </c>
      <c r="F1677" s="12"/>
      <c r="G1677" s="8" t="s">
        <v>72</v>
      </c>
      <c r="H1677" s="1" t="s">
        <v>34</v>
      </c>
      <c r="I1677" s="1">
        <f t="shared" si="162"/>
        <v>3.665</v>
      </c>
      <c r="J1677" s="26"/>
      <c r="K1677" s="26"/>
      <c r="L1677" s="26">
        <v>3.1</v>
      </c>
      <c r="M1677" s="25" t="s">
        <v>73</v>
      </c>
      <c r="N1677" s="26"/>
      <c r="O1677" s="26"/>
      <c r="P1677" s="26">
        <v>3.4</v>
      </c>
      <c r="Q1677" s="8" t="s">
        <v>73</v>
      </c>
      <c r="R1677" s="38"/>
      <c r="S1677" s="8"/>
      <c r="T1677" s="1">
        <f t="shared" si="158"/>
        <v>1990.5366952112961</v>
      </c>
      <c r="U1677" s="4">
        <f t="shared" si="161"/>
        <v>9.2388186051935666E+19</v>
      </c>
      <c r="V1677" s="4">
        <f t="shared" si="159"/>
        <v>395822064835723.56</v>
      </c>
      <c r="W1677" s="1">
        <f t="shared" si="160"/>
        <v>818.68987640242995</v>
      </c>
    </row>
    <row r="1678" spans="1:23" x14ac:dyDescent="0.3">
      <c r="A1678" t="s">
        <v>4016</v>
      </c>
      <c r="B1678" s="34">
        <v>33069.437887731481</v>
      </c>
      <c r="C1678" s="14">
        <v>50.22</v>
      </c>
      <c r="D1678" s="14">
        <v>-24.47</v>
      </c>
      <c r="E1678" s="12">
        <v>40</v>
      </c>
      <c r="F1678" s="12"/>
      <c r="G1678" s="8" t="s">
        <v>72</v>
      </c>
      <c r="H1678" s="1" t="s">
        <v>46</v>
      </c>
      <c r="I1678" s="1">
        <f t="shared" si="162"/>
        <v>4.6849999999999996</v>
      </c>
      <c r="J1678" s="26"/>
      <c r="K1678" s="26"/>
      <c r="L1678" s="26">
        <v>4.3</v>
      </c>
      <c r="M1678" s="25" t="s">
        <v>73</v>
      </c>
      <c r="N1678" s="26"/>
      <c r="O1678" s="26"/>
      <c r="P1678" s="26">
        <v>4.7</v>
      </c>
      <c r="Q1678" s="1" t="s">
        <v>73</v>
      </c>
      <c r="R1678" s="38">
        <v>4.4000000000000004</v>
      </c>
      <c r="S1678" s="8"/>
      <c r="T1678" s="1">
        <f t="shared" si="158"/>
        <v>1990.5391865509418</v>
      </c>
      <c r="U1678" s="4">
        <f t="shared" si="161"/>
        <v>9.2401598251289723E+19</v>
      </c>
      <c r="V1678" s="4">
        <f t="shared" si="159"/>
        <v>1.3412199354053646E+16</v>
      </c>
      <c r="W1678" s="1">
        <f t="shared" si="160"/>
        <v>1396.5271453434234</v>
      </c>
    </row>
    <row r="1679" spans="1:23" x14ac:dyDescent="0.3">
      <c r="A1679" t="s">
        <v>4017</v>
      </c>
      <c r="B1679" s="34">
        <v>33070.709017361114</v>
      </c>
      <c r="C1679" s="14">
        <v>45.4</v>
      </c>
      <c r="D1679" s="14">
        <v>-16.62</v>
      </c>
      <c r="E1679" s="12">
        <v>37</v>
      </c>
      <c r="F1679" s="12"/>
      <c r="G1679" s="8" t="s">
        <v>72</v>
      </c>
      <c r="H1679" s="1" t="s">
        <v>34</v>
      </c>
      <c r="I1679" s="1">
        <f t="shared" si="162"/>
        <v>3.41</v>
      </c>
      <c r="J1679" s="26"/>
      <c r="K1679" s="26"/>
      <c r="L1679" s="26">
        <v>2.8</v>
      </c>
      <c r="M1679" s="25" t="s">
        <v>73</v>
      </c>
      <c r="N1679" s="26"/>
      <c r="O1679" s="26"/>
      <c r="P1679" s="26">
        <v>3.1</v>
      </c>
      <c r="Q1679" s="8" t="s">
        <v>73</v>
      </c>
      <c r="R1679" s="38"/>
      <c r="S1679" s="8"/>
      <c r="T1679" s="1">
        <f t="shared" si="158"/>
        <v>1990.5426667141987</v>
      </c>
      <c r="U1679" s="4">
        <f t="shared" si="161"/>
        <v>9.2401762310267044E+19</v>
      </c>
      <c r="V1679" s="4">
        <f t="shared" si="159"/>
        <v>164058977319953.81</v>
      </c>
      <c r="W1679" s="1">
        <f t="shared" si="160"/>
        <v>431.33044172841562</v>
      </c>
    </row>
    <row r="1680" spans="1:23" x14ac:dyDescent="0.3">
      <c r="A1680" t="s">
        <v>4018</v>
      </c>
      <c r="B1680" s="34">
        <v>33070.995109953707</v>
      </c>
      <c r="C1680" s="14">
        <v>46.73</v>
      </c>
      <c r="D1680" s="14">
        <v>-19.27</v>
      </c>
      <c r="E1680" s="12">
        <v>2</v>
      </c>
      <c r="F1680" s="12"/>
      <c r="G1680" s="8" t="s">
        <v>72</v>
      </c>
      <c r="H1680" s="1" t="s">
        <v>34</v>
      </c>
      <c r="I1680" s="1">
        <f t="shared" si="162"/>
        <v>3.58</v>
      </c>
      <c r="J1680" s="26"/>
      <c r="K1680" s="26"/>
      <c r="L1680" s="26">
        <v>3</v>
      </c>
      <c r="M1680" s="25" t="s">
        <v>73</v>
      </c>
      <c r="N1680" s="26"/>
      <c r="O1680" s="26"/>
      <c r="P1680" s="26">
        <v>3.3</v>
      </c>
      <c r="Q1680" s="8" t="s">
        <v>73</v>
      </c>
      <c r="R1680" s="38"/>
      <c r="S1680" s="8"/>
      <c r="T1680" s="1">
        <f t="shared" si="158"/>
        <v>1990.5434499930286</v>
      </c>
      <c r="U1680" s="4">
        <f t="shared" si="161"/>
        <v>9.2402057431189717E+19</v>
      </c>
      <c r="V1680" s="4">
        <f t="shared" si="159"/>
        <v>295120922666639.69</v>
      </c>
      <c r="W1680" s="1">
        <f t="shared" si="160"/>
        <v>740.69215132303486</v>
      </c>
    </row>
    <row r="1681" spans="1:23" x14ac:dyDescent="0.3">
      <c r="A1681" t="s">
        <v>4019</v>
      </c>
      <c r="B1681" s="34">
        <v>33077.872947916665</v>
      </c>
      <c r="C1681" s="14">
        <v>48.588999999999999</v>
      </c>
      <c r="D1681" s="14">
        <v>-17.318000000000001</v>
      </c>
      <c r="E1681" s="12">
        <v>20</v>
      </c>
      <c r="F1681" s="12"/>
      <c r="G1681" s="8" t="s">
        <v>72</v>
      </c>
      <c r="H1681" s="1" t="s">
        <v>34</v>
      </c>
      <c r="I1681" s="1">
        <f t="shared" si="162"/>
        <v>3.41</v>
      </c>
      <c r="J1681" s="26"/>
      <c r="K1681" s="26"/>
      <c r="L1681" s="26">
        <v>2.8</v>
      </c>
      <c r="M1681" s="25" t="s">
        <v>73</v>
      </c>
      <c r="N1681" s="26"/>
      <c r="O1681" s="26"/>
      <c r="P1681" s="26">
        <v>3.1</v>
      </c>
      <c r="Q1681" s="8" t="s">
        <v>73</v>
      </c>
      <c r="R1681" s="38"/>
      <c r="S1681" s="8"/>
      <c r="T1681" s="1">
        <f t="shared" si="158"/>
        <v>1990.5622804871093</v>
      </c>
      <c r="U1681" s="4">
        <f t="shared" si="161"/>
        <v>9.2402221490167038E+19</v>
      </c>
      <c r="V1681" s="4">
        <f t="shared" si="159"/>
        <v>164058977319953.81</v>
      </c>
      <c r="W1681" s="1">
        <f t="shared" si="160"/>
        <v>619.88823772909461</v>
      </c>
    </row>
    <row r="1682" spans="1:23" x14ac:dyDescent="0.3">
      <c r="A1682" t="s">
        <v>4020</v>
      </c>
      <c r="B1682" s="34">
        <v>33080.21925509259</v>
      </c>
      <c r="C1682" s="2">
        <v>36.010100000000001</v>
      </c>
      <c r="D1682" s="2">
        <v>-2.9384999999999999</v>
      </c>
      <c r="E1682" s="3">
        <v>10</v>
      </c>
      <c r="F1682" s="3">
        <v>85</v>
      </c>
      <c r="G1682" s="1" t="s">
        <v>35</v>
      </c>
      <c r="H1682" s="1" t="s">
        <v>22</v>
      </c>
      <c r="I1682" s="1">
        <f t="shared" si="162"/>
        <v>5.1950000000000003</v>
      </c>
      <c r="L1682" s="25">
        <v>4.9000000000000004</v>
      </c>
      <c r="M1682" s="25" t="s">
        <v>35</v>
      </c>
      <c r="N1682" s="25">
        <v>4</v>
      </c>
      <c r="O1682" s="25" t="s">
        <v>78</v>
      </c>
      <c r="T1682" s="1">
        <f t="shared" si="158"/>
        <v>1990.5687043260577</v>
      </c>
      <c r="U1682" s="4">
        <f t="shared" si="161"/>
        <v>9.2480294334180835E+19</v>
      </c>
      <c r="V1682" s="4">
        <f t="shared" si="159"/>
        <v>7.8072844013790848E+16</v>
      </c>
      <c r="W1682" s="1">
        <f t="shared" si="160"/>
        <v>1495.5816640439123</v>
      </c>
    </row>
    <row r="1683" spans="1:23" x14ac:dyDescent="0.3">
      <c r="A1683" t="s">
        <v>4021</v>
      </c>
      <c r="B1683" s="34">
        <v>33081</v>
      </c>
      <c r="C1683" s="28">
        <v>41.86</v>
      </c>
      <c r="D1683" s="28">
        <v>-10.46</v>
      </c>
      <c r="E1683" s="12">
        <v>16</v>
      </c>
      <c r="F1683" s="13"/>
      <c r="G1683" s="8" t="s">
        <v>72</v>
      </c>
      <c r="H1683" s="1" t="s">
        <v>33</v>
      </c>
      <c r="I1683" s="1">
        <f t="shared" si="162"/>
        <v>4.5999999999999996</v>
      </c>
      <c r="J1683" s="27"/>
      <c r="K1683" s="27"/>
      <c r="L1683" s="26">
        <v>4.2</v>
      </c>
      <c r="M1683" s="25" t="s">
        <v>73</v>
      </c>
      <c r="N1683" s="27"/>
      <c r="O1683" s="27"/>
      <c r="P1683" s="27"/>
      <c r="Q1683" s="11"/>
      <c r="R1683" s="39">
        <v>4.3</v>
      </c>
      <c r="S1683" s="1" t="s">
        <v>73</v>
      </c>
      <c r="T1683" s="1">
        <f t="shared" si="158"/>
        <v>1990.570841889117</v>
      </c>
      <c r="U1683" s="4">
        <f t="shared" si="161"/>
        <v>9.2490294334180835E+19</v>
      </c>
      <c r="V1683" s="4">
        <f t="shared" si="159"/>
        <v>1E+16</v>
      </c>
      <c r="W1683" s="1">
        <f t="shared" si="160"/>
        <v>448.28601260855663</v>
      </c>
    </row>
    <row r="1684" spans="1:23" x14ac:dyDescent="0.3">
      <c r="A1684" t="s">
        <v>4022</v>
      </c>
      <c r="B1684" s="34">
        <v>33093.667648148148</v>
      </c>
      <c r="C1684" s="14">
        <v>46.17</v>
      </c>
      <c r="D1684" s="14">
        <v>-21.23</v>
      </c>
      <c r="E1684" s="12">
        <v>37</v>
      </c>
      <c r="F1684" s="12"/>
      <c r="G1684" s="8" t="s">
        <v>72</v>
      </c>
      <c r="H1684" s="1" t="s">
        <v>59</v>
      </c>
      <c r="I1684" s="1">
        <f t="shared" si="162"/>
        <v>3.58</v>
      </c>
      <c r="J1684" s="26"/>
      <c r="K1684" s="26"/>
      <c r="L1684" s="26">
        <v>3</v>
      </c>
      <c r="M1684" s="25" t="s">
        <v>73</v>
      </c>
      <c r="N1684" s="26"/>
      <c r="O1684" s="26"/>
      <c r="P1684" s="26">
        <v>3.3</v>
      </c>
      <c r="Q1684" s="8" t="s">
        <v>73</v>
      </c>
      <c r="R1684" s="38"/>
      <c r="S1684" s="8"/>
      <c r="T1684" s="1">
        <f t="shared" si="158"/>
        <v>1990.6055240195706</v>
      </c>
      <c r="U1684" s="4">
        <f t="shared" si="161"/>
        <v>9.2490589455103508E+19</v>
      </c>
      <c r="V1684" s="4">
        <f t="shared" si="159"/>
        <v>295120922666639.69</v>
      </c>
      <c r="W1684" s="1">
        <f t="shared" si="160"/>
        <v>947.31454291439593</v>
      </c>
    </row>
    <row r="1685" spans="1:23" x14ac:dyDescent="0.3">
      <c r="A1685" t="s">
        <v>2436</v>
      </c>
      <c r="B1685" s="34">
        <v>33096.595209490741</v>
      </c>
      <c r="C1685" s="14">
        <v>47.8</v>
      </c>
      <c r="D1685" s="14">
        <v>-18.170000000000002</v>
      </c>
      <c r="E1685" s="12">
        <v>18</v>
      </c>
      <c r="F1685" s="12"/>
      <c r="G1685" s="8" t="s">
        <v>72</v>
      </c>
      <c r="H1685" s="1" t="s">
        <v>34</v>
      </c>
      <c r="I1685" s="1">
        <f t="shared" si="162"/>
        <v>3.4950000000000001</v>
      </c>
      <c r="J1685" s="26"/>
      <c r="K1685" s="26"/>
      <c r="L1685" s="26">
        <v>2.9</v>
      </c>
      <c r="M1685" s="25" t="s">
        <v>73</v>
      </c>
      <c r="N1685" s="26"/>
      <c r="O1685" s="26"/>
      <c r="P1685" s="26">
        <v>3.2</v>
      </c>
      <c r="Q1685" s="8" t="s">
        <v>73</v>
      </c>
      <c r="R1685" s="38"/>
      <c r="S1685" s="8"/>
      <c r="T1685" s="1">
        <f t="shared" si="158"/>
        <v>1990.6135392456968</v>
      </c>
      <c r="U1685" s="4">
        <f t="shared" si="161"/>
        <v>9.2490809494274474E+19</v>
      </c>
      <c r="V1685" s="4">
        <f t="shared" si="159"/>
        <v>220039170963740.97</v>
      </c>
      <c r="W1685" s="1">
        <f t="shared" si="160"/>
        <v>660.14923143198041</v>
      </c>
    </row>
    <row r="1686" spans="1:23" x14ac:dyDescent="0.3">
      <c r="A1686" t="s">
        <v>2437</v>
      </c>
      <c r="B1686" s="34">
        <v>33098.569244791666</v>
      </c>
      <c r="C1686" s="14">
        <v>44.08</v>
      </c>
      <c r="D1686" s="14">
        <v>-11.99</v>
      </c>
      <c r="E1686" s="12">
        <v>16</v>
      </c>
      <c r="F1686" s="12"/>
      <c r="G1686" s="8" t="s">
        <v>72</v>
      </c>
      <c r="H1686" s="1" t="s">
        <v>74</v>
      </c>
      <c r="I1686" s="1">
        <f t="shared" si="162"/>
        <v>4.26</v>
      </c>
      <c r="J1686" s="26"/>
      <c r="L1686" s="26">
        <v>3.8</v>
      </c>
      <c r="M1686" s="25" t="s">
        <v>73</v>
      </c>
      <c r="P1686" s="26">
        <v>4.5</v>
      </c>
      <c r="Q1686" s="1" t="s">
        <v>73</v>
      </c>
      <c r="R1686" s="38">
        <v>4</v>
      </c>
      <c r="S1686" s="1" t="s">
        <v>73</v>
      </c>
      <c r="T1686" s="1">
        <f t="shared" si="158"/>
        <v>1990.6189438597992</v>
      </c>
      <c r="U1686" s="4">
        <f t="shared" si="161"/>
        <v>9.2493899789706985E+19</v>
      </c>
      <c r="V1686" s="4">
        <f t="shared" si="159"/>
        <v>3090295432513594.5</v>
      </c>
      <c r="W1686" s="1">
        <f t="shared" si="160"/>
        <v>152.103043047288</v>
      </c>
    </row>
    <row r="1687" spans="1:23" x14ac:dyDescent="0.3">
      <c r="A1687" t="s">
        <v>4023</v>
      </c>
      <c r="B1687" s="34">
        <v>33107.700126157404</v>
      </c>
      <c r="C1687" s="14">
        <v>46.42</v>
      </c>
      <c r="D1687" s="14">
        <v>-18.62</v>
      </c>
      <c r="E1687" s="12">
        <v>16</v>
      </c>
      <c r="F1687" s="12"/>
      <c r="G1687" s="8" t="s">
        <v>72</v>
      </c>
      <c r="H1687" s="1" t="s">
        <v>34</v>
      </c>
      <c r="I1687" s="1">
        <f t="shared" si="162"/>
        <v>3.41</v>
      </c>
      <c r="J1687" s="26"/>
      <c r="K1687" s="26"/>
      <c r="L1687" s="26">
        <v>2.8</v>
      </c>
      <c r="M1687" s="25" t="s">
        <v>73</v>
      </c>
      <c r="N1687" s="26"/>
      <c r="O1687" s="26"/>
      <c r="P1687" s="26">
        <v>3.1</v>
      </c>
      <c r="Q1687" s="8" t="s">
        <v>73</v>
      </c>
      <c r="R1687" s="38"/>
      <c r="S1687" s="8"/>
      <c r="T1687" s="1">
        <f t="shared" si="158"/>
        <v>1990.6439428505337</v>
      </c>
      <c r="U1687" s="4">
        <f t="shared" si="161"/>
        <v>9.2494063848684306E+19</v>
      </c>
      <c r="V1687" s="4">
        <f t="shared" si="159"/>
        <v>164058977319953.81</v>
      </c>
      <c r="W1687" s="1">
        <f t="shared" si="160"/>
        <v>663.69965300439765</v>
      </c>
    </row>
    <row r="1688" spans="1:23" x14ac:dyDescent="0.3">
      <c r="A1688" t="s">
        <v>4024</v>
      </c>
      <c r="B1688" s="34">
        <v>33109.204127314813</v>
      </c>
      <c r="C1688" s="14">
        <v>47.68</v>
      </c>
      <c r="D1688" s="14">
        <v>-17.32</v>
      </c>
      <c r="E1688" s="12">
        <v>18</v>
      </c>
      <c r="F1688" s="12"/>
      <c r="G1688" s="8" t="s">
        <v>72</v>
      </c>
      <c r="H1688" s="1" t="s">
        <v>34</v>
      </c>
      <c r="I1688" s="1">
        <f t="shared" si="162"/>
        <v>3.41</v>
      </c>
      <c r="J1688" s="26"/>
      <c r="K1688" s="26"/>
      <c r="L1688" s="26">
        <v>2.8</v>
      </c>
      <c r="M1688" s="25" t="s">
        <v>73</v>
      </c>
      <c r="N1688" s="26"/>
      <c r="O1688" s="26"/>
      <c r="P1688" s="26">
        <v>3.1</v>
      </c>
      <c r="Q1688" s="8" t="s">
        <v>73</v>
      </c>
      <c r="R1688" s="38"/>
      <c r="S1688" s="8"/>
      <c r="T1688" s="1">
        <f t="shared" si="158"/>
        <v>1990.6480605812862</v>
      </c>
      <c r="U1688" s="4">
        <f t="shared" si="161"/>
        <v>9.2494227907661627E+19</v>
      </c>
      <c r="V1688" s="4">
        <f t="shared" si="159"/>
        <v>164058977319953.81</v>
      </c>
      <c r="W1688" s="1">
        <f t="shared" si="160"/>
        <v>570.09772365507763</v>
      </c>
    </row>
    <row r="1689" spans="1:23" x14ac:dyDescent="0.3">
      <c r="A1689" t="s">
        <v>4025</v>
      </c>
      <c r="B1689" s="34">
        <v>33114.836740740742</v>
      </c>
      <c r="C1689" s="14">
        <v>45.79</v>
      </c>
      <c r="D1689" s="14">
        <v>-18.23</v>
      </c>
      <c r="E1689" s="12">
        <v>37</v>
      </c>
      <c r="F1689" s="12"/>
      <c r="G1689" s="8" t="s">
        <v>72</v>
      </c>
      <c r="H1689" s="1" t="s">
        <v>34</v>
      </c>
      <c r="I1689" s="1">
        <f t="shared" si="162"/>
        <v>3.4950000000000001</v>
      </c>
      <c r="J1689" s="26"/>
      <c r="K1689" s="26"/>
      <c r="L1689" s="26">
        <v>2.9</v>
      </c>
      <c r="M1689" s="25" t="s">
        <v>73</v>
      </c>
      <c r="N1689" s="26"/>
      <c r="O1689" s="26"/>
      <c r="P1689" s="26">
        <v>3.2</v>
      </c>
      <c r="Q1689" s="8" t="s">
        <v>73</v>
      </c>
      <c r="R1689" s="38"/>
      <c r="S1689" s="8"/>
      <c r="T1689" s="1">
        <f t="shared" si="158"/>
        <v>1990.663481836388</v>
      </c>
      <c r="U1689" s="4">
        <f t="shared" si="161"/>
        <v>9.2494447946832593E+19</v>
      </c>
      <c r="V1689" s="4">
        <f t="shared" si="159"/>
        <v>220039170963740.97</v>
      </c>
      <c r="W1689" s="1">
        <f t="shared" si="160"/>
        <v>612.22572589968138</v>
      </c>
    </row>
    <row r="1690" spans="1:23" x14ac:dyDescent="0.3">
      <c r="A1690" t="s">
        <v>4026</v>
      </c>
      <c r="B1690" s="34">
        <v>33118.201670138886</v>
      </c>
      <c r="C1690" s="14">
        <v>48.509</v>
      </c>
      <c r="D1690" s="14">
        <v>-17.167999999999999</v>
      </c>
      <c r="E1690" s="12">
        <v>18</v>
      </c>
      <c r="F1690" s="12"/>
      <c r="G1690" s="8" t="s">
        <v>72</v>
      </c>
      <c r="H1690" s="1" t="s">
        <v>34</v>
      </c>
      <c r="I1690" s="1">
        <f t="shared" si="162"/>
        <v>3.4950000000000001</v>
      </c>
      <c r="J1690" s="26"/>
      <c r="K1690" s="26"/>
      <c r="L1690" s="26">
        <v>2.9</v>
      </c>
      <c r="M1690" s="25" t="s">
        <v>73</v>
      </c>
      <c r="N1690" s="26"/>
      <c r="O1690" s="26"/>
      <c r="P1690" s="26">
        <v>3.2</v>
      </c>
      <c r="Q1690" s="8" t="s">
        <v>73</v>
      </c>
      <c r="R1690" s="38"/>
      <c r="S1690" s="8"/>
      <c r="T1690" s="1">
        <f t="shared" si="158"/>
        <v>1990.6726945109895</v>
      </c>
      <c r="U1690" s="4">
        <f t="shared" si="161"/>
        <v>9.2494667986003558E+19</v>
      </c>
      <c r="V1690" s="4">
        <f t="shared" si="159"/>
        <v>220039170963740.97</v>
      </c>
      <c r="W1690" s="1">
        <f t="shared" si="160"/>
        <v>601.48904151174497</v>
      </c>
    </row>
    <row r="1691" spans="1:23" x14ac:dyDescent="0.3">
      <c r="A1691" t="s">
        <v>4027</v>
      </c>
      <c r="B1691" s="34">
        <v>33121.098733796294</v>
      </c>
      <c r="C1691" s="14">
        <v>46.12</v>
      </c>
      <c r="D1691" s="14">
        <v>-12.75</v>
      </c>
      <c r="E1691" s="12">
        <v>16</v>
      </c>
      <c r="F1691" s="12"/>
      <c r="G1691" s="8" t="s">
        <v>72</v>
      </c>
      <c r="H1691" s="1" t="s">
        <v>67</v>
      </c>
      <c r="I1691" s="1">
        <f t="shared" si="162"/>
        <v>4.26</v>
      </c>
      <c r="J1691" s="26"/>
      <c r="L1691" s="26">
        <v>3.8</v>
      </c>
      <c r="M1691" s="25" t="s">
        <v>73</v>
      </c>
      <c r="P1691" s="26">
        <v>4.0999999999999996</v>
      </c>
      <c r="Q1691" s="1" t="s">
        <v>73</v>
      </c>
      <c r="R1691" s="38"/>
      <c r="T1691" s="1">
        <f t="shared" si="158"/>
        <v>1990.6806262390041</v>
      </c>
      <c r="U1691" s="4">
        <f t="shared" si="161"/>
        <v>9.249775828143607E+19</v>
      </c>
      <c r="V1691" s="4">
        <f t="shared" si="159"/>
        <v>3090295432513594.5</v>
      </c>
      <c r="W1691" s="1">
        <f t="shared" si="160"/>
        <v>97.694882797632431</v>
      </c>
    </row>
    <row r="1692" spans="1:23" x14ac:dyDescent="0.3">
      <c r="A1692" t="s">
        <v>4028</v>
      </c>
      <c r="B1692" s="34">
        <v>33121.32610648148</v>
      </c>
      <c r="C1692" s="14">
        <v>46.38</v>
      </c>
      <c r="D1692" s="14">
        <v>-17.97</v>
      </c>
      <c r="E1692" s="12">
        <v>37</v>
      </c>
      <c r="F1692" s="12"/>
      <c r="G1692" s="8" t="s">
        <v>72</v>
      </c>
      <c r="H1692" s="1" t="s">
        <v>34</v>
      </c>
      <c r="I1692" s="1">
        <f t="shared" si="162"/>
        <v>3.3250000000000002</v>
      </c>
      <c r="J1692" s="26"/>
      <c r="K1692" s="26"/>
      <c r="L1692" s="26">
        <v>2.7</v>
      </c>
      <c r="M1692" s="25" t="s">
        <v>73</v>
      </c>
      <c r="N1692" s="26"/>
      <c r="O1692" s="26"/>
      <c r="P1692" s="26">
        <v>3</v>
      </c>
      <c r="Q1692" s="8" t="s">
        <v>73</v>
      </c>
      <c r="R1692" s="38"/>
      <c r="S1692" s="8"/>
      <c r="T1692" s="1">
        <f t="shared" si="158"/>
        <v>1990.6812487514894</v>
      </c>
      <c r="U1692" s="4">
        <f t="shared" si="161"/>
        <v>9.2497880602147979E+19</v>
      </c>
      <c r="V1692" s="4">
        <f t="shared" si="159"/>
        <v>122320711904993.2</v>
      </c>
      <c r="W1692" s="1">
        <f t="shared" si="160"/>
        <v>593.11282536042984</v>
      </c>
    </row>
    <row r="1693" spans="1:23" x14ac:dyDescent="0.3">
      <c r="A1693" t="s">
        <v>4029</v>
      </c>
      <c r="B1693" s="34">
        <v>33122.869460648151</v>
      </c>
      <c r="C1693" s="14">
        <v>46.14</v>
      </c>
      <c r="D1693" s="14">
        <v>-18.64</v>
      </c>
      <c r="E1693" s="12">
        <v>18</v>
      </c>
      <c r="F1693" s="12"/>
      <c r="G1693" s="8" t="s">
        <v>72</v>
      </c>
      <c r="H1693" s="1" t="s">
        <v>34</v>
      </c>
      <c r="I1693" s="1">
        <f t="shared" si="162"/>
        <v>3.4950000000000001</v>
      </c>
      <c r="J1693" s="26"/>
      <c r="K1693" s="26"/>
      <c r="L1693" s="26">
        <v>2.9</v>
      </c>
      <c r="M1693" s="25" t="s">
        <v>73</v>
      </c>
      <c r="N1693" s="26"/>
      <c r="O1693" s="26"/>
      <c r="P1693" s="26">
        <v>3.2</v>
      </c>
      <c r="Q1693" s="8" t="s">
        <v>73</v>
      </c>
      <c r="R1693" s="38"/>
      <c r="S1693" s="8"/>
      <c r="T1693" s="1">
        <f t="shared" si="158"/>
        <v>1990.6854742249093</v>
      </c>
      <c r="U1693" s="4">
        <f t="shared" si="161"/>
        <v>9.2498100641318945E+19</v>
      </c>
      <c r="V1693" s="4">
        <f t="shared" si="159"/>
        <v>220039170963740.97</v>
      </c>
      <c r="W1693" s="1">
        <f t="shared" si="160"/>
        <v>661.02131130403836</v>
      </c>
    </row>
    <row r="1694" spans="1:23" x14ac:dyDescent="0.3">
      <c r="A1694" t="s">
        <v>4030</v>
      </c>
      <c r="B1694" s="34">
        <v>33123.457084490743</v>
      </c>
      <c r="C1694" s="14">
        <v>48.533999999999999</v>
      </c>
      <c r="D1694" s="14">
        <v>-17.219000000000001</v>
      </c>
      <c r="E1694" s="12">
        <v>18</v>
      </c>
      <c r="F1694" s="12"/>
      <c r="G1694" s="8" t="s">
        <v>72</v>
      </c>
      <c r="H1694" s="1" t="s">
        <v>34</v>
      </c>
      <c r="I1694" s="1">
        <f t="shared" si="162"/>
        <v>3.4950000000000001</v>
      </c>
      <c r="J1694" s="26"/>
      <c r="K1694" s="26"/>
      <c r="L1694" s="26">
        <v>2.9</v>
      </c>
      <c r="M1694" s="25" t="s">
        <v>73</v>
      </c>
      <c r="N1694" s="26"/>
      <c r="O1694" s="26"/>
      <c r="P1694" s="26">
        <v>3.2</v>
      </c>
      <c r="Q1694" s="8" t="s">
        <v>73</v>
      </c>
      <c r="R1694" s="38"/>
      <c r="S1694" s="8"/>
      <c r="T1694" s="1">
        <f t="shared" si="158"/>
        <v>1990.6870830513094</v>
      </c>
      <c r="U1694" s="4">
        <f t="shared" si="161"/>
        <v>9.249832068048991E+19</v>
      </c>
      <c r="V1694" s="4">
        <f t="shared" si="159"/>
        <v>220039170963740.97</v>
      </c>
      <c r="W1694" s="1">
        <f t="shared" si="160"/>
        <v>607.58860011966192</v>
      </c>
    </row>
    <row r="1695" spans="1:23" x14ac:dyDescent="0.3">
      <c r="A1695" t="s">
        <v>2438</v>
      </c>
      <c r="B1695" s="34">
        <v>33124.970421296297</v>
      </c>
      <c r="C1695" s="14">
        <v>46.88</v>
      </c>
      <c r="D1695" s="14">
        <v>-19.420000000000002</v>
      </c>
      <c r="E1695" s="12">
        <v>16</v>
      </c>
      <c r="F1695" s="12"/>
      <c r="G1695" s="8" t="s">
        <v>72</v>
      </c>
      <c r="H1695" s="1" t="s">
        <v>34</v>
      </c>
      <c r="I1695" s="1">
        <f t="shared" si="162"/>
        <v>3.3250000000000002</v>
      </c>
      <c r="J1695" s="26"/>
      <c r="K1695" s="26"/>
      <c r="L1695" s="26">
        <v>2.7</v>
      </c>
      <c r="M1695" s="25" t="s">
        <v>73</v>
      </c>
      <c r="N1695" s="26"/>
      <c r="O1695" s="26"/>
      <c r="P1695" s="26">
        <v>3</v>
      </c>
      <c r="Q1695" s="8" t="s">
        <v>73</v>
      </c>
      <c r="R1695" s="38"/>
      <c r="S1695" s="8"/>
      <c r="T1695" s="1">
        <f t="shared" si="158"/>
        <v>1990.6912263416737</v>
      </c>
      <c r="U1695" s="4">
        <f t="shared" si="161"/>
        <v>9.249844300120182E+19</v>
      </c>
      <c r="V1695" s="4">
        <f t="shared" si="159"/>
        <v>122320711904993.2</v>
      </c>
      <c r="W1695" s="1">
        <f t="shared" si="160"/>
        <v>760.54048128915235</v>
      </c>
    </row>
    <row r="1696" spans="1:23" x14ac:dyDescent="0.3">
      <c r="A1696" t="s">
        <v>4031</v>
      </c>
      <c r="B1696" s="34">
        <v>33128.096075231479</v>
      </c>
      <c r="C1696" s="14">
        <v>46.56</v>
      </c>
      <c r="D1696" s="14">
        <v>-20.52</v>
      </c>
      <c r="E1696" s="12">
        <v>18</v>
      </c>
      <c r="F1696" s="12"/>
      <c r="G1696" s="8" t="s">
        <v>72</v>
      </c>
      <c r="H1696" s="1" t="s">
        <v>34</v>
      </c>
      <c r="I1696" s="1">
        <f t="shared" si="162"/>
        <v>3.41</v>
      </c>
      <c r="J1696" s="26"/>
      <c r="K1696" s="26"/>
      <c r="L1696" s="26">
        <v>2.8</v>
      </c>
      <c r="M1696" s="25" t="s">
        <v>73</v>
      </c>
      <c r="N1696" s="26"/>
      <c r="O1696" s="26"/>
      <c r="P1696" s="26">
        <v>3.1</v>
      </c>
      <c r="Q1696" s="8" t="s">
        <v>73</v>
      </c>
      <c r="R1696" s="38"/>
      <c r="S1696" s="8"/>
      <c r="T1696" s="1">
        <f t="shared" si="158"/>
        <v>1990.6997839157605</v>
      </c>
      <c r="U1696" s="4">
        <f t="shared" si="161"/>
        <v>9.2498607060179141E+19</v>
      </c>
      <c r="V1696" s="4">
        <f t="shared" si="159"/>
        <v>164058977319953.81</v>
      </c>
      <c r="W1696" s="1">
        <f t="shared" si="160"/>
        <v>873.89631745267229</v>
      </c>
    </row>
    <row r="1697" spans="1:23" x14ac:dyDescent="0.3">
      <c r="A1697" t="s">
        <v>4032</v>
      </c>
      <c r="B1697" s="34">
        <v>33129.722218750001</v>
      </c>
      <c r="C1697" s="14">
        <v>47.72</v>
      </c>
      <c r="D1697" s="14">
        <v>-12.16</v>
      </c>
      <c r="E1697" s="12">
        <v>16</v>
      </c>
      <c r="F1697" s="12"/>
      <c r="G1697" s="8" t="s">
        <v>72</v>
      </c>
      <c r="H1697" s="1" t="s">
        <v>69</v>
      </c>
      <c r="I1697" s="1">
        <f t="shared" si="162"/>
        <v>4.09</v>
      </c>
      <c r="J1697" s="26"/>
      <c r="L1697" s="26">
        <v>3.6</v>
      </c>
      <c r="M1697" s="25" t="s">
        <v>73</v>
      </c>
      <c r="P1697" s="26">
        <v>3.9</v>
      </c>
      <c r="Q1697" s="1" t="s">
        <v>73</v>
      </c>
      <c r="R1697" s="38">
        <v>3.8</v>
      </c>
      <c r="S1697" s="1" t="s">
        <v>73</v>
      </c>
      <c r="T1697" s="1">
        <f t="shared" si="158"/>
        <v>1990.7042360540725</v>
      </c>
      <c r="U1697" s="4">
        <f t="shared" si="161"/>
        <v>9.2500324968566292E+19</v>
      </c>
      <c r="V1697" s="4">
        <f t="shared" si="159"/>
        <v>1717908387157594.5</v>
      </c>
      <c r="W1697" s="1">
        <f t="shared" si="160"/>
        <v>278.82332894599188</v>
      </c>
    </row>
    <row r="1698" spans="1:23" x14ac:dyDescent="0.3">
      <c r="A1698" t="s">
        <v>4033</v>
      </c>
      <c r="B1698" s="34">
        <v>33134.424232638892</v>
      </c>
      <c r="C1698" s="14">
        <v>47.14</v>
      </c>
      <c r="D1698" s="14">
        <v>-19.36</v>
      </c>
      <c r="E1698" s="12">
        <v>23</v>
      </c>
      <c r="F1698" s="12"/>
      <c r="G1698" s="8" t="s">
        <v>72</v>
      </c>
      <c r="H1698" s="1" t="s">
        <v>34</v>
      </c>
      <c r="I1698" s="1">
        <f t="shared" si="162"/>
        <v>3.3250000000000002</v>
      </c>
      <c r="J1698" s="26"/>
      <c r="K1698" s="26"/>
      <c r="L1698" s="26">
        <v>2.7</v>
      </c>
      <c r="M1698" s="25" t="s">
        <v>73</v>
      </c>
      <c r="N1698" s="26"/>
      <c r="O1698" s="26"/>
      <c r="P1698" s="26">
        <v>3</v>
      </c>
      <c r="Q1698" s="8" t="s">
        <v>73</v>
      </c>
      <c r="R1698" s="38"/>
      <c r="S1698" s="8"/>
      <c r="T1698" s="1">
        <f t="shared" si="158"/>
        <v>1990.7171094664993</v>
      </c>
      <c r="U1698" s="4">
        <f t="shared" si="161"/>
        <v>9.2500447289278202E+19</v>
      </c>
      <c r="V1698" s="4">
        <f t="shared" si="159"/>
        <v>122320711904993.2</v>
      </c>
      <c r="W1698" s="1">
        <f t="shared" si="160"/>
        <v>760.95705215079977</v>
      </c>
    </row>
    <row r="1699" spans="1:23" x14ac:dyDescent="0.3">
      <c r="A1699" t="s">
        <v>4034</v>
      </c>
      <c r="B1699" s="34">
        <v>33141.429274305556</v>
      </c>
      <c r="C1699" s="14">
        <v>47.8</v>
      </c>
      <c r="D1699" s="14">
        <v>-18.62</v>
      </c>
      <c r="E1699" s="12">
        <v>35</v>
      </c>
      <c r="F1699" s="12"/>
      <c r="G1699" s="8" t="s">
        <v>72</v>
      </c>
      <c r="H1699" s="1" t="s">
        <v>34</v>
      </c>
      <c r="I1699" s="1">
        <f t="shared" si="162"/>
        <v>3.4950000000000001</v>
      </c>
      <c r="J1699" s="26"/>
      <c r="K1699" s="26"/>
      <c r="L1699" s="26">
        <v>2.9</v>
      </c>
      <c r="M1699" s="25" t="s">
        <v>73</v>
      </c>
      <c r="N1699" s="26"/>
      <c r="O1699" s="26"/>
      <c r="P1699" s="26">
        <v>3.2</v>
      </c>
      <c r="Q1699" s="8" t="s">
        <v>73</v>
      </c>
      <c r="R1699" s="38"/>
      <c r="S1699" s="8"/>
      <c r="T1699" s="1">
        <f t="shared" si="158"/>
        <v>1990.7362882253403</v>
      </c>
      <c r="U1699" s="4">
        <f t="shared" si="161"/>
        <v>9.2500667328449167E+19</v>
      </c>
      <c r="V1699" s="4">
        <f t="shared" si="159"/>
        <v>220039170963740.97</v>
      </c>
      <c r="W1699" s="1">
        <f t="shared" si="160"/>
        <v>706.37972883495331</v>
      </c>
    </row>
    <row r="1700" spans="1:23" x14ac:dyDescent="0.3">
      <c r="A1700" t="s">
        <v>2439</v>
      </c>
      <c r="B1700" s="34">
        <v>33141.565427083333</v>
      </c>
      <c r="C1700" s="14">
        <v>46.396000000000001</v>
      </c>
      <c r="D1700" s="14">
        <v>-21.076000000000001</v>
      </c>
      <c r="E1700" s="12">
        <v>2</v>
      </c>
      <c r="F1700" s="12"/>
      <c r="G1700" s="8" t="s">
        <v>72</v>
      </c>
      <c r="H1700" s="1" t="s">
        <v>59</v>
      </c>
      <c r="I1700" s="1">
        <f t="shared" si="162"/>
        <v>3.58</v>
      </c>
      <c r="J1700" s="26"/>
      <c r="K1700" s="26"/>
      <c r="L1700" s="26">
        <v>3</v>
      </c>
      <c r="M1700" s="25" t="s">
        <v>73</v>
      </c>
      <c r="N1700" s="26"/>
      <c r="O1700" s="26"/>
      <c r="P1700" s="26">
        <v>3.3</v>
      </c>
      <c r="Q1700" s="8" t="s">
        <v>73</v>
      </c>
      <c r="R1700" s="38"/>
      <c r="S1700" s="8"/>
      <c r="T1700" s="1">
        <f t="shared" si="158"/>
        <v>1990.7366609913302</v>
      </c>
      <c r="U1700" s="4">
        <f t="shared" si="161"/>
        <v>9.2500962449371841E+19</v>
      </c>
      <c r="V1700" s="4">
        <f t="shared" si="159"/>
        <v>295120922666639.69</v>
      </c>
      <c r="W1700" s="1">
        <f t="shared" si="160"/>
        <v>932.33167185255559</v>
      </c>
    </row>
    <row r="1701" spans="1:23" x14ac:dyDescent="0.3">
      <c r="A1701" t="s">
        <v>4035</v>
      </c>
      <c r="B1701" s="34">
        <v>33143.406346064818</v>
      </c>
      <c r="C1701" s="14">
        <v>46.67</v>
      </c>
      <c r="D1701" s="14">
        <v>-18.920000000000002</v>
      </c>
      <c r="E1701" s="12">
        <v>16</v>
      </c>
      <c r="F1701" s="12"/>
      <c r="G1701" s="8" t="s">
        <v>72</v>
      </c>
      <c r="H1701" s="1" t="s">
        <v>34</v>
      </c>
      <c r="I1701" s="1">
        <f t="shared" ref="I1701:I1723" si="163">0.85*L1701+1.03</f>
        <v>3.41</v>
      </c>
      <c r="J1701" s="26"/>
      <c r="K1701" s="26"/>
      <c r="L1701" s="26">
        <v>2.8</v>
      </c>
      <c r="M1701" s="25" t="s">
        <v>73</v>
      </c>
      <c r="N1701" s="26"/>
      <c r="O1701" s="26"/>
      <c r="P1701" s="26">
        <v>3.1</v>
      </c>
      <c r="Q1701" s="8" t="s">
        <v>73</v>
      </c>
      <c r="R1701" s="38"/>
      <c r="S1701" s="8"/>
      <c r="T1701" s="1">
        <f t="shared" si="158"/>
        <v>1990.7417011528125</v>
      </c>
      <c r="U1701" s="4">
        <f t="shared" si="161"/>
        <v>9.2501126508349161E+19</v>
      </c>
      <c r="V1701" s="4">
        <f t="shared" si="159"/>
        <v>164058977319953.81</v>
      </c>
      <c r="W1701" s="1">
        <f t="shared" si="160"/>
        <v>701.60590676633842</v>
      </c>
    </row>
    <row r="1702" spans="1:23" x14ac:dyDescent="0.3">
      <c r="A1702" t="s">
        <v>4036</v>
      </c>
      <c r="B1702" s="34">
        <v>33146.278335648145</v>
      </c>
      <c r="C1702" s="14">
        <v>47.79</v>
      </c>
      <c r="D1702" s="14">
        <v>-18.25</v>
      </c>
      <c r="E1702" s="12">
        <v>16</v>
      </c>
      <c r="F1702" s="12"/>
      <c r="G1702" s="8" t="s">
        <v>72</v>
      </c>
      <c r="H1702" s="1" t="s">
        <v>34</v>
      </c>
      <c r="I1702" s="1">
        <f t="shared" si="163"/>
        <v>3.3250000000000002</v>
      </c>
      <c r="J1702" s="26"/>
      <c r="K1702" s="26"/>
      <c r="L1702" s="26">
        <v>2.7</v>
      </c>
      <c r="M1702" s="25" t="s">
        <v>73</v>
      </c>
      <c r="N1702" s="26"/>
      <c r="O1702" s="26"/>
      <c r="P1702" s="26">
        <v>3</v>
      </c>
      <c r="Q1702" s="8" t="s">
        <v>73</v>
      </c>
      <c r="R1702" s="38"/>
      <c r="S1702" s="8"/>
      <c r="T1702" s="1">
        <f t="shared" si="158"/>
        <v>1990.749564231754</v>
      </c>
      <c r="U1702" s="4">
        <f t="shared" si="161"/>
        <v>9.2501248829061071E+19</v>
      </c>
      <c r="V1702" s="4">
        <f t="shared" si="159"/>
        <v>122320711904993.2</v>
      </c>
      <c r="W1702" s="1">
        <f t="shared" si="160"/>
        <v>667.73056484382641</v>
      </c>
    </row>
    <row r="1703" spans="1:23" x14ac:dyDescent="0.3">
      <c r="A1703" t="s">
        <v>2440</v>
      </c>
      <c r="B1703" s="34">
        <v>33147.292716435186</v>
      </c>
      <c r="C1703" s="14">
        <v>49.79</v>
      </c>
      <c r="D1703" s="14">
        <v>-18.73</v>
      </c>
      <c r="E1703" s="12">
        <v>2</v>
      </c>
      <c r="F1703" s="12"/>
      <c r="G1703" s="8" t="s">
        <v>72</v>
      </c>
      <c r="H1703" s="1" t="s">
        <v>34</v>
      </c>
      <c r="I1703" s="1">
        <f t="shared" si="163"/>
        <v>3.41</v>
      </c>
      <c r="J1703" s="26"/>
      <c r="K1703" s="26"/>
      <c r="L1703" s="26">
        <v>2.8</v>
      </c>
      <c r="M1703" s="25" t="s">
        <v>73</v>
      </c>
      <c r="N1703" s="26"/>
      <c r="O1703" s="26"/>
      <c r="P1703" s="26">
        <v>3.1</v>
      </c>
      <c r="Q1703" s="8" t="s">
        <v>73</v>
      </c>
      <c r="R1703" s="38"/>
      <c r="S1703" s="8"/>
      <c r="T1703" s="1">
        <f t="shared" si="158"/>
        <v>1990.7523414549903</v>
      </c>
      <c r="U1703" s="4">
        <f t="shared" si="161"/>
        <v>9.2501412888038392E+19</v>
      </c>
      <c r="V1703" s="4">
        <f t="shared" si="159"/>
        <v>164058977319953.81</v>
      </c>
      <c r="W1703" s="1">
        <f t="shared" si="160"/>
        <v>819.02776649917587</v>
      </c>
    </row>
    <row r="1704" spans="1:23" x14ac:dyDescent="0.3">
      <c r="A1704" t="s">
        <v>4037</v>
      </c>
      <c r="B1704" s="34">
        <v>33164.935712962964</v>
      </c>
      <c r="C1704" s="14">
        <v>46.88</v>
      </c>
      <c r="D1704" s="14">
        <v>-19.809999999999999</v>
      </c>
      <c r="E1704" s="12">
        <v>37</v>
      </c>
      <c r="F1704" s="12"/>
      <c r="G1704" s="8" t="s">
        <v>72</v>
      </c>
      <c r="H1704" s="1" t="s">
        <v>34</v>
      </c>
      <c r="I1704" s="1">
        <f t="shared" si="163"/>
        <v>3.58</v>
      </c>
      <c r="J1704" s="26"/>
      <c r="K1704" s="26"/>
      <c r="L1704" s="26">
        <v>3</v>
      </c>
      <c r="M1704" s="25" t="s">
        <v>73</v>
      </c>
      <c r="N1704" s="26"/>
      <c r="O1704" s="26"/>
      <c r="P1704" s="26">
        <v>3.3</v>
      </c>
      <c r="Q1704" s="8" t="s">
        <v>73</v>
      </c>
      <c r="R1704" s="38"/>
      <c r="S1704" s="8"/>
      <c r="T1704" s="1">
        <f t="shared" si="158"/>
        <v>1990.8006453469211</v>
      </c>
      <c r="U1704" s="4">
        <f t="shared" si="161"/>
        <v>9.2501708008961065E+19</v>
      </c>
      <c r="V1704" s="4">
        <f t="shared" si="159"/>
        <v>295120922666639.69</v>
      </c>
      <c r="W1704" s="1">
        <f t="shared" si="160"/>
        <v>803.39371242769687</v>
      </c>
    </row>
    <row r="1705" spans="1:23" x14ac:dyDescent="0.3">
      <c r="A1705" t="s">
        <v>4038</v>
      </c>
      <c r="B1705" s="34">
        <v>33186.637740740742</v>
      </c>
      <c r="C1705" s="14">
        <v>47.28</v>
      </c>
      <c r="D1705" s="14">
        <v>-20.03</v>
      </c>
      <c r="E1705" s="12">
        <v>18</v>
      </c>
      <c r="F1705" s="12"/>
      <c r="G1705" s="8" t="s">
        <v>72</v>
      </c>
      <c r="H1705" s="1" t="s">
        <v>34</v>
      </c>
      <c r="I1705" s="1">
        <f t="shared" si="163"/>
        <v>3.3250000000000002</v>
      </c>
      <c r="J1705" s="26"/>
      <c r="K1705" s="26"/>
      <c r="L1705" s="26">
        <v>2.7</v>
      </c>
      <c r="M1705" s="25" t="s">
        <v>73</v>
      </c>
      <c r="N1705" s="26"/>
      <c r="O1705" s="26"/>
      <c r="P1705" s="26">
        <v>3</v>
      </c>
      <c r="Q1705" s="8" t="s">
        <v>73</v>
      </c>
      <c r="R1705" s="38"/>
      <c r="S1705" s="8"/>
      <c r="T1705" s="1">
        <f t="shared" si="158"/>
        <v>1990.8600622607551</v>
      </c>
      <c r="U1705" s="4">
        <f t="shared" si="161"/>
        <v>9.2501830329672974E+19</v>
      </c>
      <c r="V1705" s="4">
        <f t="shared" si="159"/>
        <v>122320711904993.2</v>
      </c>
      <c r="W1705" s="1">
        <f t="shared" si="160"/>
        <v>836.27262944641279</v>
      </c>
    </row>
    <row r="1706" spans="1:23" x14ac:dyDescent="0.3">
      <c r="A1706" t="s">
        <v>4039</v>
      </c>
      <c r="B1706" s="34">
        <v>33186.878175925929</v>
      </c>
      <c r="C1706" s="14">
        <v>47.74</v>
      </c>
      <c r="D1706" s="14">
        <v>-18.21</v>
      </c>
      <c r="E1706" s="12">
        <v>27</v>
      </c>
      <c r="F1706" s="12"/>
      <c r="G1706" s="8" t="s">
        <v>72</v>
      </c>
      <c r="H1706" s="1" t="s">
        <v>34</v>
      </c>
      <c r="I1706" s="1">
        <f t="shared" si="163"/>
        <v>3.665</v>
      </c>
      <c r="J1706" s="26"/>
      <c r="K1706" s="26"/>
      <c r="L1706" s="26">
        <v>3.1</v>
      </c>
      <c r="M1706" s="25" t="s">
        <v>73</v>
      </c>
      <c r="N1706" s="26"/>
      <c r="O1706" s="26"/>
      <c r="P1706" s="26">
        <v>3.4</v>
      </c>
      <c r="Q1706" s="8" t="s">
        <v>73</v>
      </c>
      <c r="R1706" s="38"/>
      <c r="S1706" s="8"/>
      <c r="T1706" s="1">
        <f t="shared" si="158"/>
        <v>1990.860720536416</v>
      </c>
      <c r="U1706" s="4">
        <f t="shared" si="161"/>
        <v>9.2502226151737803E+19</v>
      </c>
      <c r="V1706" s="4">
        <f t="shared" si="159"/>
        <v>395822064835723.56</v>
      </c>
      <c r="W1706" s="1">
        <f t="shared" si="160"/>
        <v>661.92211249040793</v>
      </c>
    </row>
    <row r="1707" spans="1:23" x14ac:dyDescent="0.3">
      <c r="A1707" t="s">
        <v>4040</v>
      </c>
      <c r="B1707" s="34">
        <v>33188.97587037037</v>
      </c>
      <c r="C1707" s="14">
        <v>47.03</v>
      </c>
      <c r="D1707" s="14">
        <v>-19.989999999999998</v>
      </c>
      <c r="E1707" s="12">
        <v>2</v>
      </c>
      <c r="F1707" s="12"/>
      <c r="G1707" s="8" t="s">
        <v>72</v>
      </c>
      <c r="H1707" s="1" t="s">
        <v>34</v>
      </c>
      <c r="I1707" s="1">
        <f t="shared" si="163"/>
        <v>3.665</v>
      </c>
      <c r="J1707" s="26"/>
      <c r="K1707" s="26"/>
      <c r="L1707" s="26">
        <v>3.1</v>
      </c>
      <c r="M1707" s="25" t="s">
        <v>73</v>
      </c>
      <c r="N1707" s="26"/>
      <c r="O1707" s="26"/>
      <c r="P1707" s="26">
        <v>3.4</v>
      </c>
      <c r="Q1707" s="8" t="s">
        <v>73</v>
      </c>
      <c r="R1707" s="38"/>
      <c r="S1707" s="8"/>
      <c r="T1707" s="1">
        <f t="shared" si="158"/>
        <v>1990.8664637108018</v>
      </c>
      <c r="U1707" s="4">
        <f t="shared" si="161"/>
        <v>9.2502621973802631E+19</v>
      </c>
      <c r="V1707" s="4">
        <f t="shared" si="159"/>
        <v>395822064835723.56</v>
      </c>
      <c r="W1707" s="1">
        <f t="shared" si="160"/>
        <v>825.46991446874449</v>
      </c>
    </row>
    <row r="1708" spans="1:23" x14ac:dyDescent="0.3">
      <c r="A1708" t="s">
        <v>2441</v>
      </c>
      <c r="B1708" s="34">
        <v>33189.749871527776</v>
      </c>
      <c r="C1708" s="14">
        <v>48.460999999999999</v>
      </c>
      <c r="D1708" s="14">
        <v>-17.315999999999999</v>
      </c>
      <c r="E1708" s="12">
        <v>18</v>
      </c>
      <c r="F1708" s="12"/>
      <c r="G1708" s="8" t="s">
        <v>72</v>
      </c>
      <c r="H1708" s="1" t="s">
        <v>34</v>
      </c>
      <c r="I1708" s="1">
        <f t="shared" si="163"/>
        <v>3.58</v>
      </c>
      <c r="J1708" s="26"/>
      <c r="K1708" s="26"/>
      <c r="L1708" s="26">
        <v>3</v>
      </c>
      <c r="M1708" s="25" t="s">
        <v>73</v>
      </c>
      <c r="N1708" s="26"/>
      <c r="O1708" s="26"/>
      <c r="P1708" s="26">
        <v>3.3</v>
      </c>
      <c r="Q1708" s="8" t="s">
        <v>73</v>
      </c>
      <c r="R1708" s="38"/>
      <c r="S1708" s="8"/>
      <c r="T1708" s="1">
        <f t="shared" si="158"/>
        <v>1990.8685828104799</v>
      </c>
      <c r="U1708" s="4">
        <f t="shared" si="161"/>
        <v>9.2502917094725304E+19</v>
      </c>
      <c r="V1708" s="4">
        <f t="shared" si="159"/>
        <v>295120922666639.69</v>
      </c>
      <c r="W1708" s="1">
        <f t="shared" si="160"/>
        <v>611.94271727411945</v>
      </c>
    </row>
    <row r="1709" spans="1:23" x14ac:dyDescent="0.3">
      <c r="A1709" t="s">
        <v>4041</v>
      </c>
      <c r="B1709" s="34">
        <v>33191.967472222219</v>
      </c>
      <c r="C1709" s="14">
        <v>40.11</v>
      </c>
      <c r="D1709" s="14">
        <v>-19.309999999999999</v>
      </c>
      <c r="E1709" s="12">
        <v>16</v>
      </c>
      <c r="F1709" s="12"/>
      <c r="G1709" s="8" t="s">
        <v>72</v>
      </c>
      <c r="H1709" s="8" t="s">
        <v>24</v>
      </c>
      <c r="I1709" s="1">
        <f t="shared" si="163"/>
        <v>3.835</v>
      </c>
      <c r="J1709" s="26"/>
      <c r="K1709" s="26"/>
      <c r="L1709" s="26">
        <v>3.3</v>
      </c>
      <c r="M1709" s="25" t="s">
        <v>73</v>
      </c>
      <c r="N1709" s="26"/>
      <c r="O1709" s="26"/>
      <c r="P1709" s="26">
        <v>4</v>
      </c>
      <c r="Q1709" s="8" t="s">
        <v>73</v>
      </c>
      <c r="R1709" s="38">
        <v>3.6</v>
      </c>
      <c r="S1709" s="1" t="s">
        <v>73</v>
      </c>
      <c r="T1709" s="1">
        <f t="shared" si="158"/>
        <v>1990.8746542702868</v>
      </c>
      <c r="U1709" s="4">
        <f t="shared" si="161"/>
        <v>9.2503629127525302E+19</v>
      </c>
      <c r="V1709" s="4">
        <f t="shared" si="159"/>
        <v>712032799999202.75</v>
      </c>
      <c r="W1709" s="1">
        <f t="shared" si="160"/>
        <v>904.94207542656341</v>
      </c>
    </row>
    <row r="1710" spans="1:23" x14ac:dyDescent="0.3">
      <c r="A1710" t="s">
        <v>2442</v>
      </c>
      <c r="B1710" s="34">
        <v>33196.929834490744</v>
      </c>
      <c r="C1710" s="14">
        <v>45.98</v>
      </c>
      <c r="D1710" s="14">
        <v>-18.11</v>
      </c>
      <c r="E1710" s="12">
        <v>16</v>
      </c>
      <c r="F1710" s="12"/>
      <c r="G1710" s="8" t="s">
        <v>72</v>
      </c>
      <c r="H1710" s="1" t="s">
        <v>34</v>
      </c>
      <c r="I1710" s="1">
        <f t="shared" si="163"/>
        <v>3.3250000000000002</v>
      </c>
      <c r="J1710" s="26"/>
      <c r="K1710" s="26"/>
      <c r="L1710" s="26">
        <v>2.7</v>
      </c>
      <c r="M1710" s="25" t="s">
        <v>73</v>
      </c>
      <c r="N1710" s="26"/>
      <c r="O1710" s="26"/>
      <c r="P1710" s="26">
        <v>3</v>
      </c>
      <c r="Q1710" s="8" t="s">
        <v>73</v>
      </c>
      <c r="R1710" s="38"/>
      <c r="S1710" s="8"/>
      <c r="T1710" s="1">
        <f t="shared" si="158"/>
        <v>1990.8882404777296</v>
      </c>
      <c r="U1710" s="4">
        <f t="shared" si="161"/>
        <v>9.2503751448237212E+19</v>
      </c>
      <c r="V1710" s="4">
        <f t="shared" si="159"/>
        <v>122320711904993.2</v>
      </c>
      <c r="W1710" s="1">
        <f t="shared" si="160"/>
        <v>600.36904768072168</v>
      </c>
    </row>
    <row r="1711" spans="1:23" x14ac:dyDescent="0.3">
      <c r="A1711" t="s">
        <v>4042</v>
      </c>
      <c r="B1711" s="34">
        <v>33216.270377314817</v>
      </c>
      <c r="C1711" s="2">
        <v>35.407899999999998</v>
      </c>
      <c r="D1711" s="2">
        <v>-3.0223</v>
      </c>
      <c r="E1711" s="3">
        <v>33</v>
      </c>
      <c r="F1711" s="3">
        <v>27</v>
      </c>
      <c r="G1711" s="1" t="s">
        <v>35</v>
      </c>
      <c r="H1711" s="1" t="s">
        <v>22</v>
      </c>
      <c r="I1711" s="1">
        <f t="shared" si="163"/>
        <v>4.7700000000000005</v>
      </c>
      <c r="L1711" s="25">
        <v>4.4000000000000004</v>
      </c>
      <c r="M1711" s="25" t="s">
        <v>35</v>
      </c>
      <c r="T1711" s="1">
        <f t="shared" si="158"/>
        <v>1990.9411919981242</v>
      </c>
      <c r="U1711" s="4">
        <f t="shared" si="161"/>
        <v>9.2521740157388505E+19</v>
      </c>
      <c r="V1711" s="4">
        <f t="shared" si="159"/>
        <v>1.7988709151288024E+16</v>
      </c>
      <c r="W1711" s="1">
        <f t="shared" si="160"/>
        <v>1535.7575090338626</v>
      </c>
    </row>
    <row r="1712" spans="1:23" x14ac:dyDescent="0.3">
      <c r="A1712" t="s">
        <v>4043</v>
      </c>
      <c r="B1712" s="34">
        <v>33219.714281250002</v>
      </c>
      <c r="C1712" s="14">
        <v>48.27</v>
      </c>
      <c r="D1712" s="14">
        <v>-20.95</v>
      </c>
      <c r="E1712" s="12">
        <v>27</v>
      </c>
      <c r="F1712" s="12"/>
      <c r="G1712" s="8" t="s">
        <v>72</v>
      </c>
      <c r="H1712" s="1" t="s">
        <v>34</v>
      </c>
      <c r="I1712" s="1">
        <f t="shared" si="163"/>
        <v>3.665</v>
      </c>
      <c r="J1712" s="26"/>
      <c r="K1712" s="26"/>
      <c r="L1712" s="26">
        <v>3.1</v>
      </c>
      <c r="M1712" s="25" t="s">
        <v>73</v>
      </c>
      <c r="N1712" s="26"/>
      <c r="O1712" s="26"/>
      <c r="P1712" s="26">
        <v>3.4</v>
      </c>
      <c r="Q1712" s="8" t="s">
        <v>73</v>
      </c>
      <c r="R1712" s="38"/>
      <c r="S1712" s="8"/>
      <c r="T1712" s="1">
        <f t="shared" si="158"/>
        <v>1990.9506208932239</v>
      </c>
      <c r="U1712" s="4">
        <f t="shared" si="161"/>
        <v>9.2522135979453334E+19</v>
      </c>
      <c r="V1712" s="4">
        <f t="shared" si="159"/>
        <v>395822064835723.56</v>
      </c>
      <c r="W1712" s="1">
        <f t="shared" si="160"/>
        <v>963.9201132541981</v>
      </c>
    </row>
    <row r="1713" spans="1:23" x14ac:dyDescent="0.3">
      <c r="A1713" t="s">
        <v>4044</v>
      </c>
      <c r="B1713" s="34">
        <v>33223.586729166665</v>
      </c>
      <c r="C1713" s="14">
        <v>49.16</v>
      </c>
      <c r="D1713" s="14">
        <v>-18.22</v>
      </c>
      <c r="E1713" s="12">
        <v>18</v>
      </c>
      <c r="F1713" s="12"/>
      <c r="G1713" s="8" t="s">
        <v>72</v>
      </c>
      <c r="H1713" s="1" t="s">
        <v>34</v>
      </c>
      <c r="I1713" s="1">
        <f t="shared" si="163"/>
        <v>3.41</v>
      </c>
      <c r="J1713" s="26"/>
      <c r="K1713" s="26"/>
      <c r="L1713" s="26">
        <v>2.8</v>
      </c>
      <c r="M1713" s="25" t="s">
        <v>73</v>
      </c>
      <c r="N1713" s="26"/>
      <c r="O1713" s="26"/>
      <c r="P1713" s="26">
        <v>3.1</v>
      </c>
      <c r="Q1713" s="8" t="s">
        <v>73</v>
      </c>
      <c r="R1713" s="38"/>
      <c r="S1713" s="8"/>
      <c r="T1713" s="1">
        <f t="shared" si="158"/>
        <v>1990.9612230778007</v>
      </c>
      <c r="U1713" s="4">
        <f t="shared" si="161"/>
        <v>9.2522300038430654E+19</v>
      </c>
      <c r="V1713" s="4">
        <f t="shared" si="159"/>
        <v>164058977319953.81</v>
      </c>
      <c r="W1713" s="1">
        <f t="shared" si="160"/>
        <v>735.46810776693439</v>
      </c>
    </row>
    <row r="1714" spans="1:23" x14ac:dyDescent="0.3">
      <c r="A1714" t="s">
        <v>4045</v>
      </c>
      <c r="B1714" s="34">
        <v>33225.834418981482</v>
      </c>
      <c r="C1714" s="14">
        <v>47.82</v>
      </c>
      <c r="D1714" s="14">
        <v>-18.03</v>
      </c>
      <c r="E1714" s="12">
        <v>2</v>
      </c>
      <c r="F1714" s="12"/>
      <c r="G1714" s="8" t="s">
        <v>72</v>
      </c>
      <c r="H1714" s="1" t="s">
        <v>34</v>
      </c>
      <c r="I1714" s="1">
        <f t="shared" si="163"/>
        <v>3.665</v>
      </c>
      <c r="J1714" s="26"/>
      <c r="K1714" s="26"/>
      <c r="L1714" s="26">
        <v>3.1</v>
      </c>
      <c r="M1714" s="25" t="s">
        <v>73</v>
      </c>
      <c r="N1714" s="26"/>
      <c r="O1714" s="26"/>
      <c r="P1714" s="26">
        <v>3.4</v>
      </c>
      <c r="Q1714" s="8" t="s">
        <v>73</v>
      </c>
      <c r="R1714" s="38"/>
      <c r="S1714" s="8"/>
      <c r="T1714" s="1">
        <f t="shared" si="158"/>
        <v>1990.9673769171293</v>
      </c>
      <c r="U1714" s="4">
        <f t="shared" si="161"/>
        <v>9.2522695860495483E+19</v>
      </c>
      <c r="V1714" s="4">
        <f t="shared" si="159"/>
        <v>395822064835723.56</v>
      </c>
      <c r="W1714" s="1">
        <f t="shared" si="160"/>
        <v>646.73993618955001</v>
      </c>
    </row>
    <row r="1715" spans="1:23" x14ac:dyDescent="0.3">
      <c r="A1715" t="s">
        <v>4046</v>
      </c>
      <c r="B1715" s="34">
        <v>33230.036085648149</v>
      </c>
      <c r="C1715" s="14">
        <v>48.12</v>
      </c>
      <c r="D1715" s="14">
        <v>-17.13</v>
      </c>
      <c r="E1715" s="12">
        <v>18</v>
      </c>
      <c r="F1715" s="12"/>
      <c r="G1715" s="8" t="s">
        <v>72</v>
      </c>
      <c r="H1715" s="1" t="s">
        <v>34</v>
      </c>
      <c r="I1715" s="1">
        <f t="shared" si="163"/>
        <v>3.41</v>
      </c>
      <c r="J1715" s="26"/>
      <c r="K1715" s="26"/>
      <c r="L1715" s="26">
        <v>2.8</v>
      </c>
      <c r="M1715" s="25" t="s">
        <v>73</v>
      </c>
      <c r="N1715" s="26"/>
      <c r="O1715" s="26"/>
      <c r="P1715" s="26">
        <v>3.1</v>
      </c>
      <c r="Q1715" s="8" t="s">
        <v>73</v>
      </c>
      <c r="R1715" s="38"/>
      <c r="S1715" s="8"/>
      <c r="T1715" s="1">
        <f t="shared" si="158"/>
        <v>1990.9788804535199</v>
      </c>
      <c r="U1715" s="4">
        <f t="shared" si="161"/>
        <v>9.2522859919472804E+19</v>
      </c>
      <c r="V1715" s="4">
        <f t="shared" si="159"/>
        <v>164058977319953.81</v>
      </c>
      <c r="W1715" s="1">
        <f t="shared" si="160"/>
        <v>575.03660265248118</v>
      </c>
    </row>
    <row r="1716" spans="1:23" x14ac:dyDescent="0.3">
      <c r="A1716" t="s">
        <v>4047</v>
      </c>
      <c r="B1716" s="34">
        <v>33231.585232638892</v>
      </c>
      <c r="C1716" s="14">
        <v>49.38</v>
      </c>
      <c r="D1716" s="14">
        <v>-16.64</v>
      </c>
      <c r="E1716" s="12">
        <v>2</v>
      </c>
      <c r="F1716" s="12"/>
      <c r="G1716" s="8" t="s">
        <v>72</v>
      </c>
      <c r="H1716" s="1" t="s">
        <v>34</v>
      </c>
      <c r="I1716" s="1">
        <f t="shared" si="163"/>
        <v>3.4950000000000001</v>
      </c>
      <c r="J1716" s="26"/>
      <c r="K1716" s="26"/>
      <c r="L1716" s="26">
        <v>2.9</v>
      </c>
      <c r="M1716" s="25" t="s">
        <v>73</v>
      </c>
      <c r="N1716" s="26"/>
      <c r="O1716" s="26"/>
      <c r="P1716" s="26">
        <v>3.2</v>
      </c>
      <c r="Q1716" s="8" t="s">
        <v>73</v>
      </c>
      <c r="R1716" s="38"/>
      <c r="S1716" s="8"/>
      <c r="T1716" s="1">
        <f t="shared" si="158"/>
        <v>1990.983121786828</v>
      </c>
      <c r="U1716" s="4">
        <f t="shared" si="161"/>
        <v>9.2523079958643769E+19</v>
      </c>
      <c r="V1716" s="4">
        <f t="shared" si="159"/>
        <v>220039170963740.97</v>
      </c>
      <c r="W1716" s="1">
        <f t="shared" si="160"/>
        <v>617.56596606744222</v>
      </c>
    </row>
    <row r="1717" spans="1:23" x14ac:dyDescent="0.3">
      <c r="A1717" t="s">
        <v>4048</v>
      </c>
      <c r="B1717" s="34">
        <v>33236.578670138886</v>
      </c>
      <c r="C1717" s="14">
        <v>48.84</v>
      </c>
      <c r="D1717" s="14">
        <v>-18.82</v>
      </c>
      <c r="E1717" s="12">
        <v>18</v>
      </c>
      <c r="F1717" s="12"/>
      <c r="G1717" s="8" t="s">
        <v>72</v>
      </c>
      <c r="H1717" s="1" t="s">
        <v>34</v>
      </c>
      <c r="I1717" s="1">
        <f t="shared" si="163"/>
        <v>3.665</v>
      </c>
      <c r="J1717" s="26"/>
      <c r="K1717" s="26"/>
      <c r="L1717" s="26">
        <v>3.1</v>
      </c>
      <c r="M1717" s="25" t="s">
        <v>73</v>
      </c>
      <c r="N1717" s="26"/>
      <c r="O1717" s="26"/>
      <c r="P1717" s="26">
        <v>3.4</v>
      </c>
      <c r="Q1717" s="8" t="s">
        <v>73</v>
      </c>
      <c r="R1717" s="38"/>
      <c r="S1717" s="8"/>
      <c r="T1717" s="1">
        <f t="shared" si="158"/>
        <v>1990.9967930736177</v>
      </c>
      <c r="U1717" s="4">
        <f t="shared" si="161"/>
        <v>9.2523475780708598E+19</v>
      </c>
      <c r="V1717" s="4">
        <f t="shared" si="159"/>
        <v>395822064835723.56</v>
      </c>
      <c r="W1717" s="1">
        <f t="shared" si="160"/>
        <v>773.57877680953118</v>
      </c>
    </row>
    <row r="1718" spans="1:23" x14ac:dyDescent="0.3">
      <c r="A1718" t="s">
        <v>4049</v>
      </c>
      <c r="B1718" s="34">
        <v>33236.686460648147</v>
      </c>
      <c r="C1718" s="14">
        <v>47.4</v>
      </c>
      <c r="D1718" s="14">
        <v>-16.510000000000002</v>
      </c>
      <c r="E1718" s="12">
        <v>18</v>
      </c>
      <c r="F1718" s="12"/>
      <c r="G1718" s="8" t="s">
        <v>72</v>
      </c>
      <c r="H1718" s="1" t="s">
        <v>34</v>
      </c>
      <c r="I1718" s="1">
        <f t="shared" si="163"/>
        <v>3.41</v>
      </c>
      <c r="J1718" s="26"/>
      <c r="K1718" s="26"/>
      <c r="L1718" s="26">
        <v>2.8</v>
      </c>
      <c r="M1718" s="25" t="s">
        <v>73</v>
      </c>
      <c r="N1718" s="26"/>
      <c r="O1718" s="26"/>
      <c r="P1718" s="26">
        <v>3.1</v>
      </c>
      <c r="Q1718" s="8" t="s">
        <v>73</v>
      </c>
      <c r="R1718" s="38"/>
      <c r="S1718" s="8"/>
      <c r="T1718" s="1">
        <f t="shared" si="158"/>
        <v>1990.9970881879483</v>
      </c>
      <c r="U1718" s="4">
        <f t="shared" si="161"/>
        <v>9.2523639839685919E+19</v>
      </c>
      <c r="V1718" s="4">
        <f t="shared" si="159"/>
        <v>164058977319953.81</v>
      </c>
      <c r="W1718" s="1">
        <f t="shared" si="160"/>
        <v>477.21494058886708</v>
      </c>
    </row>
    <row r="1719" spans="1:23" x14ac:dyDescent="0.3">
      <c r="A1719" t="s">
        <v>4050</v>
      </c>
      <c r="B1719" s="34">
        <v>33239.900719907404</v>
      </c>
      <c r="C1719" s="2">
        <v>38.177999999999997</v>
      </c>
      <c r="D1719" s="2">
        <v>-3.1989999999999998</v>
      </c>
      <c r="E1719" s="3">
        <v>10</v>
      </c>
      <c r="F1719" s="3">
        <v>5</v>
      </c>
      <c r="G1719" s="1" t="s">
        <v>60</v>
      </c>
      <c r="H1719" s="1" t="s">
        <v>30</v>
      </c>
      <c r="I1719" s="1">
        <f t="shared" si="163"/>
        <v>4.5999999999999996</v>
      </c>
      <c r="L1719" s="25">
        <v>4.2</v>
      </c>
      <c r="M1719" s="25" t="s">
        <v>60</v>
      </c>
      <c r="P1719" s="25">
        <v>4.5</v>
      </c>
      <c r="Q1719" s="1" t="s">
        <v>77</v>
      </c>
      <c r="T1719" s="1">
        <f t="shared" si="158"/>
        <v>1991.0058883501913</v>
      </c>
      <c r="U1719" s="4">
        <f t="shared" si="161"/>
        <v>9.2533639839685919E+19</v>
      </c>
      <c r="V1719" s="4">
        <f t="shared" si="159"/>
        <v>1E+16</v>
      </c>
      <c r="W1719" s="1">
        <f t="shared" si="160"/>
        <v>1319.003912311239</v>
      </c>
    </row>
    <row r="1720" spans="1:23" x14ac:dyDescent="0.3">
      <c r="A1720" t="s">
        <v>4051</v>
      </c>
      <c r="B1720" s="34">
        <v>33242.730076388892</v>
      </c>
      <c r="C1720" s="14">
        <v>46.7</v>
      </c>
      <c r="D1720" s="14">
        <v>-19.010000000000002</v>
      </c>
      <c r="E1720" s="12">
        <v>18</v>
      </c>
      <c r="F1720" s="12"/>
      <c r="G1720" s="8" t="s">
        <v>72</v>
      </c>
      <c r="H1720" s="1" t="s">
        <v>34</v>
      </c>
      <c r="I1720" s="1">
        <f t="shared" si="163"/>
        <v>3.3250000000000002</v>
      </c>
      <c r="J1720" s="26"/>
      <c r="K1720" s="26"/>
      <c r="L1720" s="26">
        <v>2.7</v>
      </c>
      <c r="M1720" s="25" t="s">
        <v>73</v>
      </c>
      <c r="N1720" s="26"/>
      <c r="O1720" s="26"/>
      <c r="P1720" s="26">
        <v>3</v>
      </c>
      <c r="Q1720" s="8" t="s">
        <v>73</v>
      </c>
      <c r="R1720" s="38"/>
      <c r="S1720" s="8"/>
      <c r="T1720" s="1">
        <f t="shared" si="158"/>
        <v>1991.0136347060613</v>
      </c>
      <c r="U1720" s="4">
        <f t="shared" si="161"/>
        <v>9.2533762160397828E+19</v>
      </c>
      <c r="V1720" s="4">
        <f t="shared" si="159"/>
        <v>122320711904993.2</v>
      </c>
      <c r="W1720" s="1">
        <f t="shared" si="160"/>
        <v>712.0781301669299</v>
      </c>
    </row>
    <row r="1721" spans="1:23" x14ac:dyDescent="0.3">
      <c r="A1721" t="s">
        <v>4052</v>
      </c>
      <c r="B1721" s="34">
        <v>33244.024126157405</v>
      </c>
      <c r="C1721" s="14">
        <v>47.84</v>
      </c>
      <c r="D1721" s="14">
        <v>-20.73</v>
      </c>
      <c r="E1721" s="12">
        <v>18</v>
      </c>
      <c r="F1721" s="12"/>
      <c r="G1721" s="8" t="s">
        <v>72</v>
      </c>
      <c r="H1721" s="1" t="s">
        <v>34</v>
      </c>
      <c r="I1721" s="1">
        <f t="shared" si="163"/>
        <v>3.41</v>
      </c>
      <c r="J1721" s="26"/>
      <c r="K1721" s="26"/>
      <c r="L1721" s="26">
        <v>2.8</v>
      </c>
      <c r="M1721" s="25" t="s">
        <v>73</v>
      </c>
      <c r="N1721" s="26"/>
      <c r="O1721" s="26"/>
      <c r="P1721" s="26">
        <v>3.1</v>
      </c>
      <c r="Q1721" s="8" t="s">
        <v>73</v>
      </c>
      <c r="R1721" s="38"/>
      <c r="S1721" s="8"/>
      <c r="T1721" s="1">
        <f t="shared" si="158"/>
        <v>1991.0171776212387</v>
      </c>
      <c r="U1721" s="4">
        <f t="shared" si="161"/>
        <v>9.2533926219375149E+19</v>
      </c>
      <c r="V1721" s="4">
        <f t="shared" si="159"/>
        <v>164058977319953.81</v>
      </c>
      <c r="W1721" s="1">
        <f t="shared" si="160"/>
        <v>926.76074314324205</v>
      </c>
    </row>
    <row r="1722" spans="1:23" x14ac:dyDescent="0.3">
      <c r="A1722" t="s">
        <v>4053</v>
      </c>
      <c r="B1722" s="34">
        <v>33244.032660879631</v>
      </c>
      <c r="C1722" s="14">
        <v>40</v>
      </c>
      <c r="D1722" s="14">
        <v>-21.61</v>
      </c>
      <c r="E1722" s="12">
        <v>16</v>
      </c>
      <c r="F1722" s="12"/>
      <c r="G1722" s="8" t="s">
        <v>72</v>
      </c>
      <c r="H1722" s="8" t="s">
        <v>24</v>
      </c>
      <c r="I1722" s="1">
        <f t="shared" si="163"/>
        <v>4.8549999999999995</v>
      </c>
      <c r="J1722" s="26"/>
      <c r="K1722" s="26"/>
      <c r="L1722" s="26">
        <v>4.5</v>
      </c>
      <c r="M1722" s="25" t="s">
        <v>73</v>
      </c>
      <c r="N1722" s="26"/>
      <c r="O1722" s="26"/>
      <c r="P1722" s="26">
        <v>5</v>
      </c>
      <c r="Q1722" s="8" t="s">
        <v>73</v>
      </c>
      <c r="R1722" s="38">
        <v>4.5999999999999996</v>
      </c>
      <c r="S1722" s="1" t="s">
        <v>73</v>
      </c>
      <c r="T1722" s="1">
        <f t="shared" si="158"/>
        <v>1991.0172009880346</v>
      </c>
      <c r="U1722" s="4">
        <f t="shared" si="161"/>
        <v>9.2558053034701062E+19</v>
      </c>
      <c r="V1722" s="4">
        <f t="shared" si="159"/>
        <v>2.4126815325916504E+16</v>
      </c>
      <c r="W1722" s="1">
        <f t="shared" si="160"/>
        <v>1122.5331648867975</v>
      </c>
    </row>
    <row r="1723" spans="1:23" x14ac:dyDescent="0.3">
      <c r="A1723" t="s">
        <v>4054</v>
      </c>
      <c r="B1723" s="34">
        <v>33245.662884259262</v>
      </c>
      <c r="C1723" s="14">
        <v>40.799999999999997</v>
      </c>
      <c r="D1723" s="14">
        <v>-17.7</v>
      </c>
      <c r="E1723" s="12">
        <v>16</v>
      </c>
      <c r="F1723" s="12"/>
      <c r="G1723" s="8" t="s">
        <v>72</v>
      </c>
      <c r="H1723" s="1" t="s">
        <v>33</v>
      </c>
      <c r="I1723" s="1">
        <f t="shared" si="163"/>
        <v>4.09</v>
      </c>
      <c r="J1723" s="26"/>
      <c r="K1723" s="26"/>
      <c r="L1723" s="26">
        <v>3.6</v>
      </c>
      <c r="M1723" s="25" t="s">
        <v>73</v>
      </c>
      <c r="N1723" s="26"/>
      <c r="O1723" s="26"/>
      <c r="P1723" s="26">
        <v>3.6</v>
      </c>
      <c r="Q1723" s="8" t="s">
        <v>73</v>
      </c>
      <c r="R1723" s="38">
        <v>3.8</v>
      </c>
      <c r="S1723" s="1" t="s">
        <v>73</v>
      </c>
      <c r="T1723" s="1">
        <f t="shared" si="158"/>
        <v>1991.0216642963976</v>
      </c>
      <c r="U1723" s="4">
        <f t="shared" si="161"/>
        <v>9.2559770943088214E+19</v>
      </c>
      <c r="V1723" s="4">
        <f t="shared" si="159"/>
        <v>1717908387157594.5</v>
      </c>
      <c r="W1723" s="1">
        <f t="shared" si="160"/>
        <v>722.49971709829219</v>
      </c>
    </row>
    <row r="1724" spans="1:23" x14ac:dyDescent="0.3">
      <c r="A1724" t="s">
        <v>4055</v>
      </c>
      <c r="B1724" s="34">
        <v>33254.513801967594</v>
      </c>
      <c r="C1724" s="2">
        <v>35.5747</v>
      </c>
      <c r="D1724" s="2">
        <v>-3.9582000000000002</v>
      </c>
      <c r="E1724" s="3">
        <v>10</v>
      </c>
      <c r="F1724" s="3">
        <v>6</v>
      </c>
      <c r="G1724" s="1" t="s">
        <v>35</v>
      </c>
      <c r="H1724" s="1" t="s">
        <v>22</v>
      </c>
      <c r="I1724" s="1">
        <v>4.2</v>
      </c>
      <c r="P1724" s="25">
        <v>4.2</v>
      </c>
      <c r="Q1724" s="1" t="s">
        <v>77</v>
      </c>
      <c r="T1724" s="1">
        <f t="shared" si="158"/>
        <v>1991.0458967884124</v>
      </c>
      <c r="U1724" s="4">
        <f t="shared" si="161"/>
        <v>9.2562282829519716E+19</v>
      </c>
      <c r="V1724" s="4">
        <f t="shared" si="159"/>
        <v>2511886431509585.5</v>
      </c>
      <c r="W1724" s="1">
        <f t="shared" si="160"/>
        <v>1449.5412709349766</v>
      </c>
    </row>
    <row r="1725" spans="1:23" x14ac:dyDescent="0.3">
      <c r="A1725" t="s">
        <v>4056</v>
      </c>
      <c r="B1725" s="34">
        <v>33254.800251157409</v>
      </c>
      <c r="C1725" s="14">
        <v>46.32</v>
      </c>
      <c r="D1725" s="14">
        <v>-18.600000000000001</v>
      </c>
      <c r="E1725" s="12">
        <v>39</v>
      </c>
      <c r="F1725" s="12"/>
      <c r="G1725" s="8" t="s">
        <v>72</v>
      </c>
      <c r="H1725" s="1" t="s">
        <v>34</v>
      </c>
      <c r="I1725" s="1">
        <f t="shared" ref="I1725:I1737" si="164">0.85*L1725+1.03</f>
        <v>3.58</v>
      </c>
      <c r="J1725" s="26"/>
      <c r="K1725" s="26"/>
      <c r="L1725" s="26">
        <v>3</v>
      </c>
      <c r="M1725" s="25" t="s">
        <v>73</v>
      </c>
      <c r="N1725" s="26"/>
      <c r="O1725" s="26"/>
      <c r="P1725" s="26">
        <v>3.3</v>
      </c>
      <c r="Q1725" s="8" t="s">
        <v>73</v>
      </c>
      <c r="R1725" s="38"/>
      <c r="S1725" s="8"/>
      <c r="T1725" s="1">
        <f t="shared" si="158"/>
        <v>1991.0466810435521</v>
      </c>
      <c r="U1725" s="4">
        <f t="shared" si="161"/>
        <v>9.256257795044239E+19</v>
      </c>
      <c r="V1725" s="4">
        <f t="shared" si="159"/>
        <v>295120922666639.69</v>
      </c>
      <c r="W1725" s="1">
        <f t="shared" si="160"/>
        <v>660.56651093738606</v>
      </c>
    </row>
    <row r="1726" spans="1:23" x14ac:dyDescent="0.3">
      <c r="A1726" t="s">
        <v>2443</v>
      </c>
      <c r="B1726" s="34">
        <v>33261.749578703704</v>
      </c>
      <c r="C1726" s="14">
        <v>48.22</v>
      </c>
      <c r="D1726" s="14">
        <v>-17.78</v>
      </c>
      <c r="E1726" s="12">
        <v>39</v>
      </c>
      <c r="F1726" s="12"/>
      <c r="G1726" s="8" t="s">
        <v>72</v>
      </c>
      <c r="H1726" s="1" t="s">
        <v>34</v>
      </c>
      <c r="I1726" s="1">
        <f t="shared" si="164"/>
        <v>3.665</v>
      </c>
      <c r="J1726" s="26"/>
      <c r="K1726" s="26"/>
      <c r="L1726" s="26">
        <v>3.1</v>
      </c>
      <c r="M1726" s="25" t="s">
        <v>73</v>
      </c>
      <c r="N1726" s="26"/>
      <c r="O1726" s="26"/>
      <c r="P1726" s="26">
        <v>3.4</v>
      </c>
      <c r="Q1726" s="8" t="s">
        <v>73</v>
      </c>
      <c r="R1726" s="38"/>
      <c r="S1726" s="8"/>
      <c r="T1726" s="1">
        <f t="shared" si="158"/>
        <v>1991.0657072654449</v>
      </c>
      <c r="U1726" s="4">
        <f t="shared" si="161"/>
        <v>9.2562973772507218E+19</v>
      </c>
      <c r="V1726" s="4">
        <f t="shared" si="159"/>
        <v>395822064835723.56</v>
      </c>
      <c r="W1726" s="1">
        <f t="shared" si="160"/>
        <v>642.80246889083662</v>
      </c>
    </row>
    <row r="1727" spans="1:23" x14ac:dyDescent="0.3">
      <c r="A1727" t="s">
        <v>4057</v>
      </c>
      <c r="B1727" s="34">
        <v>33262.043524305554</v>
      </c>
      <c r="C1727" s="14">
        <v>46.24</v>
      </c>
      <c r="D1727" s="14">
        <v>-18.77</v>
      </c>
      <c r="E1727" s="12">
        <v>2</v>
      </c>
      <c r="F1727" s="12"/>
      <c r="G1727" s="8" t="s">
        <v>72</v>
      </c>
      <c r="H1727" s="1" t="s">
        <v>34</v>
      </c>
      <c r="I1727" s="1">
        <f t="shared" si="164"/>
        <v>3.3250000000000002</v>
      </c>
      <c r="J1727" s="26"/>
      <c r="K1727" s="26"/>
      <c r="L1727" s="26">
        <v>2.7</v>
      </c>
      <c r="M1727" s="25" t="s">
        <v>73</v>
      </c>
      <c r="N1727" s="26"/>
      <c r="O1727" s="26"/>
      <c r="P1727" s="26">
        <v>3</v>
      </c>
      <c r="Q1727" s="8" t="s">
        <v>73</v>
      </c>
      <c r="R1727" s="38"/>
      <c r="S1727" s="8"/>
      <c r="T1727" s="1">
        <f t="shared" si="158"/>
        <v>1991.0665120446422</v>
      </c>
      <c r="U1727" s="4">
        <f t="shared" si="161"/>
        <v>9.2563096093219127E+19</v>
      </c>
      <c r="V1727" s="4">
        <f t="shared" si="159"/>
        <v>122320711904993.2</v>
      </c>
      <c r="W1727" s="1">
        <f t="shared" si="160"/>
        <v>676.63476148059908</v>
      </c>
    </row>
    <row r="1728" spans="1:23" x14ac:dyDescent="0.3">
      <c r="A1728" t="s">
        <v>4058</v>
      </c>
      <c r="B1728" s="34">
        <v>33263.946767361114</v>
      </c>
      <c r="C1728" s="14">
        <v>46.61</v>
      </c>
      <c r="D1728" s="14">
        <v>-17.79</v>
      </c>
      <c r="E1728" s="12">
        <v>37</v>
      </c>
      <c r="F1728" s="12"/>
      <c r="G1728" s="8" t="s">
        <v>72</v>
      </c>
      <c r="H1728" s="1" t="s">
        <v>34</v>
      </c>
      <c r="I1728" s="1">
        <f t="shared" si="164"/>
        <v>3.3250000000000002</v>
      </c>
      <c r="J1728" s="26"/>
      <c r="K1728" s="26"/>
      <c r="L1728" s="26">
        <v>2.7</v>
      </c>
      <c r="M1728" s="25" t="s">
        <v>73</v>
      </c>
      <c r="N1728" s="26"/>
      <c r="O1728" s="26"/>
      <c r="P1728" s="26">
        <v>3</v>
      </c>
      <c r="Q1728" s="8" t="s">
        <v>73</v>
      </c>
      <c r="R1728" s="38"/>
      <c r="S1728" s="8"/>
      <c r="T1728" s="1">
        <f t="shared" si="158"/>
        <v>1991.07172284014</v>
      </c>
      <c r="U1728" s="4">
        <f t="shared" si="161"/>
        <v>9.2563218413931037E+19</v>
      </c>
      <c r="V1728" s="4">
        <f t="shared" si="159"/>
        <v>122320711904993.2</v>
      </c>
      <c r="W1728" s="1">
        <f t="shared" si="160"/>
        <v>579.26518893586012</v>
      </c>
    </row>
    <row r="1729" spans="1:23" x14ac:dyDescent="0.3">
      <c r="A1729" t="s">
        <v>4059</v>
      </c>
      <c r="B1729" s="34">
        <v>33263.993024305557</v>
      </c>
      <c r="C1729" s="14">
        <v>47.48</v>
      </c>
      <c r="D1729" s="14">
        <v>-20.6</v>
      </c>
      <c r="E1729" s="12">
        <v>18</v>
      </c>
      <c r="F1729" s="12"/>
      <c r="G1729" s="8" t="s">
        <v>72</v>
      </c>
      <c r="H1729" s="1" t="s">
        <v>34</v>
      </c>
      <c r="I1729" s="1">
        <f t="shared" si="164"/>
        <v>3.4950000000000001</v>
      </c>
      <c r="J1729" s="26"/>
      <c r="K1729" s="26"/>
      <c r="L1729" s="26">
        <v>2.9</v>
      </c>
      <c r="M1729" s="25" t="s">
        <v>73</v>
      </c>
      <c r="N1729" s="26"/>
      <c r="O1729" s="26"/>
      <c r="P1729" s="26">
        <v>3.2</v>
      </c>
      <c r="Q1729" s="8" t="s">
        <v>73</v>
      </c>
      <c r="R1729" s="38"/>
      <c r="S1729" s="8"/>
      <c r="T1729" s="1">
        <f t="shared" si="158"/>
        <v>1991.0718494847517</v>
      </c>
      <c r="U1729" s="4">
        <f t="shared" si="161"/>
        <v>9.2563438453102002E+19</v>
      </c>
      <c r="V1729" s="4">
        <f t="shared" si="159"/>
        <v>220039170963740.97</v>
      </c>
      <c r="W1729" s="1">
        <f t="shared" si="160"/>
        <v>902.60943927228004</v>
      </c>
    </row>
    <row r="1730" spans="1:23" x14ac:dyDescent="0.3">
      <c r="A1730" t="s">
        <v>4060</v>
      </c>
      <c r="B1730" s="34">
        <v>33264.780027777779</v>
      </c>
      <c r="C1730" s="14">
        <v>46.65</v>
      </c>
      <c r="D1730" s="14">
        <v>-18.91</v>
      </c>
      <c r="E1730" s="12">
        <v>16</v>
      </c>
      <c r="F1730" s="12"/>
      <c r="G1730" s="8" t="s">
        <v>72</v>
      </c>
      <c r="H1730" s="1" t="s">
        <v>34</v>
      </c>
      <c r="I1730" s="1">
        <f t="shared" si="164"/>
        <v>3.3250000000000002</v>
      </c>
      <c r="J1730" s="26"/>
      <c r="K1730" s="26"/>
      <c r="L1730" s="26">
        <v>2.7</v>
      </c>
      <c r="M1730" s="25" t="s">
        <v>73</v>
      </c>
      <c r="N1730" s="26"/>
      <c r="O1730" s="26"/>
      <c r="P1730" s="26">
        <v>3</v>
      </c>
      <c r="Q1730" s="8" t="s">
        <v>73</v>
      </c>
      <c r="R1730" s="38"/>
      <c r="S1730" s="8"/>
      <c r="T1730" s="1">
        <f t="shared" ref="T1730:T1793" si="165">1900+B1730/365.25</f>
        <v>1991.0740041828276</v>
      </c>
      <c r="U1730" s="4">
        <f t="shared" si="161"/>
        <v>9.2563560773813912E+19</v>
      </c>
      <c r="V1730" s="4">
        <f t="shared" ref="V1730:V1793" si="166">10^(1.5*I1730+9.1)</f>
        <v>122320711904993.2</v>
      </c>
      <c r="W1730" s="1">
        <f t="shared" ref="W1730:W1793" si="167">SQRT( (ABS(D1730-$Y$1)*111.11)^2+(111.11*COS(RADIANS(D1730))*ABS(C1730-$Z$1))^2+E1730*E1730)</f>
        <v>700.07222468530563</v>
      </c>
    </row>
    <row r="1731" spans="1:23" x14ac:dyDescent="0.3">
      <c r="A1731" t="s">
        <v>4061</v>
      </c>
      <c r="B1731" s="34">
        <v>33276.781065972224</v>
      </c>
      <c r="C1731" s="14">
        <v>48.718000000000004</v>
      </c>
      <c r="D1731" s="14">
        <v>-17.428999999999998</v>
      </c>
      <c r="E1731" s="12">
        <v>18</v>
      </c>
      <c r="F1731" s="12"/>
      <c r="G1731" s="8" t="s">
        <v>72</v>
      </c>
      <c r="H1731" s="1" t="s">
        <v>34</v>
      </c>
      <c r="I1731" s="1">
        <f t="shared" si="164"/>
        <v>3.3250000000000002</v>
      </c>
      <c r="J1731" s="26"/>
      <c r="K1731" s="26"/>
      <c r="L1731" s="26">
        <v>2.7</v>
      </c>
      <c r="M1731" s="25" t="s">
        <v>73</v>
      </c>
      <c r="N1731" s="26"/>
      <c r="O1731" s="26"/>
      <c r="P1731" s="26">
        <v>3</v>
      </c>
      <c r="Q1731" s="8" t="s">
        <v>73</v>
      </c>
      <c r="R1731" s="38"/>
      <c r="S1731" s="8"/>
      <c r="T1731" s="1">
        <f t="shared" si="165"/>
        <v>1991.1068612346946</v>
      </c>
      <c r="U1731" s="4">
        <f t="shared" ref="U1731:U1794" si="168">U1730+V1731</f>
        <v>9.2563683094525821E+19</v>
      </c>
      <c r="V1731" s="4">
        <f t="shared" si="166"/>
        <v>122320711904993.2</v>
      </c>
      <c r="W1731" s="1">
        <f t="shared" si="167"/>
        <v>637.66103146506623</v>
      </c>
    </row>
    <row r="1732" spans="1:23" x14ac:dyDescent="0.3">
      <c r="A1732" t="s">
        <v>2444</v>
      </c>
      <c r="B1732" s="34">
        <v>33280.269328703704</v>
      </c>
      <c r="C1732" s="14">
        <v>46.93</v>
      </c>
      <c r="D1732" s="14">
        <v>-19.73</v>
      </c>
      <c r="E1732" s="12">
        <v>16</v>
      </c>
      <c r="F1732" s="12"/>
      <c r="G1732" s="8" t="s">
        <v>72</v>
      </c>
      <c r="H1732" s="1" t="s">
        <v>34</v>
      </c>
      <c r="I1732" s="1">
        <f t="shared" si="164"/>
        <v>3.58</v>
      </c>
      <c r="J1732" s="26"/>
      <c r="K1732" s="26"/>
      <c r="L1732" s="26">
        <v>3</v>
      </c>
      <c r="M1732" s="25" t="s">
        <v>73</v>
      </c>
      <c r="N1732" s="26"/>
      <c r="O1732" s="26"/>
      <c r="P1732" s="26">
        <v>3.3</v>
      </c>
      <c r="Q1732" s="8" t="s">
        <v>73</v>
      </c>
      <c r="R1732" s="38"/>
      <c r="S1732" s="8"/>
      <c r="T1732" s="1">
        <f t="shared" si="165"/>
        <v>1991.1164115775598</v>
      </c>
      <c r="U1732" s="4">
        <f t="shared" si="168"/>
        <v>9.2563978215448494E+19</v>
      </c>
      <c r="V1732" s="4">
        <f t="shared" si="166"/>
        <v>295120922666639.69</v>
      </c>
      <c r="W1732" s="1">
        <f t="shared" si="167"/>
        <v>795.19469707781457</v>
      </c>
    </row>
    <row r="1733" spans="1:23" x14ac:dyDescent="0.3">
      <c r="A1733" t="s">
        <v>4062</v>
      </c>
      <c r="B1733" s="34">
        <v>33282.833878472222</v>
      </c>
      <c r="C1733" s="14">
        <v>48.83</v>
      </c>
      <c r="D1733" s="14">
        <v>-18.510000000000002</v>
      </c>
      <c r="E1733" s="12">
        <v>18</v>
      </c>
      <c r="F1733" s="12"/>
      <c r="G1733" s="8" t="s">
        <v>72</v>
      </c>
      <c r="H1733" s="1" t="s">
        <v>34</v>
      </c>
      <c r="I1733" s="1">
        <f t="shared" si="164"/>
        <v>3.3250000000000002</v>
      </c>
      <c r="J1733" s="26"/>
      <c r="K1733" s="26"/>
      <c r="L1733" s="26">
        <v>2.7</v>
      </c>
      <c r="M1733" s="25" t="s">
        <v>73</v>
      </c>
      <c r="N1733" s="26"/>
      <c r="O1733" s="26"/>
      <c r="P1733" s="26">
        <v>3</v>
      </c>
      <c r="Q1733" s="8" t="s">
        <v>73</v>
      </c>
      <c r="R1733" s="38"/>
      <c r="S1733" s="8"/>
      <c r="T1733" s="1">
        <f t="shared" si="165"/>
        <v>1991.1234329321621</v>
      </c>
      <c r="U1733" s="4">
        <f t="shared" si="168"/>
        <v>9.2564100536160403E+19</v>
      </c>
      <c r="V1733" s="4">
        <f t="shared" si="166"/>
        <v>122320711904993.2</v>
      </c>
      <c r="W1733" s="1">
        <f t="shared" si="167"/>
        <v>743.5864225742373</v>
      </c>
    </row>
    <row r="1734" spans="1:23" x14ac:dyDescent="0.3">
      <c r="A1734" t="s">
        <v>4063</v>
      </c>
      <c r="B1734" s="34">
        <v>33282.836552083332</v>
      </c>
      <c r="C1734" s="14">
        <v>48.83</v>
      </c>
      <c r="D1734" s="14">
        <v>-18.510000000000002</v>
      </c>
      <c r="E1734" s="12">
        <v>18</v>
      </c>
      <c r="F1734" s="12"/>
      <c r="G1734" s="8" t="s">
        <v>72</v>
      </c>
      <c r="H1734" s="1" t="s">
        <v>34</v>
      </c>
      <c r="I1734" s="1">
        <f t="shared" si="164"/>
        <v>3.41</v>
      </c>
      <c r="J1734" s="26"/>
      <c r="K1734" s="26"/>
      <c r="L1734" s="26">
        <v>2.8</v>
      </c>
      <c r="M1734" s="25" t="s">
        <v>73</v>
      </c>
      <c r="N1734" s="26"/>
      <c r="O1734" s="26"/>
      <c r="P1734" s="26">
        <v>3.1</v>
      </c>
      <c r="Q1734" s="8" t="s">
        <v>73</v>
      </c>
      <c r="R1734" s="38"/>
      <c r="S1734" s="8"/>
      <c r="T1734" s="1">
        <f t="shared" si="165"/>
        <v>1991.1234402521104</v>
      </c>
      <c r="U1734" s="4">
        <f t="shared" si="168"/>
        <v>9.2564264595137724E+19</v>
      </c>
      <c r="V1734" s="4">
        <f t="shared" si="166"/>
        <v>164058977319953.81</v>
      </c>
      <c r="W1734" s="1">
        <f t="shared" si="167"/>
        <v>743.5864225742373</v>
      </c>
    </row>
    <row r="1735" spans="1:23" x14ac:dyDescent="0.3">
      <c r="A1735" t="s">
        <v>4064</v>
      </c>
      <c r="B1735" s="34">
        <v>33283.984812499999</v>
      </c>
      <c r="C1735" s="14">
        <v>48.42</v>
      </c>
      <c r="D1735" s="14">
        <v>-18.8</v>
      </c>
      <c r="E1735" s="12">
        <v>2</v>
      </c>
      <c r="F1735" s="12"/>
      <c r="G1735" s="8" t="s">
        <v>72</v>
      </c>
      <c r="H1735" s="1" t="s">
        <v>34</v>
      </c>
      <c r="I1735" s="1">
        <f t="shared" si="164"/>
        <v>3.3250000000000002</v>
      </c>
      <c r="J1735" s="26"/>
      <c r="K1735" s="26"/>
      <c r="L1735" s="26">
        <v>2.7</v>
      </c>
      <c r="M1735" s="25" t="s">
        <v>73</v>
      </c>
      <c r="N1735" s="26"/>
      <c r="O1735" s="26"/>
      <c r="P1735" s="26">
        <v>3</v>
      </c>
      <c r="Q1735" s="8" t="s">
        <v>73</v>
      </c>
      <c r="R1735" s="38"/>
      <c r="S1735" s="8"/>
      <c r="T1735" s="1">
        <f t="shared" si="165"/>
        <v>1991.1265840177959</v>
      </c>
      <c r="U1735" s="4">
        <f t="shared" si="168"/>
        <v>9.2564386915849634E+19</v>
      </c>
      <c r="V1735" s="4">
        <f t="shared" si="166"/>
        <v>122320711904993.2</v>
      </c>
      <c r="W1735" s="1">
        <f t="shared" si="167"/>
        <v>750.70527410730404</v>
      </c>
    </row>
    <row r="1736" spans="1:23" x14ac:dyDescent="0.3">
      <c r="A1736" t="s">
        <v>4065</v>
      </c>
      <c r="B1736" s="34">
        <v>33284.582135416669</v>
      </c>
      <c r="C1736" s="14">
        <v>48.11</v>
      </c>
      <c r="D1736" s="14">
        <v>-17.14</v>
      </c>
      <c r="E1736" s="12">
        <v>2</v>
      </c>
      <c r="F1736" s="12"/>
      <c r="G1736" s="8" t="s">
        <v>72</v>
      </c>
      <c r="H1736" s="1" t="s">
        <v>34</v>
      </c>
      <c r="I1736" s="1">
        <f t="shared" si="164"/>
        <v>3.3250000000000002</v>
      </c>
      <c r="J1736" s="26"/>
      <c r="K1736" s="26"/>
      <c r="L1736" s="26">
        <v>2.7</v>
      </c>
      <c r="M1736" s="25" t="s">
        <v>73</v>
      </c>
      <c r="N1736" s="26"/>
      <c r="O1736" s="26"/>
      <c r="P1736" s="26">
        <v>3</v>
      </c>
      <c r="Q1736" s="8" t="s">
        <v>73</v>
      </c>
      <c r="R1736" s="38"/>
      <c r="S1736" s="8"/>
      <c r="T1736" s="1">
        <f t="shared" si="165"/>
        <v>1991.1282193988136</v>
      </c>
      <c r="U1736" s="4">
        <f t="shared" si="168"/>
        <v>9.2564509236561543E+19</v>
      </c>
      <c r="V1736" s="4">
        <f t="shared" si="166"/>
        <v>122320711904993.2</v>
      </c>
      <c r="W1736" s="1">
        <f t="shared" si="167"/>
        <v>575.12428829090379</v>
      </c>
    </row>
    <row r="1737" spans="1:23" x14ac:dyDescent="0.3">
      <c r="A1737" t="s">
        <v>4066</v>
      </c>
      <c r="B1737" s="34">
        <v>33284.894978009259</v>
      </c>
      <c r="C1737" s="14">
        <v>48.569000000000003</v>
      </c>
      <c r="D1737" s="14">
        <v>-17.276</v>
      </c>
      <c r="E1737" s="12">
        <v>18</v>
      </c>
      <c r="F1737" s="12"/>
      <c r="G1737" s="8" t="s">
        <v>72</v>
      </c>
      <c r="H1737" s="1" t="s">
        <v>34</v>
      </c>
      <c r="I1737" s="1">
        <f t="shared" si="164"/>
        <v>3.41</v>
      </c>
      <c r="J1737" s="26"/>
      <c r="K1737" s="26"/>
      <c r="L1737" s="26">
        <v>2.8</v>
      </c>
      <c r="M1737" s="25" t="s">
        <v>73</v>
      </c>
      <c r="N1737" s="26"/>
      <c r="O1737" s="26"/>
      <c r="P1737" s="26">
        <v>3.1</v>
      </c>
      <c r="Q1737" s="8" t="s">
        <v>73</v>
      </c>
      <c r="R1737" s="38"/>
      <c r="S1737" s="8"/>
      <c r="T1737" s="1">
        <f t="shared" si="165"/>
        <v>1991.129075915152</v>
      </c>
      <c r="U1737" s="4">
        <f t="shared" si="168"/>
        <v>9.2564673295538864E+19</v>
      </c>
      <c r="V1737" s="4">
        <f t="shared" si="166"/>
        <v>164058977319953.81</v>
      </c>
      <c r="W1737" s="1">
        <f t="shared" si="167"/>
        <v>614.83847364013627</v>
      </c>
    </row>
    <row r="1738" spans="1:23" x14ac:dyDescent="0.3">
      <c r="A1738" t="s">
        <v>4067</v>
      </c>
      <c r="B1738" s="34">
        <v>33291.920960648145</v>
      </c>
      <c r="C1738" s="2">
        <v>35.765000000000001</v>
      </c>
      <c r="D1738" s="2">
        <v>-4.0037000000000003</v>
      </c>
      <c r="E1738" s="3">
        <v>10</v>
      </c>
      <c r="F1738" s="3">
        <v>154</v>
      </c>
      <c r="G1738" s="1" t="s">
        <v>35</v>
      </c>
      <c r="H1738" s="1" t="s">
        <v>22</v>
      </c>
      <c r="I1738" s="1">
        <v>5.0999999999999996</v>
      </c>
      <c r="J1738" s="25">
        <v>5.0999999999999996</v>
      </c>
      <c r="K1738" s="25" t="s">
        <v>75</v>
      </c>
      <c r="L1738" s="25">
        <v>5.2</v>
      </c>
      <c r="M1738" s="25" t="s">
        <v>35</v>
      </c>
      <c r="N1738" s="25">
        <v>4.5</v>
      </c>
      <c r="O1738" s="25" t="s">
        <v>35</v>
      </c>
      <c r="T1738" s="1">
        <f t="shared" si="165"/>
        <v>1991.1483120072503</v>
      </c>
      <c r="U1738" s="4">
        <f t="shared" si="168"/>
        <v>9.2620907428057907E+19</v>
      </c>
      <c r="V1738" s="4">
        <f t="shared" si="166"/>
        <v>5.6234132519035104E+16</v>
      </c>
      <c r="W1738" s="1">
        <f t="shared" si="167"/>
        <v>1430.5527365361454</v>
      </c>
    </row>
    <row r="1739" spans="1:23" x14ac:dyDescent="0.3">
      <c r="A1739" t="s">
        <v>2445</v>
      </c>
      <c r="B1739" s="34">
        <v>33292.242848379632</v>
      </c>
      <c r="C1739" s="14">
        <v>46.31</v>
      </c>
      <c r="D1739" s="14">
        <v>-19.25</v>
      </c>
      <c r="E1739" s="12">
        <v>2</v>
      </c>
      <c r="F1739" s="12"/>
      <c r="G1739" s="8" t="s">
        <v>72</v>
      </c>
      <c r="H1739" s="1" t="s">
        <v>34</v>
      </c>
      <c r="I1739" s="1">
        <f t="shared" ref="I1739:I1745" si="169">0.85*L1739+1.03</f>
        <v>3.4950000000000001</v>
      </c>
      <c r="J1739" s="26"/>
      <c r="K1739" s="26"/>
      <c r="L1739" s="26">
        <v>2.9</v>
      </c>
      <c r="M1739" s="25" t="s">
        <v>73</v>
      </c>
      <c r="N1739" s="26"/>
      <c r="O1739" s="26"/>
      <c r="P1739" s="26">
        <v>3.2</v>
      </c>
      <c r="Q1739" s="8" t="s">
        <v>73</v>
      </c>
      <c r="R1739" s="38"/>
      <c r="S1739" s="8"/>
      <c r="T1739" s="1">
        <f t="shared" si="165"/>
        <v>1991.1491932878293</v>
      </c>
      <c r="U1739" s="4">
        <f t="shared" si="168"/>
        <v>9.2621127467228873E+19</v>
      </c>
      <c r="V1739" s="4">
        <f t="shared" si="166"/>
        <v>220039170963740.97</v>
      </c>
      <c r="W1739" s="1">
        <f t="shared" si="167"/>
        <v>730.41221299542792</v>
      </c>
    </row>
    <row r="1740" spans="1:23" x14ac:dyDescent="0.3">
      <c r="A1740" t="s">
        <v>2446</v>
      </c>
      <c r="B1740" s="34">
        <v>33294.456027777778</v>
      </c>
      <c r="C1740" s="14">
        <v>45.86</v>
      </c>
      <c r="D1740" s="14">
        <v>-17.309999999999999</v>
      </c>
      <c r="E1740" s="12">
        <v>37</v>
      </c>
      <c r="F1740" s="12"/>
      <c r="G1740" s="8" t="s">
        <v>72</v>
      </c>
      <c r="H1740" s="1" t="s">
        <v>34</v>
      </c>
      <c r="I1740" s="1">
        <f t="shared" si="169"/>
        <v>3.4950000000000001</v>
      </c>
      <c r="J1740" s="26"/>
      <c r="K1740" s="26"/>
      <c r="L1740" s="26">
        <v>2.9</v>
      </c>
      <c r="M1740" s="25" t="s">
        <v>73</v>
      </c>
      <c r="N1740" s="26"/>
      <c r="O1740" s="26"/>
      <c r="P1740" s="26">
        <v>3.2</v>
      </c>
      <c r="Q1740" s="8" t="s">
        <v>73</v>
      </c>
      <c r="R1740" s="38"/>
      <c r="S1740" s="8"/>
      <c r="T1740" s="1">
        <f t="shared" si="165"/>
        <v>1991.1552526427865</v>
      </c>
      <c r="U1740" s="4">
        <f t="shared" si="168"/>
        <v>9.2621347506399838E+19</v>
      </c>
      <c r="V1740" s="4">
        <f t="shared" si="166"/>
        <v>220039170963740.97</v>
      </c>
      <c r="W1740" s="1">
        <f t="shared" si="167"/>
        <v>511.75170046856971</v>
      </c>
    </row>
    <row r="1741" spans="1:23" x14ac:dyDescent="0.3">
      <c r="A1741" t="s">
        <v>4068</v>
      </c>
      <c r="B1741" s="34">
        <v>33296.618216435185</v>
      </c>
      <c r="C1741" s="14">
        <v>46.66</v>
      </c>
      <c r="D1741" s="14">
        <v>-19.010000000000002</v>
      </c>
      <c r="E1741" s="12">
        <v>16</v>
      </c>
      <c r="F1741" s="12"/>
      <c r="G1741" s="8" t="s">
        <v>72</v>
      </c>
      <c r="H1741" s="1" t="s">
        <v>34</v>
      </c>
      <c r="I1741" s="1">
        <f t="shared" si="169"/>
        <v>3.41</v>
      </c>
      <c r="J1741" s="26"/>
      <c r="K1741" s="26"/>
      <c r="L1741" s="26">
        <v>2.8</v>
      </c>
      <c r="M1741" s="25" t="s">
        <v>73</v>
      </c>
      <c r="N1741" s="26"/>
      <c r="O1741" s="26"/>
      <c r="P1741" s="26">
        <v>3.1</v>
      </c>
      <c r="Q1741" s="8" t="s">
        <v>73</v>
      </c>
      <c r="R1741" s="38"/>
      <c r="S1741" s="8"/>
      <c r="T1741" s="1">
        <f t="shared" si="165"/>
        <v>1991.1611723927042</v>
      </c>
      <c r="U1741" s="4">
        <f t="shared" si="168"/>
        <v>9.2621511565377159E+19</v>
      </c>
      <c r="V1741" s="4">
        <f t="shared" si="166"/>
        <v>164058977319953.81</v>
      </c>
      <c r="W1741" s="1">
        <f t="shared" si="167"/>
        <v>711.13132189321163</v>
      </c>
    </row>
    <row r="1742" spans="1:23" x14ac:dyDescent="0.3">
      <c r="A1742" t="s">
        <v>4069</v>
      </c>
      <c r="B1742" s="34">
        <v>33296.79481712963</v>
      </c>
      <c r="C1742" s="14">
        <v>48.45</v>
      </c>
      <c r="D1742" s="14">
        <v>-17.760000000000002</v>
      </c>
      <c r="E1742" s="12">
        <v>39</v>
      </c>
      <c r="F1742" s="12"/>
      <c r="G1742" s="8" t="s">
        <v>72</v>
      </c>
      <c r="H1742" s="1" t="s">
        <v>34</v>
      </c>
      <c r="I1742" s="1">
        <f t="shared" si="169"/>
        <v>3.3250000000000002</v>
      </c>
      <c r="J1742" s="26"/>
      <c r="K1742" s="26"/>
      <c r="L1742" s="26">
        <v>2.7</v>
      </c>
      <c r="M1742" s="25" t="s">
        <v>73</v>
      </c>
      <c r="N1742" s="26"/>
      <c r="O1742" s="26"/>
      <c r="P1742" s="26">
        <v>3</v>
      </c>
      <c r="Q1742" s="8" t="s">
        <v>73</v>
      </c>
      <c r="R1742" s="38"/>
      <c r="S1742" s="8"/>
      <c r="T1742" s="1">
        <f t="shared" si="165"/>
        <v>1991.1616558990545</v>
      </c>
      <c r="U1742" s="4">
        <f t="shared" si="168"/>
        <v>9.2621633886089069E+19</v>
      </c>
      <c r="V1742" s="4">
        <f t="shared" si="166"/>
        <v>122320711904993.2</v>
      </c>
      <c r="W1742" s="1">
        <f t="shared" si="167"/>
        <v>653.24573376676437</v>
      </c>
    </row>
    <row r="1743" spans="1:23" x14ac:dyDescent="0.3">
      <c r="A1743" t="s">
        <v>4070</v>
      </c>
      <c r="B1743" s="34">
        <v>33299.10683449074</v>
      </c>
      <c r="C1743" s="14">
        <v>46.81</v>
      </c>
      <c r="D1743" s="14">
        <v>-19.52</v>
      </c>
      <c r="E1743" s="12">
        <v>2</v>
      </c>
      <c r="F1743" s="12"/>
      <c r="G1743" s="8" t="s">
        <v>72</v>
      </c>
      <c r="H1743" s="1" t="s">
        <v>34</v>
      </c>
      <c r="I1743" s="1">
        <f t="shared" si="169"/>
        <v>3.3250000000000002</v>
      </c>
      <c r="J1743" s="26"/>
      <c r="K1743" s="26"/>
      <c r="L1743" s="26">
        <v>2.7</v>
      </c>
      <c r="M1743" s="25" t="s">
        <v>73</v>
      </c>
      <c r="N1743" s="26"/>
      <c r="O1743" s="26"/>
      <c r="P1743" s="26">
        <v>3</v>
      </c>
      <c r="Q1743" s="8" t="s">
        <v>73</v>
      </c>
      <c r="R1743" s="38"/>
      <c r="S1743" s="8"/>
      <c r="T1743" s="1">
        <f t="shared" si="165"/>
        <v>1991.1679858576065</v>
      </c>
      <c r="U1743" s="4">
        <f t="shared" si="168"/>
        <v>9.2621756206800978E+19</v>
      </c>
      <c r="V1743" s="4">
        <f t="shared" si="166"/>
        <v>122320711904993.2</v>
      </c>
      <c r="W1743" s="1">
        <f t="shared" si="167"/>
        <v>769.56649189469977</v>
      </c>
    </row>
    <row r="1744" spans="1:23" x14ac:dyDescent="0.3">
      <c r="A1744" t="s">
        <v>4071</v>
      </c>
      <c r="B1744" s="34">
        <v>33299.380765046299</v>
      </c>
      <c r="C1744" s="14">
        <v>46.66</v>
      </c>
      <c r="D1744" s="14">
        <v>-20.84</v>
      </c>
      <c r="E1744" s="12">
        <v>16</v>
      </c>
      <c r="F1744" s="12"/>
      <c r="G1744" s="8" t="s">
        <v>72</v>
      </c>
      <c r="H1744" s="1" t="s">
        <v>34</v>
      </c>
      <c r="I1744" s="1">
        <f t="shared" si="169"/>
        <v>3.3250000000000002</v>
      </c>
      <c r="J1744" s="26"/>
      <c r="K1744" s="26"/>
      <c r="L1744" s="26">
        <v>2.7</v>
      </c>
      <c r="M1744" s="25" t="s">
        <v>73</v>
      </c>
      <c r="N1744" s="26"/>
      <c r="O1744" s="26"/>
      <c r="P1744" s="26">
        <v>3</v>
      </c>
      <c r="Q1744" s="8" t="s">
        <v>73</v>
      </c>
      <c r="R1744" s="38"/>
      <c r="S1744" s="8"/>
      <c r="T1744" s="1">
        <f t="shared" si="165"/>
        <v>1991.1687358385936</v>
      </c>
      <c r="U1744" s="4">
        <f t="shared" si="168"/>
        <v>9.2621878527512887E+19</v>
      </c>
      <c r="V1744" s="4">
        <f t="shared" si="166"/>
        <v>122320711904993.2</v>
      </c>
      <c r="W1744" s="1">
        <f t="shared" si="167"/>
        <v>910.56649771625564</v>
      </c>
    </row>
    <row r="1745" spans="1:23" x14ac:dyDescent="0.3">
      <c r="A1745" t="s">
        <v>4072</v>
      </c>
      <c r="B1745" s="34">
        <v>33301.501849537039</v>
      </c>
      <c r="C1745" s="14">
        <v>46.33</v>
      </c>
      <c r="D1745" s="14">
        <v>-18.11</v>
      </c>
      <c r="E1745" s="12">
        <v>18</v>
      </c>
      <c r="F1745" s="12"/>
      <c r="G1745" s="8" t="s">
        <v>72</v>
      </c>
      <c r="H1745" s="1" t="s">
        <v>34</v>
      </c>
      <c r="I1745" s="1">
        <f t="shared" si="169"/>
        <v>3.665</v>
      </c>
      <c r="J1745" s="26"/>
      <c r="K1745" s="26"/>
      <c r="L1745" s="26">
        <v>3.1</v>
      </c>
      <c r="M1745" s="25" t="s">
        <v>73</v>
      </c>
      <c r="N1745" s="26"/>
      <c r="O1745" s="26"/>
      <c r="P1745" s="26">
        <v>3.4</v>
      </c>
      <c r="Q1745" s="8" t="s">
        <v>73</v>
      </c>
      <c r="R1745" s="38"/>
      <c r="S1745" s="8"/>
      <c r="T1745" s="1">
        <f t="shared" si="165"/>
        <v>1991.1745430514361</v>
      </c>
      <c r="U1745" s="4">
        <f t="shared" si="168"/>
        <v>9.2622274349577716E+19</v>
      </c>
      <c r="V1745" s="4">
        <f t="shared" si="166"/>
        <v>395822064835723.56</v>
      </c>
      <c r="W1745" s="1">
        <f t="shared" si="167"/>
        <v>606.40483526276864</v>
      </c>
    </row>
    <row r="1746" spans="1:23" x14ac:dyDescent="0.3">
      <c r="A1746" t="s">
        <v>4073</v>
      </c>
      <c r="B1746" s="34">
        <v>33301.743516203707</v>
      </c>
      <c r="C1746" s="2">
        <v>41.67</v>
      </c>
      <c r="D1746" s="2">
        <v>-12.58</v>
      </c>
      <c r="E1746" s="3">
        <v>10</v>
      </c>
      <c r="G1746" s="1" t="s">
        <v>77</v>
      </c>
      <c r="H1746" s="1" t="s">
        <v>33</v>
      </c>
      <c r="I1746" s="1">
        <v>3.6</v>
      </c>
      <c r="P1746" s="25">
        <v>3.6</v>
      </c>
      <c r="Q1746" s="1" t="s">
        <v>77</v>
      </c>
      <c r="T1746" s="1">
        <f t="shared" si="165"/>
        <v>1991.1752046987096</v>
      </c>
      <c r="U1746" s="4">
        <f t="shared" si="168"/>
        <v>9.2622590577343726E+19</v>
      </c>
      <c r="V1746" s="4">
        <f t="shared" si="166"/>
        <v>316227766016839.06</v>
      </c>
      <c r="W1746" s="1">
        <f t="shared" si="167"/>
        <v>386.75392772677475</v>
      </c>
    </row>
    <row r="1747" spans="1:23" x14ac:dyDescent="0.3">
      <c r="A1747" t="s">
        <v>4074</v>
      </c>
      <c r="B1747" s="34">
        <v>33304.183224537039</v>
      </c>
      <c r="C1747" s="14">
        <v>47.83</v>
      </c>
      <c r="D1747" s="14">
        <v>-17.420000000000002</v>
      </c>
      <c r="E1747" s="12">
        <v>37</v>
      </c>
      <c r="F1747" s="12"/>
      <c r="G1747" s="8" t="s">
        <v>72</v>
      </c>
      <c r="H1747" s="1" t="s">
        <v>34</v>
      </c>
      <c r="I1747" s="1">
        <f t="shared" ref="I1747:I1757" si="170">0.85*L1747+1.03</f>
        <v>3.3250000000000002</v>
      </c>
      <c r="J1747" s="26"/>
      <c r="K1747" s="26"/>
      <c r="L1747" s="26">
        <v>2.7</v>
      </c>
      <c r="M1747" s="25" t="s">
        <v>73</v>
      </c>
      <c r="N1747" s="26"/>
      <c r="O1747" s="26"/>
      <c r="P1747" s="26">
        <v>3</v>
      </c>
      <c r="Q1747" s="8" t="s">
        <v>73</v>
      </c>
      <c r="R1747" s="38"/>
      <c r="S1747" s="8"/>
      <c r="T1747" s="1">
        <f t="shared" si="165"/>
        <v>1991.1818842560904</v>
      </c>
      <c r="U1747" s="4">
        <f t="shared" si="168"/>
        <v>9.2622712898055635E+19</v>
      </c>
      <c r="V1747" s="4">
        <f t="shared" si="166"/>
        <v>122320711904993.2</v>
      </c>
      <c r="W1747" s="1">
        <f t="shared" si="167"/>
        <v>588.12160694233364</v>
      </c>
    </row>
    <row r="1748" spans="1:23" x14ac:dyDescent="0.3">
      <c r="A1748" t="s">
        <v>4075</v>
      </c>
      <c r="B1748" s="34">
        <v>33306.991701388892</v>
      </c>
      <c r="C1748" s="14">
        <v>46.64</v>
      </c>
      <c r="D1748" s="14">
        <v>-18.61</v>
      </c>
      <c r="E1748" s="12">
        <v>22</v>
      </c>
      <c r="F1748" s="12"/>
      <c r="G1748" s="8" t="s">
        <v>72</v>
      </c>
      <c r="H1748" s="1" t="s">
        <v>34</v>
      </c>
      <c r="I1748" s="1">
        <f t="shared" si="170"/>
        <v>3.4950000000000001</v>
      </c>
      <c r="J1748" s="26"/>
      <c r="K1748" s="26"/>
      <c r="L1748" s="26">
        <v>2.9</v>
      </c>
      <c r="M1748" s="25" t="s">
        <v>73</v>
      </c>
      <c r="N1748" s="26"/>
      <c r="O1748" s="26"/>
      <c r="P1748" s="26">
        <v>3.2</v>
      </c>
      <c r="Q1748" s="8" t="s">
        <v>73</v>
      </c>
      <c r="R1748" s="38"/>
      <c r="S1748" s="8"/>
      <c r="T1748" s="1">
        <f t="shared" si="165"/>
        <v>1991.18957344665</v>
      </c>
      <c r="U1748" s="4">
        <f t="shared" si="168"/>
        <v>9.26229329372266E+19</v>
      </c>
      <c r="V1748" s="4">
        <f t="shared" si="166"/>
        <v>220039170963740.97</v>
      </c>
      <c r="W1748" s="1">
        <f t="shared" si="167"/>
        <v>667.5472846883755</v>
      </c>
    </row>
    <row r="1749" spans="1:23" x14ac:dyDescent="0.3">
      <c r="A1749" t="s">
        <v>4076</v>
      </c>
      <c r="B1749" s="34">
        <v>33308.966766203703</v>
      </c>
      <c r="C1749" s="14">
        <v>45.55</v>
      </c>
      <c r="D1749" s="14">
        <v>-18.25</v>
      </c>
      <c r="E1749" s="12">
        <v>18</v>
      </c>
      <c r="F1749" s="12"/>
      <c r="G1749" s="8" t="s">
        <v>72</v>
      </c>
      <c r="H1749" s="1" t="s">
        <v>34</v>
      </c>
      <c r="I1749" s="1">
        <f t="shared" si="170"/>
        <v>3.665</v>
      </c>
      <c r="J1749" s="26"/>
      <c r="K1749" s="26"/>
      <c r="L1749" s="26">
        <v>3.1</v>
      </c>
      <c r="M1749" s="25" t="s">
        <v>73</v>
      </c>
      <c r="N1749" s="26"/>
      <c r="O1749" s="26"/>
      <c r="P1749" s="26">
        <v>3.4</v>
      </c>
      <c r="Q1749" s="8" t="s">
        <v>73</v>
      </c>
      <c r="R1749" s="38"/>
      <c r="S1749" s="8"/>
      <c r="T1749" s="1">
        <f t="shared" si="165"/>
        <v>1991.1949808794079</v>
      </c>
      <c r="U1749" s="4">
        <f t="shared" si="168"/>
        <v>9.2623328759291429E+19</v>
      </c>
      <c r="V1749" s="4">
        <f t="shared" si="166"/>
        <v>395822064835723.56</v>
      </c>
      <c r="W1749" s="1">
        <f t="shared" si="167"/>
        <v>611.66565502563344</v>
      </c>
    </row>
    <row r="1750" spans="1:23" x14ac:dyDescent="0.3">
      <c r="A1750" t="s">
        <v>2447</v>
      </c>
      <c r="B1750" s="34">
        <v>33308.979459490743</v>
      </c>
      <c r="C1750" s="14">
        <v>47.69</v>
      </c>
      <c r="D1750" s="14">
        <v>-18.010000000000002</v>
      </c>
      <c r="E1750" s="12">
        <v>18</v>
      </c>
      <c r="F1750" s="12"/>
      <c r="G1750" s="8" t="s">
        <v>72</v>
      </c>
      <c r="H1750" s="1" t="s">
        <v>34</v>
      </c>
      <c r="I1750" s="1">
        <f t="shared" si="170"/>
        <v>3.4950000000000001</v>
      </c>
      <c r="J1750" s="26"/>
      <c r="K1750" s="26"/>
      <c r="L1750" s="26">
        <v>2.9</v>
      </c>
      <c r="M1750" s="25" t="s">
        <v>73</v>
      </c>
      <c r="N1750" s="26"/>
      <c r="O1750" s="26"/>
      <c r="P1750" s="26">
        <v>3.2</v>
      </c>
      <c r="Q1750" s="8" t="s">
        <v>73</v>
      </c>
      <c r="R1750" s="38"/>
      <c r="S1750" s="8"/>
      <c r="T1750" s="1">
        <f t="shared" si="165"/>
        <v>1991.1950156317337</v>
      </c>
      <c r="U1750" s="4">
        <f t="shared" si="168"/>
        <v>9.2623548798462394E+19</v>
      </c>
      <c r="V1750" s="4">
        <f t="shared" si="166"/>
        <v>220039170963740.97</v>
      </c>
      <c r="W1750" s="1">
        <f t="shared" si="167"/>
        <v>639.28238376051411</v>
      </c>
    </row>
    <row r="1751" spans="1:23" x14ac:dyDescent="0.3">
      <c r="A1751" t="s">
        <v>4077</v>
      </c>
      <c r="B1751" s="34">
        <v>33309.228172453702</v>
      </c>
      <c r="C1751" s="14">
        <v>46.27</v>
      </c>
      <c r="D1751" s="14">
        <v>-18.420000000000002</v>
      </c>
      <c r="E1751" s="12">
        <v>16</v>
      </c>
      <c r="F1751" s="12"/>
      <c r="G1751" s="8" t="s">
        <v>72</v>
      </c>
      <c r="H1751" s="1" t="s">
        <v>34</v>
      </c>
      <c r="I1751" s="1">
        <f t="shared" si="170"/>
        <v>3.58</v>
      </c>
      <c r="J1751" s="26"/>
      <c r="K1751" s="26"/>
      <c r="L1751" s="26">
        <v>3</v>
      </c>
      <c r="M1751" s="25" t="s">
        <v>73</v>
      </c>
      <c r="N1751" s="26"/>
      <c r="O1751" s="26"/>
      <c r="P1751" s="26">
        <v>3.3</v>
      </c>
      <c r="Q1751" s="8" t="s">
        <v>73</v>
      </c>
      <c r="R1751" s="38"/>
      <c r="S1751" s="8"/>
      <c r="T1751" s="1">
        <f t="shared" si="165"/>
        <v>1991.1956965707152</v>
      </c>
      <c r="U1751" s="4">
        <f t="shared" si="168"/>
        <v>9.2623843919385068E+19</v>
      </c>
      <c r="V1751" s="4">
        <f t="shared" si="166"/>
        <v>295120922666639.69</v>
      </c>
      <c r="W1751" s="1">
        <f t="shared" si="167"/>
        <v>639.02576730276473</v>
      </c>
    </row>
    <row r="1752" spans="1:23" x14ac:dyDescent="0.3">
      <c r="A1752" t="s">
        <v>4078</v>
      </c>
      <c r="B1752" s="34">
        <v>33313.472009259262</v>
      </c>
      <c r="C1752" s="14">
        <v>48.98</v>
      </c>
      <c r="D1752" s="14">
        <v>-19.57</v>
      </c>
      <c r="E1752" s="12">
        <v>18</v>
      </c>
      <c r="F1752" s="12"/>
      <c r="G1752" s="8" t="s">
        <v>72</v>
      </c>
      <c r="H1752" s="1" t="s">
        <v>34</v>
      </c>
      <c r="I1752" s="1">
        <f t="shared" si="170"/>
        <v>3.3250000000000002</v>
      </c>
      <c r="J1752" s="26"/>
      <c r="K1752" s="26"/>
      <c r="L1752" s="26">
        <v>2.7</v>
      </c>
      <c r="M1752" s="25" t="s">
        <v>73</v>
      </c>
      <c r="N1752" s="26"/>
      <c r="O1752" s="26"/>
      <c r="P1752" s="26">
        <v>3</v>
      </c>
      <c r="Q1752" s="8" t="s">
        <v>73</v>
      </c>
      <c r="R1752" s="38"/>
      <c r="S1752" s="8"/>
      <c r="T1752" s="1">
        <f t="shared" si="165"/>
        <v>1991.2073155626538</v>
      </c>
      <c r="U1752" s="4">
        <f t="shared" si="168"/>
        <v>9.2623966240096977E+19</v>
      </c>
      <c r="V1752" s="4">
        <f t="shared" si="166"/>
        <v>122320711904993.2</v>
      </c>
      <c r="W1752" s="1">
        <f t="shared" si="167"/>
        <v>853.02525412283603</v>
      </c>
    </row>
    <row r="1753" spans="1:23" x14ac:dyDescent="0.3">
      <c r="A1753" t="s">
        <v>4079</v>
      </c>
      <c r="B1753" s="34">
        <v>33315.076297453707</v>
      </c>
      <c r="C1753" s="14">
        <v>47.14</v>
      </c>
      <c r="D1753" s="14">
        <v>-19.54</v>
      </c>
      <c r="E1753" s="12">
        <v>16</v>
      </c>
      <c r="F1753" s="12"/>
      <c r="G1753" s="8" t="s">
        <v>72</v>
      </c>
      <c r="H1753" s="1" t="s">
        <v>34</v>
      </c>
      <c r="I1753" s="1">
        <f t="shared" si="170"/>
        <v>3.41</v>
      </c>
      <c r="J1753" s="26"/>
      <c r="K1753" s="26"/>
      <c r="L1753" s="26">
        <v>2.8</v>
      </c>
      <c r="M1753" s="25" t="s">
        <v>73</v>
      </c>
      <c r="N1753" s="26"/>
      <c r="O1753" s="26"/>
      <c r="P1753" s="26">
        <v>3.1</v>
      </c>
      <c r="Q1753" s="8" t="s">
        <v>73</v>
      </c>
      <c r="R1753" s="38"/>
      <c r="S1753" s="8"/>
      <c r="T1753" s="1">
        <f t="shared" si="165"/>
        <v>1991.2117078643496</v>
      </c>
      <c r="U1753" s="4">
        <f t="shared" si="168"/>
        <v>9.2624130299074298E+19</v>
      </c>
      <c r="V1753" s="4">
        <f t="shared" si="166"/>
        <v>164058977319953.81</v>
      </c>
      <c r="W1753" s="1">
        <f t="shared" si="167"/>
        <v>780.02929429933738</v>
      </c>
    </row>
    <row r="1754" spans="1:23" x14ac:dyDescent="0.3">
      <c r="A1754" t="s">
        <v>4080</v>
      </c>
      <c r="B1754" s="34">
        <v>33315.329763888891</v>
      </c>
      <c r="C1754" s="14">
        <v>49.02</v>
      </c>
      <c r="D1754" s="14">
        <v>-18.59</v>
      </c>
      <c r="E1754" s="12">
        <v>2</v>
      </c>
      <c r="F1754" s="12"/>
      <c r="G1754" s="8" t="s">
        <v>72</v>
      </c>
      <c r="H1754" s="1" t="s">
        <v>34</v>
      </c>
      <c r="I1754" s="1">
        <f t="shared" si="170"/>
        <v>3.4950000000000001</v>
      </c>
      <c r="J1754" s="26"/>
      <c r="K1754" s="26"/>
      <c r="L1754" s="26">
        <v>2.9</v>
      </c>
      <c r="M1754" s="25" t="s">
        <v>73</v>
      </c>
      <c r="N1754" s="26"/>
      <c r="O1754" s="26"/>
      <c r="P1754" s="26">
        <v>3.2</v>
      </c>
      <c r="Q1754" s="8" t="s">
        <v>73</v>
      </c>
      <c r="R1754" s="38"/>
      <c r="S1754" s="8"/>
      <c r="T1754" s="1">
        <f t="shared" si="165"/>
        <v>1991.2124018176287</v>
      </c>
      <c r="U1754" s="4">
        <f t="shared" si="168"/>
        <v>9.2624350338245263E+19</v>
      </c>
      <c r="V1754" s="4">
        <f t="shared" si="166"/>
        <v>220039170963740.97</v>
      </c>
      <c r="W1754" s="1">
        <f t="shared" si="167"/>
        <v>761.23647381222122</v>
      </c>
    </row>
    <row r="1755" spans="1:23" x14ac:dyDescent="0.3">
      <c r="A1755" t="s">
        <v>4081</v>
      </c>
      <c r="B1755" s="34">
        <v>33316.853849768515</v>
      </c>
      <c r="C1755" s="2">
        <v>35.702599999999997</v>
      </c>
      <c r="D1755" s="2">
        <v>-5.7374999999999998</v>
      </c>
      <c r="E1755" s="3">
        <v>10</v>
      </c>
      <c r="F1755" s="3">
        <v>15</v>
      </c>
      <c r="G1755" s="1" t="s">
        <v>35</v>
      </c>
      <c r="H1755" s="1" t="s">
        <v>22</v>
      </c>
      <c r="I1755" s="1">
        <f t="shared" si="170"/>
        <v>5.0250000000000004</v>
      </c>
      <c r="L1755" s="25">
        <v>4.7</v>
      </c>
      <c r="M1755" s="25" t="s">
        <v>35</v>
      </c>
      <c r="T1755" s="1">
        <f t="shared" si="165"/>
        <v>1991.2165745373538</v>
      </c>
      <c r="U1755" s="4">
        <f t="shared" si="168"/>
        <v>9.2667751364609737E+19</v>
      </c>
      <c r="V1755" s="4">
        <f t="shared" si="166"/>
        <v>4.3401026364474576E+16</v>
      </c>
      <c r="W1755" s="1">
        <f t="shared" si="167"/>
        <v>1310.6299397672285</v>
      </c>
    </row>
    <row r="1756" spans="1:23" x14ac:dyDescent="0.3">
      <c r="A1756" t="s">
        <v>4082</v>
      </c>
      <c r="B1756" s="34">
        <v>33318.847070601849</v>
      </c>
      <c r="C1756" s="14">
        <v>42.31</v>
      </c>
      <c r="D1756" s="14">
        <v>-19.75</v>
      </c>
      <c r="E1756" s="12">
        <v>16</v>
      </c>
      <c r="F1756" s="12"/>
      <c r="G1756" s="8" t="s">
        <v>72</v>
      </c>
      <c r="H1756" s="8" t="s">
        <v>24</v>
      </c>
      <c r="I1756" s="1">
        <f t="shared" si="170"/>
        <v>4.0049999999999999</v>
      </c>
      <c r="J1756" s="26"/>
      <c r="K1756" s="26"/>
      <c r="L1756" s="26">
        <v>3.5</v>
      </c>
      <c r="M1756" s="25" t="s">
        <v>73</v>
      </c>
      <c r="N1756" s="26"/>
      <c r="O1756" s="26"/>
      <c r="P1756" s="26">
        <v>3.7</v>
      </c>
      <c r="Q1756" s="8" t="s">
        <v>73</v>
      </c>
      <c r="R1756" s="38">
        <v>3.7</v>
      </c>
      <c r="S1756" s="1" t="s">
        <v>73</v>
      </c>
      <c r="T1756" s="1">
        <f t="shared" si="165"/>
        <v>1991.2220316785813</v>
      </c>
      <c r="U1756" s="4">
        <f t="shared" si="168"/>
        <v>9.2669032219704279E+19</v>
      </c>
      <c r="V1756" s="4">
        <f t="shared" si="166"/>
        <v>1280855094536285</v>
      </c>
      <c r="W1756" s="1">
        <f t="shared" si="167"/>
        <v>835.15541927104709</v>
      </c>
    </row>
    <row r="1757" spans="1:23" x14ac:dyDescent="0.3">
      <c r="A1757" t="s">
        <v>4083</v>
      </c>
      <c r="B1757" s="34">
        <v>33319.631515046298</v>
      </c>
      <c r="C1757" s="14">
        <v>47.8</v>
      </c>
      <c r="D1757" s="14">
        <v>-17.190000000000001</v>
      </c>
      <c r="E1757" s="12">
        <v>18</v>
      </c>
      <c r="F1757" s="12"/>
      <c r="G1757" s="8" t="s">
        <v>72</v>
      </c>
      <c r="H1757" s="1" t="s">
        <v>34</v>
      </c>
      <c r="I1757" s="1">
        <f t="shared" si="170"/>
        <v>3.665</v>
      </c>
      <c r="J1757" s="26"/>
      <c r="K1757" s="26"/>
      <c r="L1757" s="26">
        <v>3.1</v>
      </c>
      <c r="M1757" s="25" t="s">
        <v>73</v>
      </c>
      <c r="N1757" s="26"/>
      <c r="O1757" s="26"/>
      <c r="P1757" s="26">
        <v>3.4</v>
      </c>
      <c r="Q1757" s="8" t="s">
        <v>73</v>
      </c>
      <c r="R1757" s="38"/>
      <c r="S1757" s="8"/>
      <c r="T1757" s="1">
        <f t="shared" si="165"/>
        <v>1991.2241793704211</v>
      </c>
      <c r="U1757" s="4">
        <f t="shared" si="168"/>
        <v>9.2669428041769107E+19</v>
      </c>
      <c r="V1757" s="4">
        <f t="shared" si="166"/>
        <v>395822064835723.56</v>
      </c>
      <c r="W1757" s="1">
        <f t="shared" si="167"/>
        <v>563.42713043456331</v>
      </c>
    </row>
    <row r="1758" spans="1:23" x14ac:dyDescent="0.3">
      <c r="A1758" t="s">
        <v>4084</v>
      </c>
      <c r="B1758" s="34">
        <v>33322.110487962964</v>
      </c>
      <c r="C1758" s="2">
        <v>35.012700000000002</v>
      </c>
      <c r="D1758" s="2">
        <v>-16.178899999999999</v>
      </c>
      <c r="E1758" s="3">
        <v>10</v>
      </c>
      <c r="F1758" s="3">
        <v>8</v>
      </c>
      <c r="G1758" s="1" t="s">
        <v>35</v>
      </c>
      <c r="H1758" s="9" t="s">
        <v>40</v>
      </c>
      <c r="I1758" s="1">
        <v>3.4</v>
      </c>
      <c r="P1758" s="25">
        <v>3.4</v>
      </c>
      <c r="Q1758" s="1" t="s">
        <v>77</v>
      </c>
      <c r="T1758" s="1">
        <f t="shared" si="165"/>
        <v>1991.2309664283723</v>
      </c>
      <c r="U1758" s="4">
        <f t="shared" si="168"/>
        <v>9.2669586531088351E+19</v>
      </c>
      <c r="V1758" s="4">
        <f t="shared" si="166"/>
        <v>158489319246111.25</v>
      </c>
      <c r="W1758" s="1">
        <f t="shared" si="167"/>
        <v>1154.8378342021858</v>
      </c>
    </row>
    <row r="1759" spans="1:23" x14ac:dyDescent="0.3">
      <c r="A1759" t="s">
        <v>4085</v>
      </c>
      <c r="B1759" s="34">
        <v>33322.463968750002</v>
      </c>
      <c r="C1759" s="14">
        <v>45.53</v>
      </c>
      <c r="D1759" s="14">
        <v>-17.72</v>
      </c>
      <c r="E1759" s="12">
        <v>18</v>
      </c>
      <c r="F1759" s="12"/>
      <c r="G1759" s="8" t="s">
        <v>72</v>
      </c>
      <c r="H1759" s="1" t="s">
        <v>34</v>
      </c>
      <c r="I1759" s="1">
        <f>0.85*L1759+1.03</f>
        <v>3.665</v>
      </c>
      <c r="J1759" s="26"/>
      <c r="K1759" s="26"/>
      <c r="L1759" s="26">
        <v>3.1</v>
      </c>
      <c r="M1759" s="25" t="s">
        <v>73</v>
      </c>
      <c r="N1759" s="26"/>
      <c r="O1759" s="26"/>
      <c r="P1759" s="26">
        <v>3.4</v>
      </c>
      <c r="Q1759" s="8" t="s">
        <v>73</v>
      </c>
      <c r="R1759" s="38"/>
      <c r="S1759" s="8"/>
      <c r="T1759" s="1">
        <f t="shared" si="165"/>
        <v>1991.2319342060232</v>
      </c>
      <c r="U1759" s="4">
        <f t="shared" si="168"/>
        <v>9.266998235315318E+19</v>
      </c>
      <c r="V1759" s="4">
        <f t="shared" si="166"/>
        <v>395822064835723.56</v>
      </c>
      <c r="W1759" s="1">
        <f t="shared" si="167"/>
        <v>552.78538104541292</v>
      </c>
    </row>
    <row r="1760" spans="1:23" x14ac:dyDescent="0.3">
      <c r="A1760" t="s">
        <v>4086</v>
      </c>
      <c r="B1760" s="34">
        <v>33324.054843749997</v>
      </c>
      <c r="C1760" s="14">
        <v>46.64</v>
      </c>
      <c r="D1760" s="14">
        <v>-18.96</v>
      </c>
      <c r="E1760" s="12">
        <v>16</v>
      </c>
      <c r="F1760" s="12"/>
      <c r="G1760" s="8" t="s">
        <v>72</v>
      </c>
      <c r="H1760" s="1" t="s">
        <v>34</v>
      </c>
      <c r="I1760" s="1">
        <f>0.85*L1760+1.03</f>
        <v>3.3250000000000002</v>
      </c>
      <c r="J1760" s="26"/>
      <c r="K1760" s="26"/>
      <c r="L1760" s="26">
        <v>2.7</v>
      </c>
      <c r="M1760" s="25" t="s">
        <v>73</v>
      </c>
      <c r="N1760" s="26"/>
      <c r="O1760" s="26"/>
      <c r="P1760" s="26">
        <v>3</v>
      </c>
      <c r="Q1760" s="8" t="s">
        <v>73</v>
      </c>
      <c r="R1760" s="38"/>
      <c r="S1760" s="8"/>
      <c r="T1760" s="1">
        <f t="shared" si="165"/>
        <v>1991.2362897843943</v>
      </c>
      <c r="U1760" s="4">
        <f t="shared" si="168"/>
        <v>9.2670104673865089E+19</v>
      </c>
      <c r="V1760" s="4">
        <f t="shared" si="166"/>
        <v>122320711904993.2</v>
      </c>
      <c r="W1760" s="1">
        <f t="shared" si="167"/>
        <v>705.26879350635431</v>
      </c>
    </row>
    <row r="1761" spans="1:23" x14ac:dyDescent="0.3">
      <c r="A1761" t="s">
        <v>4087</v>
      </c>
      <c r="B1761" s="34">
        <v>33324.758027777774</v>
      </c>
      <c r="C1761" s="14">
        <v>48.524999999999999</v>
      </c>
      <c r="D1761" s="14">
        <v>-16.911000000000001</v>
      </c>
      <c r="E1761" s="12">
        <v>18</v>
      </c>
      <c r="F1761" s="12"/>
      <c r="G1761" s="8" t="s">
        <v>72</v>
      </c>
      <c r="H1761" s="1" t="s">
        <v>34</v>
      </c>
      <c r="I1761" s="1">
        <f>0.85*L1761+1.03</f>
        <v>3.41</v>
      </c>
      <c r="J1761" s="26"/>
      <c r="K1761" s="26"/>
      <c r="L1761" s="26">
        <v>2.8</v>
      </c>
      <c r="M1761" s="25" t="s">
        <v>73</v>
      </c>
      <c r="N1761" s="26"/>
      <c r="O1761" s="26"/>
      <c r="P1761" s="26">
        <v>3.1</v>
      </c>
      <c r="Q1761" s="8" t="s">
        <v>73</v>
      </c>
      <c r="R1761" s="38"/>
      <c r="S1761" s="8"/>
      <c r="T1761" s="1">
        <f t="shared" si="165"/>
        <v>1991.2382149973382</v>
      </c>
      <c r="U1761" s="4">
        <f t="shared" si="168"/>
        <v>9.267026873284241E+19</v>
      </c>
      <c r="V1761" s="4">
        <f t="shared" si="166"/>
        <v>164058977319953.81</v>
      </c>
      <c r="W1761" s="1">
        <f t="shared" si="167"/>
        <v>579.76536398455119</v>
      </c>
    </row>
    <row r="1762" spans="1:23" x14ac:dyDescent="0.3">
      <c r="A1762" t="s">
        <v>4088</v>
      </c>
      <c r="B1762" s="34">
        <v>33330.828039814813</v>
      </c>
      <c r="C1762" s="2">
        <v>35.756799999999998</v>
      </c>
      <c r="D1762" s="2">
        <v>-13.734299999999999</v>
      </c>
      <c r="E1762" s="3">
        <v>10</v>
      </c>
      <c r="F1762" s="3">
        <v>8</v>
      </c>
      <c r="G1762" s="1" t="s">
        <v>35</v>
      </c>
      <c r="H1762" s="1" t="s">
        <v>37</v>
      </c>
      <c r="I1762" s="1">
        <v>3.8</v>
      </c>
      <c r="P1762" s="25">
        <v>3.8</v>
      </c>
      <c r="Q1762" s="1" t="s">
        <v>77</v>
      </c>
      <c r="T1762" s="1">
        <f t="shared" si="165"/>
        <v>1991.2548337845717</v>
      </c>
      <c r="U1762" s="4">
        <f t="shared" si="168"/>
        <v>9.2670899690186883E+19</v>
      </c>
      <c r="V1762" s="4">
        <f t="shared" si="166"/>
        <v>630957344480193.75</v>
      </c>
      <c r="W1762" s="1">
        <f t="shared" si="167"/>
        <v>1028.3603006953676</v>
      </c>
    </row>
    <row r="1763" spans="1:23" x14ac:dyDescent="0.3">
      <c r="A1763" t="s">
        <v>4089</v>
      </c>
      <c r="B1763" s="34">
        <v>33333.652739583333</v>
      </c>
      <c r="C1763" s="14">
        <v>47.69</v>
      </c>
      <c r="D1763" s="14">
        <v>-17.350000000000001</v>
      </c>
      <c r="E1763" s="12">
        <v>39</v>
      </c>
      <c r="F1763" s="12"/>
      <c r="G1763" s="8" t="s">
        <v>72</v>
      </c>
      <c r="H1763" s="1" t="s">
        <v>34</v>
      </c>
      <c r="I1763" s="1">
        <f t="shared" ref="I1763:I1772" si="171">0.85*L1763+1.03</f>
        <v>3.58</v>
      </c>
      <c r="J1763" s="26"/>
      <c r="K1763" s="26"/>
      <c r="L1763" s="26">
        <v>3</v>
      </c>
      <c r="M1763" s="25" t="s">
        <v>73</v>
      </c>
      <c r="N1763" s="26"/>
      <c r="O1763" s="26"/>
      <c r="P1763" s="26">
        <v>3.3</v>
      </c>
      <c r="Q1763" s="8" t="s">
        <v>73</v>
      </c>
      <c r="R1763" s="38"/>
      <c r="S1763" s="8"/>
      <c r="T1763" s="1">
        <f t="shared" si="165"/>
        <v>1991.2625673910563</v>
      </c>
      <c r="U1763" s="4">
        <f t="shared" si="168"/>
        <v>9.2671194811109556E+19</v>
      </c>
      <c r="V1763" s="4">
        <f t="shared" si="166"/>
        <v>295120922666639.69</v>
      </c>
      <c r="W1763" s="1">
        <f t="shared" si="167"/>
        <v>574.56980459378724</v>
      </c>
    </row>
    <row r="1764" spans="1:23" x14ac:dyDescent="0.3">
      <c r="A1764" t="s">
        <v>4090</v>
      </c>
      <c r="B1764" s="34">
        <v>33334.110129629633</v>
      </c>
      <c r="C1764" s="14">
        <v>46.2</v>
      </c>
      <c r="D1764" s="14">
        <v>-18.170000000000002</v>
      </c>
      <c r="E1764" s="12">
        <v>18</v>
      </c>
      <c r="F1764" s="12"/>
      <c r="G1764" s="8" t="s">
        <v>72</v>
      </c>
      <c r="H1764" s="1" t="s">
        <v>34</v>
      </c>
      <c r="I1764" s="1">
        <f t="shared" si="171"/>
        <v>3.665</v>
      </c>
      <c r="J1764" s="26"/>
      <c r="K1764" s="26"/>
      <c r="L1764" s="26">
        <v>3.1</v>
      </c>
      <c r="M1764" s="25" t="s">
        <v>73</v>
      </c>
      <c r="N1764" s="26"/>
      <c r="O1764" s="26"/>
      <c r="P1764" s="26">
        <v>3.4</v>
      </c>
      <c r="Q1764" s="8" t="s">
        <v>73</v>
      </c>
      <c r="R1764" s="38"/>
      <c r="S1764" s="8"/>
      <c r="T1764" s="1">
        <f t="shared" si="165"/>
        <v>1991.2638196567545</v>
      </c>
      <c r="U1764" s="4">
        <f t="shared" si="168"/>
        <v>9.2671590633174385E+19</v>
      </c>
      <c r="V1764" s="4">
        <f t="shared" si="166"/>
        <v>395822064835723.56</v>
      </c>
      <c r="W1764" s="1">
        <f t="shared" si="167"/>
        <v>610.4892205789422</v>
      </c>
    </row>
    <row r="1765" spans="1:23" x14ac:dyDescent="0.3">
      <c r="A1765" t="s">
        <v>4091</v>
      </c>
      <c r="B1765" s="34">
        <v>33334.44257175926</v>
      </c>
      <c r="C1765" s="14">
        <v>46.95</v>
      </c>
      <c r="D1765" s="14">
        <v>-19.64</v>
      </c>
      <c r="E1765" s="12">
        <v>16</v>
      </c>
      <c r="F1765" s="12"/>
      <c r="G1765" s="8" t="s">
        <v>72</v>
      </c>
      <c r="H1765" s="1" t="s">
        <v>34</v>
      </c>
      <c r="I1765" s="1">
        <f t="shared" si="171"/>
        <v>3.665</v>
      </c>
      <c r="J1765" s="26"/>
      <c r="K1765" s="26"/>
      <c r="L1765" s="26">
        <v>3.1</v>
      </c>
      <c r="M1765" s="25" t="s">
        <v>73</v>
      </c>
      <c r="N1765" s="26"/>
      <c r="O1765" s="26"/>
      <c r="P1765" s="26">
        <v>3.4</v>
      </c>
      <c r="Q1765" s="8" t="s">
        <v>73</v>
      </c>
      <c r="R1765" s="38"/>
      <c r="S1765" s="8"/>
      <c r="T1765" s="1">
        <f t="shared" si="165"/>
        <v>1991.2647298337008</v>
      </c>
      <c r="U1765" s="4">
        <f t="shared" si="168"/>
        <v>9.2671986455239213E+19</v>
      </c>
      <c r="V1765" s="4">
        <f t="shared" si="166"/>
        <v>395822064835723.56</v>
      </c>
      <c r="W1765" s="1">
        <f t="shared" si="167"/>
        <v>785.9521084133969</v>
      </c>
    </row>
    <row r="1766" spans="1:23" x14ac:dyDescent="0.3">
      <c r="A1766" t="s">
        <v>4092</v>
      </c>
      <c r="B1766" s="34">
        <v>33336.204186342591</v>
      </c>
      <c r="C1766" s="14">
        <v>46.73</v>
      </c>
      <c r="D1766" s="14">
        <v>-18.420000000000002</v>
      </c>
      <c r="E1766" s="12">
        <v>2</v>
      </c>
      <c r="F1766" s="12"/>
      <c r="G1766" s="8" t="s">
        <v>72</v>
      </c>
      <c r="H1766" s="1" t="s">
        <v>34</v>
      </c>
      <c r="I1766" s="1">
        <f t="shared" si="171"/>
        <v>3.41</v>
      </c>
      <c r="J1766" s="26"/>
      <c r="K1766" s="26"/>
      <c r="L1766" s="26">
        <v>2.8</v>
      </c>
      <c r="M1766" s="25" t="s">
        <v>73</v>
      </c>
      <c r="N1766" s="26"/>
      <c r="O1766" s="26"/>
      <c r="P1766" s="26">
        <v>3.1</v>
      </c>
      <c r="Q1766" s="8" t="s">
        <v>73</v>
      </c>
      <c r="R1766" s="38"/>
      <c r="S1766" s="8"/>
      <c r="T1766" s="1">
        <f t="shared" si="165"/>
        <v>1991.2695528715744</v>
      </c>
      <c r="U1766" s="4">
        <f t="shared" si="168"/>
        <v>9.2672150514216534E+19</v>
      </c>
      <c r="V1766" s="4">
        <f t="shared" si="166"/>
        <v>164058977319953.81</v>
      </c>
      <c r="W1766" s="1">
        <f t="shared" si="167"/>
        <v>648.90599817172256</v>
      </c>
    </row>
    <row r="1767" spans="1:23" x14ac:dyDescent="0.3">
      <c r="A1767" t="s">
        <v>4093</v>
      </c>
      <c r="B1767" s="34">
        <v>33336.292201388889</v>
      </c>
      <c r="C1767" s="14">
        <v>49.98</v>
      </c>
      <c r="D1767" s="14">
        <v>-16.16</v>
      </c>
      <c r="E1767" s="12">
        <v>39</v>
      </c>
      <c r="F1767" s="12"/>
      <c r="G1767" s="8" t="s">
        <v>72</v>
      </c>
      <c r="H1767" s="1" t="s">
        <v>34</v>
      </c>
      <c r="I1767" s="1">
        <f t="shared" si="171"/>
        <v>3.665</v>
      </c>
      <c r="J1767" s="26"/>
      <c r="K1767" s="26"/>
      <c r="L1767" s="26">
        <v>3.1</v>
      </c>
      <c r="M1767" s="25" t="s">
        <v>73</v>
      </c>
      <c r="N1767" s="26"/>
      <c r="O1767" s="26"/>
      <c r="P1767" s="26">
        <v>3.4</v>
      </c>
      <c r="Q1767" s="8" t="s">
        <v>73</v>
      </c>
      <c r="R1767" s="38"/>
      <c r="S1767" s="8"/>
      <c r="T1767" s="1">
        <f t="shared" si="165"/>
        <v>1991.2697938436384</v>
      </c>
      <c r="U1767" s="4">
        <f t="shared" si="168"/>
        <v>9.2672546336281362E+19</v>
      </c>
      <c r="V1767" s="4">
        <f t="shared" si="166"/>
        <v>395822064835723.56</v>
      </c>
      <c r="W1767" s="1">
        <f t="shared" si="167"/>
        <v>633.62987562404419</v>
      </c>
    </row>
    <row r="1768" spans="1:23" x14ac:dyDescent="0.3">
      <c r="A1768" t="s">
        <v>4094</v>
      </c>
      <c r="B1768" s="34">
        <v>33336.325407407407</v>
      </c>
      <c r="C1768" s="14">
        <v>47.61</v>
      </c>
      <c r="D1768" s="14">
        <v>-17.149999999999999</v>
      </c>
      <c r="E1768" s="12">
        <v>27</v>
      </c>
      <c r="F1768" s="12"/>
      <c r="G1768" s="8" t="s">
        <v>72</v>
      </c>
      <c r="H1768" s="1" t="s">
        <v>34</v>
      </c>
      <c r="I1768" s="1">
        <f t="shared" si="171"/>
        <v>3.3250000000000002</v>
      </c>
      <c r="J1768" s="26"/>
      <c r="K1768" s="26"/>
      <c r="L1768" s="26">
        <v>2.7</v>
      </c>
      <c r="M1768" s="25" t="s">
        <v>73</v>
      </c>
      <c r="N1768" s="26"/>
      <c r="O1768" s="26"/>
      <c r="P1768" s="26">
        <v>3</v>
      </c>
      <c r="Q1768" s="8" t="s">
        <v>73</v>
      </c>
      <c r="R1768" s="38"/>
      <c r="S1768" s="8"/>
      <c r="T1768" s="1">
        <f t="shared" si="165"/>
        <v>1991.2698847567622</v>
      </c>
      <c r="U1768" s="4">
        <f t="shared" si="168"/>
        <v>9.2672668656993272E+19</v>
      </c>
      <c r="V1768" s="4">
        <f t="shared" si="166"/>
        <v>122320711904993.2</v>
      </c>
      <c r="W1768" s="1">
        <f t="shared" si="167"/>
        <v>550.39004884896531</v>
      </c>
    </row>
    <row r="1769" spans="1:23" x14ac:dyDescent="0.3">
      <c r="A1769" t="s">
        <v>4095</v>
      </c>
      <c r="B1769" s="34">
        <v>33341.582321759262</v>
      </c>
      <c r="C1769" s="14">
        <v>46.94</v>
      </c>
      <c r="D1769" s="14">
        <v>-19.579999999999998</v>
      </c>
      <c r="E1769" s="12">
        <v>16</v>
      </c>
      <c r="F1769" s="12"/>
      <c r="G1769" s="8" t="s">
        <v>72</v>
      </c>
      <c r="H1769" s="1" t="s">
        <v>34</v>
      </c>
      <c r="I1769" s="1">
        <f t="shared" si="171"/>
        <v>3.58</v>
      </c>
      <c r="J1769" s="26"/>
      <c r="K1769" s="26"/>
      <c r="L1769" s="26">
        <v>3</v>
      </c>
      <c r="M1769" s="25" t="s">
        <v>73</v>
      </c>
      <c r="N1769" s="26"/>
      <c r="O1769" s="26"/>
      <c r="P1769" s="26">
        <v>3.3</v>
      </c>
      <c r="Q1769" s="8" t="s">
        <v>73</v>
      </c>
      <c r="R1769" s="38"/>
      <c r="S1769" s="8"/>
      <c r="T1769" s="1">
        <f t="shared" si="165"/>
        <v>1991.2842774038584</v>
      </c>
      <c r="U1769" s="4">
        <f t="shared" si="168"/>
        <v>9.2672963777915945E+19</v>
      </c>
      <c r="V1769" s="4">
        <f t="shared" si="166"/>
        <v>295120922666639.69</v>
      </c>
      <c r="W1769" s="1">
        <f t="shared" si="167"/>
        <v>779.239902903749</v>
      </c>
    </row>
    <row r="1770" spans="1:23" x14ac:dyDescent="0.3">
      <c r="A1770" t="s">
        <v>4096</v>
      </c>
      <c r="B1770" s="34">
        <v>33347.350380787037</v>
      </c>
      <c r="C1770" s="14">
        <v>46.603999999999999</v>
      </c>
      <c r="D1770" s="14">
        <v>-18.866</v>
      </c>
      <c r="E1770" s="12">
        <v>16</v>
      </c>
      <c r="F1770" s="12"/>
      <c r="G1770" s="8" t="s">
        <v>72</v>
      </c>
      <c r="H1770" s="1" t="s">
        <v>34</v>
      </c>
      <c r="I1770" s="1">
        <f t="shared" si="171"/>
        <v>3.41</v>
      </c>
      <c r="J1770" s="26"/>
      <c r="K1770" s="26"/>
      <c r="L1770" s="26">
        <v>2.8</v>
      </c>
      <c r="M1770" s="25" t="s">
        <v>73</v>
      </c>
      <c r="N1770" s="26"/>
      <c r="O1770" s="26"/>
      <c r="P1770" s="26">
        <v>3.1</v>
      </c>
      <c r="Q1770" s="8" t="s">
        <v>73</v>
      </c>
      <c r="R1770" s="38"/>
      <c r="S1770" s="8"/>
      <c r="T1770" s="1">
        <f t="shared" si="165"/>
        <v>1991.3000694888078</v>
      </c>
      <c r="U1770" s="4">
        <f t="shared" si="168"/>
        <v>9.2673127836893266E+19</v>
      </c>
      <c r="V1770" s="4">
        <f t="shared" si="166"/>
        <v>164058977319953.81</v>
      </c>
      <c r="W1770" s="1">
        <f t="shared" si="167"/>
        <v>694.28425726814476</v>
      </c>
    </row>
    <row r="1771" spans="1:23" x14ac:dyDescent="0.3">
      <c r="A1771" t="s">
        <v>4097</v>
      </c>
      <c r="B1771" s="34">
        <v>33347.360802083334</v>
      </c>
      <c r="C1771" s="14">
        <v>46.603000000000002</v>
      </c>
      <c r="D1771" s="14">
        <v>-18.866</v>
      </c>
      <c r="E1771" s="12">
        <v>16</v>
      </c>
      <c r="F1771" s="12"/>
      <c r="G1771" s="8" t="s">
        <v>72</v>
      </c>
      <c r="H1771" s="1" t="s">
        <v>34</v>
      </c>
      <c r="I1771" s="1">
        <f t="shared" si="171"/>
        <v>3.3250000000000002</v>
      </c>
      <c r="J1771" s="26"/>
      <c r="K1771" s="26"/>
      <c r="L1771" s="26">
        <v>2.7</v>
      </c>
      <c r="M1771" s="25" t="s">
        <v>73</v>
      </c>
      <c r="N1771" s="26"/>
      <c r="O1771" s="26"/>
      <c r="P1771" s="26">
        <v>3</v>
      </c>
      <c r="Q1771" s="8" t="s">
        <v>73</v>
      </c>
      <c r="R1771" s="38"/>
      <c r="S1771" s="8"/>
      <c r="T1771" s="1">
        <f t="shared" si="165"/>
        <v>1991.3000980207621</v>
      </c>
      <c r="U1771" s="4">
        <f t="shared" si="168"/>
        <v>9.2673250157605175E+19</v>
      </c>
      <c r="V1771" s="4">
        <f t="shared" si="166"/>
        <v>122320711904993.2</v>
      </c>
      <c r="W1771" s="1">
        <f t="shared" si="167"/>
        <v>694.26239878463582</v>
      </c>
    </row>
    <row r="1772" spans="1:23" x14ac:dyDescent="0.3">
      <c r="A1772" t="s">
        <v>4098</v>
      </c>
      <c r="B1772" s="34">
        <v>33348.666846064814</v>
      </c>
      <c r="C1772" s="14">
        <v>47.597999999999999</v>
      </c>
      <c r="D1772" s="14">
        <v>-17.504999999999999</v>
      </c>
      <c r="E1772" s="12">
        <v>2</v>
      </c>
      <c r="F1772" s="12"/>
      <c r="G1772" s="8" t="s">
        <v>72</v>
      </c>
      <c r="H1772" s="1" t="s">
        <v>34</v>
      </c>
      <c r="I1772" s="1">
        <f t="shared" si="171"/>
        <v>3.3250000000000002</v>
      </c>
      <c r="J1772" s="26"/>
      <c r="K1772" s="26"/>
      <c r="L1772" s="26">
        <v>2.7</v>
      </c>
      <c r="M1772" s="25" t="s">
        <v>73</v>
      </c>
      <c r="N1772" s="26"/>
      <c r="O1772" s="26"/>
      <c r="P1772" s="26">
        <v>3</v>
      </c>
      <c r="Q1772" s="8" t="s">
        <v>73</v>
      </c>
      <c r="R1772" s="38"/>
      <c r="S1772" s="8"/>
      <c r="T1772" s="1">
        <f t="shared" si="165"/>
        <v>1991.3036737743048</v>
      </c>
      <c r="U1772" s="4">
        <f t="shared" si="168"/>
        <v>9.2673372478317085E+19</v>
      </c>
      <c r="V1772" s="4">
        <f t="shared" si="166"/>
        <v>122320711904993.2</v>
      </c>
      <c r="W1772" s="1">
        <f t="shared" si="167"/>
        <v>584.28709676138021</v>
      </c>
    </row>
    <row r="1773" spans="1:23" x14ac:dyDescent="0.3">
      <c r="A1773" t="s">
        <v>4099</v>
      </c>
      <c r="B1773" s="34">
        <v>33349.966924768516</v>
      </c>
      <c r="C1773" s="2">
        <v>46.370600000000003</v>
      </c>
      <c r="D1773" s="2">
        <v>-18.345300000000002</v>
      </c>
      <c r="E1773" s="3">
        <v>18.600000000000001</v>
      </c>
      <c r="F1773" s="3">
        <v>490</v>
      </c>
      <c r="G1773" s="1" t="s">
        <v>35</v>
      </c>
      <c r="H1773" s="1" t="s">
        <v>34</v>
      </c>
      <c r="I1773" s="1">
        <v>5.5</v>
      </c>
      <c r="J1773" s="25">
        <v>5.5</v>
      </c>
      <c r="K1773" s="25" t="s">
        <v>75</v>
      </c>
      <c r="L1773" s="25">
        <v>5.8</v>
      </c>
      <c r="M1773" s="25" t="s">
        <v>35</v>
      </c>
      <c r="N1773" s="25">
        <v>5.3</v>
      </c>
      <c r="O1773" s="25" t="s">
        <v>35</v>
      </c>
      <c r="T1773" s="1">
        <f t="shared" si="165"/>
        <v>1991.3072331958069</v>
      </c>
      <c r="U1773" s="4">
        <f t="shared" si="168"/>
        <v>9.2897244592173924E+19</v>
      </c>
      <c r="V1773" s="4">
        <f t="shared" si="166"/>
        <v>2.2387211385683504E+17</v>
      </c>
      <c r="W1773" s="1">
        <f t="shared" si="167"/>
        <v>632.86195665396951</v>
      </c>
    </row>
    <row r="1774" spans="1:23" x14ac:dyDescent="0.3">
      <c r="A1774" t="s">
        <v>2448</v>
      </c>
      <c r="B1774" s="34">
        <v>33349.97638310185</v>
      </c>
      <c r="C1774" s="14">
        <v>46.319000000000003</v>
      </c>
      <c r="D1774" s="14">
        <v>-18.411999999999999</v>
      </c>
      <c r="E1774" s="12">
        <v>18</v>
      </c>
      <c r="F1774" s="12"/>
      <c r="G1774" s="8" t="s">
        <v>72</v>
      </c>
      <c r="H1774" s="1" t="s">
        <v>34</v>
      </c>
      <c r="I1774" s="1">
        <f t="shared" ref="I1774:I1799" si="172">0.85*L1774+1.03</f>
        <v>3.41</v>
      </c>
      <c r="J1774" s="26"/>
      <c r="K1774" s="26"/>
      <c r="L1774" s="26">
        <v>2.8</v>
      </c>
      <c r="M1774" s="25" t="s">
        <v>73</v>
      </c>
      <c r="N1774" s="26"/>
      <c r="O1774" s="26"/>
      <c r="P1774" s="26">
        <v>3.1</v>
      </c>
      <c r="Q1774" s="8" t="s">
        <v>73</v>
      </c>
      <c r="R1774" s="38"/>
      <c r="S1774" s="8"/>
      <c r="T1774" s="1">
        <f t="shared" si="165"/>
        <v>1991.3072590913123</v>
      </c>
      <c r="U1774" s="4">
        <f t="shared" si="168"/>
        <v>9.2897408651151245E+19</v>
      </c>
      <c r="V1774" s="4">
        <f t="shared" si="166"/>
        <v>164058977319953.81</v>
      </c>
      <c r="W1774" s="1">
        <f t="shared" si="167"/>
        <v>639.11159573969042</v>
      </c>
    </row>
    <row r="1775" spans="1:23" x14ac:dyDescent="0.3">
      <c r="A1775" t="s">
        <v>4100</v>
      </c>
      <c r="B1775" s="34">
        <v>33349.985471064814</v>
      </c>
      <c r="C1775" s="14">
        <v>46.183999999999997</v>
      </c>
      <c r="D1775" s="14">
        <v>-18.363</v>
      </c>
      <c r="E1775" s="12">
        <v>18</v>
      </c>
      <c r="F1775" s="12"/>
      <c r="G1775" s="8" t="s">
        <v>72</v>
      </c>
      <c r="H1775" s="1" t="s">
        <v>34</v>
      </c>
      <c r="I1775" s="1">
        <f t="shared" si="172"/>
        <v>3.4950000000000001</v>
      </c>
      <c r="J1775" s="26"/>
      <c r="K1775" s="26"/>
      <c r="L1775" s="26">
        <v>2.9</v>
      </c>
      <c r="M1775" s="25" t="s">
        <v>73</v>
      </c>
      <c r="N1775" s="26"/>
      <c r="O1775" s="26"/>
      <c r="P1775" s="26">
        <v>3.2</v>
      </c>
      <c r="Q1775" s="8" t="s">
        <v>73</v>
      </c>
      <c r="R1775" s="38"/>
      <c r="S1775" s="8"/>
      <c r="T1775" s="1">
        <f t="shared" si="165"/>
        <v>1991.307283972799</v>
      </c>
      <c r="U1775" s="4">
        <f t="shared" si="168"/>
        <v>9.2897628690322211E+19</v>
      </c>
      <c r="V1775" s="4">
        <f t="shared" si="166"/>
        <v>220039170963740.97</v>
      </c>
      <c r="W1775" s="1">
        <f t="shared" si="167"/>
        <v>631.34188324496722</v>
      </c>
    </row>
    <row r="1776" spans="1:23" x14ac:dyDescent="0.3">
      <c r="A1776" t="s">
        <v>4101</v>
      </c>
      <c r="B1776" s="34">
        <v>33349.99067013889</v>
      </c>
      <c r="C1776" s="14">
        <v>46.204999999999998</v>
      </c>
      <c r="D1776" s="14">
        <v>-18.407</v>
      </c>
      <c r="E1776" s="12">
        <v>18</v>
      </c>
      <c r="F1776" s="12"/>
      <c r="G1776" s="8" t="s">
        <v>72</v>
      </c>
      <c r="H1776" s="1" t="s">
        <v>34</v>
      </c>
      <c r="I1776" s="1">
        <f t="shared" si="172"/>
        <v>3.58</v>
      </c>
      <c r="J1776" s="26"/>
      <c r="K1776" s="26"/>
      <c r="L1776" s="26">
        <v>3</v>
      </c>
      <c r="M1776" s="25" t="s">
        <v>73</v>
      </c>
      <c r="N1776" s="26"/>
      <c r="O1776" s="26"/>
      <c r="P1776" s="26">
        <v>3.3</v>
      </c>
      <c r="Q1776" s="8" t="s">
        <v>73</v>
      </c>
      <c r="R1776" s="38"/>
      <c r="S1776" s="8"/>
      <c r="T1776" s="1">
        <f t="shared" si="165"/>
        <v>1991.307298207088</v>
      </c>
      <c r="U1776" s="4">
        <f t="shared" si="168"/>
        <v>9.2897923811244884E+19</v>
      </c>
      <c r="V1776" s="4">
        <f t="shared" si="166"/>
        <v>295120922666639.69</v>
      </c>
      <c r="W1776" s="1">
        <f t="shared" si="167"/>
        <v>636.51628965258317</v>
      </c>
    </row>
    <row r="1777" spans="1:23" x14ac:dyDescent="0.3">
      <c r="A1777" t="s">
        <v>4102</v>
      </c>
      <c r="B1777" s="34">
        <v>33349.998546296294</v>
      </c>
      <c r="C1777" s="14">
        <v>46.024999999999999</v>
      </c>
      <c r="D1777" s="14">
        <v>-18.212</v>
      </c>
      <c r="E1777" s="12">
        <v>18</v>
      </c>
      <c r="F1777" s="12"/>
      <c r="G1777" s="8" t="s">
        <v>72</v>
      </c>
      <c r="H1777" s="1" t="s">
        <v>34</v>
      </c>
      <c r="I1777" s="1">
        <f t="shared" si="172"/>
        <v>3.4950000000000001</v>
      </c>
      <c r="J1777" s="26"/>
      <c r="K1777" s="26"/>
      <c r="L1777" s="26">
        <v>2.9</v>
      </c>
      <c r="M1777" s="25" t="s">
        <v>73</v>
      </c>
      <c r="N1777" s="26"/>
      <c r="O1777" s="26"/>
      <c r="P1777" s="26">
        <v>3.2</v>
      </c>
      <c r="Q1777" s="8" t="s">
        <v>73</v>
      </c>
      <c r="R1777" s="38"/>
      <c r="S1777" s="8"/>
      <c r="T1777" s="1">
        <f t="shared" si="165"/>
        <v>1991.3073197708318</v>
      </c>
      <c r="U1777" s="4">
        <f t="shared" si="168"/>
        <v>9.2898143850415849E+19</v>
      </c>
      <c r="V1777" s="4">
        <f t="shared" si="166"/>
        <v>220039170963740.97</v>
      </c>
      <c r="W1777" s="1">
        <f t="shared" si="167"/>
        <v>612.28305271081263</v>
      </c>
    </row>
    <row r="1778" spans="1:23" x14ac:dyDescent="0.3">
      <c r="A1778" t="s">
        <v>4103</v>
      </c>
      <c r="B1778" s="34">
        <v>33350.015100694443</v>
      </c>
      <c r="C1778" s="14">
        <v>46.146999999999998</v>
      </c>
      <c r="D1778" s="14">
        <v>-18.326000000000001</v>
      </c>
      <c r="E1778" s="12">
        <v>18</v>
      </c>
      <c r="F1778" s="12"/>
      <c r="G1778" s="8" t="s">
        <v>72</v>
      </c>
      <c r="H1778" s="1" t="s">
        <v>34</v>
      </c>
      <c r="I1778" s="1">
        <f t="shared" si="172"/>
        <v>3.58</v>
      </c>
      <c r="J1778" s="26"/>
      <c r="K1778" s="26"/>
      <c r="L1778" s="26">
        <v>3</v>
      </c>
      <c r="M1778" s="25" t="s">
        <v>73</v>
      </c>
      <c r="N1778" s="26"/>
      <c r="O1778" s="26"/>
      <c r="P1778" s="26">
        <v>3.3</v>
      </c>
      <c r="Q1778" s="8" t="s">
        <v>73</v>
      </c>
      <c r="R1778" s="38"/>
      <c r="S1778" s="8"/>
      <c r="T1778" s="1">
        <f t="shared" si="165"/>
        <v>1991.3073650943038</v>
      </c>
      <c r="U1778" s="4">
        <f t="shared" si="168"/>
        <v>9.2898438971338523E+19</v>
      </c>
      <c r="V1778" s="4">
        <f t="shared" si="166"/>
        <v>295120922666639.69</v>
      </c>
      <c r="W1778" s="1">
        <f t="shared" si="167"/>
        <v>626.67504919921475</v>
      </c>
    </row>
    <row r="1779" spans="1:23" x14ac:dyDescent="0.3">
      <c r="A1779" t="s">
        <v>4104</v>
      </c>
      <c r="B1779" s="34">
        <v>33350.035540509256</v>
      </c>
      <c r="C1779" s="14">
        <v>46.173000000000002</v>
      </c>
      <c r="D1779" s="14">
        <v>-18.364000000000001</v>
      </c>
      <c r="E1779" s="12">
        <v>18</v>
      </c>
      <c r="F1779" s="12"/>
      <c r="G1779" s="8" t="s">
        <v>72</v>
      </c>
      <c r="H1779" s="1" t="s">
        <v>34</v>
      </c>
      <c r="I1779" s="1">
        <f t="shared" si="172"/>
        <v>3.4950000000000001</v>
      </c>
      <c r="J1779" s="26"/>
      <c r="K1779" s="26"/>
      <c r="L1779" s="26">
        <v>2.9</v>
      </c>
      <c r="M1779" s="25" t="s">
        <v>73</v>
      </c>
      <c r="N1779" s="26"/>
      <c r="O1779" s="26"/>
      <c r="P1779" s="26">
        <v>3.2</v>
      </c>
      <c r="Q1779" s="8" t="s">
        <v>73</v>
      </c>
      <c r="R1779" s="38"/>
      <c r="S1779" s="8"/>
      <c r="T1779" s="1">
        <f t="shared" si="165"/>
        <v>1991.3074210554669</v>
      </c>
      <c r="U1779" s="4">
        <f t="shared" si="168"/>
        <v>9.2898659010509488E+19</v>
      </c>
      <c r="V1779" s="4">
        <f t="shared" si="166"/>
        <v>220039170963740.97</v>
      </c>
      <c r="W1779" s="1">
        <f t="shared" si="167"/>
        <v>631.26780934695762</v>
      </c>
    </row>
    <row r="1780" spans="1:23" x14ac:dyDescent="0.3">
      <c r="A1780" t="s">
        <v>4105</v>
      </c>
      <c r="B1780" s="34">
        <v>33350.125384259256</v>
      </c>
      <c r="C1780" s="14">
        <v>46.2</v>
      </c>
      <c r="D1780" s="14">
        <v>-18.32</v>
      </c>
      <c r="E1780" s="12">
        <v>18</v>
      </c>
      <c r="F1780" s="12"/>
      <c r="G1780" s="8" t="s">
        <v>72</v>
      </c>
      <c r="H1780" s="1" t="s">
        <v>34</v>
      </c>
      <c r="I1780" s="1">
        <f t="shared" si="172"/>
        <v>3.3250000000000002</v>
      </c>
      <c r="J1780" s="26"/>
      <c r="K1780" s="26"/>
      <c r="L1780" s="26">
        <v>2.7</v>
      </c>
      <c r="M1780" s="25" t="s">
        <v>73</v>
      </c>
      <c r="N1780" s="26"/>
      <c r="O1780" s="26"/>
      <c r="P1780" s="26">
        <v>3</v>
      </c>
      <c r="Q1780" s="8" t="s">
        <v>73</v>
      </c>
      <c r="R1780" s="38"/>
      <c r="S1780" s="8"/>
      <c r="T1780" s="1">
        <f t="shared" si="165"/>
        <v>1991.3076670342484</v>
      </c>
      <c r="U1780" s="4">
        <f t="shared" si="168"/>
        <v>9.2898781331221398E+19</v>
      </c>
      <c r="V1780" s="4">
        <f t="shared" si="166"/>
        <v>122320711904993.2</v>
      </c>
      <c r="W1780" s="1">
        <f t="shared" si="167"/>
        <v>626.90458947690865</v>
      </c>
    </row>
    <row r="1781" spans="1:23" x14ac:dyDescent="0.3">
      <c r="A1781" t="s">
        <v>4106</v>
      </c>
      <c r="B1781" s="34">
        <v>33350.145714120372</v>
      </c>
      <c r="C1781" s="14">
        <v>46.192999999999998</v>
      </c>
      <c r="D1781" s="14">
        <v>-18.388999999999999</v>
      </c>
      <c r="E1781" s="12">
        <v>18</v>
      </c>
      <c r="F1781" s="12"/>
      <c r="G1781" s="8" t="s">
        <v>72</v>
      </c>
      <c r="H1781" s="1" t="s">
        <v>34</v>
      </c>
      <c r="I1781" s="1">
        <f t="shared" si="172"/>
        <v>3.3250000000000002</v>
      </c>
      <c r="J1781" s="26"/>
      <c r="K1781" s="26"/>
      <c r="L1781" s="26">
        <v>2.7</v>
      </c>
      <c r="M1781" s="25" t="s">
        <v>73</v>
      </c>
      <c r="N1781" s="26"/>
      <c r="O1781" s="26"/>
      <c r="P1781" s="26">
        <v>3</v>
      </c>
      <c r="Q1781" s="8" t="s">
        <v>73</v>
      </c>
      <c r="R1781" s="38"/>
      <c r="S1781" s="8"/>
      <c r="T1781" s="1">
        <f t="shared" si="165"/>
        <v>1991.3077226943747</v>
      </c>
      <c r="U1781" s="4">
        <f t="shared" si="168"/>
        <v>9.2898903651933307E+19</v>
      </c>
      <c r="V1781" s="4">
        <f t="shared" si="166"/>
        <v>122320711904993.2</v>
      </c>
      <c r="W1781" s="1">
        <f t="shared" si="167"/>
        <v>634.34155419053957</v>
      </c>
    </row>
    <row r="1782" spans="1:23" x14ac:dyDescent="0.3">
      <c r="A1782" t="s">
        <v>4107</v>
      </c>
      <c r="B1782" s="34">
        <v>33350.18020023148</v>
      </c>
      <c r="C1782" s="14">
        <v>46.213000000000001</v>
      </c>
      <c r="D1782" s="14">
        <v>-18.381</v>
      </c>
      <c r="E1782" s="12">
        <v>18</v>
      </c>
      <c r="F1782" s="12"/>
      <c r="G1782" s="8" t="s">
        <v>72</v>
      </c>
      <c r="H1782" s="1" t="s">
        <v>34</v>
      </c>
      <c r="I1782" s="1">
        <f t="shared" si="172"/>
        <v>3.58</v>
      </c>
      <c r="J1782" s="26"/>
      <c r="K1782" s="26"/>
      <c r="L1782" s="26">
        <v>3</v>
      </c>
      <c r="M1782" s="25" t="s">
        <v>73</v>
      </c>
      <c r="N1782" s="26"/>
      <c r="O1782" s="26"/>
      <c r="P1782" s="26">
        <v>3.3</v>
      </c>
      <c r="Q1782" s="8" t="s">
        <v>73</v>
      </c>
      <c r="R1782" s="38"/>
      <c r="S1782" s="8"/>
      <c r="T1782" s="1">
        <f t="shared" si="165"/>
        <v>1991.3078171122011</v>
      </c>
      <c r="U1782" s="4">
        <f t="shared" si="168"/>
        <v>9.289919877285598E+19</v>
      </c>
      <c r="V1782" s="4">
        <f t="shared" si="166"/>
        <v>295120922666639.69</v>
      </c>
      <c r="W1782" s="1">
        <f t="shared" si="167"/>
        <v>633.8064532891558</v>
      </c>
    </row>
    <row r="1783" spans="1:23" x14ac:dyDescent="0.3">
      <c r="A1783" t="s">
        <v>4108</v>
      </c>
      <c r="B1783" s="34">
        <v>33350.413703703707</v>
      </c>
      <c r="C1783" s="14">
        <v>46.207999999999998</v>
      </c>
      <c r="D1783" s="14">
        <v>-18.376999999999999</v>
      </c>
      <c r="E1783" s="12">
        <v>18</v>
      </c>
      <c r="F1783" s="12"/>
      <c r="G1783" s="8" t="s">
        <v>72</v>
      </c>
      <c r="H1783" s="1" t="s">
        <v>34</v>
      </c>
      <c r="I1783" s="1">
        <f t="shared" si="172"/>
        <v>3.4950000000000001</v>
      </c>
      <c r="J1783" s="26"/>
      <c r="K1783" s="26"/>
      <c r="L1783" s="26">
        <v>2.9</v>
      </c>
      <c r="M1783" s="25" t="s">
        <v>73</v>
      </c>
      <c r="N1783" s="26"/>
      <c r="O1783" s="26"/>
      <c r="P1783" s="26">
        <v>3.2</v>
      </c>
      <c r="Q1783" s="8" t="s">
        <v>73</v>
      </c>
      <c r="R1783" s="38"/>
      <c r="S1783" s="8"/>
      <c r="T1783" s="1">
        <f t="shared" si="165"/>
        <v>1991.3084564098665</v>
      </c>
      <c r="U1783" s="4">
        <f t="shared" si="168"/>
        <v>9.2899418812026946E+19</v>
      </c>
      <c r="V1783" s="4">
        <f t="shared" si="166"/>
        <v>220039170963740.97</v>
      </c>
      <c r="W1783" s="1">
        <f t="shared" si="167"/>
        <v>633.28256218712727</v>
      </c>
    </row>
    <row r="1784" spans="1:23" x14ac:dyDescent="0.3">
      <c r="A1784" t="s">
        <v>4109</v>
      </c>
      <c r="B1784" s="34">
        <v>33351.263547453702</v>
      </c>
      <c r="C1784" s="14">
        <v>46.78</v>
      </c>
      <c r="D1784" s="14">
        <v>-12.78</v>
      </c>
      <c r="E1784" s="12">
        <v>16</v>
      </c>
      <c r="F1784" s="12"/>
      <c r="G1784" s="8" t="s">
        <v>72</v>
      </c>
      <c r="H1784" s="1" t="s">
        <v>67</v>
      </c>
      <c r="I1784" s="1">
        <f t="shared" si="172"/>
        <v>4.0049999999999999</v>
      </c>
      <c r="J1784" s="26"/>
      <c r="L1784" s="26">
        <v>3.5</v>
      </c>
      <c r="M1784" s="25" t="s">
        <v>73</v>
      </c>
      <c r="P1784" s="26">
        <v>3.8</v>
      </c>
      <c r="Q1784" s="1" t="s">
        <v>73</v>
      </c>
      <c r="R1784" s="38"/>
      <c r="T1784" s="1">
        <f t="shared" si="165"/>
        <v>1991.3107831552463</v>
      </c>
      <c r="U1784" s="4">
        <f t="shared" si="168"/>
        <v>9.2900699667121488E+19</v>
      </c>
      <c r="V1784" s="4">
        <f t="shared" si="166"/>
        <v>1280855094536285</v>
      </c>
      <c r="W1784" s="1">
        <f t="shared" si="167"/>
        <v>168.66051409818999</v>
      </c>
    </row>
    <row r="1785" spans="1:23" x14ac:dyDescent="0.3">
      <c r="A1785" t="s">
        <v>4110</v>
      </c>
      <c r="B1785" s="34">
        <v>33351.570195601853</v>
      </c>
      <c r="C1785" s="14">
        <v>46.100999999999999</v>
      </c>
      <c r="D1785" s="14">
        <v>-18.417999999999999</v>
      </c>
      <c r="E1785" s="12">
        <v>16</v>
      </c>
      <c r="F1785" s="12"/>
      <c r="G1785" s="8" t="s">
        <v>72</v>
      </c>
      <c r="H1785" s="1" t="s">
        <v>34</v>
      </c>
      <c r="I1785" s="1">
        <f t="shared" si="172"/>
        <v>3.41</v>
      </c>
      <c r="J1785" s="26"/>
      <c r="K1785" s="26"/>
      <c r="L1785" s="26">
        <v>2.8</v>
      </c>
      <c r="M1785" s="25" t="s">
        <v>73</v>
      </c>
      <c r="N1785" s="26"/>
      <c r="O1785" s="26"/>
      <c r="P1785" s="26">
        <v>3.1</v>
      </c>
      <c r="Q1785" s="8" t="s">
        <v>73</v>
      </c>
      <c r="R1785" s="38"/>
      <c r="S1785" s="8"/>
      <c r="T1785" s="1">
        <f t="shared" si="165"/>
        <v>1991.31162271212</v>
      </c>
      <c r="U1785" s="4">
        <f t="shared" si="168"/>
        <v>9.2900863726098809E+19</v>
      </c>
      <c r="V1785" s="4">
        <f t="shared" si="166"/>
        <v>164058977319953.81</v>
      </c>
      <c r="W1785" s="1">
        <f t="shared" si="167"/>
        <v>635.99379495775497</v>
      </c>
    </row>
    <row r="1786" spans="1:23" x14ac:dyDescent="0.3">
      <c r="A1786" t="s">
        <v>4111</v>
      </c>
      <c r="B1786" s="34">
        <v>33351.831555555553</v>
      </c>
      <c r="C1786" s="14">
        <v>46.226999999999997</v>
      </c>
      <c r="D1786" s="14">
        <v>-18.363</v>
      </c>
      <c r="E1786" s="12">
        <v>18</v>
      </c>
      <c r="F1786" s="12"/>
      <c r="G1786" s="8" t="s">
        <v>72</v>
      </c>
      <c r="H1786" s="1" t="s">
        <v>34</v>
      </c>
      <c r="I1786" s="1">
        <f t="shared" si="172"/>
        <v>3.665</v>
      </c>
      <c r="J1786" s="26"/>
      <c r="K1786" s="26"/>
      <c r="L1786" s="26">
        <v>3.1</v>
      </c>
      <c r="M1786" s="25" t="s">
        <v>73</v>
      </c>
      <c r="N1786" s="26"/>
      <c r="O1786" s="26"/>
      <c r="P1786" s="26">
        <v>3.4</v>
      </c>
      <c r="Q1786" s="8" t="s">
        <v>73</v>
      </c>
      <c r="R1786" s="38"/>
      <c r="S1786" s="8"/>
      <c r="T1786" s="1">
        <f t="shared" si="165"/>
        <v>1991.3123382766751</v>
      </c>
      <c r="U1786" s="4">
        <f t="shared" si="168"/>
        <v>9.2901259548163637E+19</v>
      </c>
      <c r="V1786" s="4">
        <f t="shared" si="166"/>
        <v>395822064835723.56</v>
      </c>
      <c r="W1786" s="1">
        <f t="shared" si="167"/>
        <v>632.07974887658486</v>
      </c>
    </row>
    <row r="1787" spans="1:23" x14ac:dyDescent="0.3">
      <c r="A1787" t="s">
        <v>4112</v>
      </c>
      <c r="B1787" s="34">
        <v>33351.847105324072</v>
      </c>
      <c r="C1787" s="14">
        <v>46.185000000000002</v>
      </c>
      <c r="D1787" s="14">
        <v>-18.38</v>
      </c>
      <c r="E1787" s="12">
        <v>18</v>
      </c>
      <c r="F1787" s="12"/>
      <c r="G1787" s="8" t="s">
        <v>72</v>
      </c>
      <c r="H1787" s="1" t="s">
        <v>34</v>
      </c>
      <c r="I1787" s="1">
        <f t="shared" si="172"/>
        <v>3.3250000000000002</v>
      </c>
      <c r="J1787" s="26"/>
      <c r="K1787" s="26"/>
      <c r="L1787" s="26">
        <v>2.7</v>
      </c>
      <c r="M1787" s="25" t="s">
        <v>73</v>
      </c>
      <c r="N1787" s="26"/>
      <c r="O1787" s="26"/>
      <c r="P1787" s="26">
        <v>3</v>
      </c>
      <c r="Q1787" s="8" t="s">
        <v>73</v>
      </c>
      <c r="R1787" s="38"/>
      <c r="S1787" s="8"/>
      <c r="T1787" s="1">
        <f t="shared" si="165"/>
        <v>1991.3123808496209</v>
      </c>
      <c r="U1787" s="4">
        <f t="shared" si="168"/>
        <v>9.2901381868875547E+19</v>
      </c>
      <c r="V1787" s="4">
        <f t="shared" si="166"/>
        <v>122320711904993.2</v>
      </c>
      <c r="W1787" s="1">
        <f t="shared" si="167"/>
        <v>633.22112492176882</v>
      </c>
    </row>
    <row r="1788" spans="1:23" x14ac:dyDescent="0.3">
      <c r="A1788" t="s">
        <v>4113</v>
      </c>
      <c r="B1788" s="34">
        <v>33352.629077546299</v>
      </c>
      <c r="C1788" s="14">
        <v>46.192999999999998</v>
      </c>
      <c r="D1788" s="14">
        <v>-18.402000000000001</v>
      </c>
      <c r="E1788" s="12">
        <v>18</v>
      </c>
      <c r="F1788" s="12"/>
      <c r="G1788" s="8" t="s">
        <v>72</v>
      </c>
      <c r="H1788" s="1" t="s">
        <v>34</v>
      </c>
      <c r="I1788" s="1">
        <f t="shared" si="172"/>
        <v>3.665</v>
      </c>
      <c r="J1788" s="26"/>
      <c r="K1788" s="26"/>
      <c r="L1788" s="26">
        <v>3.1</v>
      </c>
      <c r="M1788" s="25" t="s">
        <v>73</v>
      </c>
      <c r="N1788" s="26"/>
      <c r="O1788" s="26"/>
      <c r="P1788" s="26">
        <v>3.4</v>
      </c>
      <c r="Q1788" s="8" t="s">
        <v>73</v>
      </c>
      <c r="R1788" s="38"/>
      <c r="S1788" s="8"/>
      <c r="T1788" s="1">
        <f t="shared" si="165"/>
        <v>1991.3145217728852</v>
      </c>
      <c r="U1788" s="4">
        <f t="shared" si="168"/>
        <v>9.2901777690940375E+19</v>
      </c>
      <c r="V1788" s="4">
        <f t="shared" si="166"/>
        <v>395822064835723.56</v>
      </c>
      <c r="W1788" s="1">
        <f t="shared" si="167"/>
        <v>635.76562023869792</v>
      </c>
    </row>
    <row r="1789" spans="1:23" x14ac:dyDescent="0.3">
      <c r="A1789" t="s">
        <v>4114</v>
      </c>
      <c r="B1789" s="34">
        <v>33352.765790509256</v>
      </c>
      <c r="C1789" s="14">
        <v>46.191000000000003</v>
      </c>
      <c r="D1789" s="14">
        <v>-18.420999999999999</v>
      </c>
      <c r="E1789" s="12">
        <v>18</v>
      </c>
      <c r="F1789" s="12"/>
      <c r="G1789" s="8" t="s">
        <v>72</v>
      </c>
      <c r="H1789" s="1" t="s">
        <v>34</v>
      </c>
      <c r="I1789" s="1">
        <f t="shared" si="172"/>
        <v>3.58</v>
      </c>
      <c r="J1789" s="26"/>
      <c r="K1789" s="26"/>
      <c r="L1789" s="26">
        <v>3</v>
      </c>
      <c r="M1789" s="25" t="s">
        <v>73</v>
      </c>
      <c r="N1789" s="26"/>
      <c r="O1789" s="26"/>
      <c r="P1789" s="26">
        <v>3.3</v>
      </c>
      <c r="Q1789" s="8" t="s">
        <v>73</v>
      </c>
      <c r="R1789" s="38"/>
      <c r="S1789" s="8"/>
      <c r="T1789" s="1">
        <f t="shared" si="165"/>
        <v>1991.3148960725784</v>
      </c>
      <c r="U1789" s="4">
        <f t="shared" si="168"/>
        <v>9.2902072811863048E+19</v>
      </c>
      <c r="V1789" s="4">
        <f t="shared" si="166"/>
        <v>295120922666639.69</v>
      </c>
      <c r="W1789" s="1">
        <f t="shared" si="167"/>
        <v>637.81361417007327</v>
      </c>
    </row>
    <row r="1790" spans="1:23" x14ac:dyDescent="0.3">
      <c r="A1790" t="s">
        <v>4115</v>
      </c>
      <c r="B1790" s="34">
        <v>33354.318513888888</v>
      </c>
      <c r="C1790" s="14">
        <v>46.298000000000002</v>
      </c>
      <c r="D1790" s="14">
        <v>-18.437999999999999</v>
      </c>
      <c r="E1790" s="12">
        <v>18</v>
      </c>
      <c r="F1790" s="12"/>
      <c r="G1790" s="8" t="s">
        <v>72</v>
      </c>
      <c r="H1790" s="1" t="s">
        <v>34</v>
      </c>
      <c r="I1790" s="1">
        <f t="shared" si="172"/>
        <v>3.41</v>
      </c>
      <c r="J1790" s="26"/>
      <c r="K1790" s="26"/>
      <c r="L1790" s="26">
        <v>2.8</v>
      </c>
      <c r="M1790" s="25" t="s">
        <v>73</v>
      </c>
      <c r="N1790" s="26"/>
      <c r="O1790" s="26"/>
      <c r="P1790" s="26">
        <v>3.1</v>
      </c>
      <c r="Q1790" s="8" t="s">
        <v>73</v>
      </c>
      <c r="R1790" s="38"/>
      <c r="S1790" s="8"/>
      <c r="T1790" s="1">
        <f t="shared" si="165"/>
        <v>1991.3191471975056</v>
      </c>
      <c r="U1790" s="4">
        <f t="shared" si="168"/>
        <v>9.2902236870840369E+19</v>
      </c>
      <c r="V1790" s="4">
        <f t="shared" si="166"/>
        <v>164058977319953.81</v>
      </c>
      <c r="W1790" s="1">
        <f t="shared" si="167"/>
        <v>641.5576240219126</v>
      </c>
    </row>
    <row r="1791" spans="1:23" x14ac:dyDescent="0.3">
      <c r="A1791" t="s">
        <v>4116</v>
      </c>
      <c r="B1791" s="34">
        <v>33355.017993055553</v>
      </c>
      <c r="C1791" s="14">
        <v>48.82</v>
      </c>
      <c r="D1791" s="14">
        <v>-18.504999999999999</v>
      </c>
      <c r="E1791" s="12">
        <v>18</v>
      </c>
      <c r="F1791" s="12"/>
      <c r="G1791" s="8" t="s">
        <v>72</v>
      </c>
      <c r="H1791" s="1" t="s">
        <v>34</v>
      </c>
      <c r="I1791" s="1">
        <f t="shared" si="172"/>
        <v>3.665</v>
      </c>
      <c r="J1791" s="26"/>
      <c r="K1791" s="26"/>
      <c r="L1791" s="26">
        <v>3.1</v>
      </c>
      <c r="M1791" s="25" t="s">
        <v>73</v>
      </c>
      <c r="N1791" s="26"/>
      <c r="O1791" s="26"/>
      <c r="P1791" s="26">
        <v>3.4</v>
      </c>
      <c r="Q1791" s="8" t="s">
        <v>73</v>
      </c>
      <c r="R1791" s="38"/>
      <c r="S1791" s="8"/>
      <c r="T1791" s="1">
        <f t="shared" si="165"/>
        <v>1991.3210622670927</v>
      </c>
      <c r="U1791" s="4">
        <f t="shared" si="168"/>
        <v>9.2902632692905198E+19</v>
      </c>
      <c r="V1791" s="4">
        <f t="shared" si="166"/>
        <v>395822064835723.56</v>
      </c>
      <c r="W1791" s="1">
        <f t="shared" si="167"/>
        <v>742.57728244330849</v>
      </c>
    </row>
    <row r="1792" spans="1:23" x14ac:dyDescent="0.3">
      <c r="A1792" t="s">
        <v>4117</v>
      </c>
      <c r="B1792" s="34">
        <v>33362.526631944442</v>
      </c>
      <c r="C1792" s="14">
        <v>48.024000000000001</v>
      </c>
      <c r="D1792" s="14">
        <v>-17.116</v>
      </c>
      <c r="E1792" s="12">
        <v>18</v>
      </c>
      <c r="F1792" s="12"/>
      <c r="G1792" s="8" t="s">
        <v>72</v>
      </c>
      <c r="H1792" s="1" t="s">
        <v>34</v>
      </c>
      <c r="I1792" s="1">
        <f t="shared" si="172"/>
        <v>3.3250000000000002</v>
      </c>
      <c r="J1792" s="26"/>
      <c r="K1792" s="26"/>
      <c r="L1792" s="26">
        <v>2.7</v>
      </c>
      <c r="M1792" s="25" t="s">
        <v>73</v>
      </c>
      <c r="N1792" s="26"/>
      <c r="O1792" s="26"/>
      <c r="P1792" s="26">
        <v>3</v>
      </c>
      <c r="Q1792" s="8" t="s">
        <v>73</v>
      </c>
      <c r="R1792" s="38"/>
      <c r="S1792" s="8"/>
      <c r="T1792" s="1">
        <f t="shared" si="165"/>
        <v>1991.3416197999848</v>
      </c>
      <c r="U1792" s="4">
        <f t="shared" si="168"/>
        <v>9.2902755013617107E+19</v>
      </c>
      <c r="V1792" s="4">
        <f t="shared" si="166"/>
        <v>122320711904993.2</v>
      </c>
      <c r="W1792" s="1">
        <f t="shared" si="167"/>
        <v>568.34862507538185</v>
      </c>
    </row>
    <row r="1793" spans="1:23" x14ac:dyDescent="0.3">
      <c r="A1793" t="s">
        <v>4118</v>
      </c>
      <c r="B1793" s="34">
        <v>33362.817254629626</v>
      </c>
      <c r="C1793" s="14">
        <v>46.448999999999998</v>
      </c>
      <c r="D1793" s="14">
        <v>-18.577999999999999</v>
      </c>
      <c r="E1793" s="12">
        <v>18</v>
      </c>
      <c r="F1793" s="12"/>
      <c r="G1793" s="8" t="s">
        <v>72</v>
      </c>
      <c r="H1793" s="1" t="s">
        <v>34</v>
      </c>
      <c r="I1793" s="1">
        <f t="shared" si="172"/>
        <v>3.41</v>
      </c>
      <c r="J1793" s="26"/>
      <c r="K1793" s="26"/>
      <c r="L1793" s="26">
        <v>2.8</v>
      </c>
      <c r="M1793" s="25" t="s">
        <v>73</v>
      </c>
      <c r="N1793" s="26"/>
      <c r="O1793" s="26"/>
      <c r="P1793" s="26">
        <v>3.1</v>
      </c>
      <c r="Q1793" s="8" t="s">
        <v>73</v>
      </c>
      <c r="R1793" s="38"/>
      <c r="S1793" s="8"/>
      <c r="T1793" s="1">
        <f t="shared" si="165"/>
        <v>1991.3424154815323</v>
      </c>
      <c r="U1793" s="4">
        <f t="shared" si="168"/>
        <v>9.2902919072594428E+19</v>
      </c>
      <c r="V1793" s="4">
        <f t="shared" si="166"/>
        <v>164058977319953.81</v>
      </c>
      <c r="W1793" s="1">
        <f t="shared" si="167"/>
        <v>659.76347417666534</v>
      </c>
    </row>
    <row r="1794" spans="1:23" x14ac:dyDescent="0.3">
      <c r="A1794" t="s">
        <v>4119</v>
      </c>
      <c r="B1794" s="34">
        <v>33363.717491898147</v>
      </c>
      <c r="C1794" s="14">
        <v>46.210999999999999</v>
      </c>
      <c r="D1794" s="14">
        <v>-18.411000000000001</v>
      </c>
      <c r="E1794" s="12">
        <v>18</v>
      </c>
      <c r="F1794" s="12"/>
      <c r="G1794" s="8" t="s">
        <v>72</v>
      </c>
      <c r="H1794" s="1" t="s">
        <v>34</v>
      </c>
      <c r="I1794" s="1">
        <f t="shared" si="172"/>
        <v>3.4950000000000001</v>
      </c>
      <c r="J1794" s="26"/>
      <c r="K1794" s="26"/>
      <c r="L1794" s="26">
        <v>2.9</v>
      </c>
      <c r="M1794" s="25" t="s">
        <v>73</v>
      </c>
      <c r="N1794" s="26"/>
      <c r="O1794" s="26"/>
      <c r="P1794" s="26">
        <v>3.2</v>
      </c>
      <c r="Q1794" s="8" t="s">
        <v>73</v>
      </c>
      <c r="R1794" s="38"/>
      <c r="S1794" s="8"/>
      <c r="T1794" s="1">
        <f t="shared" ref="T1794:T1857" si="173">1900+B1794/365.25</f>
        <v>1991.3448801968464</v>
      </c>
      <c r="U1794" s="4">
        <f t="shared" si="168"/>
        <v>9.2903139111765393E+19</v>
      </c>
      <c r="V1794" s="4">
        <f t="shared" ref="V1794:V1857" si="174">10^(1.5*I1794+9.1)</f>
        <v>220039170963740.97</v>
      </c>
      <c r="W1794" s="1">
        <f t="shared" ref="W1794:W1857" si="175">SQRT( (ABS(D1794-$Y$1)*111.11)^2+(111.11*COS(RADIANS(D1794))*ABS(C1794-$Z$1))^2+E1794*E1794)</f>
        <v>637.0566509356305</v>
      </c>
    </row>
    <row r="1795" spans="1:23" x14ac:dyDescent="0.3">
      <c r="A1795" t="s">
        <v>4120</v>
      </c>
      <c r="B1795" s="34">
        <v>33366.369627314816</v>
      </c>
      <c r="C1795" s="14">
        <v>47.06</v>
      </c>
      <c r="D1795" s="14">
        <v>-12.35</v>
      </c>
      <c r="E1795" s="12">
        <v>16</v>
      </c>
      <c r="F1795" s="12"/>
      <c r="G1795" s="8" t="s">
        <v>72</v>
      </c>
      <c r="H1795" s="1" t="s">
        <v>69</v>
      </c>
      <c r="I1795" s="1">
        <f t="shared" si="172"/>
        <v>4.1749999999999998</v>
      </c>
      <c r="J1795" s="26"/>
      <c r="L1795" s="26">
        <v>3.7</v>
      </c>
      <c r="M1795" s="25" t="s">
        <v>73</v>
      </c>
      <c r="P1795" s="26">
        <v>4</v>
      </c>
      <c r="Q1795" s="1" t="s">
        <v>73</v>
      </c>
      <c r="R1795" s="38">
        <v>3.9</v>
      </c>
      <c r="S1795" s="1" t="s">
        <v>73</v>
      </c>
      <c r="T1795" s="1">
        <f t="shared" si="173"/>
        <v>1991.3521413478845</v>
      </c>
      <c r="U1795" s="4">
        <f t="shared" ref="U1795:U1858" si="176">U1794+V1795</f>
        <v>9.2905443204741448E+19</v>
      </c>
      <c r="V1795" s="4">
        <f t="shared" si="174"/>
        <v>2304092976055851.5</v>
      </c>
      <c r="W1795" s="1">
        <f t="shared" si="175"/>
        <v>204.2305197144922</v>
      </c>
    </row>
    <row r="1796" spans="1:23" x14ac:dyDescent="0.3">
      <c r="A1796" t="s">
        <v>4121</v>
      </c>
      <c r="B1796" s="34">
        <v>33368.315531250002</v>
      </c>
      <c r="C1796" s="28">
        <v>41.73</v>
      </c>
      <c r="D1796" s="28">
        <v>-12.26</v>
      </c>
      <c r="E1796" s="12">
        <v>16</v>
      </c>
      <c r="F1796" s="13"/>
      <c r="G1796" s="8" t="s">
        <v>72</v>
      </c>
      <c r="H1796" s="1" t="s">
        <v>33</v>
      </c>
      <c r="I1796" s="1">
        <f t="shared" si="172"/>
        <v>4.6849999999999996</v>
      </c>
      <c r="J1796" s="27"/>
      <c r="K1796" s="27"/>
      <c r="L1796" s="26">
        <v>4.3</v>
      </c>
      <c r="M1796" s="25" t="s">
        <v>73</v>
      </c>
      <c r="N1796" s="27"/>
      <c r="O1796" s="27"/>
      <c r="P1796" s="27">
        <v>4.5</v>
      </c>
      <c r="Q1796" s="1" t="s">
        <v>73</v>
      </c>
      <c r="R1796" s="39">
        <v>4.4000000000000004</v>
      </c>
      <c r="S1796" s="1" t="s">
        <v>73</v>
      </c>
      <c r="T1796" s="1">
        <f t="shared" si="173"/>
        <v>1991.3574689425052</v>
      </c>
      <c r="U1796" s="4">
        <f t="shared" si="176"/>
        <v>9.2918855404095504E+19</v>
      </c>
      <c r="V1796" s="4">
        <f t="shared" si="174"/>
        <v>1.3412199354053646E+16</v>
      </c>
      <c r="W1796" s="1">
        <f t="shared" si="175"/>
        <v>384.39500111771298</v>
      </c>
    </row>
    <row r="1797" spans="1:23" x14ac:dyDescent="0.3">
      <c r="A1797" t="s">
        <v>4122</v>
      </c>
      <c r="B1797" s="34">
        <v>33369.802121527777</v>
      </c>
      <c r="C1797" s="14">
        <v>47.286000000000001</v>
      </c>
      <c r="D1797" s="14">
        <v>-20.068999999999999</v>
      </c>
      <c r="E1797" s="12">
        <v>2</v>
      </c>
      <c r="F1797" s="12"/>
      <c r="G1797" s="8" t="s">
        <v>72</v>
      </c>
      <c r="H1797" s="1" t="s">
        <v>34</v>
      </c>
      <c r="I1797" s="1">
        <f t="shared" si="172"/>
        <v>3.3250000000000002</v>
      </c>
      <c r="J1797" s="26"/>
      <c r="K1797" s="26"/>
      <c r="L1797" s="26">
        <v>2.7</v>
      </c>
      <c r="M1797" s="25" t="s">
        <v>73</v>
      </c>
      <c r="N1797" s="26"/>
      <c r="O1797" s="26"/>
      <c r="P1797" s="26">
        <v>3</v>
      </c>
      <c r="Q1797" s="8" t="s">
        <v>73</v>
      </c>
      <c r="R1797" s="38"/>
      <c r="S1797" s="8"/>
      <c r="T1797" s="1">
        <f t="shared" si="173"/>
        <v>1991.3615390048674</v>
      </c>
      <c r="U1797" s="4">
        <f t="shared" si="176"/>
        <v>9.2918977724807414E+19</v>
      </c>
      <c r="V1797" s="4">
        <f t="shared" si="174"/>
        <v>122320711904993.2</v>
      </c>
      <c r="W1797" s="1">
        <f t="shared" si="175"/>
        <v>840.41711990814929</v>
      </c>
    </row>
    <row r="1798" spans="1:23" x14ac:dyDescent="0.3">
      <c r="A1798" t="s">
        <v>4123</v>
      </c>
      <c r="B1798" s="34">
        <v>33371.304381944443</v>
      </c>
      <c r="C1798" s="14">
        <v>46.375</v>
      </c>
      <c r="D1798" s="14">
        <v>-18.532</v>
      </c>
      <c r="E1798" s="12">
        <v>18</v>
      </c>
      <c r="F1798" s="12"/>
      <c r="G1798" s="8" t="s">
        <v>72</v>
      </c>
      <c r="H1798" s="1" t="s">
        <v>34</v>
      </c>
      <c r="I1798" s="1">
        <f t="shared" si="172"/>
        <v>3.58</v>
      </c>
      <c r="J1798" s="26"/>
      <c r="K1798" s="26"/>
      <c r="L1798" s="26">
        <v>3</v>
      </c>
      <c r="M1798" s="25" t="s">
        <v>73</v>
      </c>
      <c r="N1798" s="26"/>
      <c r="O1798" s="26"/>
      <c r="P1798" s="26">
        <v>3.3</v>
      </c>
      <c r="Q1798" s="8" t="s">
        <v>73</v>
      </c>
      <c r="R1798" s="38"/>
      <c r="S1798" s="8"/>
      <c r="T1798" s="1">
        <f t="shared" si="173"/>
        <v>1991.3656519697315</v>
      </c>
      <c r="U1798" s="4">
        <f t="shared" si="176"/>
        <v>9.2919272845730087E+19</v>
      </c>
      <c r="V1798" s="4">
        <f t="shared" si="174"/>
        <v>295120922666639.69</v>
      </c>
      <c r="W1798" s="1">
        <f t="shared" si="175"/>
        <v>653.27608674572252</v>
      </c>
    </row>
    <row r="1799" spans="1:23" x14ac:dyDescent="0.3">
      <c r="A1799" t="s">
        <v>4124</v>
      </c>
      <c r="B1799" s="34">
        <v>33374.012526620369</v>
      </c>
      <c r="C1799" s="14">
        <v>45.47</v>
      </c>
      <c r="D1799" s="14">
        <v>-20.463000000000001</v>
      </c>
      <c r="E1799" s="12">
        <v>18</v>
      </c>
      <c r="F1799" s="12"/>
      <c r="G1799" s="8" t="s">
        <v>72</v>
      </c>
      <c r="H1799" s="1" t="s">
        <v>34</v>
      </c>
      <c r="I1799" s="1">
        <f t="shared" si="172"/>
        <v>3.58</v>
      </c>
      <c r="J1799" s="26"/>
      <c r="K1799" s="26"/>
      <c r="L1799" s="26">
        <v>3</v>
      </c>
      <c r="M1799" s="25" t="s">
        <v>73</v>
      </c>
      <c r="N1799" s="26"/>
      <c r="O1799" s="26"/>
      <c r="P1799" s="26">
        <v>3.3</v>
      </c>
      <c r="Q1799" s="8" t="s">
        <v>73</v>
      </c>
      <c r="R1799" s="38"/>
      <c r="S1799" s="8"/>
      <c r="T1799" s="1">
        <f t="shared" si="173"/>
        <v>1991.3730664657642</v>
      </c>
      <c r="U1799" s="4">
        <f t="shared" si="176"/>
        <v>9.291956796665276E+19</v>
      </c>
      <c r="V1799" s="4">
        <f t="shared" si="174"/>
        <v>295120922666639.69</v>
      </c>
      <c r="W1799" s="1">
        <f t="shared" si="175"/>
        <v>856.90941767905872</v>
      </c>
    </row>
    <row r="1800" spans="1:23" x14ac:dyDescent="0.3">
      <c r="A1800" t="s">
        <v>4125</v>
      </c>
      <c r="B1800" s="34">
        <v>33377.018403935188</v>
      </c>
      <c r="C1800" s="2">
        <v>41.2</v>
      </c>
      <c r="D1800" s="2">
        <v>-14.48</v>
      </c>
      <c r="E1800" s="3"/>
      <c r="G1800" s="1" t="s">
        <v>77</v>
      </c>
      <c r="H1800" s="1" t="s">
        <v>33</v>
      </c>
      <c r="I1800" s="1">
        <v>4</v>
      </c>
      <c r="P1800" s="25">
        <v>4</v>
      </c>
      <c r="Q1800" s="1" t="s">
        <v>77</v>
      </c>
      <c r="T1800" s="1">
        <f t="shared" si="173"/>
        <v>1991.3812961093365</v>
      </c>
      <c r="U1800" s="4">
        <f t="shared" si="176"/>
        <v>9.2920826892064555E+19</v>
      </c>
      <c r="V1800" s="4">
        <f t="shared" si="174"/>
        <v>1258925411794173.5</v>
      </c>
      <c r="W1800" s="1">
        <f t="shared" si="175"/>
        <v>474.0635792736673</v>
      </c>
    </row>
    <row r="1801" spans="1:23" x14ac:dyDescent="0.3">
      <c r="A1801" t="s">
        <v>4126</v>
      </c>
      <c r="B1801" s="34">
        <v>33377.138503472219</v>
      </c>
      <c r="C1801" s="14">
        <v>44.6</v>
      </c>
      <c r="D1801" s="14">
        <v>-12.01</v>
      </c>
      <c r="E1801" s="12">
        <v>16</v>
      </c>
      <c r="F1801" s="12"/>
      <c r="G1801" s="8" t="s">
        <v>72</v>
      </c>
      <c r="H1801" s="1" t="s">
        <v>74</v>
      </c>
      <c r="I1801" s="1">
        <f>0.85*L1801+1.03</f>
        <v>4.6849999999999996</v>
      </c>
      <c r="J1801" s="26"/>
      <c r="L1801" s="26">
        <v>4.3</v>
      </c>
      <c r="M1801" s="25" t="s">
        <v>73</v>
      </c>
      <c r="P1801" s="26"/>
      <c r="R1801" s="38">
        <v>4.4000000000000004</v>
      </c>
      <c r="S1801" s="1" t="s">
        <v>73</v>
      </c>
      <c r="T1801" s="1">
        <f t="shared" si="173"/>
        <v>1991.3816249239485</v>
      </c>
      <c r="U1801" s="4">
        <f t="shared" si="176"/>
        <v>9.2934239091418612E+19</v>
      </c>
      <c r="V1801" s="4">
        <f t="shared" si="174"/>
        <v>1.3412199354053646E+16</v>
      </c>
      <c r="W1801" s="1">
        <f t="shared" si="175"/>
        <v>108.71556198017855</v>
      </c>
    </row>
    <row r="1802" spans="1:23" x14ac:dyDescent="0.3">
      <c r="A1802" t="s">
        <v>2449</v>
      </c>
      <c r="B1802" s="34">
        <v>33380.72673263889</v>
      </c>
      <c r="C1802" s="14">
        <v>48.999000000000002</v>
      </c>
      <c r="D1802" s="14">
        <v>-18.686</v>
      </c>
      <c r="E1802" s="12">
        <v>18</v>
      </c>
      <c r="F1802" s="12"/>
      <c r="G1802" s="8" t="s">
        <v>72</v>
      </c>
      <c r="H1802" s="1" t="s">
        <v>34</v>
      </c>
      <c r="I1802" s="1">
        <f>0.85*L1802+1.03</f>
        <v>3.58</v>
      </c>
      <c r="J1802" s="26"/>
      <c r="K1802" s="26"/>
      <c r="L1802" s="26">
        <v>3</v>
      </c>
      <c r="M1802" s="25" t="s">
        <v>73</v>
      </c>
      <c r="N1802" s="26"/>
      <c r="O1802" s="26"/>
      <c r="P1802" s="26">
        <v>3.3</v>
      </c>
      <c r="Q1802" s="8" t="s">
        <v>73</v>
      </c>
      <c r="R1802" s="38"/>
      <c r="S1802" s="8"/>
      <c r="T1802" s="1">
        <f t="shared" si="173"/>
        <v>1991.391448959997</v>
      </c>
      <c r="U1802" s="4">
        <f t="shared" si="176"/>
        <v>9.2934534212341285E+19</v>
      </c>
      <c r="V1802" s="4">
        <f t="shared" si="174"/>
        <v>295120922666639.69</v>
      </c>
      <c r="W1802" s="1">
        <f t="shared" si="175"/>
        <v>769.28915885607114</v>
      </c>
    </row>
    <row r="1803" spans="1:23" x14ac:dyDescent="0.3">
      <c r="A1803" t="s">
        <v>4127</v>
      </c>
      <c r="B1803" s="34">
        <v>33383.000136342591</v>
      </c>
      <c r="C1803" s="2">
        <v>35.033299999999997</v>
      </c>
      <c r="D1803" s="2">
        <v>-13.710699999999999</v>
      </c>
      <c r="E1803" s="3">
        <v>0</v>
      </c>
      <c r="F1803" s="3">
        <v>6</v>
      </c>
      <c r="G1803" s="1" t="s">
        <v>35</v>
      </c>
      <c r="H1803" s="1" t="s">
        <v>37</v>
      </c>
      <c r="I1803" s="1">
        <v>3.5</v>
      </c>
      <c r="P1803" s="25">
        <v>3.5</v>
      </c>
      <c r="Q1803" s="1" t="s">
        <v>77</v>
      </c>
      <c r="T1803" s="1">
        <f t="shared" si="173"/>
        <v>1991.3976732001165</v>
      </c>
      <c r="U1803" s="4">
        <f t="shared" si="176"/>
        <v>9.2934758084455137E+19</v>
      </c>
      <c r="V1803" s="4">
        <f t="shared" si="174"/>
        <v>223872113856835.09</v>
      </c>
      <c r="W1803" s="1">
        <f t="shared" si="175"/>
        <v>1105.8497744021918</v>
      </c>
    </row>
    <row r="1804" spans="1:23" x14ac:dyDescent="0.3">
      <c r="A1804" t="s">
        <v>4128</v>
      </c>
      <c r="B1804" s="34">
        <v>33387.7235462963</v>
      </c>
      <c r="C1804" s="14">
        <v>46.2</v>
      </c>
      <c r="D1804" s="14">
        <v>-18.399999999999999</v>
      </c>
      <c r="E1804" s="12">
        <v>18</v>
      </c>
      <c r="F1804" s="12"/>
      <c r="G1804" s="8" t="s">
        <v>72</v>
      </c>
      <c r="H1804" s="1" t="s">
        <v>34</v>
      </c>
      <c r="I1804" s="1">
        <f t="shared" ref="I1804:I1826" si="177">0.85*L1804+1.03</f>
        <v>3.58</v>
      </c>
      <c r="J1804" s="26"/>
      <c r="K1804" s="26"/>
      <c r="L1804" s="26">
        <v>3</v>
      </c>
      <c r="M1804" s="25" t="s">
        <v>73</v>
      </c>
      <c r="N1804" s="26"/>
      <c r="O1804" s="26"/>
      <c r="P1804" s="26">
        <v>3.3</v>
      </c>
      <c r="Q1804" s="8" t="s">
        <v>73</v>
      </c>
      <c r="R1804" s="38"/>
      <c r="S1804" s="8"/>
      <c r="T1804" s="1">
        <f t="shared" si="173"/>
        <v>1991.4106051917763</v>
      </c>
      <c r="U1804" s="4">
        <f t="shared" si="176"/>
        <v>9.293505320537781E+19</v>
      </c>
      <c r="V1804" s="4">
        <f t="shared" si="174"/>
        <v>295120922666639.69</v>
      </c>
      <c r="W1804" s="1">
        <f t="shared" si="175"/>
        <v>635.66475586950264</v>
      </c>
    </row>
    <row r="1805" spans="1:23" x14ac:dyDescent="0.3">
      <c r="A1805" t="s">
        <v>4129</v>
      </c>
      <c r="B1805" s="34">
        <v>33390.343664351851</v>
      </c>
      <c r="C1805" s="14">
        <v>46.22</v>
      </c>
      <c r="D1805" s="14">
        <v>-18.36</v>
      </c>
      <c r="E1805" s="12">
        <v>18</v>
      </c>
      <c r="F1805" s="12"/>
      <c r="G1805" s="8" t="s">
        <v>72</v>
      </c>
      <c r="H1805" s="1" t="s">
        <v>34</v>
      </c>
      <c r="I1805" s="1">
        <f t="shared" si="177"/>
        <v>3.41</v>
      </c>
      <c r="J1805" s="26"/>
      <c r="K1805" s="26"/>
      <c r="L1805" s="26">
        <v>2.8</v>
      </c>
      <c r="M1805" s="25" t="s">
        <v>73</v>
      </c>
      <c r="N1805" s="26"/>
      <c r="O1805" s="26"/>
      <c r="P1805" s="26">
        <v>3.1</v>
      </c>
      <c r="Q1805" s="8" t="s">
        <v>73</v>
      </c>
      <c r="R1805" s="38"/>
      <c r="S1805" s="8"/>
      <c r="T1805" s="1">
        <f t="shared" si="173"/>
        <v>1991.4177786840571</v>
      </c>
      <c r="U1805" s="4">
        <f t="shared" si="176"/>
        <v>9.2935217264355131E+19</v>
      </c>
      <c r="V1805" s="4">
        <f t="shared" si="174"/>
        <v>164058977319953.81</v>
      </c>
      <c r="W1805" s="1">
        <f t="shared" si="175"/>
        <v>631.62915508535923</v>
      </c>
    </row>
    <row r="1806" spans="1:23" x14ac:dyDescent="0.3">
      <c r="A1806" t="s">
        <v>4130</v>
      </c>
      <c r="B1806" s="34">
        <v>33393.130199074076</v>
      </c>
      <c r="C1806" s="14">
        <v>46.19</v>
      </c>
      <c r="D1806" s="14">
        <v>-18.39</v>
      </c>
      <c r="E1806" s="12">
        <v>18</v>
      </c>
      <c r="F1806" s="12"/>
      <c r="G1806" s="8" t="s">
        <v>72</v>
      </c>
      <c r="H1806" s="1" t="s">
        <v>34</v>
      </c>
      <c r="I1806" s="1">
        <f t="shared" si="177"/>
        <v>3.41</v>
      </c>
      <c r="J1806" s="26"/>
      <c r="K1806" s="26"/>
      <c r="L1806" s="26">
        <v>2.8</v>
      </c>
      <c r="M1806" s="25" t="s">
        <v>73</v>
      </c>
      <c r="N1806" s="26"/>
      <c r="O1806" s="26"/>
      <c r="P1806" s="26">
        <v>3.1</v>
      </c>
      <c r="Q1806" s="8" t="s">
        <v>73</v>
      </c>
      <c r="R1806" s="38"/>
      <c r="S1806" s="8"/>
      <c r="T1806" s="1">
        <f t="shared" si="173"/>
        <v>1991.4254078003396</v>
      </c>
      <c r="U1806" s="4">
        <f t="shared" si="176"/>
        <v>9.2935381323332452E+19</v>
      </c>
      <c r="V1806" s="4">
        <f t="shared" si="174"/>
        <v>164058977319953.81</v>
      </c>
      <c r="W1806" s="1">
        <f t="shared" si="175"/>
        <v>634.4005877860734</v>
      </c>
    </row>
    <row r="1807" spans="1:23" x14ac:dyDescent="0.3">
      <c r="A1807" t="s">
        <v>4131</v>
      </c>
      <c r="B1807" s="34">
        <v>33400.238696759261</v>
      </c>
      <c r="C1807" s="14">
        <v>48.06</v>
      </c>
      <c r="D1807" s="14">
        <v>-17.59</v>
      </c>
      <c r="E1807" s="12">
        <v>2</v>
      </c>
      <c r="F1807" s="12"/>
      <c r="G1807" s="8" t="s">
        <v>72</v>
      </c>
      <c r="H1807" s="1" t="s">
        <v>34</v>
      </c>
      <c r="I1807" s="1">
        <f t="shared" si="177"/>
        <v>3.665</v>
      </c>
      <c r="J1807" s="26"/>
      <c r="K1807" s="26"/>
      <c r="L1807" s="26">
        <v>3.1</v>
      </c>
      <c r="M1807" s="25" t="s">
        <v>73</v>
      </c>
      <c r="N1807" s="26"/>
      <c r="O1807" s="26"/>
      <c r="P1807" s="26">
        <v>3.4</v>
      </c>
      <c r="Q1807" s="8" t="s">
        <v>73</v>
      </c>
      <c r="R1807" s="38"/>
      <c r="S1807" s="8"/>
      <c r="T1807" s="1">
        <f t="shared" si="173"/>
        <v>1991.4448698063225</v>
      </c>
      <c r="U1807" s="4">
        <f t="shared" si="176"/>
        <v>9.2935777145397281E+19</v>
      </c>
      <c r="V1807" s="4">
        <f t="shared" si="174"/>
        <v>395822064835723.56</v>
      </c>
      <c r="W1807" s="1">
        <f t="shared" si="175"/>
        <v>615.07842845006871</v>
      </c>
    </row>
    <row r="1808" spans="1:23" x14ac:dyDescent="0.3">
      <c r="A1808" t="s">
        <v>4132</v>
      </c>
      <c r="B1808" s="34">
        <v>33406.599146990739</v>
      </c>
      <c r="C1808" s="14">
        <v>46.1</v>
      </c>
      <c r="D1808" s="14">
        <v>-18.27</v>
      </c>
      <c r="E1808" s="12">
        <v>18</v>
      </c>
      <c r="F1808" s="12"/>
      <c r="G1808" s="8" t="s">
        <v>72</v>
      </c>
      <c r="H1808" s="1" t="s">
        <v>34</v>
      </c>
      <c r="I1808" s="1">
        <f t="shared" si="177"/>
        <v>3.4950000000000001</v>
      </c>
      <c r="J1808" s="26"/>
      <c r="K1808" s="26"/>
      <c r="L1808" s="26">
        <v>2.9</v>
      </c>
      <c r="M1808" s="25" t="s">
        <v>73</v>
      </c>
      <c r="N1808" s="26"/>
      <c r="O1808" s="26"/>
      <c r="P1808" s="26">
        <v>3.2</v>
      </c>
      <c r="Q1808" s="8" t="s">
        <v>73</v>
      </c>
      <c r="R1808" s="38"/>
      <c r="S1808" s="8"/>
      <c r="T1808" s="1">
        <f t="shared" si="173"/>
        <v>1991.4622837699951</v>
      </c>
      <c r="U1808" s="4">
        <f t="shared" si="176"/>
        <v>9.2935997184568246E+19</v>
      </c>
      <c r="V1808" s="4">
        <f t="shared" si="174"/>
        <v>220039170963740.97</v>
      </c>
      <c r="W1808" s="1">
        <f t="shared" si="175"/>
        <v>619.78233194843983</v>
      </c>
    </row>
    <row r="1809" spans="1:23" x14ac:dyDescent="0.3">
      <c r="A1809" t="s">
        <v>4133</v>
      </c>
      <c r="B1809" s="34">
        <v>33406.905596064818</v>
      </c>
      <c r="C1809" s="14">
        <v>45.97</v>
      </c>
      <c r="D1809" s="14">
        <v>-18.41</v>
      </c>
      <c r="E1809" s="12">
        <v>16</v>
      </c>
      <c r="F1809" s="12"/>
      <c r="G1809" s="8" t="s">
        <v>72</v>
      </c>
      <c r="H1809" s="1" t="s">
        <v>34</v>
      </c>
      <c r="I1809" s="1">
        <f t="shared" si="177"/>
        <v>3.4950000000000001</v>
      </c>
      <c r="J1809" s="26"/>
      <c r="K1809" s="26"/>
      <c r="L1809" s="26">
        <v>2.9</v>
      </c>
      <c r="M1809" s="25" t="s">
        <v>73</v>
      </c>
      <c r="N1809" s="26"/>
      <c r="O1809" s="26"/>
      <c r="P1809" s="26">
        <v>3.2</v>
      </c>
      <c r="Q1809" s="8" t="s">
        <v>73</v>
      </c>
      <c r="R1809" s="38"/>
      <c r="S1809" s="8"/>
      <c r="T1809" s="1">
        <f t="shared" si="173"/>
        <v>1991.4631227818338</v>
      </c>
      <c r="U1809" s="4">
        <f t="shared" si="176"/>
        <v>9.2936217223739212E+19</v>
      </c>
      <c r="V1809" s="4">
        <f t="shared" si="174"/>
        <v>220039170963740.97</v>
      </c>
      <c r="W1809" s="1">
        <f t="shared" si="175"/>
        <v>633.26750131019776</v>
      </c>
    </row>
    <row r="1810" spans="1:23" x14ac:dyDescent="0.3">
      <c r="A1810" t="s">
        <v>4134</v>
      </c>
      <c r="B1810" s="34">
        <v>33408.382825231478</v>
      </c>
      <c r="C1810" s="14">
        <v>46.05</v>
      </c>
      <c r="D1810" s="14">
        <v>-18.39</v>
      </c>
      <c r="E1810" s="12">
        <v>2</v>
      </c>
      <c r="F1810" s="12"/>
      <c r="G1810" s="8" t="s">
        <v>72</v>
      </c>
      <c r="H1810" s="1" t="s">
        <v>34</v>
      </c>
      <c r="I1810" s="1">
        <f t="shared" si="177"/>
        <v>3.3250000000000002</v>
      </c>
      <c r="J1810" s="26"/>
      <c r="K1810" s="26"/>
      <c r="L1810" s="26">
        <v>2.7</v>
      </c>
      <c r="M1810" s="25" t="s">
        <v>73</v>
      </c>
      <c r="N1810" s="26"/>
      <c r="O1810" s="26"/>
      <c r="P1810" s="26">
        <v>3</v>
      </c>
      <c r="Q1810" s="8" t="s">
        <v>73</v>
      </c>
      <c r="R1810" s="38"/>
      <c r="S1810" s="8"/>
      <c r="T1810" s="1">
        <f t="shared" si="173"/>
        <v>1991.4671672148706</v>
      </c>
      <c r="U1810" s="4">
        <f t="shared" si="176"/>
        <v>9.2936339544451121E+19</v>
      </c>
      <c r="V1810" s="4">
        <f t="shared" si="174"/>
        <v>122320711904993.2</v>
      </c>
      <c r="W1810" s="1">
        <f t="shared" si="175"/>
        <v>631.96202777554049</v>
      </c>
    </row>
    <row r="1811" spans="1:23" x14ac:dyDescent="0.3">
      <c r="A1811" t="s">
        <v>4135</v>
      </c>
      <c r="B1811" s="34">
        <v>33408.384875000003</v>
      </c>
      <c r="C1811" s="14">
        <v>46.1</v>
      </c>
      <c r="D1811" s="14">
        <v>-18.350000000000001</v>
      </c>
      <c r="E1811" s="12">
        <v>2</v>
      </c>
      <c r="F1811" s="12"/>
      <c r="G1811" s="8" t="s">
        <v>72</v>
      </c>
      <c r="H1811" s="1" t="s">
        <v>34</v>
      </c>
      <c r="I1811" s="1">
        <f t="shared" si="177"/>
        <v>3.4950000000000001</v>
      </c>
      <c r="J1811" s="26"/>
      <c r="K1811" s="26"/>
      <c r="L1811" s="26">
        <v>2.9</v>
      </c>
      <c r="M1811" s="25" t="s">
        <v>73</v>
      </c>
      <c r="N1811" s="26"/>
      <c r="O1811" s="26"/>
      <c r="P1811" s="26">
        <v>3.2</v>
      </c>
      <c r="Q1811" s="8" t="s">
        <v>73</v>
      </c>
      <c r="R1811" s="38"/>
      <c r="S1811" s="8"/>
      <c r="T1811" s="1">
        <f t="shared" si="173"/>
        <v>1991.4671728268308</v>
      </c>
      <c r="U1811" s="4">
        <f t="shared" si="176"/>
        <v>9.2936559583622087E+19</v>
      </c>
      <c r="V1811" s="4">
        <f t="shared" si="174"/>
        <v>220039170963740.97</v>
      </c>
      <c r="W1811" s="1">
        <f t="shared" si="175"/>
        <v>628.31011948744595</v>
      </c>
    </row>
    <row r="1812" spans="1:23" x14ac:dyDescent="0.3">
      <c r="A1812" t="s">
        <v>4136</v>
      </c>
      <c r="B1812" s="34">
        <v>33415.620832175926</v>
      </c>
      <c r="C1812" s="14">
        <v>48.97</v>
      </c>
      <c r="D1812" s="14">
        <v>-18.78</v>
      </c>
      <c r="E1812" s="12">
        <v>18</v>
      </c>
      <c r="F1812" s="12"/>
      <c r="G1812" s="8" t="s">
        <v>72</v>
      </c>
      <c r="H1812" s="1" t="s">
        <v>34</v>
      </c>
      <c r="I1812" s="1">
        <f t="shared" si="177"/>
        <v>3.58</v>
      </c>
      <c r="J1812" s="26"/>
      <c r="K1812" s="26"/>
      <c r="L1812" s="26">
        <v>3</v>
      </c>
      <c r="M1812" s="25" t="s">
        <v>73</v>
      </c>
      <c r="N1812" s="26"/>
      <c r="O1812" s="26"/>
      <c r="P1812" s="26">
        <v>3.3</v>
      </c>
      <c r="Q1812" s="8" t="s">
        <v>73</v>
      </c>
      <c r="R1812" s="38"/>
      <c r="S1812" s="8"/>
      <c r="T1812" s="1">
        <f t="shared" si="173"/>
        <v>1991.4869837978806</v>
      </c>
      <c r="U1812" s="4">
        <f t="shared" si="176"/>
        <v>9.293685470454476E+19</v>
      </c>
      <c r="V1812" s="4">
        <f t="shared" si="174"/>
        <v>295120922666639.69</v>
      </c>
      <c r="W1812" s="1">
        <f t="shared" si="175"/>
        <v>776.59162048222993</v>
      </c>
    </row>
    <row r="1813" spans="1:23" x14ac:dyDescent="0.3">
      <c r="A1813" t="s">
        <v>2450</v>
      </c>
      <c r="B1813" s="34">
        <v>33419.660015046298</v>
      </c>
      <c r="C1813" s="14">
        <v>46.09</v>
      </c>
      <c r="D1813" s="14">
        <v>-18.07</v>
      </c>
      <c r="E1813" s="12">
        <v>18</v>
      </c>
      <c r="F1813" s="12"/>
      <c r="G1813" s="8" t="s">
        <v>72</v>
      </c>
      <c r="H1813" s="1" t="s">
        <v>34</v>
      </c>
      <c r="I1813" s="1">
        <f t="shared" si="177"/>
        <v>3.41</v>
      </c>
      <c r="J1813" s="26"/>
      <c r="K1813" s="26"/>
      <c r="L1813" s="26">
        <v>2.8</v>
      </c>
      <c r="M1813" s="25" t="s">
        <v>73</v>
      </c>
      <c r="N1813" s="26"/>
      <c r="O1813" s="26"/>
      <c r="P1813" s="26">
        <v>3.1</v>
      </c>
      <c r="Q1813" s="8" t="s">
        <v>73</v>
      </c>
      <c r="R1813" s="38"/>
      <c r="S1813" s="8"/>
      <c r="T1813" s="1">
        <f t="shared" si="173"/>
        <v>1991.4980424778817</v>
      </c>
      <c r="U1813" s="4">
        <f t="shared" si="176"/>
        <v>9.2937018763522081E+19</v>
      </c>
      <c r="V1813" s="4">
        <f t="shared" si="174"/>
        <v>164058977319953.81</v>
      </c>
      <c r="W1813" s="1">
        <f t="shared" si="175"/>
        <v>597.67868927574489</v>
      </c>
    </row>
    <row r="1814" spans="1:23" x14ac:dyDescent="0.3">
      <c r="A1814" t="s">
        <v>2451</v>
      </c>
      <c r="B1814" s="34">
        <v>33420.08521759259</v>
      </c>
      <c r="C1814" s="14">
        <v>46.7</v>
      </c>
      <c r="D1814" s="14">
        <v>-18.87</v>
      </c>
      <c r="E1814" s="12">
        <v>18</v>
      </c>
      <c r="F1814" s="12"/>
      <c r="G1814" s="8" t="s">
        <v>72</v>
      </c>
      <c r="H1814" s="1" t="s">
        <v>34</v>
      </c>
      <c r="I1814" s="1">
        <f t="shared" si="177"/>
        <v>3.58</v>
      </c>
      <c r="J1814" s="26"/>
      <c r="K1814" s="26"/>
      <c r="L1814" s="26">
        <v>3</v>
      </c>
      <c r="M1814" s="25" t="s">
        <v>73</v>
      </c>
      <c r="N1814" s="26"/>
      <c r="O1814" s="26"/>
      <c r="P1814" s="26">
        <v>3.3</v>
      </c>
      <c r="Q1814" s="8" t="s">
        <v>73</v>
      </c>
      <c r="R1814" s="38"/>
      <c r="S1814" s="8"/>
      <c r="T1814" s="1">
        <f t="shared" si="173"/>
        <v>1991.4992066190077</v>
      </c>
      <c r="U1814" s="4">
        <f t="shared" si="176"/>
        <v>9.2937313884444754E+19</v>
      </c>
      <c r="V1814" s="4">
        <f t="shared" si="174"/>
        <v>295120922666639.69</v>
      </c>
      <c r="W1814" s="1">
        <f t="shared" si="175"/>
        <v>696.93460942234378</v>
      </c>
    </row>
    <row r="1815" spans="1:23" x14ac:dyDescent="0.3">
      <c r="A1815" t="s">
        <v>4137</v>
      </c>
      <c r="B1815" s="34">
        <v>33422.813869212965</v>
      </c>
      <c r="C1815" s="14">
        <v>46.86</v>
      </c>
      <c r="D1815" s="14">
        <v>-19.41</v>
      </c>
      <c r="E1815" s="12">
        <v>16</v>
      </c>
      <c r="F1815" s="12"/>
      <c r="G1815" s="8" t="s">
        <v>72</v>
      </c>
      <c r="H1815" s="1" t="s">
        <v>34</v>
      </c>
      <c r="I1815" s="1">
        <f t="shared" si="177"/>
        <v>3.4950000000000001</v>
      </c>
      <c r="J1815" s="26"/>
      <c r="K1815" s="26"/>
      <c r="L1815" s="26">
        <v>2.9</v>
      </c>
      <c r="M1815" s="25" t="s">
        <v>73</v>
      </c>
      <c r="N1815" s="26"/>
      <c r="O1815" s="26"/>
      <c r="P1815" s="26">
        <v>3.2</v>
      </c>
      <c r="Q1815" s="8" t="s">
        <v>73</v>
      </c>
      <c r="R1815" s="38"/>
      <c r="S1815" s="8"/>
      <c r="T1815" s="1">
        <f t="shared" si="173"/>
        <v>1991.5066772599944</v>
      </c>
      <c r="U1815" s="4">
        <f t="shared" si="176"/>
        <v>9.2937533923615719E+19</v>
      </c>
      <c r="V1815" s="4">
        <f t="shared" si="174"/>
        <v>220039170963740.97</v>
      </c>
      <c r="W1815" s="1">
        <f t="shared" si="175"/>
        <v>758.98692243368555</v>
      </c>
    </row>
    <row r="1816" spans="1:23" x14ac:dyDescent="0.3">
      <c r="A1816" t="s">
        <v>4138</v>
      </c>
      <c r="B1816" s="34">
        <v>33423.001615740737</v>
      </c>
      <c r="C1816" s="14">
        <v>43.51</v>
      </c>
      <c r="D1816" s="14">
        <v>-11.84</v>
      </c>
      <c r="E1816" s="12">
        <v>16</v>
      </c>
      <c r="F1816" s="12"/>
      <c r="G1816" s="8" t="s">
        <v>72</v>
      </c>
      <c r="H1816" s="1" t="s">
        <v>26</v>
      </c>
      <c r="I1816" s="1">
        <f t="shared" si="177"/>
        <v>4.43</v>
      </c>
      <c r="J1816" s="26"/>
      <c r="L1816" s="26">
        <v>4</v>
      </c>
      <c r="M1816" s="25" t="s">
        <v>73</v>
      </c>
      <c r="P1816" s="26">
        <v>4.2</v>
      </c>
      <c r="Q1816" s="1" t="s">
        <v>73</v>
      </c>
      <c r="R1816" s="38">
        <v>4.2</v>
      </c>
      <c r="S1816" s="1" t="s">
        <v>73</v>
      </c>
      <c r="T1816" s="1">
        <f t="shared" si="173"/>
        <v>1991.5071912819733</v>
      </c>
      <c r="U1816" s="4">
        <f t="shared" si="176"/>
        <v>9.2943092966188417E+19</v>
      </c>
      <c r="V1816" s="4">
        <f t="shared" si="174"/>
        <v>5559042572704029</v>
      </c>
      <c r="W1816" s="1">
        <f t="shared" si="175"/>
        <v>213.5916162038929</v>
      </c>
    </row>
    <row r="1817" spans="1:23" x14ac:dyDescent="0.3">
      <c r="A1817" t="s">
        <v>4139</v>
      </c>
      <c r="B1817" s="34">
        <v>33423.011592592593</v>
      </c>
      <c r="C1817" s="14">
        <v>43.64</v>
      </c>
      <c r="D1817" s="14">
        <v>-11.84</v>
      </c>
      <c r="E1817" s="12">
        <v>16</v>
      </c>
      <c r="F1817" s="12"/>
      <c r="G1817" s="8" t="s">
        <v>72</v>
      </c>
      <c r="H1817" s="1" t="s">
        <v>26</v>
      </c>
      <c r="I1817" s="1">
        <f t="shared" si="177"/>
        <v>4.43</v>
      </c>
      <c r="J1817" s="26"/>
      <c r="L1817" s="26">
        <v>4</v>
      </c>
      <c r="M1817" s="25" t="s">
        <v>73</v>
      </c>
      <c r="P1817" s="26">
        <v>4.2</v>
      </c>
      <c r="Q1817" s="1" t="s">
        <v>73</v>
      </c>
      <c r="R1817" s="38">
        <v>4.2</v>
      </c>
      <c r="S1817" s="1" t="s">
        <v>73</v>
      </c>
      <c r="T1817" s="1">
        <f t="shared" si="173"/>
        <v>1991.5072185971051</v>
      </c>
      <c r="U1817" s="4">
        <f t="shared" si="176"/>
        <v>9.2948652008761115E+19</v>
      </c>
      <c r="V1817" s="4">
        <f t="shared" si="174"/>
        <v>5559042572704029</v>
      </c>
      <c r="W1817" s="1">
        <f t="shared" si="175"/>
        <v>201.32219084827847</v>
      </c>
    </row>
    <row r="1818" spans="1:23" x14ac:dyDescent="0.3">
      <c r="A1818" t="s">
        <v>4140</v>
      </c>
      <c r="B1818" s="34">
        <v>33423.512957175924</v>
      </c>
      <c r="C1818" s="14">
        <v>43.71</v>
      </c>
      <c r="D1818" s="14">
        <v>-11.8</v>
      </c>
      <c r="E1818" s="12">
        <v>16</v>
      </c>
      <c r="F1818" s="12"/>
      <c r="G1818" s="8" t="s">
        <v>72</v>
      </c>
      <c r="H1818" s="1" t="s">
        <v>26</v>
      </c>
      <c r="I1818" s="1">
        <f t="shared" si="177"/>
        <v>4.43</v>
      </c>
      <c r="J1818" s="26"/>
      <c r="L1818" s="26">
        <v>4</v>
      </c>
      <c r="M1818" s="25" t="s">
        <v>73</v>
      </c>
      <c r="P1818" s="26">
        <v>4.3</v>
      </c>
      <c r="Q1818" s="1" t="s">
        <v>73</v>
      </c>
      <c r="R1818" s="38">
        <v>4.2</v>
      </c>
      <c r="S1818" s="1" t="s">
        <v>73</v>
      </c>
      <c r="T1818" s="1">
        <f t="shared" si="173"/>
        <v>1991.5085912585241</v>
      </c>
      <c r="U1818" s="4">
        <f t="shared" si="176"/>
        <v>9.2954211051333812E+19</v>
      </c>
      <c r="V1818" s="4">
        <f t="shared" si="174"/>
        <v>5559042572704029</v>
      </c>
      <c r="W1818" s="1">
        <f t="shared" si="175"/>
        <v>197.19820233299149</v>
      </c>
    </row>
    <row r="1819" spans="1:23" x14ac:dyDescent="0.3">
      <c r="A1819" t="s">
        <v>2452</v>
      </c>
      <c r="B1819" s="34">
        <v>33423.6188287037</v>
      </c>
      <c r="C1819" s="14">
        <v>43.68</v>
      </c>
      <c r="D1819" s="14">
        <v>-11.66</v>
      </c>
      <c r="E1819" s="12">
        <v>16</v>
      </c>
      <c r="F1819" s="12"/>
      <c r="G1819" s="8" t="s">
        <v>72</v>
      </c>
      <c r="H1819" s="1" t="s">
        <v>26</v>
      </c>
      <c r="I1819" s="1">
        <f t="shared" si="177"/>
        <v>4.26</v>
      </c>
      <c r="J1819" s="26"/>
      <c r="L1819" s="26">
        <v>3.8</v>
      </c>
      <c r="M1819" s="25" t="s">
        <v>73</v>
      </c>
      <c r="P1819" s="26">
        <v>4</v>
      </c>
      <c r="Q1819" s="1" t="s">
        <v>73</v>
      </c>
      <c r="R1819" s="38">
        <v>4</v>
      </c>
      <c r="S1819" s="1" t="s">
        <v>73</v>
      </c>
      <c r="T1819" s="1">
        <f t="shared" si="173"/>
        <v>1991.5088811189698</v>
      </c>
      <c r="U1819" s="4">
        <f t="shared" si="176"/>
        <v>9.2957301346766324E+19</v>
      </c>
      <c r="V1819" s="4">
        <f t="shared" si="174"/>
        <v>3090295432513594.5</v>
      </c>
      <c r="W1819" s="1">
        <f t="shared" si="175"/>
        <v>208.69003462526356</v>
      </c>
    </row>
    <row r="1820" spans="1:23" x14ac:dyDescent="0.3">
      <c r="A1820" t="s">
        <v>4141</v>
      </c>
      <c r="B1820" s="34">
        <v>33423.63316203704</v>
      </c>
      <c r="C1820" s="14">
        <v>43.49</v>
      </c>
      <c r="D1820" s="14">
        <v>-11.77</v>
      </c>
      <c r="E1820" s="12">
        <v>16</v>
      </c>
      <c r="F1820" s="12"/>
      <c r="G1820" s="8" t="s">
        <v>72</v>
      </c>
      <c r="H1820" s="1" t="s">
        <v>26</v>
      </c>
      <c r="I1820" s="1">
        <f t="shared" si="177"/>
        <v>4.3449999999999998</v>
      </c>
      <c r="J1820" s="26"/>
      <c r="L1820" s="26">
        <v>3.9</v>
      </c>
      <c r="M1820" s="25" t="s">
        <v>73</v>
      </c>
      <c r="P1820" s="26">
        <v>4</v>
      </c>
      <c r="Q1820" s="1" t="s">
        <v>73</v>
      </c>
      <c r="R1820" s="38">
        <v>4.0999999999999996</v>
      </c>
      <c r="S1820" s="1" t="s">
        <v>73</v>
      </c>
      <c r="T1820" s="1">
        <f t="shared" si="173"/>
        <v>1991.5089203614978</v>
      </c>
      <c r="U1820" s="4">
        <f t="shared" si="176"/>
        <v>9.29614461126067E+19</v>
      </c>
      <c r="V1820" s="4">
        <f t="shared" si="174"/>
        <v>4144765840379391.5</v>
      </c>
      <c r="W1820" s="1">
        <f t="shared" si="175"/>
        <v>219.32055237475001</v>
      </c>
    </row>
    <row r="1821" spans="1:23" x14ac:dyDescent="0.3">
      <c r="A1821" t="s">
        <v>4142</v>
      </c>
      <c r="B1821" s="34">
        <v>33424.617413194443</v>
      </c>
      <c r="C1821" s="14">
        <v>46.11</v>
      </c>
      <c r="D1821" s="14">
        <v>-18.25</v>
      </c>
      <c r="E1821" s="12">
        <v>18</v>
      </c>
      <c r="F1821" s="12"/>
      <c r="G1821" s="8" t="s">
        <v>72</v>
      </c>
      <c r="H1821" s="1" t="s">
        <v>34</v>
      </c>
      <c r="I1821" s="1">
        <f t="shared" si="177"/>
        <v>3.665</v>
      </c>
      <c r="J1821" s="26"/>
      <c r="K1821" s="26"/>
      <c r="L1821" s="26">
        <v>3.1</v>
      </c>
      <c r="M1821" s="25" t="s">
        <v>73</v>
      </c>
      <c r="N1821" s="26"/>
      <c r="O1821" s="26"/>
      <c r="P1821" s="26">
        <v>3.4</v>
      </c>
      <c r="Q1821" s="8" t="s">
        <v>73</v>
      </c>
      <c r="R1821" s="38"/>
      <c r="S1821" s="8"/>
      <c r="T1821" s="1">
        <f t="shared" si="173"/>
        <v>1991.5116150943038</v>
      </c>
      <c r="U1821" s="4">
        <f t="shared" si="176"/>
        <v>9.2961841934671528E+19</v>
      </c>
      <c r="V1821" s="4">
        <f t="shared" si="174"/>
        <v>395822064835723.56</v>
      </c>
      <c r="W1821" s="1">
        <f t="shared" si="175"/>
        <v>617.74481768724854</v>
      </c>
    </row>
    <row r="1822" spans="1:23" x14ac:dyDescent="0.3">
      <c r="A1822" t="s">
        <v>4143</v>
      </c>
      <c r="B1822" s="34">
        <v>33425.960678240743</v>
      </c>
      <c r="C1822" s="14">
        <v>42.77</v>
      </c>
      <c r="D1822" s="14">
        <v>-12.18</v>
      </c>
      <c r="E1822" s="12">
        <v>16</v>
      </c>
      <c r="F1822" s="12"/>
      <c r="G1822" s="8" t="s">
        <v>72</v>
      </c>
      <c r="H1822" s="1" t="s">
        <v>26</v>
      </c>
      <c r="I1822" s="1">
        <f t="shared" si="177"/>
        <v>4.5999999999999996</v>
      </c>
      <c r="J1822" s="26"/>
      <c r="L1822" s="26">
        <v>4.2</v>
      </c>
      <c r="M1822" s="25" t="s">
        <v>73</v>
      </c>
      <c r="P1822" s="26"/>
      <c r="R1822" s="38">
        <v>4.3</v>
      </c>
      <c r="S1822" s="1" t="s">
        <v>73</v>
      </c>
      <c r="T1822" s="1">
        <f t="shared" si="173"/>
        <v>1991.515292753568</v>
      </c>
      <c r="U1822" s="4">
        <f t="shared" si="176"/>
        <v>9.2971841934671528E+19</v>
      </c>
      <c r="V1822" s="4">
        <f t="shared" si="174"/>
        <v>1E+16</v>
      </c>
      <c r="W1822" s="1">
        <f t="shared" si="175"/>
        <v>275.26763424383847</v>
      </c>
    </row>
    <row r="1823" spans="1:23" x14ac:dyDescent="0.3">
      <c r="A1823" t="s">
        <v>4144</v>
      </c>
      <c r="B1823" s="34">
        <v>33428.645988425924</v>
      </c>
      <c r="C1823" s="14">
        <v>47.32</v>
      </c>
      <c r="D1823" s="14">
        <v>-17.39</v>
      </c>
      <c r="E1823" s="12">
        <v>39</v>
      </c>
      <c r="F1823" s="12"/>
      <c r="G1823" s="8" t="s">
        <v>72</v>
      </c>
      <c r="H1823" s="1" t="s">
        <v>34</v>
      </c>
      <c r="I1823" s="1">
        <f t="shared" si="177"/>
        <v>3.3250000000000002</v>
      </c>
      <c r="J1823" s="26"/>
      <c r="K1823" s="26"/>
      <c r="L1823" s="26">
        <v>2.7</v>
      </c>
      <c r="M1823" s="25" t="s">
        <v>73</v>
      </c>
      <c r="N1823" s="26"/>
      <c r="O1823" s="26"/>
      <c r="P1823" s="26">
        <v>3</v>
      </c>
      <c r="Q1823" s="8" t="s">
        <v>73</v>
      </c>
      <c r="R1823" s="38"/>
      <c r="S1823" s="8"/>
      <c r="T1823" s="1">
        <f t="shared" si="173"/>
        <v>1991.5226447321722</v>
      </c>
      <c r="U1823" s="4">
        <f t="shared" si="176"/>
        <v>9.2971964255383437E+19</v>
      </c>
      <c r="V1823" s="4">
        <f t="shared" si="174"/>
        <v>122320711904993.2</v>
      </c>
      <c r="W1823" s="1">
        <f t="shared" si="175"/>
        <v>561.90461149895373</v>
      </c>
    </row>
    <row r="1824" spans="1:23" x14ac:dyDescent="0.3">
      <c r="A1824" t="s">
        <v>4145</v>
      </c>
      <c r="B1824" s="34">
        <v>33428.794244212964</v>
      </c>
      <c r="C1824" s="14">
        <v>46.71</v>
      </c>
      <c r="D1824" s="14">
        <v>-20.75</v>
      </c>
      <c r="E1824" s="12">
        <v>15</v>
      </c>
      <c r="F1824" s="12"/>
      <c r="G1824" s="8" t="s">
        <v>72</v>
      </c>
      <c r="H1824" s="1" t="s">
        <v>34</v>
      </c>
      <c r="I1824" s="1">
        <f t="shared" si="177"/>
        <v>3.4950000000000001</v>
      </c>
      <c r="J1824" s="26"/>
      <c r="K1824" s="26"/>
      <c r="L1824" s="26">
        <v>2.9</v>
      </c>
      <c r="M1824" s="25" t="s">
        <v>73</v>
      </c>
      <c r="N1824" s="26"/>
      <c r="O1824" s="26"/>
      <c r="P1824" s="26">
        <v>3.2</v>
      </c>
      <c r="Q1824" s="8" t="s">
        <v>73</v>
      </c>
      <c r="R1824" s="38"/>
      <c r="S1824" s="8"/>
      <c r="T1824" s="1">
        <f t="shared" si="173"/>
        <v>1991.5230506343955</v>
      </c>
      <c r="U1824" s="4">
        <f t="shared" si="176"/>
        <v>9.2972184294554403E+19</v>
      </c>
      <c r="V1824" s="4">
        <f t="shared" si="174"/>
        <v>220039170963740.97</v>
      </c>
      <c r="W1824" s="1">
        <f t="shared" si="175"/>
        <v>901.57191850248034</v>
      </c>
    </row>
    <row r="1825" spans="1:23" x14ac:dyDescent="0.3">
      <c r="A1825" t="s">
        <v>4146</v>
      </c>
      <c r="B1825" s="34">
        <v>33434.348398148148</v>
      </c>
      <c r="C1825" s="14">
        <v>46.47</v>
      </c>
      <c r="D1825" s="14">
        <v>-18.28</v>
      </c>
      <c r="E1825" s="12">
        <v>16</v>
      </c>
      <c r="F1825" s="12"/>
      <c r="G1825" s="8" t="s">
        <v>72</v>
      </c>
      <c r="H1825" s="1" t="s">
        <v>34</v>
      </c>
      <c r="I1825" s="1">
        <f t="shared" si="177"/>
        <v>3.41</v>
      </c>
      <c r="J1825" s="26"/>
      <c r="K1825" s="26"/>
      <c r="L1825" s="26">
        <v>2.8</v>
      </c>
      <c r="M1825" s="25" t="s">
        <v>73</v>
      </c>
      <c r="N1825" s="26"/>
      <c r="O1825" s="26"/>
      <c r="P1825" s="26">
        <v>3.1</v>
      </c>
      <c r="Q1825" s="8" t="s">
        <v>73</v>
      </c>
      <c r="R1825" s="38"/>
      <c r="S1825" s="8"/>
      <c r="T1825" s="1">
        <f t="shared" si="173"/>
        <v>1991.5382570791189</v>
      </c>
      <c r="U1825" s="4">
        <f t="shared" si="176"/>
        <v>9.2972348353531724E+19</v>
      </c>
      <c r="V1825" s="4">
        <f t="shared" si="174"/>
        <v>164058977319953.81</v>
      </c>
      <c r="W1825" s="1">
        <f t="shared" si="175"/>
        <v>627.7802321263232</v>
      </c>
    </row>
    <row r="1826" spans="1:23" x14ac:dyDescent="0.3">
      <c r="A1826" t="s">
        <v>4147</v>
      </c>
      <c r="B1826" s="34">
        <v>33434.520571759262</v>
      </c>
      <c r="C1826" s="14">
        <v>42.86</v>
      </c>
      <c r="D1826" s="14">
        <v>-11.54</v>
      </c>
      <c r="E1826" s="12">
        <v>16</v>
      </c>
      <c r="F1826" s="12"/>
      <c r="G1826" s="8" t="s">
        <v>72</v>
      </c>
      <c r="H1826" s="1" t="s">
        <v>26</v>
      </c>
      <c r="I1826" s="1">
        <f t="shared" si="177"/>
        <v>4.09</v>
      </c>
      <c r="J1826" s="26"/>
      <c r="L1826" s="26">
        <v>3.6</v>
      </c>
      <c r="M1826" s="25" t="s">
        <v>73</v>
      </c>
      <c r="P1826" s="26"/>
      <c r="R1826" s="38">
        <v>3.8</v>
      </c>
      <c r="S1826" s="1" t="s">
        <v>73</v>
      </c>
      <c r="T1826" s="1">
        <f t="shared" si="173"/>
        <v>1991.5387284647754</v>
      </c>
      <c r="U1826" s="4">
        <f t="shared" si="176"/>
        <v>9.2974066261918876E+19</v>
      </c>
      <c r="V1826" s="4">
        <f t="shared" si="174"/>
        <v>1717908387157594.5</v>
      </c>
      <c r="W1826" s="1">
        <f t="shared" si="175"/>
        <v>291.73423250923145</v>
      </c>
    </row>
    <row r="1827" spans="1:23" x14ac:dyDescent="0.3">
      <c r="A1827" t="s">
        <v>4148</v>
      </c>
      <c r="B1827" s="34">
        <v>33435.250676736112</v>
      </c>
      <c r="C1827" s="2">
        <v>35.400300000000001</v>
      </c>
      <c r="D1827" s="2">
        <v>-17.1478</v>
      </c>
      <c r="E1827" s="3">
        <v>10</v>
      </c>
      <c r="F1827" s="3">
        <v>6</v>
      </c>
      <c r="G1827" s="1" t="s">
        <v>35</v>
      </c>
      <c r="H1827" s="1" t="s">
        <v>37</v>
      </c>
      <c r="I1827" s="1">
        <v>3.7</v>
      </c>
      <c r="P1827" s="25">
        <v>3.7</v>
      </c>
      <c r="Q1827" s="1" t="s">
        <v>44</v>
      </c>
      <c r="T1827" s="1">
        <f t="shared" si="173"/>
        <v>1991.5407273832611</v>
      </c>
      <c r="U1827" s="4">
        <f t="shared" si="176"/>
        <v>9.2974512945511023E+19</v>
      </c>
      <c r="V1827" s="4">
        <f t="shared" si="174"/>
        <v>446683592150964.06</v>
      </c>
      <c r="W1827" s="1">
        <f t="shared" si="175"/>
        <v>1152.1997098876379</v>
      </c>
    </row>
    <row r="1828" spans="1:23" x14ac:dyDescent="0.3">
      <c r="A1828" t="s">
        <v>4149</v>
      </c>
      <c r="B1828" s="34">
        <v>33436.443835648148</v>
      </c>
      <c r="C1828" s="14">
        <v>46.27</v>
      </c>
      <c r="D1828" s="14">
        <v>-20.059999999999999</v>
      </c>
      <c r="E1828" s="12">
        <v>1</v>
      </c>
      <c r="F1828" s="12"/>
      <c r="G1828" s="8" t="s">
        <v>72</v>
      </c>
      <c r="H1828" s="1" t="s">
        <v>34</v>
      </c>
      <c r="I1828" s="1">
        <f t="shared" ref="I1828:I1837" si="178">0.85*L1828+1.03</f>
        <v>3.41</v>
      </c>
      <c r="J1828" s="26"/>
      <c r="K1828" s="26"/>
      <c r="L1828" s="26">
        <v>2.8</v>
      </c>
      <c r="M1828" s="25" t="s">
        <v>73</v>
      </c>
      <c r="N1828" s="26"/>
      <c r="O1828" s="26"/>
      <c r="P1828" s="26">
        <v>3.1</v>
      </c>
      <c r="Q1828" s="8" t="s">
        <v>73</v>
      </c>
      <c r="R1828" s="38"/>
      <c r="S1828" s="8"/>
      <c r="T1828" s="1">
        <f t="shared" si="173"/>
        <v>1991.5439940743277</v>
      </c>
      <c r="U1828" s="4">
        <f t="shared" si="176"/>
        <v>9.2974677004488344E+19</v>
      </c>
      <c r="V1828" s="4">
        <f t="shared" si="174"/>
        <v>164058977319953.81</v>
      </c>
      <c r="W1828" s="1">
        <f t="shared" si="175"/>
        <v>818.79810280391041</v>
      </c>
    </row>
    <row r="1829" spans="1:23" x14ac:dyDescent="0.3">
      <c r="A1829" t="s">
        <v>4150</v>
      </c>
      <c r="B1829" s="34">
        <v>33437.892684027778</v>
      </c>
      <c r="C1829" s="14">
        <v>46.2</v>
      </c>
      <c r="D1829" s="14">
        <v>-18.38</v>
      </c>
      <c r="E1829" s="12">
        <v>18</v>
      </c>
      <c r="F1829" s="12"/>
      <c r="G1829" s="8" t="s">
        <v>72</v>
      </c>
      <c r="H1829" s="1" t="s">
        <v>34</v>
      </c>
      <c r="I1829" s="1">
        <f t="shared" si="178"/>
        <v>3.3250000000000002</v>
      </c>
      <c r="J1829" s="26"/>
      <c r="K1829" s="26"/>
      <c r="L1829" s="26">
        <v>2.7</v>
      </c>
      <c r="M1829" s="25" t="s">
        <v>73</v>
      </c>
      <c r="N1829" s="26"/>
      <c r="O1829" s="26"/>
      <c r="P1829" s="26">
        <v>3</v>
      </c>
      <c r="Q1829" s="8" t="s">
        <v>73</v>
      </c>
      <c r="R1829" s="38"/>
      <c r="S1829" s="8"/>
      <c r="T1829" s="1">
        <f t="shared" si="173"/>
        <v>1991.5479608050041</v>
      </c>
      <c r="U1829" s="4">
        <f t="shared" si="176"/>
        <v>9.2974799325200253E+19</v>
      </c>
      <c r="V1829" s="4">
        <f t="shared" si="174"/>
        <v>122320711904993.2</v>
      </c>
      <c r="W1829" s="1">
        <f t="shared" si="175"/>
        <v>633.47438097152451</v>
      </c>
    </row>
    <row r="1830" spans="1:23" x14ac:dyDescent="0.3">
      <c r="A1830" t="s">
        <v>4151</v>
      </c>
      <c r="B1830" s="34">
        <v>33439.862454861111</v>
      </c>
      <c r="C1830" s="14">
        <v>46.72</v>
      </c>
      <c r="D1830" s="14">
        <v>-18.899999999999999</v>
      </c>
      <c r="E1830" s="12">
        <v>18</v>
      </c>
      <c r="F1830" s="12"/>
      <c r="G1830" s="8" t="s">
        <v>72</v>
      </c>
      <c r="H1830" s="1" t="s">
        <v>34</v>
      </c>
      <c r="I1830" s="1">
        <f t="shared" si="178"/>
        <v>3.58</v>
      </c>
      <c r="J1830" s="26"/>
      <c r="K1830" s="26"/>
      <c r="L1830" s="26">
        <v>3</v>
      </c>
      <c r="M1830" s="25" t="s">
        <v>73</v>
      </c>
      <c r="N1830" s="26"/>
      <c r="O1830" s="26"/>
      <c r="P1830" s="26">
        <v>3.3</v>
      </c>
      <c r="Q1830" s="8" t="s">
        <v>73</v>
      </c>
      <c r="R1830" s="38"/>
      <c r="S1830" s="8"/>
      <c r="T1830" s="1">
        <f t="shared" si="173"/>
        <v>1991.5533537436306</v>
      </c>
      <c r="U1830" s="4">
        <f t="shared" si="176"/>
        <v>9.2975094446122926E+19</v>
      </c>
      <c r="V1830" s="4">
        <f t="shared" si="174"/>
        <v>295120922666639.69</v>
      </c>
      <c r="W1830" s="1">
        <f t="shared" si="175"/>
        <v>700.64491119292688</v>
      </c>
    </row>
    <row r="1831" spans="1:23" x14ac:dyDescent="0.3">
      <c r="A1831" t="s">
        <v>4152</v>
      </c>
      <c r="B1831" s="34">
        <v>33442.099896990738</v>
      </c>
      <c r="C1831" s="14">
        <v>48.612000000000002</v>
      </c>
      <c r="D1831" s="14">
        <v>-17.117999999999999</v>
      </c>
      <c r="E1831" s="12">
        <v>18</v>
      </c>
      <c r="F1831" s="12"/>
      <c r="G1831" s="8" t="s">
        <v>72</v>
      </c>
      <c r="H1831" s="1" t="s">
        <v>34</v>
      </c>
      <c r="I1831" s="1">
        <f t="shared" si="178"/>
        <v>3.41</v>
      </c>
      <c r="J1831" s="26"/>
      <c r="K1831" s="26"/>
      <c r="L1831" s="26">
        <v>2.8</v>
      </c>
      <c r="M1831" s="25" t="s">
        <v>73</v>
      </c>
      <c r="N1831" s="26"/>
      <c r="O1831" s="26"/>
      <c r="P1831" s="26">
        <v>3.1</v>
      </c>
      <c r="Q1831" s="8" t="s">
        <v>73</v>
      </c>
      <c r="R1831" s="38"/>
      <c r="S1831" s="8"/>
      <c r="T1831" s="1">
        <f t="shared" si="173"/>
        <v>1991.5594795263264</v>
      </c>
      <c r="U1831" s="4">
        <f t="shared" si="176"/>
        <v>9.2975258505100247E+19</v>
      </c>
      <c r="V1831" s="4">
        <f t="shared" si="174"/>
        <v>164058977319953.81</v>
      </c>
      <c r="W1831" s="1">
        <f t="shared" si="175"/>
        <v>603.46709577901026</v>
      </c>
    </row>
    <row r="1832" spans="1:23" x14ac:dyDescent="0.3">
      <c r="A1832" t="s">
        <v>4153</v>
      </c>
      <c r="B1832" s="34">
        <v>33446.85224537037</v>
      </c>
      <c r="C1832" s="14">
        <v>48.07</v>
      </c>
      <c r="D1832" s="14">
        <v>-18.13</v>
      </c>
      <c r="E1832" s="12">
        <v>37</v>
      </c>
      <c r="F1832" s="12"/>
      <c r="G1832" s="8" t="s">
        <v>72</v>
      </c>
      <c r="H1832" s="1" t="s">
        <v>34</v>
      </c>
      <c r="I1832" s="1">
        <f t="shared" si="178"/>
        <v>3.3250000000000002</v>
      </c>
      <c r="J1832" s="26"/>
      <c r="K1832" s="26"/>
      <c r="L1832" s="26">
        <v>2.7</v>
      </c>
      <c r="M1832" s="25" t="s">
        <v>73</v>
      </c>
      <c r="N1832" s="26"/>
      <c r="O1832" s="26"/>
      <c r="P1832" s="26">
        <v>3</v>
      </c>
      <c r="Q1832" s="8" t="s">
        <v>73</v>
      </c>
      <c r="R1832" s="38"/>
      <c r="S1832" s="8"/>
      <c r="T1832" s="1">
        <f t="shared" si="173"/>
        <v>1991.5724907470783</v>
      </c>
      <c r="U1832" s="4">
        <f t="shared" si="176"/>
        <v>9.2975380825812156E+19</v>
      </c>
      <c r="V1832" s="4">
        <f t="shared" si="174"/>
        <v>122320711904993.2</v>
      </c>
      <c r="W1832" s="1">
        <f t="shared" si="175"/>
        <v>669.20156221460513</v>
      </c>
    </row>
    <row r="1833" spans="1:23" x14ac:dyDescent="0.3">
      <c r="A1833" t="s">
        <v>4154</v>
      </c>
      <c r="B1833" s="34">
        <v>33449.228037037035</v>
      </c>
      <c r="C1833" s="14">
        <v>48.442999999999998</v>
      </c>
      <c r="D1833" s="14">
        <v>-17.04</v>
      </c>
      <c r="E1833" s="12">
        <v>26</v>
      </c>
      <c r="F1833" s="12"/>
      <c r="G1833" s="8" t="s">
        <v>72</v>
      </c>
      <c r="H1833" s="1" t="s">
        <v>34</v>
      </c>
      <c r="I1833" s="1">
        <f t="shared" si="178"/>
        <v>3.665</v>
      </c>
      <c r="J1833" s="26"/>
      <c r="K1833" s="26"/>
      <c r="L1833" s="26">
        <v>3.1</v>
      </c>
      <c r="M1833" s="25" t="s">
        <v>73</v>
      </c>
      <c r="N1833" s="26"/>
      <c r="O1833" s="26"/>
      <c r="P1833" s="26">
        <v>3.4</v>
      </c>
      <c r="Q1833" s="8" t="s">
        <v>73</v>
      </c>
      <c r="R1833" s="38"/>
      <c r="S1833" s="8"/>
      <c r="T1833" s="1">
        <f t="shared" si="173"/>
        <v>1991.578995310163</v>
      </c>
      <c r="U1833" s="4">
        <f t="shared" si="176"/>
        <v>9.2975776647876985E+19</v>
      </c>
      <c r="V1833" s="4">
        <f t="shared" si="174"/>
        <v>395822064835723.56</v>
      </c>
      <c r="W1833" s="1">
        <f t="shared" si="175"/>
        <v>586.28560673047355</v>
      </c>
    </row>
    <row r="1834" spans="1:23" x14ac:dyDescent="0.3">
      <c r="A1834" t="s">
        <v>2453</v>
      </c>
      <c r="B1834" s="34">
        <v>33449.997337962966</v>
      </c>
      <c r="C1834" s="14">
        <v>48.249000000000002</v>
      </c>
      <c r="D1834" s="14">
        <v>-17.274000000000001</v>
      </c>
      <c r="E1834" s="12">
        <v>22</v>
      </c>
      <c r="F1834" s="12"/>
      <c r="G1834" s="8" t="s">
        <v>72</v>
      </c>
      <c r="H1834" s="1" t="s">
        <v>34</v>
      </c>
      <c r="I1834" s="1">
        <f t="shared" si="178"/>
        <v>3.3250000000000002</v>
      </c>
      <c r="J1834" s="26"/>
      <c r="K1834" s="26"/>
      <c r="L1834" s="26">
        <v>2.7</v>
      </c>
      <c r="M1834" s="25" t="s">
        <v>73</v>
      </c>
      <c r="N1834" s="26"/>
      <c r="O1834" s="26"/>
      <c r="P1834" s="26">
        <v>3</v>
      </c>
      <c r="Q1834" s="8" t="s">
        <v>73</v>
      </c>
      <c r="R1834" s="38"/>
      <c r="S1834" s="8"/>
      <c r="T1834" s="1">
        <f t="shared" si="173"/>
        <v>1991.5811015413085</v>
      </c>
      <c r="U1834" s="4">
        <f t="shared" si="176"/>
        <v>9.2975898968588894E+19</v>
      </c>
      <c r="V1834" s="4">
        <f t="shared" si="174"/>
        <v>122320711904993.2</v>
      </c>
      <c r="W1834" s="1">
        <f t="shared" si="175"/>
        <v>595.87594537105542</v>
      </c>
    </row>
    <row r="1835" spans="1:23" x14ac:dyDescent="0.3">
      <c r="A1835" t="s">
        <v>2454</v>
      </c>
      <c r="B1835" s="34">
        <v>33458.754449074077</v>
      </c>
      <c r="C1835" s="14">
        <v>46.1</v>
      </c>
      <c r="D1835" s="14">
        <v>-18.64</v>
      </c>
      <c r="E1835" s="12">
        <v>18</v>
      </c>
      <c r="F1835" s="12"/>
      <c r="G1835" s="8" t="s">
        <v>72</v>
      </c>
      <c r="H1835" s="1" t="s">
        <v>34</v>
      </c>
      <c r="I1835" s="1">
        <f t="shared" si="178"/>
        <v>3.3250000000000002</v>
      </c>
      <c r="J1835" s="26"/>
      <c r="K1835" s="26"/>
      <c r="L1835" s="26">
        <v>2.7</v>
      </c>
      <c r="M1835" s="25" t="s">
        <v>73</v>
      </c>
      <c r="N1835" s="26"/>
      <c r="O1835" s="26"/>
      <c r="P1835" s="26">
        <v>3</v>
      </c>
      <c r="Q1835" s="8" t="s">
        <v>73</v>
      </c>
      <c r="R1835" s="38"/>
      <c r="S1835" s="8"/>
      <c r="T1835" s="1">
        <f t="shared" si="173"/>
        <v>1991.6050772048573</v>
      </c>
      <c r="U1835" s="4">
        <f t="shared" si="176"/>
        <v>9.2976021289300804E+19</v>
      </c>
      <c r="V1835" s="4">
        <f t="shared" si="174"/>
        <v>122320711904993.2</v>
      </c>
      <c r="W1835" s="1">
        <f t="shared" si="175"/>
        <v>660.42455729260428</v>
      </c>
    </row>
    <row r="1836" spans="1:23" x14ac:dyDescent="0.3">
      <c r="A1836" t="s">
        <v>2455</v>
      </c>
      <c r="B1836" s="34">
        <v>33460.943267361108</v>
      </c>
      <c r="C1836" s="14">
        <v>46.22</v>
      </c>
      <c r="D1836" s="14">
        <v>-18.350000000000001</v>
      </c>
      <c r="E1836" s="12">
        <v>18</v>
      </c>
      <c r="F1836" s="12"/>
      <c r="G1836" s="8" t="s">
        <v>72</v>
      </c>
      <c r="H1836" s="1" t="s">
        <v>34</v>
      </c>
      <c r="I1836" s="1">
        <f t="shared" si="178"/>
        <v>3.41</v>
      </c>
      <c r="J1836" s="26"/>
      <c r="K1836" s="26"/>
      <c r="L1836" s="26">
        <v>2.8</v>
      </c>
      <c r="M1836" s="25" t="s">
        <v>73</v>
      </c>
      <c r="N1836" s="26"/>
      <c r="O1836" s="26"/>
      <c r="P1836" s="26">
        <v>3.1</v>
      </c>
      <c r="Q1836" s="8" t="s">
        <v>73</v>
      </c>
      <c r="R1836" s="38"/>
      <c r="S1836" s="8"/>
      <c r="T1836" s="1">
        <f t="shared" si="173"/>
        <v>1991.6110698627272</v>
      </c>
      <c r="U1836" s="4">
        <f t="shared" si="176"/>
        <v>9.2976185348278125E+19</v>
      </c>
      <c r="V1836" s="4">
        <f t="shared" si="174"/>
        <v>164058977319953.81</v>
      </c>
      <c r="W1836" s="1">
        <f t="shared" si="175"/>
        <v>630.53480044651189</v>
      </c>
    </row>
    <row r="1837" spans="1:23" x14ac:dyDescent="0.3">
      <c r="A1837" t="s">
        <v>2456</v>
      </c>
      <c r="B1837" s="34">
        <v>33461.479187500001</v>
      </c>
      <c r="C1837" s="14">
        <v>47.65</v>
      </c>
      <c r="D1837" s="14">
        <v>-17.13</v>
      </c>
      <c r="E1837" s="12">
        <v>18</v>
      </c>
      <c r="F1837" s="12"/>
      <c r="G1837" s="8" t="s">
        <v>72</v>
      </c>
      <c r="H1837" s="1" t="s">
        <v>34</v>
      </c>
      <c r="I1837" s="1">
        <f t="shared" si="178"/>
        <v>3.3250000000000002</v>
      </c>
      <c r="J1837" s="26"/>
      <c r="K1837" s="26"/>
      <c r="L1837" s="26">
        <v>2.7</v>
      </c>
      <c r="M1837" s="25" t="s">
        <v>73</v>
      </c>
      <c r="N1837" s="26"/>
      <c r="O1837" s="26"/>
      <c r="P1837" s="26">
        <v>3</v>
      </c>
      <c r="Q1837" s="8" t="s">
        <v>73</v>
      </c>
      <c r="R1837" s="38"/>
      <c r="S1837" s="8"/>
      <c r="T1837" s="1">
        <f t="shared" si="173"/>
        <v>1991.6125371321014</v>
      </c>
      <c r="U1837" s="4">
        <f t="shared" si="176"/>
        <v>9.2976307668990034E+19</v>
      </c>
      <c r="V1837" s="4">
        <f t="shared" si="174"/>
        <v>122320711904993.2</v>
      </c>
      <c r="W1837" s="1">
        <f t="shared" si="175"/>
        <v>550.03359834376533</v>
      </c>
    </row>
    <row r="1838" spans="1:23" x14ac:dyDescent="0.3">
      <c r="A1838" t="s">
        <v>4155</v>
      </c>
      <c r="B1838" s="34">
        <v>33461.621041666665</v>
      </c>
      <c r="C1838" s="2">
        <v>41.4</v>
      </c>
      <c r="D1838" s="2">
        <v>-11.5</v>
      </c>
      <c r="E1838" s="3"/>
      <c r="G1838" s="1" t="s">
        <v>44</v>
      </c>
      <c r="H1838" s="1" t="s">
        <v>33</v>
      </c>
      <c r="I1838" s="1">
        <v>3.8</v>
      </c>
      <c r="P1838" s="25">
        <v>3.8</v>
      </c>
      <c r="Q1838" s="1" t="s">
        <v>44</v>
      </c>
      <c r="T1838" s="1">
        <f t="shared" si="173"/>
        <v>1991.6129255076432</v>
      </c>
      <c r="U1838" s="4">
        <f t="shared" si="176"/>
        <v>9.2976938626334507E+19</v>
      </c>
      <c r="V1838" s="4">
        <f t="shared" si="174"/>
        <v>630957344480193.75</v>
      </c>
      <c r="W1838" s="1">
        <f t="shared" si="175"/>
        <v>439.8016570693087</v>
      </c>
    </row>
    <row r="1839" spans="1:23" x14ac:dyDescent="0.3">
      <c r="A1839" t="s">
        <v>2457</v>
      </c>
      <c r="B1839" s="34">
        <v>33461.840429398151</v>
      </c>
      <c r="C1839" s="14">
        <v>49.26</v>
      </c>
      <c r="D1839" s="14">
        <v>-17.22</v>
      </c>
      <c r="E1839" s="12">
        <v>2</v>
      </c>
      <c r="F1839" s="12"/>
      <c r="G1839" s="8" t="s">
        <v>72</v>
      </c>
      <c r="H1839" s="1" t="s">
        <v>34</v>
      </c>
      <c r="I1839" s="1">
        <f t="shared" ref="I1839:I1867" si="179">0.85*L1839+1.03</f>
        <v>3.3250000000000002</v>
      </c>
      <c r="J1839" s="26"/>
      <c r="K1839" s="26"/>
      <c r="L1839" s="26">
        <v>2.7</v>
      </c>
      <c r="M1839" s="25" t="s">
        <v>73</v>
      </c>
      <c r="N1839" s="26"/>
      <c r="O1839" s="26"/>
      <c r="P1839" s="26">
        <v>3</v>
      </c>
      <c r="Q1839" s="8" t="s">
        <v>73</v>
      </c>
      <c r="R1839" s="38"/>
      <c r="S1839" s="8"/>
      <c r="T1839" s="1">
        <f t="shared" si="173"/>
        <v>1991.6135261585164</v>
      </c>
      <c r="U1839" s="4">
        <f t="shared" si="176"/>
        <v>9.2977060947046416E+19</v>
      </c>
      <c r="V1839" s="4">
        <f t="shared" si="174"/>
        <v>122320711904993.2</v>
      </c>
      <c r="W1839" s="1">
        <f t="shared" si="175"/>
        <v>654.91489369573753</v>
      </c>
    </row>
    <row r="1840" spans="1:23" x14ac:dyDescent="0.3">
      <c r="A1840" t="s">
        <v>4156</v>
      </c>
      <c r="B1840" s="34">
        <v>33465.675854050925</v>
      </c>
      <c r="C1840" s="2">
        <v>36.652900000000002</v>
      </c>
      <c r="D1840" s="2">
        <v>-24.308800000000002</v>
      </c>
      <c r="E1840" s="3">
        <v>33</v>
      </c>
      <c r="F1840" s="3">
        <v>16</v>
      </c>
      <c r="G1840" s="1" t="s">
        <v>35</v>
      </c>
      <c r="H1840" s="8" t="s">
        <v>24</v>
      </c>
      <c r="I1840" s="1">
        <f t="shared" si="179"/>
        <v>4.8549999999999995</v>
      </c>
      <c r="L1840" s="25">
        <v>4.5</v>
      </c>
      <c r="M1840" s="25" t="s">
        <v>35</v>
      </c>
      <c r="T1840" s="1">
        <f t="shared" si="173"/>
        <v>1991.6240269789212</v>
      </c>
      <c r="U1840" s="4">
        <f t="shared" si="176"/>
        <v>9.3001187762372329E+19</v>
      </c>
      <c r="V1840" s="4">
        <f t="shared" si="174"/>
        <v>2.4126815325916504E+16</v>
      </c>
      <c r="W1840" s="1">
        <f t="shared" si="175"/>
        <v>1550.2628347019502</v>
      </c>
    </row>
    <row r="1841" spans="1:23" x14ac:dyDescent="0.3">
      <c r="A1841" t="s">
        <v>4157</v>
      </c>
      <c r="B1841" s="34">
        <v>33470.369386574072</v>
      </c>
      <c r="C1841" s="14">
        <v>48.569000000000003</v>
      </c>
      <c r="D1841" s="14">
        <v>-17.241</v>
      </c>
      <c r="E1841" s="12">
        <v>37</v>
      </c>
      <c r="F1841" s="12"/>
      <c r="G1841" s="8" t="s">
        <v>72</v>
      </c>
      <c r="H1841" s="1" t="s">
        <v>34</v>
      </c>
      <c r="I1841" s="1">
        <f t="shared" si="179"/>
        <v>3.4950000000000001</v>
      </c>
      <c r="J1841" s="26"/>
      <c r="K1841" s="26"/>
      <c r="L1841" s="26">
        <v>2.9</v>
      </c>
      <c r="M1841" s="25" t="s">
        <v>73</v>
      </c>
      <c r="N1841" s="26"/>
      <c r="O1841" s="26"/>
      <c r="P1841" s="26">
        <v>3.2</v>
      </c>
      <c r="Q1841" s="8" t="s">
        <v>73</v>
      </c>
      <c r="R1841" s="38"/>
      <c r="S1841" s="8"/>
      <c r="T1841" s="1">
        <f t="shared" si="173"/>
        <v>1991.6368771706341</v>
      </c>
      <c r="U1841" s="4">
        <f t="shared" si="176"/>
        <v>9.3001407801543295E+19</v>
      </c>
      <c r="V1841" s="4">
        <f t="shared" si="174"/>
        <v>220039170963740.97</v>
      </c>
      <c r="W1841" s="1">
        <f t="shared" si="175"/>
        <v>612.55835719856668</v>
      </c>
    </row>
    <row r="1842" spans="1:23" x14ac:dyDescent="0.3">
      <c r="A1842" t="s">
        <v>4158</v>
      </c>
      <c r="B1842" s="34">
        <v>33482.940659259257</v>
      </c>
      <c r="C1842" s="2">
        <v>41.3279</v>
      </c>
      <c r="D1842" s="2">
        <v>-10.885400000000001</v>
      </c>
      <c r="E1842" s="3">
        <v>29.1</v>
      </c>
      <c r="F1842" s="3">
        <v>97</v>
      </c>
      <c r="G1842" s="1" t="s">
        <v>35</v>
      </c>
      <c r="H1842" s="1" t="s">
        <v>33</v>
      </c>
      <c r="I1842" s="1">
        <f t="shared" si="179"/>
        <v>5.0250000000000004</v>
      </c>
      <c r="L1842" s="25">
        <v>4.7</v>
      </c>
      <c r="M1842" s="25" t="s">
        <v>35</v>
      </c>
      <c r="T1842" s="1">
        <f t="shared" si="173"/>
        <v>1991.6712954394504</v>
      </c>
      <c r="U1842" s="4">
        <f t="shared" si="176"/>
        <v>9.3044808827907768E+19</v>
      </c>
      <c r="V1842" s="4">
        <f t="shared" si="174"/>
        <v>4.3401026364474576E+16</v>
      </c>
      <c r="W1842" s="1">
        <f t="shared" si="175"/>
        <v>474.73048620428102</v>
      </c>
    </row>
    <row r="1843" spans="1:23" x14ac:dyDescent="0.3">
      <c r="A1843" t="s">
        <v>4159</v>
      </c>
      <c r="B1843" s="34">
        <v>33490.291449074073</v>
      </c>
      <c r="C1843" s="14">
        <v>46.13</v>
      </c>
      <c r="D1843" s="14">
        <v>-18.149999999999999</v>
      </c>
      <c r="E1843" s="12">
        <v>2</v>
      </c>
      <c r="F1843" s="12"/>
      <c r="G1843" s="8" t="s">
        <v>72</v>
      </c>
      <c r="H1843" s="1" t="s">
        <v>34</v>
      </c>
      <c r="I1843" s="1">
        <f t="shared" si="179"/>
        <v>3.58</v>
      </c>
      <c r="J1843" s="26"/>
      <c r="K1843" s="26"/>
      <c r="L1843" s="26">
        <v>3</v>
      </c>
      <c r="M1843" s="25" t="s">
        <v>73</v>
      </c>
      <c r="N1843" s="26"/>
      <c r="O1843" s="26"/>
      <c r="P1843" s="26">
        <v>3.3</v>
      </c>
      <c r="Q1843" s="8" t="s">
        <v>73</v>
      </c>
      <c r="R1843" s="38"/>
      <c r="S1843" s="8"/>
      <c r="T1843" s="1">
        <f t="shared" si="173"/>
        <v>1991.691420805131</v>
      </c>
      <c r="U1843" s="4">
        <f t="shared" si="176"/>
        <v>9.3045103948830441E+19</v>
      </c>
      <c r="V1843" s="4">
        <f t="shared" si="174"/>
        <v>295120922666639.69</v>
      </c>
      <c r="W1843" s="1">
        <f t="shared" si="175"/>
        <v>606.83822950820718</v>
      </c>
    </row>
    <row r="1844" spans="1:23" x14ac:dyDescent="0.3">
      <c r="A1844" t="s">
        <v>4160</v>
      </c>
      <c r="B1844" s="34">
        <v>33491.826744212965</v>
      </c>
      <c r="C1844" s="14">
        <v>46.14</v>
      </c>
      <c r="D1844" s="14">
        <v>-18.239999999999998</v>
      </c>
      <c r="E1844" s="12">
        <v>2</v>
      </c>
      <c r="F1844" s="12"/>
      <c r="G1844" s="8" t="s">
        <v>72</v>
      </c>
      <c r="H1844" s="1" t="s">
        <v>34</v>
      </c>
      <c r="I1844" s="1">
        <f t="shared" si="179"/>
        <v>3.4950000000000001</v>
      </c>
      <c r="J1844" s="26"/>
      <c r="K1844" s="26"/>
      <c r="L1844" s="26">
        <v>2.9</v>
      </c>
      <c r="M1844" s="25" t="s">
        <v>73</v>
      </c>
      <c r="N1844" s="26"/>
      <c r="O1844" s="26"/>
      <c r="P1844" s="26">
        <v>3.2</v>
      </c>
      <c r="Q1844" s="8" t="s">
        <v>73</v>
      </c>
      <c r="R1844" s="38"/>
      <c r="S1844" s="8"/>
      <c r="T1844" s="1">
        <f t="shared" si="173"/>
        <v>1991.6956242141355</v>
      </c>
      <c r="U1844" s="4">
        <f t="shared" si="176"/>
        <v>9.3045323988001407E+19</v>
      </c>
      <c r="V1844" s="4">
        <f t="shared" si="174"/>
        <v>220039170963740.97</v>
      </c>
      <c r="W1844" s="1">
        <f t="shared" si="175"/>
        <v>616.87261987870011</v>
      </c>
    </row>
    <row r="1845" spans="1:23" x14ac:dyDescent="0.3">
      <c r="A1845" t="s">
        <v>4161</v>
      </c>
      <c r="B1845" s="34">
        <v>33493.615160879628</v>
      </c>
      <c r="C1845" s="14">
        <v>46.58</v>
      </c>
      <c r="D1845" s="14">
        <v>-18.88</v>
      </c>
      <c r="E1845" s="12">
        <v>2</v>
      </c>
      <c r="F1845" s="12"/>
      <c r="G1845" s="8" t="s">
        <v>72</v>
      </c>
      <c r="H1845" s="1" t="s">
        <v>34</v>
      </c>
      <c r="I1845" s="1">
        <f t="shared" si="179"/>
        <v>3.41</v>
      </c>
      <c r="J1845" s="26"/>
      <c r="K1845" s="26"/>
      <c r="L1845" s="26">
        <v>2.8</v>
      </c>
      <c r="M1845" s="25" t="s">
        <v>73</v>
      </c>
      <c r="N1845" s="26"/>
      <c r="O1845" s="26"/>
      <c r="P1845" s="26">
        <v>3.1</v>
      </c>
      <c r="Q1845" s="8" t="s">
        <v>73</v>
      </c>
      <c r="R1845" s="38"/>
      <c r="S1845" s="8"/>
      <c r="T1845" s="1">
        <f t="shared" si="173"/>
        <v>1991.7005206321139</v>
      </c>
      <c r="U1845" s="4">
        <f t="shared" si="176"/>
        <v>9.3045488046978728E+19</v>
      </c>
      <c r="V1845" s="4">
        <f t="shared" si="174"/>
        <v>164058977319953.81</v>
      </c>
      <c r="W1845" s="1">
        <f t="shared" si="175"/>
        <v>695.1025200658064</v>
      </c>
    </row>
    <row r="1846" spans="1:23" x14ac:dyDescent="0.3">
      <c r="A1846" t="s">
        <v>4162</v>
      </c>
      <c r="B1846" s="34">
        <v>33498.948362268522</v>
      </c>
      <c r="C1846" s="14">
        <v>46.49</v>
      </c>
      <c r="D1846" s="14">
        <v>-20.239999999999998</v>
      </c>
      <c r="E1846" s="12">
        <v>18</v>
      </c>
      <c r="F1846" s="12"/>
      <c r="G1846" s="8" t="s">
        <v>72</v>
      </c>
      <c r="H1846" s="1" t="s">
        <v>34</v>
      </c>
      <c r="I1846" s="1">
        <f t="shared" si="179"/>
        <v>3.4950000000000001</v>
      </c>
      <c r="J1846" s="26"/>
      <c r="K1846" s="26"/>
      <c r="L1846" s="26">
        <v>2.9</v>
      </c>
      <c r="M1846" s="25" t="s">
        <v>73</v>
      </c>
      <c r="N1846" s="26"/>
      <c r="O1846" s="26"/>
      <c r="P1846" s="26">
        <v>3.2</v>
      </c>
      <c r="Q1846" s="8" t="s">
        <v>73</v>
      </c>
      <c r="R1846" s="38"/>
      <c r="S1846" s="8"/>
      <c r="T1846" s="1">
        <f t="shared" si="173"/>
        <v>1991.7151221417346</v>
      </c>
      <c r="U1846" s="4">
        <f t="shared" si="176"/>
        <v>9.3045708086149693E+19</v>
      </c>
      <c r="V1846" s="4">
        <f t="shared" si="174"/>
        <v>220039170963740.97</v>
      </c>
      <c r="W1846" s="1">
        <f t="shared" si="175"/>
        <v>842.07181306265227</v>
      </c>
    </row>
    <row r="1847" spans="1:23" x14ac:dyDescent="0.3">
      <c r="A1847" t="s">
        <v>4163</v>
      </c>
      <c r="B1847" s="34">
        <v>33499.471726851851</v>
      </c>
      <c r="C1847" s="14">
        <v>46.58</v>
      </c>
      <c r="D1847" s="14">
        <v>-18.87</v>
      </c>
      <c r="E1847" s="12">
        <v>2</v>
      </c>
      <c r="F1847" s="12"/>
      <c r="G1847" s="8" t="s">
        <v>72</v>
      </c>
      <c r="H1847" s="1" t="s">
        <v>34</v>
      </c>
      <c r="I1847" s="1">
        <f t="shared" si="179"/>
        <v>3.4950000000000001</v>
      </c>
      <c r="J1847" s="26"/>
      <c r="K1847" s="26"/>
      <c r="L1847" s="26">
        <v>2.9</v>
      </c>
      <c r="M1847" s="25" t="s">
        <v>73</v>
      </c>
      <c r="N1847" s="26"/>
      <c r="O1847" s="26"/>
      <c r="P1847" s="26">
        <v>3.2</v>
      </c>
      <c r="Q1847" s="8" t="s">
        <v>73</v>
      </c>
      <c r="R1847" s="38"/>
      <c r="S1847" s="8"/>
      <c r="T1847" s="1">
        <f t="shared" si="173"/>
        <v>1991.7165550358709</v>
      </c>
      <c r="U1847" s="4">
        <f t="shared" si="176"/>
        <v>9.3045928125320659E+19</v>
      </c>
      <c r="V1847" s="4">
        <f t="shared" si="174"/>
        <v>220039170963740.97</v>
      </c>
      <c r="W1847" s="1">
        <f t="shared" si="175"/>
        <v>694.01657543596684</v>
      </c>
    </row>
    <row r="1848" spans="1:23" x14ac:dyDescent="0.3">
      <c r="A1848" t="s">
        <v>4164</v>
      </c>
      <c r="B1848" s="34">
        <v>33507.76040162037</v>
      </c>
      <c r="C1848" s="14">
        <v>45.81</v>
      </c>
      <c r="D1848" s="14">
        <v>-18.670000000000002</v>
      </c>
      <c r="E1848" s="12">
        <v>18</v>
      </c>
      <c r="F1848" s="12"/>
      <c r="G1848" s="8" t="s">
        <v>72</v>
      </c>
      <c r="H1848" s="1" t="s">
        <v>34</v>
      </c>
      <c r="I1848" s="1">
        <f t="shared" si="179"/>
        <v>3.41</v>
      </c>
      <c r="J1848" s="26"/>
      <c r="K1848" s="26"/>
      <c r="L1848" s="26">
        <v>2.8</v>
      </c>
      <c r="M1848" s="25" t="s">
        <v>73</v>
      </c>
      <c r="N1848" s="26"/>
      <c r="O1848" s="26"/>
      <c r="P1848" s="26">
        <v>3.1</v>
      </c>
      <c r="Q1848" s="8" t="s">
        <v>73</v>
      </c>
      <c r="R1848" s="38"/>
      <c r="S1848" s="8"/>
      <c r="T1848" s="1">
        <f t="shared" si="173"/>
        <v>1991.7392481906102</v>
      </c>
      <c r="U1848" s="4">
        <f t="shared" si="176"/>
        <v>9.304609218429798E+19</v>
      </c>
      <c r="V1848" s="4">
        <f t="shared" si="174"/>
        <v>164058977319953.81</v>
      </c>
      <c r="W1848" s="1">
        <f t="shared" si="175"/>
        <v>660.20649583243994</v>
      </c>
    </row>
    <row r="1849" spans="1:23" x14ac:dyDescent="0.3">
      <c r="A1849" t="s">
        <v>4165</v>
      </c>
      <c r="B1849" s="34">
        <v>33509.077193287034</v>
      </c>
      <c r="C1849" s="14">
        <v>46.46</v>
      </c>
      <c r="D1849" s="14">
        <v>-19.61</v>
      </c>
      <c r="E1849" s="12">
        <v>18</v>
      </c>
      <c r="F1849" s="12"/>
      <c r="G1849" s="8" t="s">
        <v>72</v>
      </c>
      <c r="H1849" s="1" t="s">
        <v>34</v>
      </c>
      <c r="I1849" s="1">
        <f t="shared" si="179"/>
        <v>3.41</v>
      </c>
      <c r="J1849" s="26"/>
      <c r="K1849" s="26"/>
      <c r="L1849" s="26">
        <v>2.8</v>
      </c>
      <c r="M1849" s="25" t="s">
        <v>73</v>
      </c>
      <c r="N1849" s="26"/>
      <c r="O1849" s="26"/>
      <c r="P1849" s="26">
        <v>3.1</v>
      </c>
      <c r="Q1849" s="8" t="s">
        <v>73</v>
      </c>
      <c r="R1849" s="38"/>
      <c r="S1849" s="8"/>
      <c r="T1849" s="1">
        <f t="shared" si="173"/>
        <v>1991.7428533697112</v>
      </c>
      <c r="U1849" s="4">
        <f t="shared" si="176"/>
        <v>9.3046256243275301E+19</v>
      </c>
      <c r="V1849" s="4">
        <f t="shared" si="174"/>
        <v>164058977319953.81</v>
      </c>
      <c r="W1849" s="1">
        <f t="shared" si="175"/>
        <v>772.58319524443436</v>
      </c>
    </row>
    <row r="1850" spans="1:23" x14ac:dyDescent="0.3">
      <c r="A1850" t="s">
        <v>2458</v>
      </c>
      <c r="B1850" s="34">
        <v>33522.509361111108</v>
      </c>
      <c r="C1850" s="14">
        <v>48.25</v>
      </c>
      <c r="D1850" s="14">
        <v>-17.754999999999999</v>
      </c>
      <c r="E1850" s="12">
        <v>37</v>
      </c>
      <c r="F1850" s="12"/>
      <c r="G1850" s="8" t="s">
        <v>72</v>
      </c>
      <c r="H1850" s="1" t="s">
        <v>34</v>
      </c>
      <c r="I1850" s="1">
        <f t="shared" si="179"/>
        <v>3.41</v>
      </c>
      <c r="J1850" s="26"/>
      <c r="K1850" s="26"/>
      <c r="L1850" s="26">
        <v>2.8</v>
      </c>
      <c r="M1850" s="25" t="s">
        <v>73</v>
      </c>
      <c r="N1850" s="26"/>
      <c r="O1850" s="26"/>
      <c r="P1850" s="26">
        <v>3.1</v>
      </c>
      <c r="Q1850" s="8" t="s">
        <v>73</v>
      </c>
      <c r="R1850" s="38"/>
      <c r="S1850" s="8"/>
      <c r="T1850" s="1">
        <f t="shared" si="173"/>
        <v>1991.7796286409612</v>
      </c>
      <c r="U1850" s="4">
        <f t="shared" si="176"/>
        <v>9.3046420302252622E+19</v>
      </c>
      <c r="V1850" s="4">
        <f t="shared" si="174"/>
        <v>164058977319953.81</v>
      </c>
      <c r="W1850" s="1">
        <f t="shared" si="175"/>
        <v>641.8689650228705</v>
      </c>
    </row>
    <row r="1851" spans="1:23" x14ac:dyDescent="0.3">
      <c r="A1851" t="s">
        <v>4166</v>
      </c>
      <c r="B1851" s="34">
        <v>33529.687740740737</v>
      </c>
      <c r="C1851" s="14">
        <v>47.82</v>
      </c>
      <c r="D1851" s="14">
        <v>-17.23</v>
      </c>
      <c r="E1851" s="12">
        <v>2</v>
      </c>
      <c r="F1851" s="12"/>
      <c r="G1851" s="8" t="s">
        <v>72</v>
      </c>
      <c r="H1851" s="1" t="s">
        <v>34</v>
      </c>
      <c r="I1851" s="1">
        <f t="shared" si="179"/>
        <v>3.4950000000000001</v>
      </c>
      <c r="J1851" s="26"/>
      <c r="K1851" s="26"/>
      <c r="L1851" s="26">
        <v>2.9</v>
      </c>
      <c r="M1851" s="25" t="s">
        <v>73</v>
      </c>
      <c r="N1851" s="26"/>
      <c r="O1851" s="26"/>
      <c r="P1851" s="26">
        <v>3.2</v>
      </c>
      <c r="Q1851" s="8" t="s">
        <v>73</v>
      </c>
      <c r="R1851" s="38"/>
      <c r="S1851" s="8"/>
      <c r="T1851" s="1">
        <f t="shared" si="173"/>
        <v>1991.7992819732806</v>
      </c>
      <c r="U1851" s="4">
        <f t="shared" si="176"/>
        <v>9.3046640341423587E+19</v>
      </c>
      <c r="V1851" s="4">
        <f t="shared" si="174"/>
        <v>220039170963740.97</v>
      </c>
      <c r="W1851" s="1">
        <f t="shared" si="175"/>
        <v>568.03093311291025</v>
      </c>
    </row>
    <row r="1852" spans="1:23" x14ac:dyDescent="0.3">
      <c r="A1852" t="s">
        <v>4167</v>
      </c>
      <c r="B1852" s="34">
        <v>33535.519572916666</v>
      </c>
      <c r="C1852" s="14">
        <v>47.96</v>
      </c>
      <c r="D1852" s="14">
        <v>-17.100000000000001</v>
      </c>
      <c r="E1852" s="12">
        <v>2</v>
      </c>
      <c r="F1852" s="12"/>
      <c r="G1852" s="8" t="s">
        <v>72</v>
      </c>
      <c r="H1852" s="1" t="s">
        <v>34</v>
      </c>
      <c r="I1852" s="1">
        <f t="shared" si="179"/>
        <v>3.3250000000000002</v>
      </c>
      <c r="J1852" s="26"/>
      <c r="K1852" s="26"/>
      <c r="L1852" s="26">
        <v>2.7</v>
      </c>
      <c r="M1852" s="25" t="s">
        <v>73</v>
      </c>
      <c r="N1852" s="26"/>
      <c r="O1852" s="26"/>
      <c r="P1852" s="26">
        <v>3</v>
      </c>
      <c r="Q1852" s="8" t="s">
        <v>73</v>
      </c>
      <c r="R1852" s="38"/>
      <c r="S1852" s="8"/>
      <c r="T1852" s="1">
        <f t="shared" si="173"/>
        <v>1991.8152486595939</v>
      </c>
      <c r="U1852" s="4">
        <f t="shared" si="176"/>
        <v>9.3046762662135497E+19</v>
      </c>
      <c r="V1852" s="4">
        <f t="shared" si="174"/>
        <v>122320711904993.2</v>
      </c>
      <c r="W1852" s="1">
        <f t="shared" si="175"/>
        <v>563.03615036137955</v>
      </c>
    </row>
    <row r="1853" spans="1:23" x14ac:dyDescent="0.3">
      <c r="A1853" t="s">
        <v>4168</v>
      </c>
      <c r="B1853" s="34">
        <v>33537.723877314813</v>
      </c>
      <c r="C1853" s="14">
        <v>45.9</v>
      </c>
      <c r="D1853" s="14">
        <v>-18.350000000000001</v>
      </c>
      <c r="E1853" s="12">
        <v>2</v>
      </c>
      <c r="F1853" s="12"/>
      <c r="G1853" s="8" t="s">
        <v>72</v>
      </c>
      <c r="H1853" s="1" t="s">
        <v>34</v>
      </c>
      <c r="I1853" s="1">
        <f t="shared" si="179"/>
        <v>3.4950000000000001</v>
      </c>
      <c r="J1853" s="26"/>
      <c r="K1853" s="26"/>
      <c r="L1853" s="26">
        <v>2.9</v>
      </c>
      <c r="M1853" s="25" t="s">
        <v>73</v>
      </c>
      <c r="N1853" s="26"/>
      <c r="O1853" s="26"/>
      <c r="P1853" s="26">
        <v>3.2</v>
      </c>
      <c r="Q1853" s="8" t="s">
        <v>73</v>
      </c>
      <c r="R1853" s="38"/>
      <c r="S1853" s="8"/>
      <c r="T1853" s="1">
        <f t="shared" si="173"/>
        <v>1991.8212837161254</v>
      </c>
      <c r="U1853" s="4">
        <f t="shared" si="176"/>
        <v>9.3046982701306462E+19</v>
      </c>
      <c r="V1853" s="4">
        <f t="shared" si="174"/>
        <v>220039170963740.97</v>
      </c>
      <c r="W1853" s="1">
        <f t="shared" si="175"/>
        <v>625.58068283903435</v>
      </c>
    </row>
    <row r="1854" spans="1:23" x14ac:dyDescent="0.3">
      <c r="A1854" t="s">
        <v>4169</v>
      </c>
      <c r="B1854" s="34">
        <v>33539.841745370373</v>
      </c>
      <c r="C1854" s="28">
        <v>41.44</v>
      </c>
      <c r="D1854" s="28">
        <v>-11.29</v>
      </c>
      <c r="E1854" s="12">
        <v>16</v>
      </c>
      <c r="F1854" s="13"/>
      <c r="G1854" s="8" t="s">
        <v>72</v>
      </c>
      <c r="H1854" s="1" t="s">
        <v>33</v>
      </c>
      <c r="I1854" s="1">
        <f t="shared" si="179"/>
        <v>4.43</v>
      </c>
      <c r="J1854" s="27"/>
      <c r="K1854" s="27"/>
      <c r="L1854" s="26">
        <v>4</v>
      </c>
      <c r="M1854" s="25" t="s">
        <v>73</v>
      </c>
      <c r="N1854" s="27"/>
      <c r="O1854" s="27"/>
      <c r="P1854" s="27">
        <v>3.8</v>
      </c>
      <c r="Q1854" s="1" t="s">
        <v>73</v>
      </c>
      <c r="R1854" s="39">
        <v>4.2</v>
      </c>
      <c r="S1854" s="1" t="s">
        <v>73</v>
      </c>
      <c r="T1854" s="1">
        <f t="shared" si="173"/>
        <v>1991.8270821228484</v>
      </c>
      <c r="U1854" s="4">
        <f t="shared" si="176"/>
        <v>9.305254174387916E+19</v>
      </c>
      <c r="V1854" s="4">
        <f t="shared" si="174"/>
        <v>5559042572704029</v>
      </c>
      <c r="W1854" s="1">
        <f t="shared" si="175"/>
        <v>444.26873226596905</v>
      </c>
    </row>
    <row r="1855" spans="1:23" x14ac:dyDescent="0.3">
      <c r="A1855" t="s">
        <v>4170</v>
      </c>
      <c r="B1855" s="34">
        <v>33544.775677083337</v>
      </c>
      <c r="C1855" s="14">
        <v>46.54</v>
      </c>
      <c r="D1855" s="14">
        <v>-20.04</v>
      </c>
      <c r="E1855" s="12">
        <v>16</v>
      </c>
      <c r="F1855" s="12"/>
      <c r="G1855" s="8" t="s">
        <v>72</v>
      </c>
      <c r="H1855" s="1" t="s">
        <v>34</v>
      </c>
      <c r="I1855" s="1">
        <f t="shared" si="179"/>
        <v>3.4950000000000001</v>
      </c>
      <c r="J1855" s="26"/>
      <c r="K1855" s="26"/>
      <c r="L1855" s="26">
        <v>2.9</v>
      </c>
      <c r="M1855" s="25" t="s">
        <v>73</v>
      </c>
      <c r="N1855" s="26"/>
      <c r="O1855" s="26"/>
      <c r="P1855" s="26">
        <v>3.2</v>
      </c>
      <c r="Q1855" s="8" t="s">
        <v>73</v>
      </c>
      <c r="R1855" s="38"/>
      <c r="S1855" s="8"/>
      <c r="T1855" s="1">
        <f t="shared" si="173"/>
        <v>1991.8405904916724</v>
      </c>
      <c r="U1855" s="4">
        <f t="shared" si="176"/>
        <v>9.3052761783050125E+19</v>
      </c>
      <c r="V1855" s="4">
        <f t="shared" si="174"/>
        <v>220039170963740.97</v>
      </c>
      <c r="W1855" s="1">
        <f t="shared" si="175"/>
        <v>820.97229695961926</v>
      </c>
    </row>
    <row r="1856" spans="1:23" x14ac:dyDescent="0.3">
      <c r="A1856" t="s">
        <v>4171</v>
      </c>
      <c r="B1856" s="34">
        <v>33545.370782407408</v>
      </c>
      <c r="C1856" s="14">
        <v>46.54</v>
      </c>
      <c r="D1856" s="14">
        <v>-19.29</v>
      </c>
      <c r="E1856" s="12">
        <v>18</v>
      </c>
      <c r="F1856" s="12"/>
      <c r="G1856" s="8" t="s">
        <v>72</v>
      </c>
      <c r="H1856" s="1" t="s">
        <v>34</v>
      </c>
      <c r="I1856" s="1">
        <f t="shared" si="179"/>
        <v>3.4950000000000001</v>
      </c>
      <c r="J1856" s="26"/>
      <c r="K1856" s="26"/>
      <c r="L1856" s="26">
        <v>2.9</v>
      </c>
      <c r="M1856" s="25" t="s">
        <v>73</v>
      </c>
      <c r="N1856" s="26"/>
      <c r="O1856" s="26"/>
      <c r="P1856" s="26">
        <v>3.2</v>
      </c>
      <c r="Q1856" s="8" t="s">
        <v>73</v>
      </c>
      <c r="R1856" s="38"/>
      <c r="S1856" s="8"/>
      <c r="T1856" s="1">
        <f t="shared" si="173"/>
        <v>1991.8422198012522</v>
      </c>
      <c r="U1856" s="4">
        <f t="shared" si="176"/>
        <v>9.3052981822221091E+19</v>
      </c>
      <c r="V1856" s="4">
        <f t="shared" si="174"/>
        <v>220039170963740.97</v>
      </c>
      <c r="W1856" s="1">
        <f t="shared" si="175"/>
        <v>739.11544608654845</v>
      </c>
    </row>
    <row r="1857" spans="1:23" x14ac:dyDescent="0.3">
      <c r="A1857" t="s">
        <v>4172</v>
      </c>
      <c r="B1857" s="34">
        <v>33551.174862268519</v>
      </c>
      <c r="C1857" s="14">
        <v>47.612000000000002</v>
      </c>
      <c r="D1857" s="14">
        <v>-22.745000000000001</v>
      </c>
      <c r="E1857" s="12">
        <v>8</v>
      </c>
      <c r="F1857" s="12"/>
      <c r="G1857" s="8" t="s">
        <v>72</v>
      </c>
      <c r="H1857" s="1" t="s">
        <v>59</v>
      </c>
      <c r="I1857" s="1">
        <f t="shared" si="179"/>
        <v>3.58</v>
      </c>
      <c r="J1857" s="26"/>
      <c r="K1857" s="26"/>
      <c r="L1857" s="26">
        <v>3</v>
      </c>
      <c r="M1857" s="25" t="s">
        <v>73</v>
      </c>
      <c r="N1857" s="26"/>
      <c r="O1857" s="26"/>
      <c r="P1857" s="26">
        <v>3.3</v>
      </c>
      <c r="Q1857" s="8" t="s">
        <v>73</v>
      </c>
      <c r="R1857" s="38"/>
      <c r="S1857" s="8"/>
      <c r="T1857" s="1">
        <f t="shared" si="173"/>
        <v>1991.8581105058686</v>
      </c>
      <c r="U1857" s="4">
        <f t="shared" si="176"/>
        <v>9.3053276943143764E+19</v>
      </c>
      <c r="V1857" s="4">
        <f t="shared" si="174"/>
        <v>295120922666639.69</v>
      </c>
      <c r="W1857" s="1">
        <f t="shared" si="175"/>
        <v>1136.4452837076324</v>
      </c>
    </row>
    <row r="1858" spans="1:23" x14ac:dyDescent="0.3">
      <c r="A1858" t="s">
        <v>4173</v>
      </c>
      <c r="B1858" s="34">
        <v>33555.612157407406</v>
      </c>
      <c r="C1858" s="14">
        <v>47.16</v>
      </c>
      <c r="D1858" s="14">
        <v>-19.34</v>
      </c>
      <c r="E1858" s="12">
        <v>35</v>
      </c>
      <c r="F1858" s="12"/>
      <c r="G1858" s="8" t="s">
        <v>72</v>
      </c>
      <c r="H1858" s="1" t="s">
        <v>34</v>
      </c>
      <c r="I1858" s="1">
        <f t="shared" si="179"/>
        <v>3.41</v>
      </c>
      <c r="J1858" s="26"/>
      <c r="K1858" s="26"/>
      <c r="L1858" s="26">
        <v>2.8</v>
      </c>
      <c r="M1858" s="25" t="s">
        <v>73</v>
      </c>
      <c r="N1858" s="26"/>
      <c r="O1858" s="26"/>
      <c r="P1858" s="26">
        <v>3.1</v>
      </c>
      <c r="Q1858" s="8" t="s">
        <v>73</v>
      </c>
      <c r="R1858" s="38"/>
      <c r="S1858" s="8"/>
      <c r="T1858" s="1">
        <f t="shared" ref="T1858:T1921" si="180">1900+B1858/365.25</f>
        <v>1991.8702591578574</v>
      </c>
      <c r="U1858" s="4">
        <f t="shared" si="176"/>
        <v>9.3053441002121085E+19</v>
      </c>
      <c r="V1858" s="4">
        <f t="shared" ref="V1858:V1921" si="181">10^(1.5*I1858+9.1)</f>
        <v>164058977319953.81</v>
      </c>
      <c r="W1858" s="1">
        <f t="shared" ref="W1858:W1921" si="182">SQRT( (ABS(D1858-$Y$1)*111.11)^2+(111.11*COS(RADIANS(D1858))*ABS(C1858-$Z$1))^2+E1858*E1858)</f>
        <v>759.83479312368547</v>
      </c>
    </row>
    <row r="1859" spans="1:23" x14ac:dyDescent="0.3">
      <c r="A1859" t="s">
        <v>4174</v>
      </c>
      <c r="B1859" s="34">
        <v>33557.177381365742</v>
      </c>
      <c r="C1859" s="2">
        <v>41.8446</v>
      </c>
      <c r="D1859" s="2">
        <v>-19.300999999999998</v>
      </c>
      <c r="E1859" s="3">
        <v>33</v>
      </c>
      <c r="F1859" s="3">
        <v>22</v>
      </c>
      <c r="G1859" s="1" t="s">
        <v>35</v>
      </c>
      <c r="H1859" s="8" t="s">
        <v>24</v>
      </c>
      <c r="I1859" s="1">
        <f t="shared" si="179"/>
        <v>4.8549999999999995</v>
      </c>
      <c r="L1859" s="25">
        <v>4.5</v>
      </c>
      <c r="M1859" s="25" t="s">
        <v>35</v>
      </c>
      <c r="T1859" s="1">
        <f t="shared" si="180"/>
        <v>1991.8745445075037</v>
      </c>
      <c r="U1859" s="4">
        <f t="shared" ref="U1859:U1922" si="183">U1858+V1859</f>
        <v>9.3077567817446998E+19</v>
      </c>
      <c r="V1859" s="4">
        <f t="shared" si="181"/>
        <v>2.4126815325916504E+16</v>
      </c>
      <c r="W1859" s="1">
        <f t="shared" si="182"/>
        <v>809.97744933302204</v>
      </c>
    </row>
    <row r="1860" spans="1:23" x14ac:dyDescent="0.3">
      <c r="A1860" t="s">
        <v>4175</v>
      </c>
      <c r="B1860" s="34">
        <v>33557.31376041667</v>
      </c>
      <c r="C1860" s="14">
        <v>43.78</v>
      </c>
      <c r="D1860" s="14">
        <v>-12.06</v>
      </c>
      <c r="E1860" s="12">
        <v>16</v>
      </c>
      <c r="F1860" s="12"/>
      <c r="G1860" s="8" t="s">
        <v>72</v>
      </c>
      <c r="H1860" s="1" t="s">
        <v>26</v>
      </c>
      <c r="I1860" s="1">
        <f t="shared" si="179"/>
        <v>4.43</v>
      </c>
      <c r="J1860" s="26"/>
      <c r="L1860" s="26">
        <v>4</v>
      </c>
      <c r="M1860" s="25" t="s">
        <v>73</v>
      </c>
      <c r="P1860" s="26">
        <v>4.4000000000000004</v>
      </c>
      <c r="Q1860" s="1" t="s">
        <v>73</v>
      </c>
      <c r="R1860" s="38">
        <v>4.2</v>
      </c>
      <c r="S1860" s="1" t="s">
        <v>73</v>
      </c>
      <c r="T1860" s="1">
        <f t="shared" si="180"/>
        <v>1991.8749178929957</v>
      </c>
      <c r="U1860" s="4">
        <f t="shared" si="183"/>
        <v>9.3083126860019696E+19</v>
      </c>
      <c r="V1860" s="4">
        <f t="shared" si="181"/>
        <v>5559042572704029</v>
      </c>
      <c r="W1860" s="1">
        <f t="shared" si="182"/>
        <v>176.29042532387899</v>
      </c>
    </row>
    <row r="1861" spans="1:23" x14ac:dyDescent="0.3">
      <c r="A1861" t="s">
        <v>4176</v>
      </c>
      <c r="B1861" s="34">
        <v>33557.868440972219</v>
      </c>
      <c r="C1861" s="28">
        <v>42.06</v>
      </c>
      <c r="D1861" s="28">
        <v>-11.95</v>
      </c>
      <c r="E1861" s="12">
        <v>16</v>
      </c>
      <c r="F1861" s="13"/>
      <c r="G1861" s="8" t="s">
        <v>72</v>
      </c>
      <c r="H1861" s="1" t="s">
        <v>33</v>
      </c>
      <c r="I1861" s="1">
        <f t="shared" si="179"/>
        <v>4.3449999999999998</v>
      </c>
      <c r="J1861" s="27"/>
      <c r="K1861" s="27"/>
      <c r="L1861" s="26">
        <v>3.9</v>
      </c>
      <c r="M1861" s="25" t="s">
        <v>73</v>
      </c>
      <c r="N1861" s="27"/>
      <c r="O1861" s="27"/>
      <c r="P1861" s="27">
        <v>4.3</v>
      </c>
      <c r="Q1861" s="1" t="s">
        <v>73</v>
      </c>
      <c r="R1861" s="39">
        <v>4.0999999999999996</v>
      </c>
      <c r="S1861" s="1" t="s">
        <v>73</v>
      </c>
      <c r="T1861" s="1">
        <f t="shared" si="180"/>
        <v>1991.8764365255913</v>
      </c>
      <c r="U1861" s="4">
        <f t="shared" si="183"/>
        <v>9.3087271625860071E+19</v>
      </c>
      <c r="V1861" s="4">
        <f t="shared" si="181"/>
        <v>4144765840379391.5</v>
      </c>
      <c r="W1861" s="1">
        <f t="shared" si="182"/>
        <v>356.45726884389103</v>
      </c>
    </row>
    <row r="1862" spans="1:23" x14ac:dyDescent="0.3">
      <c r="A1862" t="s">
        <v>4177</v>
      </c>
      <c r="B1862" s="34">
        <v>33558.229140046293</v>
      </c>
      <c r="C1862" s="14">
        <v>48.04</v>
      </c>
      <c r="D1862" s="14">
        <v>-20.88</v>
      </c>
      <c r="E1862" s="12">
        <v>37</v>
      </c>
      <c r="F1862" s="12"/>
      <c r="G1862" s="8" t="s">
        <v>72</v>
      </c>
      <c r="H1862" s="1" t="s">
        <v>34</v>
      </c>
      <c r="I1862" s="1">
        <f t="shared" si="179"/>
        <v>3.4950000000000001</v>
      </c>
      <c r="J1862" s="26"/>
      <c r="K1862" s="26"/>
      <c r="L1862" s="26">
        <v>2.9</v>
      </c>
      <c r="M1862" s="25" t="s">
        <v>73</v>
      </c>
      <c r="N1862" s="26"/>
      <c r="O1862" s="26"/>
      <c r="P1862" s="26">
        <v>3.2</v>
      </c>
      <c r="Q1862" s="8" t="s">
        <v>73</v>
      </c>
      <c r="R1862" s="38"/>
      <c r="S1862" s="8"/>
      <c r="T1862" s="1">
        <f t="shared" si="180"/>
        <v>1991.8774240658352</v>
      </c>
      <c r="U1862" s="4">
        <f t="shared" si="183"/>
        <v>9.3087491665031037E+19</v>
      </c>
      <c r="V1862" s="4">
        <f t="shared" si="181"/>
        <v>220039170963740.97</v>
      </c>
      <c r="W1862" s="1">
        <f t="shared" si="182"/>
        <v>949.35527648649077</v>
      </c>
    </row>
    <row r="1863" spans="1:23" x14ac:dyDescent="0.3">
      <c r="A1863" t="s">
        <v>4178</v>
      </c>
      <c r="B1863" s="34">
        <v>33560.917984953703</v>
      </c>
      <c r="C1863" s="14">
        <v>47.76</v>
      </c>
      <c r="D1863" s="14">
        <v>-17.43</v>
      </c>
      <c r="E1863" s="12">
        <v>16</v>
      </c>
      <c r="F1863" s="12"/>
      <c r="G1863" s="8" t="s">
        <v>72</v>
      </c>
      <c r="H1863" s="1" t="s">
        <v>34</v>
      </c>
      <c r="I1863" s="1">
        <f t="shared" si="179"/>
        <v>3.58</v>
      </c>
      <c r="J1863" s="26"/>
      <c r="K1863" s="26"/>
      <c r="L1863" s="26">
        <v>3</v>
      </c>
      <c r="M1863" s="25" t="s">
        <v>73</v>
      </c>
      <c r="N1863" s="26"/>
      <c r="O1863" s="26"/>
      <c r="P1863" s="26">
        <v>3.3</v>
      </c>
      <c r="Q1863" s="8" t="s">
        <v>73</v>
      </c>
      <c r="R1863" s="38"/>
      <c r="S1863" s="8"/>
      <c r="T1863" s="1">
        <f t="shared" si="180"/>
        <v>1991.8847857219814</v>
      </c>
      <c r="U1863" s="4">
        <f t="shared" si="183"/>
        <v>9.308778678595371E+19</v>
      </c>
      <c r="V1863" s="4">
        <f t="shared" si="181"/>
        <v>295120922666639.69</v>
      </c>
      <c r="W1863" s="1">
        <f t="shared" si="182"/>
        <v>584.70866536162532</v>
      </c>
    </row>
    <row r="1864" spans="1:23" x14ac:dyDescent="0.3">
      <c r="A1864" t="s">
        <v>4179</v>
      </c>
      <c r="B1864" s="34">
        <v>33562.352113425928</v>
      </c>
      <c r="C1864" s="14">
        <v>47.96</v>
      </c>
      <c r="D1864" s="14">
        <v>-17.920000000000002</v>
      </c>
      <c r="E1864" s="12">
        <v>18</v>
      </c>
      <c r="F1864" s="12"/>
      <c r="G1864" s="8" t="s">
        <v>72</v>
      </c>
      <c r="H1864" s="1" t="s">
        <v>34</v>
      </c>
      <c r="I1864" s="1">
        <f t="shared" si="179"/>
        <v>3.3250000000000002</v>
      </c>
      <c r="J1864" s="26"/>
      <c r="K1864" s="26"/>
      <c r="L1864" s="26">
        <v>2.7</v>
      </c>
      <c r="M1864" s="25" t="s">
        <v>73</v>
      </c>
      <c r="N1864" s="26"/>
      <c r="O1864" s="26"/>
      <c r="P1864" s="26">
        <v>3</v>
      </c>
      <c r="Q1864" s="8" t="s">
        <v>73</v>
      </c>
      <c r="R1864" s="38"/>
      <c r="S1864" s="8"/>
      <c r="T1864" s="1">
        <f t="shared" si="180"/>
        <v>1991.888712151748</v>
      </c>
      <c r="U1864" s="4">
        <f t="shared" si="183"/>
        <v>9.3087909106665619E+19</v>
      </c>
      <c r="V1864" s="4">
        <f t="shared" si="181"/>
        <v>122320711904993.2</v>
      </c>
      <c r="W1864" s="1">
        <f t="shared" si="182"/>
        <v>642.52037226958817</v>
      </c>
    </row>
    <row r="1865" spans="1:23" x14ac:dyDescent="0.3">
      <c r="A1865" t="s">
        <v>4180</v>
      </c>
      <c r="B1865" s="34">
        <v>33567.721498842591</v>
      </c>
      <c r="C1865" s="14">
        <v>48.13</v>
      </c>
      <c r="D1865" s="14">
        <v>-16.84</v>
      </c>
      <c r="E1865" s="12">
        <v>2</v>
      </c>
      <c r="F1865" s="12"/>
      <c r="G1865" s="8" t="s">
        <v>72</v>
      </c>
      <c r="H1865" s="1" t="s">
        <v>34</v>
      </c>
      <c r="I1865" s="1">
        <f t="shared" si="179"/>
        <v>3.3250000000000002</v>
      </c>
      <c r="J1865" s="26"/>
      <c r="K1865" s="26"/>
      <c r="L1865" s="26">
        <v>2.7</v>
      </c>
      <c r="M1865" s="25" t="s">
        <v>73</v>
      </c>
      <c r="N1865" s="26"/>
      <c r="O1865" s="26"/>
      <c r="P1865" s="26">
        <v>3</v>
      </c>
      <c r="Q1865" s="8" t="s">
        <v>73</v>
      </c>
      <c r="R1865" s="38"/>
      <c r="S1865" s="8"/>
      <c r="T1865" s="1">
        <f t="shared" si="180"/>
        <v>1991.9034127278373</v>
      </c>
      <c r="U1865" s="4">
        <f t="shared" si="183"/>
        <v>9.3088031427377529E+19</v>
      </c>
      <c r="V1865" s="4">
        <f t="shared" si="181"/>
        <v>122320711904993.2</v>
      </c>
      <c r="W1865" s="1">
        <f t="shared" si="182"/>
        <v>548.64372983442513</v>
      </c>
    </row>
    <row r="1866" spans="1:23" x14ac:dyDescent="0.3">
      <c r="A1866" t="s">
        <v>4181</v>
      </c>
      <c r="B1866" s="34">
        <v>33574.643832175927</v>
      </c>
      <c r="C1866" s="14">
        <v>46.93</v>
      </c>
      <c r="D1866" s="14">
        <v>-19.43</v>
      </c>
      <c r="E1866" s="12">
        <v>18</v>
      </c>
      <c r="F1866" s="12"/>
      <c r="G1866" s="8" t="s">
        <v>72</v>
      </c>
      <c r="H1866" s="1" t="s">
        <v>34</v>
      </c>
      <c r="I1866" s="1">
        <f t="shared" si="179"/>
        <v>3.665</v>
      </c>
      <c r="J1866" s="26"/>
      <c r="K1866" s="26"/>
      <c r="L1866" s="26">
        <v>3.1</v>
      </c>
      <c r="M1866" s="25" t="s">
        <v>73</v>
      </c>
      <c r="N1866" s="26"/>
      <c r="O1866" s="26"/>
      <c r="P1866" s="26">
        <v>3.4</v>
      </c>
      <c r="Q1866" s="8" t="s">
        <v>73</v>
      </c>
      <c r="R1866" s="38"/>
      <c r="S1866" s="8"/>
      <c r="T1866" s="1">
        <f t="shared" si="180"/>
        <v>1991.9223650436029</v>
      </c>
      <c r="U1866" s="4">
        <f t="shared" si="183"/>
        <v>9.3088427249442357E+19</v>
      </c>
      <c r="V1866" s="4">
        <f t="shared" si="181"/>
        <v>395822064835723.56</v>
      </c>
      <c r="W1866" s="1">
        <f t="shared" si="182"/>
        <v>762.87031547881679</v>
      </c>
    </row>
    <row r="1867" spans="1:23" x14ac:dyDescent="0.3">
      <c r="A1867" t="s">
        <v>4182</v>
      </c>
      <c r="B1867" s="34">
        <v>33575.568386574072</v>
      </c>
      <c r="C1867" s="14">
        <v>46.77</v>
      </c>
      <c r="D1867" s="14">
        <v>-18.940000000000001</v>
      </c>
      <c r="E1867" s="12">
        <v>16</v>
      </c>
      <c r="F1867" s="12"/>
      <c r="G1867" s="8" t="s">
        <v>72</v>
      </c>
      <c r="H1867" s="1" t="s">
        <v>34</v>
      </c>
      <c r="I1867" s="1">
        <f t="shared" si="179"/>
        <v>3.3250000000000002</v>
      </c>
      <c r="J1867" s="26"/>
      <c r="K1867" s="26"/>
      <c r="L1867" s="26">
        <v>2.7</v>
      </c>
      <c r="M1867" s="25" t="s">
        <v>73</v>
      </c>
      <c r="N1867" s="26"/>
      <c r="O1867" s="26"/>
      <c r="P1867" s="26">
        <v>3</v>
      </c>
      <c r="Q1867" s="8" t="s">
        <v>73</v>
      </c>
      <c r="R1867" s="38"/>
      <c r="S1867" s="8"/>
      <c r="T1867" s="1">
        <f t="shared" si="180"/>
        <v>1991.9248963355894</v>
      </c>
      <c r="U1867" s="4">
        <f t="shared" si="183"/>
        <v>9.3088549570154267E+19</v>
      </c>
      <c r="V1867" s="4">
        <f t="shared" si="181"/>
        <v>122320711904993.2</v>
      </c>
      <c r="W1867" s="1">
        <f t="shared" si="182"/>
        <v>706.10492066547818</v>
      </c>
    </row>
    <row r="1868" spans="1:23" x14ac:dyDescent="0.3">
      <c r="A1868" t="s">
        <v>4183</v>
      </c>
      <c r="B1868" s="34">
        <v>33582.751237384262</v>
      </c>
      <c r="C1868" s="2">
        <v>35.685499999999998</v>
      </c>
      <c r="D1868" s="2">
        <v>-3.6741000000000001</v>
      </c>
      <c r="E1868" s="3">
        <v>10</v>
      </c>
      <c r="F1868" s="3">
        <v>6</v>
      </c>
      <c r="G1868" s="1" t="s">
        <v>35</v>
      </c>
      <c r="H1868" s="1" t="s">
        <v>22</v>
      </c>
      <c r="I1868" s="1">
        <v>4.3</v>
      </c>
      <c r="P1868" s="25">
        <v>4.3</v>
      </c>
      <c r="Q1868" s="1" t="s">
        <v>77</v>
      </c>
      <c r="T1868" s="1">
        <f t="shared" si="180"/>
        <v>1991.944561909334</v>
      </c>
      <c r="U1868" s="4">
        <f t="shared" si="183"/>
        <v>9.3092097704046608E+19</v>
      </c>
      <c r="V1868" s="4">
        <f t="shared" si="181"/>
        <v>3548133892335757</v>
      </c>
      <c r="W1868" s="1">
        <f t="shared" si="182"/>
        <v>1462.3539274873376</v>
      </c>
    </row>
    <row r="1869" spans="1:23" x14ac:dyDescent="0.3">
      <c r="A1869" t="s">
        <v>4184</v>
      </c>
      <c r="B1869" s="34">
        <v>33586.281787037035</v>
      </c>
      <c r="C1869" s="14">
        <v>46.36</v>
      </c>
      <c r="D1869" s="14">
        <v>-20.32</v>
      </c>
      <c r="E1869" s="12">
        <v>18</v>
      </c>
      <c r="F1869" s="12"/>
      <c r="G1869" s="8" t="s">
        <v>72</v>
      </c>
      <c r="H1869" s="1" t="s">
        <v>34</v>
      </c>
      <c r="I1869" s="1">
        <f t="shared" ref="I1869:I1876" si="184">0.85*L1869+1.03</f>
        <v>3.4950000000000001</v>
      </c>
      <c r="J1869" s="26"/>
      <c r="K1869" s="26"/>
      <c r="L1869" s="26">
        <v>2.9</v>
      </c>
      <c r="M1869" s="25" t="s">
        <v>73</v>
      </c>
      <c r="N1869" s="26"/>
      <c r="O1869" s="26"/>
      <c r="P1869" s="26">
        <v>3.2</v>
      </c>
      <c r="Q1869" s="8" t="s">
        <v>73</v>
      </c>
      <c r="R1869" s="38"/>
      <c r="S1869" s="8"/>
      <c r="T1869" s="1">
        <f t="shared" si="180"/>
        <v>1991.95422802748</v>
      </c>
      <c r="U1869" s="4">
        <f t="shared" si="183"/>
        <v>9.3092317743217574E+19</v>
      </c>
      <c r="V1869" s="4">
        <f t="shared" si="181"/>
        <v>220039170963740.97</v>
      </c>
      <c r="W1869" s="1">
        <f t="shared" si="182"/>
        <v>848.85716551403527</v>
      </c>
    </row>
    <row r="1870" spans="1:23" x14ac:dyDescent="0.3">
      <c r="A1870" t="s">
        <v>4185</v>
      </c>
      <c r="B1870" s="34">
        <v>33588.222263888892</v>
      </c>
      <c r="C1870" s="14">
        <v>47.1</v>
      </c>
      <c r="D1870" s="14">
        <v>-19.350000000000001</v>
      </c>
      <c r="E1870" s="12">
        <v>18</v>
      </c>
      <c r="F1870" s="12"/>
      <c r="G1870" s="8" t="s">
        <v>72</v>
      </c>
      <c r="H1870" s="1" t="s">
        <v>34</v>
      </c>
      <c r="I1870" s="1">
        <f t="shared" si="184"/>
        <v>3.4950000000000001</v>
      </c>
      <c r="J1870" s="26"/>
      <c r="K1870" s="26"/>
      <c r="L1870" s="26">
        <v>2.9</v>
      </c>
      <c r="M1870" s="25" t="s">
        <v>73</v>
      </c>
      <c r="N1870" s="26"/>
      <c r="O1870" s="26"/>
      <c r="P1870" s="26">
        <v>3.2</v>
      </c>
      <c r="Q1870" s="8" t="s">
        <v>73</v>
      </c>
      <c r="R1870" s="38"/>
      <c r="S1870" s="8"/>
      <c r="T1870" s="1">
        <f t="shared" si="180"/>
        <v>1991.9595407635561</v>
      </c>
      <c r="U1870" s="4">
        <f t="shared" si="183"/>
        <v>9.3092537782388539E+19</v>
      </c>
      <c r="V1870" s="4">
        <f t="shared" si="181"/>
        <v>220039170963740.97</v>
      </c>
      <c r="W1870" s="1">
        <f t="shared" si="182"/>
        <v>758.66002717962033</v>
      </c>
    </row>
    <row r="1871" spans="1:23" x14ac:dyDescent="0.3">
      <c r="A1871" t="s">
        <v>2459</v>
      </c>
      <c r="B1871" s="34">
        <v>33592.898289351855</v>
      </c>
      <c r="C1871" s="14">
        <v>49.66</v>
      </c>
      <c r="D1871" s="14">
        <v>-18.149999999999999</v>
      </c>
      <c r="E1871" s="12">
        <v>2</v>
      </c>
      <c r="F1871" s="12"/>
      <c r="G1871" s="8" t="s">
        <v>72</v>
      </c>
      <c r="H1871" s="1" t="s">
        <v>34</v>
      </c>
      <c r="I1871" s="1">
        <f t="shared" si="184"/>
        <v>3.4950000000000001</v>
      </c>
      <c r="J1871" s="26"/>
      <c r="K1871" s="26"/>
      <c r="L1871" s="26">
        <v>2.9</v>
      </c>
      <c r="M1871" s="25" t="s">
        <v>73</v>
      </c>
      <c r="N1871" s="26"/>
      <c r="O1871" s="26"/>
      <c r="P1871" s="26">
        <v>3.2</v>
      </c>
      <c r="Q1871" s="8" t="s">
        <v>73</v>
      </c>
      <c r="R1871" s="38"/>
      <c r="S1871" s="8"/>
      <c r="T1871" s="1">
        <f t="shared" si="180"/>
        <v>1991.9723430235506</v>
      </c>
      <c r="U1871" s="4">
        <f t="shared" si="183"/>
        <v>9.3092757821559505E+19</v>
      </c>
      <c r="V1871" s="4">
        <f t="shared" si="181"/>
        <v>220039170963740.97</v>
      </c>
      <c r="W1871" s="1">
        <f t="shared" si="182"/>
        <v>760.22122720391462</v>
      </c>
    </row>
    <row r="1872" spans="1:23" x14ac:dyDescent="0.3">
      <c r="A1872" t="s">
        <v>4186</v>
      </c>
      <c r="B1872" s="34">
        <v>33596.140228009259</v>
      </c>
      <c r="C1872" s="14">
        <v>46.67</v>
      </c>
      <c r="D1872" s="14">
        <v>-21.06</v>
      </c>
      <c r="E1872" s="12">
        <v>18</v>
      </c>
      <c r="F1872" s="12"/>
      <c r="G1872" s="8" t="s">
        <v>72</v>
      </c>
      <c r="H1872" s="1" t="s">
        <v>59</v>
      </c>
      <c r="I1872" s="1">
        <f t="shared" si="184"/>
        <v>3.665</v>
      </c>
      <c r="J1872" s="26"/>
      <c r="K1872" s="26"/>
      <c r="L1872" s="26">
        <v>3.1</v>
      </c>
      <c r="M1872" s="25" t="s">
        <v>73</v>
      </c>
      <c r="N1872" s="26"/>
      <c r="O1872" s="26"/>
      <c r="P1872" s="26">
        <v>3.4</v>
      </c>
      <c r="Q1872" s="8" t="s">
        <v>73</v>
      </c>
      <c r="R1872" s="38"/>
      <c r="S1872" s="8"/>
      <c r="T1872" s="1">
        <f t="shared" si="180"/>
        <v>1991.9812189678555</v>
      </c>
      <c r="U1872" s="4">
        <f t="shared" si="183"/>
        <v>9.3093153643624333E+19</v>
      </c>
      <c r="V1872" s="4">
        <f t="shared" si="181"/>
        <v>395822064835723.56</v>
      </c>
      <c r="W1872" s="1">
        <f t="shared" si="182"/>
        <v>934.85530542412039</v>
      </c>
    </row>
    <row r="1873" spans="1:23" x14ac:dyDescent="0.3">
      <c r="A1873" t="s">
        <v>4187</v>
      </c>
      <c r="B1873" s="34">
        <v>33597.462077546297</v>
      </c>
      <c r="C1873" s="14">
        <v>47.78</v>
      </c>
      <c r="D1873" s="14">
        <v>-17.309999999999999</v>
      </c>
      <c r="E1873" s="12">
        <v>18</v>
      </c>
      <c r="F1873" s="12"/>
      <c r="G1873" s="8" t="s">
        <v>72</v>
      </c>
      <c r="H1873" s="1" t="s">
        <v>34</v>
      </c>
      <c r="I1873" s="1">
        <f t="shared" si="184"/>
        <v>3.665</v>
      </c>
      <c r="J1873" s="26"/>
      <c r="K1873" s="26"/>
      <c r="L1873" s="26">
        <v>3.1</v>
      </c>
      <c r="M1873" s="25" t="s">
        <v>73</v>
      </c>
      <c r="N1873" s="26"/>
      <c r="O1873" s="26"/>
      <c r="P1873" s="26">
        <v>3.4</v>
      </c>
      <c r="Q1873" s="8" t="s">
        <v>73</v>
      </c>
      <c r="R1873" s="38"/>
      <c r="S1873" s="8"/>
      <c r="T1873" s="1">
        <f t="shared" si="180"/>
        <v>1991.9848379946511</v>
      </c>
      <c r="U1873" s="4">
        <f t="shared" si="183"/>
        <v>9.3093549465689162E+19</v>
      </c>
      <c r="V1873" s="4">
        <f t="shared" si="181"/>
        <v>395822064835723.56</v>
      </c>
      <c r="W1873" s="1">
        <f t="shared" si="182"/>
        <v>574.03631750966554</v>
      </c>
    </row>
    <row r="1874" spans="1:23" x14ac:dyDescent="0.3">
      <c r="A1874" t="s">
        <v>4188</v>
      </c>
      <c r="B1874" s="34">
        <v>33599.046792824076</v>
      </c>
      <c r="C1874" s="14">
        <v>48.06</v>
      </c>
      <c r="D1874" s="14">
        <v>-17.84</v>
      </c>
      <c r="E1874" s="12">
        <v>2</v>
      </c>
      <c r="F1874" s="12"/>
      <c r="G1874" s="8" t="s">
        <v>72</v>
      </c>
      <c r="H1874" s="1" t="s">
        <v>34</v>
      </c>
      <c r="I1874" s="1">
        <f t="shared" si="184"/>
        <v>3.3250000000000002</v>
      </c>
      <c r="J1874" s="26"/>
      <c r="K1874" s="26"/>
      <c r="L1874" s="26">
        <v>2.7</v>
      </c>
      <c r="M1874" s="25" t="s">
        <v>73</v>
      </c>
      <c r="N1874" s="26"/>
      <c r="O1874" s="26"/>
      <c r="P1874" s="26">
        <v>3</v>
      </c>
      <c r="Q1874" s="8" t="s">
        <v>73</v>
      </c>
      <c r="R1874" s="38"/>
      <c r="S1874" s="8"/>
      <c r="T1874" s="1">
        <f t="shared" si="180"/>
        <v>1991.9891767086217</v>
      </c>
      <c r="U1874" s="4">
        <f t="shared" si="183"/>
        <v>9.3093671786401071E+19</v>
      </c>
      <c r="V1874" s="4">
        <f t="shared" si="181"/>
        <v>122320711904993.2</v>
      </c>
      <c r="W1874" s="1">
        <f t="shared" si="182"/>
        <v>639.28385942504815</v>
      </c>
    </row>
    <row r="1875" spans="1:23" x14ac:dyDescent="0.3">
      <c r="A1875" t="s">
        <v>4189</v>
      </c>
      <c r="B1875" s="34">
        <v>33607.639449074071</v>
      </c>
      <c r="C1875" s="14">
        <v>44.51</v>
      </c>
      <c r="D1875" s="14">
        <v>-11.75</v>
      </c>
      <c r="E1875" s="12">
        <v>16</v>
      </c>
      <c r="F1875" s="12"/>
      <c r="G1875" s="8" t="s">
        <v>72</v>
      </c>
      <c r="H1875" s="1" t="s">
        <v>74</v>
      </c>
      <c r="I1875" s="1">
        <f t="shared" si="184"/>
        <v>4.5999999999999996</v>
      </c>
      <c r="J1875" s="26"/>
      <c r="L1875" s="26">
        <v>4.2</v>
      </c>
      <c r="M1875" s="25" t="s">
        <v>73</v>
      </c>
      <c r="P1875" s="26"/>
      <c r="R1875" s="38">
        <v>4.3</v>
      </c>
      <c r="S1875" s="1" t="s">
        <v>73</v>
      </c>
      <c r="T1875" s="1">
        <f t="shared" si="180"/>
        <v>1992.0127021192993</v>
      </c>
      <c r="U1875" s="4">
        <f t="shared" si="183"/>
        <v>9.3103671786401071E+19</v>
      </c>
      <c r="V1875" s="4">
        <f t="shared" si="181"/>
        <v>1E+16</v>
      </c>
      <c r="W1875" s="1">
        <f t="shared" si="182"/>
        <v>137.43716604128221</v>
      </c>
    </row>
    <row r="1876" spans="1:23" x14ac:dyDescent="0.3">
      <c r="A1876" t="s">
        <v>4190</v>
      </c>
      <c r="B1876" s="34">
        <v>33607.768559027776</v>
      </c>
      <c r="C1876" s="14">
        <v>46.46</v>
      </c>
      <c r="D1876" s="14">
        <v>-21.29</v>
      </c>
      <c r="E1876" s="12">
        <v>18</v>
      </c>
      <c r="F1876" s="12"/>
      <c r="G1876" s="8" t="s">
        <v>72</v>
      </c>
      <c r="H1876" s="1" t="s">
        <v>59</v>
      </c>
      <c r="I1876" s="1">
        <f t="shared" si="184"/>
        <v>3.4950000000000001</v>
      </c>
      <c r="J1876" s="26"/>
      <c r="K1876" s="26"/>
      <c r="L1876" s="26">
        <v>2.9</v>
      </c>
      <c r="M1876" s="25" t="s">
        <v>73</v>
      </c>
      <c r="N1876" s="26"/>
      <c r="O1876" s="26"/>
      <c r="P1876" s="26">
        <v>3.2</v>
      </c>
      <c r="Q1876" s="8" t="s">
        <v>73</v>
      </c>
      <c r="R1876" s="38"/>
      <c r="S1876" s="8"/>
      <c r="T1876" s="1">
        <f t="shared" si="180"/>
        <v>1992.0130556030877</v>
      </c>
      <c r="U1876" s="4">
        <f t="shared" si="183"/>
        <v>9.3103891825572037E+19</v>
      </c>
      <c r="V1876" s="4">
        <f t="shared" si="181"/>
        <v>220039170963740.97</v>
      </c>
      <c r="W1876" s="1">
        <f t="shared" si="182"/>
        <v>956.91758454491742</v>
      </c>
    </row>
    <row r="1877" spans="1:23" x14ac:dyDescent="0.3">
      <c r="A1877" t="s">
        <v>2324</v>
      </c>
      <c r="B1877" s="34">
        <v>33607.832569444443</v>
      </c>
      <c r="C1877" s="2">
        <v>35.200000000000003</v>
      </c>
      <c r="D1877" s="2">
        <v>-15.2</v>
      </c>
      <c r="E1877" s="3"/>
      <c r="G1877" s="1" t="s">
        <v>44</v>
      </c>
      <c r="H1877" s="1" t="s">
        <v>37</v>
      </c>
      <c r="I1877" s="1">
        <v>3.2</v>
      </c>
      <c r="P1877" s="25">
        <v>3.2</v>
      </c>
      <c r="Q1877" s="1" t="s">
        <v>44</v>
      </c>
      <c r="T1877" s="1">
        <f t="shared" si="180"/>
        <v>1992.0132308540574</v>
      </c>
      <c r="U1877" s="4">
        <f t="shared" si="183"/>
        <v>9.3103971258395509E+19</v>
      </c>
      <c r="V1877" s="4">
        <f t="shared" si="181"/>
        <v>79432823472428.328</v>
      </c>
      <c r="W1877" s="1">
        <f t="shared" si="182"/>
        <v>1109.2816154807147</v>
      </c>
    </row>
    <row r="1878" spans="1:23" x14ac:dyDescent="0.3">
      <c r="A1878" t="s">
        <v>2460</v>
      </c>
      <c r="B1878" s="34">
        <v>33608.463366898148</v>
      </c>
      <c r="C1878" s="14">
        <v>47.07</v>
      </c>
      <c r="D1878" s="14">
        <v>-20.059999999999999</v>
      </c>
      <c r="E1878" s="12">
        <v>16</v>
      </c>
      <c r="F1878" s="12"/>
      <c r="G1878" s="8" t="s">
        <v>72</v>
      </c>
      <c r="H1878" s="1" t="s">
        <v>34</v>
      </c>
      <c r="I1878" s="1">
        <f>0.85*L1878+1.03</f>
        <v>3.3250000000000002</v>
      </c>
      <c r="J1878" s="26"/>
      <c r="K1878" s="26"/>
      <c r="L1878" s="26">
        <v>2.7</v>
      </c>
      <c r="M1878" s="25" t="s">
        <v>73</v>
      </c>
      <c r="N1878" s="26"/>
      <c r="O1878" s="26"/>
      <c r="P1878" s="26">
        <v>3</v>
      </c>
      <c r="Q1878" s="8" t="s">
        <v>73</v>
      </c>
      <c r="R1878" s="38"/>
      <c r="S1878" s="8"/>
      <c r="T1878" s="1">
        <f t="shared" si="180"/>
        <v>1992.0149578833625</v>
      </c>
      <c r="U1878" s="4">
        <f t="shared" si="183"/>
        <v>9.3104093579107418E+19</v>
      </c>
      <c r="V1878" s="4">
        <f t="shared" si="181"/>
        <v>122320711904993.2</v>
      </c>
      <c r="W1878" s="1">
        <f t="shared" si="182"/>
        <v>834.12860940742382</v>
      </c>
    </row>
    <row r="1879" spans="1:23" x14ac:dyDescent="0.3">
      <c r="A1879" t="s">
        <v>4191</v>
      </c>
      <c r="B1879" s="34">
        <v>33611.103121527776</v>
      </c>
      <c r="C1879" s="14">
        <v>47.13</v>
      </c>
      <c r="D1879" s="14">
        <v>-16.72</v>
      </c>
      <c r="E1879" s="12">
        <v>37</v>
      </c>
      <c r="F1879" s="12"/>
      <c r="G1879" s="8" t="s">
        <v>72</v>
      </c>
      <c r="H1879" s="1" t="s">
        <v>34</v>
      </c>
      <c r="I1879" s="1">
        <f>0.85*L1879+1.03</f>
        <v>3.41</v>
      </c>
      <c r="J1879" s="26"/>
      <c r="K1879" s="26"/>
      <c r="L1879" s="26">
        <v>2.8</v>
      </c>
      <c r="M1879" s="25" t="s">
        <v>73</v>
      </c>
      <c r="N1879" s="26"/>
      <c r="O1879" s="26"/>
      <c r="P1879" s="26">
        <v>3.1</v>
      </c>
      <c r="Q1879" s="8" t="s">
        <v>73</v>
      </c>
      <c r="R1879" s="38"/>
      <c r="S1879" s="8"/>
      <c r="T1879" s="1">
        <f t="shared" si="180"/>
        <v>1992.022185137653</v>
      </c>
      <c r="U1879" s="4">
        <f t="shared" si="183"/>
        <v>9.3104257638084739E+19</v>
      </c>
      <c r="V1879" s="4">
        <f t="shared" si="181"/>
        <v>164058977319953.81</v>
      </c>
      <c r="W1879" s="1">
        <f t="shared" si="182"/>
        <v>486.0390418480153</v>
      </c>
    </row>
    <row r="1880" spans="1:23" x14ac:dyDescent="0.3">
      <c r="A1880" t="s">
        <v>4192</v>
      </c>
      <c r="B1880" s="34">
        <v>33612.700606481485</v>
      </c>
      <c r="C1880" s="14">
        <v>46.29</v>
      </c>
      <c r="D1880" s="14">
        <v>-18.100000000000001</v>
      </c>
      <c r="E1880" s="12">
        <v>18</v>
      </c>
      <c r="F1880" s="12"/>
      <c r="G1880" s="8" t="s">
        <v>72</v>
      </c>
      <c r="H1880" s="1" t="s">
        <v>34</v>
      </c>
      <c r="I1880" s="1">
        <f>0.85*L1880+1.03</f>
        <v>3.58</v>
      </c>
      <c r="J1880" s="26"/>
      <c r="K1880" s="26"/>
      <c r="L1880" s="26">
        <v>3</v>
      </c>
      <c r="M1880" s="25" t="s">
        <v>73</v>
      </c>
      <c r="N1880" s="26"/>
      <c r="O1880" s="26"/>
      <c r="P1880" s="26">
        <v>3.3</v>
      </c>
      <c r="Q1880" s="8" t="s">
        <v>73</v>
      </c>
      <c r="R1880" s="38"/>
      <c r="S1880" s="8"/>
      <c r="T1880" s="1">
        <f t="shared" si="180"/>
        <v>1992.026558813091</v>
      </c>
      <c r="U1880" s="4">
        <f t="shared" si="183"/>
        <v>9.3104552759007412E+19</v>
      </c>
      <c r="V1880" s="4">
        <f t="shared" si="181"/>
        <v>295120922666639.69</v>
      </c>
      <c r="W1880" s="1">
        <f t="shared" si="182"/>
        <v>604.520062339265</v>
      </c>
    </row>
    <row r="1881" spans="1:23" x14ac:dyDescent="0.3">
      <c r="A1881" t="s">
        <v>4193</v>
      </c>
      <c r="B1881" s="34">
        <v>33613.860208333332</v>
      </c>
      <c r="C1881" s="2">
        <v>39.4</v>
      </c>
      <c r="D1881" s="2">
        <v>-11.4</v>
      </c>
      <c r="E1881" s="3"/>
      <c r="G1881" s="1" t="s">
        <v>44</v>
      </c>
      <c r="H1881" s="1" t="s">
        <v>33</v>
      </c>
      <c r="I1881" s="1">
        <v>3.7</v>
      </c>
      <c r="P1881" s="25">
        <v>3.7</v>
      </c>
      <c r="Q1881" s="1" t="s">
        <v>44</v>
      </c>
      <c r="T1881" s="1">
        <f t="shared" si="180"/>
        <v>1992.0297336299338</v>
      </c>
      <c r="U1881" s="4">
        <f t="shared" si="183"/>
        <v>9.3104999442599559E+19</v>
      </c>
      <c r="V1881" s="4">
        <f t="shared" si="181"/>
        <v>446683592150964.06</v>
      </c>
      <c r="W1881" s="1">
        <f t="shared" si="182"/>
        <v>652.68754164849429</v>
      </c>
    </row>
    <row r="1882" spans="1:23" x14ac:dyDescent="0.3">
      <c r="A1882" t="s">
        <v>4194</v>
      </c>
      <c r="B1882" s="34">
        <v>33614.661253472223</v>
      </c>
      <c r="C1882" s="14">
        <v>45.51</v>
      </c>
      <c r="D1882" s="14">
        <v>-17.72</v>
      </c>
      <c r="E1882" s="12">
        <v>18</v>
      </c>
      <c r="F1882" s="12"/>
      <c r="G1882" s="8" t="s">
        <v>72</v>
      </c>
      <c r="H1882" s="1" t="s">
        <v>34</v>
      </c>
      <c r="I1882" s="1">
        <f t="shared" ref="I1882:I1913" si="185">0.85*L1882+1.03</f>
        <v>3.665</v>
      </c>
      <c r="J1882" s="26"/>
      <c r="K1882" s="26"/>
      <c r="L1882" s="26">
        <v>3.1</v>
      </c>
      <c r="M1882" s="25" t="s">
        <v>73</v>
      </c>
      <c r="N1882" s="26"/>
      <c r="O1882" s="26"/>
      <c r="P1882" s="26">
        <v>3.4</v>
      </c>
      <c r="Q1882" s="8" t="s">
        <v>73</v>
      </c>
      <c r="R1882" s="38"/>
      <c r="S1882" s="8"/>
      <c r="T1882" s="1">
        <f t="shared" si="180"/>
        <v>1992.0319267719979</v>
      </c>
      <c r="U1882" s="4">
        <f t="shared" si="183"/>
        <v>9.3105395264664388E+19</v>
      </c>
      <c r="V1882" s="4">
        <f t="shared" si="181"/>
        <v>395822064835723.56</v>
      </c>
      <c r="W1882" s="1">
        <f t="shared" si="182"/>
        <v>552.66811976491806</v>
      </c>
    </row>
    <row r="1883" spans="1:23" x14ac:dyDescent="0.3">
      <c r="A1883" t="s">
        <v>4195</v>
      </c>
      <c r="B1883" s="34">
        <v>33614.797893518517</v>
      </c>
      <c r="C1883" s="14">
        <v>46.32</v>
      </c>
      <c r="D1883" s="14">
        <v>-18.329999999999998</v>
      </c>
      <c r="E1883" s="12">
        <v>18</v>
      </c>
      <c r="F1883" s="12"/>
      <c r="G1883" s="8" t="s">
        <v>72</v>
      </c>
      <c r="H1883" s="1" t="s">
        <v>34</v>
      </c>
      <c r="I1883" s="1">
        <f t="shared" si="185"/>
        <v>3.58</v>
      </c>
      <c r="J1883" s="26"/>
      <c r="K1883" s="26"/>
      <c r="L1883" s="26">
        <v>3</v>
      </c>
      <c r="M1883" s="25" t="s">
        <v>73</v>
      </c>
      <c r="N1883" s="26"/>
      <c r="O1883" s="26"/>
      <c r="P1883" s="26">
        <v>3.3</v>
      </c>
      <c r="Q1883" s="8" t="s">
        <v>73</v>
      </c>
      <c r="R1883" s="38"/>
      <c r="S1883" s="8"/>
      <c r="T1883" s="1">
        <f t="shared" si="180"/>
        <v>1992.0323008720561</v>
      </c>
      <c r="U1883" s="4">
        <f t="shared" si="183"/>
        <v>9.3105690385587061E+19</v>
      </c>
      <c r="V1883" s="4">
        <f t="shared" si="181"/>
        <v>295120922666639.69</v>
      </c>
      <c r="W1883" s="1">
        <f t="shared" si="182"/>
        <v>630.18358658135344</v>
      </c>
    </row>
    <row r="1884" spans="1:23" x14ac:dyDescent="0.3">
      <c r="A1884" t="s">
        <v>4196</v>
      </c>
      <c r="B1884" s="34">
        <v>33619.795062500001</v>
      </c>
      <c r="C1884" s="14">
        <v>48.466000000000001</v>
      </c>
      <c r="D1884" s="14">
        <v>-17.466000000000001</v>
      </c>
      <c r="E1884" s="12">
        <v>16</v>
      </c>
      <c r="F1884" s="12"/>
      <c r="G1884" s="8" t="s">
        <v>72</v>
      </c>
      <c r="H1884" s="1" t="s">
        <v>34</v>
      </c>
      <c r="I1884" s="1">
        <f t="shared" si="185"/>
        <v>3.665</v>
      </c>
      <c r="J1884" s="26"/>
      <c r="K1884" s="26"/>
      <c r="L1884" s="26">
        <v>3.1</v>
      </c>
      <c r="M1884" s="25" t="s">
        <v>73</v>
      </c>
      <c r="N1884" s="26"/>
      <c r="O1884" s="26"/>
      <c r="P1884" s="26">
        <v>3.4</v>
      </c>
      <c r="Q1884" s="8" t="s">
        <v>73</v>
      </c>
      <c r="R1884" s="38"/>
      <c r="S1884" s="8"/>
      <c r="T1884" s="1">
        <f t="shared" si="180"/>
        <v>1992.0459823750855</v>
      </c>
      <c r="U1884" s="4">
        <f t="shared" si="183"/>
        <v>9.3106086207651889E+19</v>
      </c>
      <c r="V1884" s="4">
        <f t="shared" si="181"/>
        <v>395822064835723.56</v>
      </c>
      <c r="W1884" s="1">
        <f t="shared" si="182"/>
        <v>625.89462711124884</v>
      </c>
    </row>
    <row r="1885" spans="1:23" x14ac:dyDescent="0.3">
      <c r="A1885" t="s">
        <v>4197</v>
      </c>
      <c r="B1885" s="34">
        <v>33622.105109953707</v>
      </c>
      <c r="C1885" s="14">
        <v>49.08</v>
      </c>
      <c r="D1885" s="14">
        <v>-18.97</v>
      </c>
      <c r="E1885" s="12">
        <v>27</v>
      </c>
      <c r="F1885" s="12"/>
      <c r="G1885" s="8" t="s">
        <v>72</v>
      </c>
      <c r="H1885" s="1" t="s">
        <v>34</v>
      </c>
      <c r="I1885" s="1">
        <f t="shared" si="185"/>
        <v>3.3250000000000002</v>
      </c>
      <c r="J1885" s="26"/>
      <c r="K1885" s="26"/>
      <c r="L1885" s="26">
        <v>2.7</v>
      </c>
      <c r="M1885" s="25" t="s">
        <v>73</v>
      </c>
      <c r="N1885" s="26"/>
      <c r="O1885" s="26"/>
      <c r="P1885" s="26">
        <v>3</v>
      </c>
      <c r="Q1885" s="8" t="s">
        <v>73</v>
      </c>
      <c r="R1885" s="38"/>
      <c r="S1885" s="8"/>
      <c r="T1885" s="1">
        <f t="shared" si="180"/>
        <v>1992.052306940325</v>
      </c>
      <c r="U1885" s="4">
        <f t="shared" si="183"/>
        <v>9.3106208528363799E+19</v>
      </c>
      <c r="V1885" s="4">
        <f t="shared" si="181"/>
        <v>122320711904993.2</v>
      </c>
      <c r="W1885" s="1">
        <f t="shared" si="182"/>
        <v>800.6701344503382</v>
      </c>
    </row>
    <row r="1886" spans="1:23" x14ac:dyDescent="0.3">
      <c r="A1886" t="s">
        <v>4198</v>
      </c>
      <c r="B1886" s="34">
        <v>33622.293887731481</v>
      </c>
      <c r="C1886" s="14">
        <v>41.45</v>
      </c>
      <c r="D1886" s="14">
        <v>-19.420000000000002</v>
      </c>
      <c r="E1886" s="12">
        <v>16</v>
      </c>
      <c r="F1886" s="12"/>
      <c r="G1886" s="8" t="s">
        <v>72</v>
      </c>
      <c r="H1886" s="8" t="s">
        <v>24</v>
      </c>
      <c r="I1886" s="1">
        <f t="shared" si="185"/>
        <v>4.43</v>
      </c>
      <c r="J1886" s="26"/>
      <c r="K1886" s="26"/>
      <c r="L1886" s="26">
        <v>4</v>
      </c>
      <c r="M1886" s="25" t="s">
        <v>73</v>
      </c>
      <c r="N1886" s="26"/>
      <c r="O1886" s="26"/>
      <c r="P1886" s="26">
        <v>4.5</v>
      </c>
      <c r="Q1886" s="8" t="s">
        <v>73</v>
      </c>
      <c r="R1886" s="38">
        <v>4.2</v>
      </c>
      <c r="S1886" s="1" t="s">
        <v>73</v>
      </c>
      <c r="T1886" s="1">
        <f t="shared" si="180"/>
        <v>1992.0528237857125</v>
      </c>
      <c r="U1886" s="4">
        <f t="shared" si="183"/>
        <v>9.3111767570936496E+19</v>
      </c>
      <c r="V1886" s="4">
        <f t="shared" si="181"/>
        <v>5559042572704029</v>
      </c>
      <c r="W1886" s="1">
        <f t="shared" si="182"/>
        <v>839.94425933069431</v>
      </c>
    </row>
    <row r="1887" spans="1:23" x14ac:dyDescent="0.3">
      <c r="A1887" t="s">
        <v>4199</v>
      </c>
      <c r="B1887" s="34">
        <v>33622.462868055554</v>
      </c>
      <c r="C1887" s="14">
        <v>46.88</v>
      </c>
      <c r="D1887" s="14">
        <v>-19.47</v>
      </c>
      <c r="E1887" s="12">
        <v>16</v>
      </c>
      <c r="F1887" s="12"/>
      <c r="G1887" s="8" t="s">
        <v>72</v>
      </c>
      <c r="H1887" s="1" t="s">
        <v>34</v>
      </c>
      <c r="I1887" s="1">
        <f t="shared" si="185"/>
        <v>3.4950000000000001</v>
      </c>
      <c r="J1887" s="26"/>
      <c r="K1887" s="26"/>
      <c r="L1887" s="26">
        <v>2.9</v>
      </c>
      <c r="M1887" s="25" t="s">
        <v>73</v>
      </c>
      <c r="N1887" s="26"/>
      <c r="O1887" s="26"/>
      <c r="P1887" s="26">
        <v>3.2</v>
      </c>
      <c r="Q1887" s="8" t="s">
        <v>73</v>
      </c>
      <c r="R1887" s="38"/>
      <c r="S1887" s="8"/>
      <c r="T1887" s="1">
        <f t="shared" si="180"/>
        <v>1992.0532864286258</v>
      </c>
      <c r="U1887" s="4">
        <f t="shared" si="183"/>
        <v>9.3111987610107462E+19</v>
      </c>
      <c r="V1887" s="4">
        <f t="shared" si="181"/>
        <v>220039170963740.97</v>
      </c>
      <c r="W1887" s="1">
        <f t="shared" si="182"/>
        <v>765.93841437994968</v>
      </c>
    </row>
    <row r="1888" spans="1:23" x14ac:dyDescent="0.3">
      <c r="A1888" t="s">
        <v>4200</v>
      </c>
      <c r="B1888" s="34">
        <v>33622.933180555556</v>
      </c>
      <c r="C1888" s="28">
        <v>41.72</v>
      </c>
      <c r="D1888" s="28">
        <v>-11</v>
      </c>
      <c r="E1888" s="12">
        <v>16</v>
      </c>
      <c r="F1888" s="13"/>
      <c r="G1888" s="8" t="s">
        <v>72</v>
      </c>
      <c r="H1888" s="1" t="s">
        <v>33</v>
      </c>
      <c r="I1888" s="1">
        <f t="shared" si="185"/>
        <v>4.3449999999999998</v>
      </c>
      <c r="J1888" s="27"/>
      <c r="K1888" s="27"/>
      <c r="L1888" s="26">
        <v>3.9</v>
      </c>
      <c r="M1888" s="25" t="s">
        <v>73</v>
      </c>
      <c r="N1888" s="27"/>
      <c r="O1888" s="27"/>
      <c r="P1888" s="27">
        <v>4.2</v>
      </c>
      <c r="Q1888" s="1" t="s">
        <v>73</v>
      </c>
      <c r="R1888" s="39"/>
      <c r="T1888" s="1">
        <f t="shared" si="180"/>
        <v>1992.054574074074</v>
      </c>
      <c r="U1888" s="4">
        <f t="shared" si="183"/>
        <v>9.3116132375947837E+19</v>
      </c>
      <c r="V1888" s="4">
        <f t="shared" si="181"/>
        <v>4144765840379391.5</v>
      </c>
      <c r="W1888" s="1">
        <f t="shared" si="182"/>
        <v>430.03307053955064</v>
      </c>
    </row>
    <row r="1889" spans="1:23" x14ac:dyDescent="0.3">
      <c r="A1889" t="s">
        <v>4201</v>
      </c>
      <c r="B1889" s="34">
        <v>33624.083188657409</v>
      </c>
      <c r="C1889" s="14">
        <v>46.02</v>
      </c>
      <c r="D1889" s="14">
        <v>-18.649999999999999</v>
      </c>
      <c r="E1889" s="12">
        <v>18</v>
      </c>
      <c r="F1889" s="12"/>
      <c r="G1889" s="8" t="s">
        <v>72</v>
      </c>
      <c r="H1889" s="1" t="s">
        <v>34</v>
      </c>
      <c r="I1889" s="1">
        <f t="shared" si="185"/>
        <v>3.4950000000000001</v>
      </c>
      <c r="J1889" s="26"/>
      <c r="K1889" s="26"/>
      <c r="L1889" s="26">
        <v>2.9</v>
      </c>
      <c r="M1889" s="25" t="s">
        <v>73</v>
      </c>
      <c r="N1889" s="26"/>
      <c r="O1889" s="26"/>
      <c r="P1889" s="26">
        <v>3.2</v>
      </c>
      <c r="Q1889" s="8" t="s">
        <v>73</v>
      </c>
      <c r="R1889" s="38"/>
      <c r="S1889" s="8"/>
      <c r="T1889" s="1">
        <f t="shared" si="180"/>
        <v>1992.057722624661</v>
      </c>
      <c r="U1889" s="4">
        <f t="shared" si="183"/>
        <v>9.3116352415118803E+19</v>
      </c>
      <c r="V1889" s="4">
        <f t="shared" si="181"/>
        <v>220039170963740.97</v>
      </c>
      <c r="W1889" s="1">
        <f t="shared" si="182"/>
        <v>660.4113523107726</v>
      </c>
    </row>
    <row r="1890" spans="1:23" x14ac:dyDescent="0.3">
      <c r="A1890" t="s">
        <v>4202</v>
      </c>
      <c r="B1890" s="34">
        <v>33626.420164351854</v>
      </c>
      <c r="C1890" s="14">
        <v>44.95</v>
      </c>
      <c r="D1890" s="14">
        <v>-17.649999999999999</v>
      </c>
      <c r="E1890" s="12">
        <v>2</v>
      </c>
      <c r="F1890" s="12"/>
      <c r="G1890" s="8" t="s">
        <v>72</v>
      </c>
      <c r="H1890" s="1" t="s">
        <v>34</v>
      </c>
      <c r="I1890" s="1">
        <f t="shared" si="185"/>
        <v>3.4950000000000001</v>
      </c>
      <c r="J1890" s="26"/>
      <c r="K1890" s="26"/>
      <c r="L1890" s="26">
        <v>2.9</v>
      </c>
      <c r="M1890" s="25" t="s">
        <v>73</v>
      </c>
      <c r="N1890" s="26"/>
      <c r="O1890" s="26"/>
      <c r="P1890" s="26">
        <v>3.2</v>
      </c>
      <c r="Q1890" s="8" t="s">
        <v>73</v>
      </c>
      <c r="R1890" s="38"/>
      <c r="S1890" s="8"/>
      <c r="T1890" s="1">
        <f t="shared" si="180"/>
        <v>1992.0641209154055</v>
      </c>
      <c r="U1890" s="4">
        <f t="shared" si="183"/>
        <v>9.3116572454289768E+19</v>
      </c>
      <c r="V1890" s="4">
        <f t="shared" si="181"/>
        <v>220039170963740.97</v>
      </c>
      <c r="W1890" s="1">
        <f t="shared" si="182"/>
        <v>544.62088954265937</v>
      </c>
    </row>
    <row r="1891" spans="1:23" x14ac:dyDescent="0.3">
      <c r="A1891" t="s">
        <v>4203</v>
      </c>
      <c r="B1891" s="34">
        <v>33628</v>
      </c>
      <c r="C1891" s="14">
        <v>41.79</v>
      </c>
      <c r="D1891" s="14">
        <v>-16.829999999999998</v>
      </c>
      <c r="E1891" s="12">
        <v>16</v>
      </c>
      <c r="F1891" s="12"/>
      <c r="G1891" s="8" t="s">
        <v>72</v>
      </c>
      <c r="H1891" s="1" t="s">
        <v>33</v>
      </c>
      <c r="I1891" s="1">
        <f t="shared" si="185"/>
        <v>3.835</v>
      </c>
      <c r="J1891" s="26"/>
      <c r="K1891" s="26"/>
      <c r="L1891" s="26">
        <v>3.3</v>
      </c>
      <c r="M1891" s="25" t="s">
        <v>73</v>
      </c>
      <c r="N1891" s="26"/>
      <c r="O1891" s="26"/>
      <c r="P1891" s="26">
        <v>3.5</v>
      </c>
      <c r="Q1891" s="8" t="s">
        <v>73</v>
      </c>
      <c r="R1891" s="38">
        <v>3.6</v>
      </c>
      <c r="S1891" s="1" t="s">
        <v>73</v>
      </c>
      <c r="T1891" s="1">
        <f t="shared" si="180"/>
        <v>1992.0684462696784</v>
      </c>
      <c r="U1891" s="4">
        <f t="shared" si="183"/>
        <v>9.3117284487089766E+19</v>
      </c>
      <c r="V1891" s="4">
        <f t="shared" si="181"/>
        <v>712032799999202.75</v>
      </c>
      <c r="W1891" s="1">
        <f t="shared" si="182"/>
        <v>582.31251579227614</v>
      </c>
    </row>
    <row r="1892" spans="1:23" x14ac:dyDescent="0.3">
      <c r="A1892" t="s">
        <v>4204</v>
      </c>
      <c r="B1892" s="34">
        <v>33631.947149305553</v>
      </c>
      <c r="C1892" s="14">
        <v>46.57</v>
      </c>
      <c r="D1892" s="14">
        <v>-19.260000000000002</v>
      </c>
      <c r="E1892" s="12">
        <v>37</v>
      </c>
      <c r="F1892" s="12"/>
      <c r="G1892" s="8" t="s">
        <v>72</v>
      </c>
      <c r="H1892" s="1" t="s">
        <v>34</v>
      </c>
      <c r="I1892" s="1">
        <f t="shared" si="185"/>
        <v>3.41</v>
      </c>
      <c r="J1892" s="26"/>
      <c r="K1892" s="26"/>
      <c r="L1892" s="26">
        <v>2.8</v>
      </c>
      <c r="M1892" s="25" t="s">
        <v>73</v>
      </c>
      <c r="N1892" s="26"/>
      <c r="O1892" s="26"/>
      <c r="P1892" s="26">
        <v>3.1</v>
      </c>
      <c r="Q1892" s="8" t="s">
        <v>73</v>
      </c>
      <c r="R1892" s="38"/>
      <c r="S1892" s="8"/>
      <c r="T1892" s="1">
        <f t="shared" si="180"/>
        <v>1992.0792529755115</v>
      </c>
      <c r="U1892" s="4">
        <f t="shared" si="183"/>
        <v>9.3117448546067087E+19</v>
      </c>
      <c r="V1892" s="4">
        <f t="shared" si="181"/>
        <v>164058977319953.81</v>
      </c>
      <c r="W1892" s="1">
        <f t="shared" si="182"/>
        <v>737.14906635842817</v>
      </c>
    </row>
    <row r="1893" spans="1:23" x14ac:dyDescent="0.3">
      <c r="A1893" t="s">
        <v>2461</v>
      </c>
      <c r="B1893" s="34">
        <v>33632.696858796298</v>
      </c>
      <c r="C1893" s="14">
        <v>45.93</v>
      </c>
      <c r="D1893" s="14">
        <v>-19.63</v>
      </c>
      <c r="E1893" s="12">
        <v>2</v>
      </c>
      <c r="F1893" s="12"/>
      <c r="G1893" s="8" t="s">
        <v>72</v>
      </c>
      <c r="H1893" s="1" t="s">
        <v>34</v>
      </c>
      <c r="I1893" s="1">
        <f t="shared" si="185"/>
        <v>3.4950000000000001</v>
      </c>
      <c r="J1893" s="26"/>
      <c r="K1893" s="26"/>
      <c r="L1893" s="26">
        <v>2.9</v>
      </c>
      <c r="M1893" s="25" t="s">
        <v>73</v>
      </c>
      <c r="N1893" s="26"/>
      <c r="O1893" s="26"/>
      <c r="P1893" s="26">
        <v>3.2</v>
      </c>
      <c r="Q1893" s="8" t="s">
        <v>73</v>
      </c>
      <c r="R1893" s="38"/>
      <c r="S1893" s="8"/>
      <c r="T1893" s="1">
        <f t="shared" si="180"/>
        <v>1992.0813055682308</v>
      </c>
      <c r="U1893" s="4">
        <f t="shared" si="183"/>
        <v>9.3117668585238053E+19</v>
      </c>
      <c r="V1893" s="4">
        <f t="shared" si="181"/>
        <v>220039170963740.97</v>
      </c>
      <c r="W1893" s="1">
        <f t="shared" si="182"/>
        <v>767.30408988461977</v>
      </c>
    </row>
    <row r="1894" spans="1:23" x14ac:dyDescent="0.3">
      <c r="A1894" t="s">
        <v>4205</v>
      </c>
      <c r="B1894" s="34">
        <v>33633.551324074077</v>
      </c>
      <c r="C1894" s="14">
        <v>47.13</v>
      </c>
      <c r="D1894" s="14">
        <v>-22.15</v>
      </c>
      <c r="E1894" s="12">
        <v>2</v>
      </c>
      <c r="F1894" s="12"/>
      <c r="G1894" s="8" t="s">
        <v>72</v>
      </c>
      <c r="H1894" s="1" t="s">
        <v>59</v>
      </c>
      <c r="I1894" s="1">
        <f t="shared" si="185"/>
        <v>3.41</v>
      </c>
      <c r="J1894" s="26"/>
      <c r="K1894" s="26"/>
      <c r="L1894" s="26">
        <v>2.8</v>
      </c>
      <c r="M1894" s="25" t="s">
        <v>73</v>
      </c>
      <c r="N1894" s="26"/>
      <c r="O1894" s="26"/>
      <c r="P1894" s="26">
        <v>3.1</v>
      </c>
      <c r="Q1894" s="8" t="s">
        <v>73</v>
      </c>
      <c r="R1894" s="38"/>
      <c r="S1894" s="8"/>
      <c r="T1894" s="1">
        <f t="shared" si="180"/>
        <v>1992.0836449666642</v>
      </c>
      <c r="U1894" s="4">
        <f t="shared" si="183"/>
        <v>9.3117832644215374E+19</v>
      </c>
      <c r="V1894" s="4">
        <f t="shared" si="181"/>
        <v>164058977319953.81</v>
      </c>
      <c r="W1894" s="1">
        <f t="shared" si="182"/>
        <v>1061.9450677717846</v>
      </c>
    </row>
    <row r="1895" spans="1:23" x14ac:dyDescent="0.3">
      <c r="A1895" t="s">
        <v>4206</v>
      </c>
      <c r="B1895" s="34">
        <v>33635.171129629627</v>
      </c>
      <c r="C1895" s="14">
        <v>46.48</v>
      </c>
      <c r="D1895" s="14">
        <v>-17.93</v>
      </c>
      <c r="E1895" s="12">
        <v>18</v>
      </c>
      <c r="F1895" s="12"/>
      <c r="G1895" s="8" t="s">
        <v>72</v>
      </c>
      <c r="H1895" s="1" t="s">
        <v>34</v>
      </c>
      <c r="I1895" s="1">
        <f t="shared" si="185"/>
        <v>3.41</v>
      </c>
      <c r="J1895" s="26"/>
      <c r="K1895" s="26"/>
      <c r="L1895" s="26">
        <v>2.8</v>
      </c>
      <c r="M1895" s="25" t="s">
        <v>73</v>
      </c>
      <c r="N1895" s="26"/>
      <c r="O1895" s="26"/>
      <c r="P1895" s="26">
        <v>3.1</v>
      </c>
      <c r="Q1895" s="8" t="s">
        <v>73</v>
      </c>
      <c r="R1895" s="38"/>
      <c r="S1895" s="8"/>
      <c r="T1895" s="1">
        <f t="shared" si="180"/>
        <v>1992.0880797525795</v>
      </c>
      <c r="U1895" s="4">
        <f t="shared" si="183"/>
        <v>9.3117996703192695E+19</v>
      </c>
      <c r="V1895" s="4">
        <f t="shared" si="181"/>
        <v>164058977319953.81</v>
      </c>
      <c r="W1895" s="1">
        <f t="shared" si="182"/>
        <v>590.16519722800183</v>
      </c>
    </row>
    <row r="1896" spans="1:23" x14ac:dyDescent="0.3">
      <c r="A1896" t="s">
        <v>4207</v>
      </c>
      <c r="B1896" s="34">
        <v>33635.519225694443</v>
      </c>
      <c r="C1896" s="14">
        <v>46.13</v>
      </c>
      <c r="D1896" s="14">
        <v>-18.09</v>
      </c>
      <c r="E1896" s="12">
        <v>2</v>
      </c>
      <c r="F1896" s="12"/>
      <c r="G1896" s="8" t="s">
        <v>72</v>
      </c>
      <c r="H1896" s="1" t="s">
        <v>34</v>
      </c>
      <c r="I1896" s="1">
        <f t="shared" si="185"/>
        <v>3.665</v>
      </c>
      <c r="J1896" s="26"/>
      <c r="K1896" s="26"/>
      <c r="L1896" s="26">
        <v>3.1</v>
      </c>
      <c r="M1896" s="25" t="s">
        <v>73</v>
      </c>
      <c r="N1896" s="26"/>
      <c r="O1896" s="26"/>
      <c r="P1896" s="26">
        <v>3.4</v>
      </c>
      <c r="Q1896" s="8" t="s">
        <v>73</v>
      </c>
      <c r="R1896" s="38"/>
      <c r="S1896" s="8"/>
      <c r="T1896" s="1">
        <f t="shared" si="180"/>
        <v>1992.0890327876646</v>
      </c>
      <c r="U1896" s="4">
        <f t="shared" si="183"/>
        <v>9.3118392525257523E+19</v>
      </c>
      <c r="V1896" s="4">
        <f t="shared" si="181"/>
        <v>395822064835723.56</v>
      </c>
      <c r="W1896" s="1">
        <f t="shared" si="182"/>
        <v>600.25983172131396</v>
      </c>
    </row>
    <row r="1897" spans="1:23" x14ac:dyDescent="0.3">
      <c r="A1897" t="s">
        <v>4208</v>
      </c>
      <c r="B1897" s="34">
        <v>33644.776741898146</v>
      </c>
      <c r="C1897" s="14">
        <v>48.12</v>
      </c>
      <c r="D1897" s="14">
        <v>-18.11</v>
      </c>
      <c r="E1897" s="12">
        <v>37</v>
      </c>
      <c r="F1897" s="12"/>
      <c r="G1897" s="8" t="s">
        <v>72</v>
      </c>
      <c r="H1897" s="1" t="s">
        <v>34</v>
      </c>
      <c r="I1897" s="1">
        <f t="shared" si="185"/>
        <v>3.58</v>
      </c>
      <c r="J1897" s="26"/>
      <c r="K1897" s="26"/>
      <c r="L1897" s="26">
        <v>3</v>
      </c>
      <c r="M1897" s="25" t="s">
        <v>73</v>
      </c>
      <c r="N1897" s="26"/>
      <c r="O1897" s="26"/>
      <c r="P1897" s="26">
        <v>3.3</v>
      </c>
      <c r="Q1897" s="8" t="s">
        <v>73</v>
      </c>
      <c r="R1897" s="38"/>
      <c r="S1897" s="8"/>
      <c r="T1897" s="1">
        <f t="shared" si="180"/>
        <v>1992.1143784856897</v>
      </c>
      <c r="U1897" s="4">
        <f t="shared" si="183"/>
        <v>9.3118687646180196E+19</v>
      </c>
      <c r="V1897" s="4">
        <f t="shared" si="181"/>
        <v>295120922666639.69</v>
      </c>
      <c r="W1897" s="1">
        <f t="shared" si="182"/>
        <v>669.62431095874024</v>
      </c>
    </row>
    <row r="1898" spans="1:23" x14ac:dyDescent="0.3">
      <c r="A1898" t="s">
        <v>4209</v>
      </c>
      <c r="B1898" s="34">
        <v>33647.626133101854</v>
      </c>
      <c r="C1898" s="14">
        <v>48.753999999999998</v>
      </c>
      <c r="D1898" s="14">
        <v>-17.38</v>
      </c>
      <c r="E1898" s="12">
        <v>16</v>
      </c>
      <c r="F1898" s="12"/>
      <c r="G1898" s="8" t="s">
        <v>72</v>
      </c>
      <c r="H1898" s="1" t="s">
        <v>34</v>
      </c>
      <c r="I1898" s="1">
        <f t="shared" si="185"/>
        <v>3.4950000000000001</v>
      </c>
      <c r="J1898" s="26"/>
      <c r="K1898" s="26"/>
      <c r="L1898" s="26">
        <v>2.9</v>
      </c>
      <c r="M1898" s="25" t="s">
        <v>73</v>
      </c>
      <c r="N1898" s="26"/>
      <c r="O1898" s="26"/>
      <c r="P1898" s="26">
        <v>3.2</v>
      </c>
      <c r="Q1898" s="8" t="s">
        <v>73</v>
      </c>
      <c r="R1898" s="38"/>
      <c r="S1898" s="8"/>
      <c r="T1898" s="1">
        <f t="shared" si="180"/>
        <v>1992.1221796936395</v>
      </c>
      <c r="U1898" s="4">
        <f t="shared" si="183"/>
        <v>9.3118907685351162E+19</v>
      </c>
      <c r="V1898" s="4">
        <f t="shared" si="181"/>
        <v>220039170963740.97</v>
      </c>
      <c r="W1898" s="1">
        <f t="shared" si="182"/>
        <v>635.47641715291081</v>
      </c>
    </row>
    <row r="1899" spans="1:23" x14ac:dyDescent="0.3">
      <c r="A1899" t="s">
        <v>4210</v>
      </c>
      <c r="B1899" s="34">
        <v>33651.340201388892</v>
      </c>
      <c r="C1899" s="14">
        <v>48.411999999999999</v>
      </c>
      <c r="D1899" s="14">
        <v>-17.417000000000002</v>
      </c>
      <c r="E1899" s="12">
        <v>25</v>
      </c>
      <c r="F1899" s="12"/>
      <c r="G1899" s="8" t="s">
        <v>72</v>
      </c>
      <c r="H1899" s="1" t="s">
        <v>34</v>
      </c>
      <c r="I1899" s="1">
        <f t="shared" si="185"/>
        <v>3.58</v>
      </c>
      <c r="J1899" s="26"/>
      <c r="K1899" s="26"/>
      <c r="L1899" s="26">
        <v>3</v>
      </c>
      <c r="M1899" s="25" t="s">
        <v>73</v>
      </c>
      <c r="N1899" s="26"/>
      <c r="O1899" s="26"/>
      <c r="P1899" s="26">
        <v>3.3</v>
      </c>
      <c r="Q1899" s="8" t="s">
        <v>73</v>
      </c>
      <c r="R1899" s="38"/>
      <c r="S1899" s="8"/>
      <c r="T1899" s="1">
        <f t="shared" si="180"/>
        <v>1992.1323482584228</v>
      </c>
      <c r="U1899" s="4">
        <f t="shared" si="183"/>
        <v>9.3119202806273835E+19</v>
      </c>
      <c r="V1899" s="4">
        <f t="shared" si="181"/>
        <v>295120922666639.69</v>
      </c>
      <c r="W1899" s="1">
        <f t="shared" si="182"/>
        <v>618.55700412182898</v>
      </c>
    </row>
    <row r="1900" spans="1:23" x14ac:dyDescent="0.3">
      <c r="A1900" t="s">
        <v>4211</v>
      </c>
      <c r="B1900" s="34">
        <v>33654.132894675924</v>
      </c>
      <c r="C1900" s="14">
        <v>46.79</v>
      </c>
      <c r="D1900" s="14">
        <v>-21.05</v>
      </c>
      <c r="E1900" s="12">
        <v>1</v>
      </c>
      <c r="F1900" s="12"/>
      <c r="G1900" s="8" t="s">
        <v>72</v>
      </c>
      <c r="H1900" s="1" t="s">
        <v>59</v>
      </c>
      <c r="I1900" s="1">
        <f t="shared" si="185"/>
        <v>3.665</v>
      </c>
      <c r="J1900" s="26"/>
      <c r="K1900" s="26"/>
      <c r="L1900" s="26">
        <v>3.1</v>
      </c>
      <c r="M1900" s="25" t="s">
        <v>73</v>
      </c>
      <c r="N1900" s="26"/>
      <c r="O1900" s="26"/>
      <c r="P1900" s="26">
        <v>3.4</v>
      </c>
      <c r="Q1900" s="8" t="s">
        <v>73</v>
      </c>
      <c r="R1900" s="38"/>
      <c r="S1900" s="8"/>
      <c r="T1900" s="1">
        <f t="shared" si="180"/>
        <v>1992.1399942359369</v>
      </c>
      <c r="U1900" s="4">
        <f t="shared" si="183"/>
        <v>9.3119598628338663E+19</v>
      </c>
      <c r="V1900" s="4">
        <f t="shared" si="181"/>
        <v>395822064835723.56</v>
      </c>
      <c r="W1900" s="1">
        <f t="shared" si="182"/>
        <v>935.65722347171402</v>
      </c>
    </row>
    <row r="1901" spans="1:23" x14ac:dyDescent="0.3">
      <c r="A1901" t="s">
        <v>4212</v>
      </c>
      <c r="B1901" s="34">
        <v>33654.953893518519</v>
      </c>
      <c r="C1901" s="14">
        <v>47.11</v>
      </c>
      <c r="D1901" s="14">
        <v>-20</v>
      </c>
      <c r="E1901" s="12">
        <v>2</v>
      </c>
      <c r="F1901" s="12"/>
      <c r="G1901" s="8" t="s">
        <v>72</v>
      </c>
      <c r="H1901" s="1" t="s">
        <v>34</v>
      </c>
      <c r="I1901" s="1">
        <f t="shared" si="185"/>
        <v>3.41</v>
      </c>
      <c r="J1901" s="26"/>
      <c r="K1901" s="26"/>
      <c r="L1901" s="26">
        <v>2.8</v>
      </c>
      <c r="M1901" s="25" t="s">
        <v>73</v>
      </c>
      <c r="N1901" s="26"/>
      <c r="O1901" s="26"/>
      <c r="P1901" s="26">
        <v>3.1</v>
      </c>
      <c r="Q1901" s="8" t="s">
        <v>73</v>
      </c>
      <c r="R1901" s="38"/>
      <c r="S1901" s="8"/>
      <c r="T1901" s="1">
        <f t="shared" si="180"/>
        <v>1992.1422420082642</v>
      </c>
      <c r="U1901" s="4">
        <f t="shared" si="183"/>
        <v>9.3119762687315984E+19</v>
      </c>
      <c r="V1901" s="4">
        <f t="shared" si="181"/>
        <v>164058977319953.81</v>
      </c>
      <c r="W1901" s="1">
        <f t="shared" si="182"/>
        <v>828.48757475489083</v>
      </c>
    </row>
    <row r="1902" spans="1:23" x14ac:dyDescent="0.3">
      <c r="A1902" t="s">
        <v>4213</v>
      </c>
      <c r="B1902" s="34">
        <v>33657.848565972221</v>
      </c>
      <c r="C1902" s="14">
        <v>46.91</v>
      </c>
      <c r="D1902" s="14">
        <v>-19.440000000000001</v>
      </c>
      <c r="E1902" s="12">
        <v>16</v>
      </c>
      <c r="F1902" s="12"/>
      <c r="G1902" s="8" t="s">
        <v>72</v>
      </c>
      <c r="H1902" s="1" t="s">
        <v>34</v>
      </c>
      <c r="I1902" s="1">
        <f t="shared" si="185"/>
        <v>3.665</v>
      </c>
      <c r="J1902" s="26"/>
      <c r="K1902" s="26"/>
      <c r="L1902" s="26">
        <v>3.1</v>
      </c>
      <c r="M1902" s="25" t="s">
        <v>73</v>
      </c>
      <c r="N1902" s="26"/>
      <c r="O1902" s="26"/>
      <c r="P1902" s="26">
        <v>3.4</v>
      </c>
      <c r="Q1902" s="8" t="s">
        <v>73</v>
      </c>
      <c r="R1902" s="38"/>
      <c r="S1902" s="8"/>
      <c r="T1902" s="1">
        <f t="shared" si="180"/>
        <v>1992.1501671895201</v>
      </c>
      <c r="U1902" s="4">
        <f t="shared" si="183"/>
        <v>9.3120158509380813E+19</v>
      </c>
      <c r="V1902" s="4">
        <f t="shared" si="181"/>
        <v>395822064835723.56</v>
      </c>
      <c r="W1902" s="1">
        <f t="shared" si="182"/>
        <v>763.41770282502512</v>
      </c>
    </row>
    <row r="1903" spans="1:23" x14ac:dyDescent="0.3">
      <c r="A1903" t="s">
        <v>4214</v>
      </c>
      <c r="B1903" s="34">
        <v>33659.840597106479</v>
      </c>
      <c r="C1903" s="2">
        <v>39.873399999999997</v>
      </c>
      <c r="D1903" s="2">
        <v>-6.8723000000000001</v>
      </c>
      <c r="E1903" s="3">
        <v>10</v>
      </c>
      <c r="F1903" s="3">
        <v>16</v>
      </c>
      <c r="G1903" s="1" t="s">
        <v>35</v>
      </c>
      <c r="H1903" s="1" t="s">
        <v>22</v>
      </c>
      <c r="I1903" s="1">
        <f t="shared" si="185"/>
        <v>4.5999999999999996</v>
      </c>
      <c r="L1903" s="25">
        <v>4.2</v>
      </c>
      <c r="M1903" s="25" t="s">
        <v>35</v>
      </c>
      <c r="T1903" s="1">
        <f t="shared" si="180"/>
        <v>1992.1556210735291</v>
      </c>
      <c r="U1903" s="4">
        <f t="shared" si="183"/>
        <v>9.3130158509380813E+19</v>
      </c>
      <c r="V1903" s="4">
        <f t="shared" si="181"/>
        <v>1E+16</v>
      </c>
      <c r="W1903" s="1">
        <f t="shared" si="182"/>
        <v>881.29374159130589</v>
      </c>
    </row>
    <row r="1904" spans="1:23" x14ac:dyDescent="0.3">
      <c r="A1904" t="s">
        <v>2462</v>
      </c>
      <c r="B1904" s="34">
        <v>33660.649146990741</v>
      </c>
      <c r="C1904" s="14">
        <v>48.18</v>
      </c>
      <c r="D1904" s="14">
        <v>-18.32</v>
      </c>
      <c r="E1904" s="12">
        <v>18</v>
      </c>
      <c r="F1904" s="12"/>
      <c r="G1904" s="8" t="s">
        <v>72</v>
      </c>
      <c r="H1904" s="1" t="s">
        <v>34</v>
      </c>
      <c r="I1904" s="1">
        <f t="shared" si="185"/>
        <v>3.4950000000000001</v>
      </c>
      <c r="J1904" s="26"/>
      <c r="K1904" s="26"/>
      <c r="L1904" s="26">
        <v>2.9</v>
      </c>
      <c r="M1904" s="25" t="s">
        <v>73</v>
      </c>
      <c r="N1904" s="26"/>
      <c r="O1904" s="26"/>
      <c r="P1904" s="26">
        <v>3.2</v>
      </c>
      <c r="Q1904" s="8" t="s">
        <v>73</v>
      </c>
      <c r="R1904" s="38"/>
      <c r="S1904" s="8"/>
      <c r="T1904" s="1">
        <f t="shared" si="180"/>
        <v>1992.1578347624661</v>
      </c>
      <c r="U1904" s="4">
        <f t="shared" si="183"/>
        <v>9.3130378548551778E+19</v>
      </c>
      <c r="V1904" s="4">
        <f t="shared" si="181"/>
        <v>220039170963740.97</v>
      </c>
      <c r="W1904" s="1">
        <f t="shared" si="182"/>
        <v>692.33794714342855</v>
      </c>
    </row>
    <row r="1905" spans="1:23" x14ac:dyDescent="0.3">
      <c r="A1905" t="s">
        <v>4215</v>
      </c>
      <c r="B1905" s="34">
        <v>33661.975961805554</v>
      </c>
      <c r="C1905" s="14">
        <v>48.584000000000003</v>
      </c>
      <c r="D1905" s="14">
        <v>-17.262</v>
      </c>
      <c r="E1905" s="12">
        <v>18</v>
      </c>
      <c r="F1905" s="12"/>
      <c r="G1905" s="8" t="s">
        <v>72</v>
      </c>
      <c r="H1905" s="1" t="s">
        <v>34</v>
      </c>
      <c r="I1905" s="1">
        <f t="shared" si="185"/>
        <v>3.3250000000000002</v>
      </c>
      <c r="J1905" s="26"/>
      <c r="K1905" s="26"/>
      <c r="L1905" s="26">
        <v>2.7</v>
      </c>
      <c r="M1905" s="25" t="s">
        <v>73</v>
      </c>
      <c r="N1905" s="26"/>
      <c r="O1905" s="26"/>
      <c r="P1905" s="26">
        <v>3</v>
      </c>
      <c r="Q1905" s="8" t="s">
        <v>73</v>
      </c>
      <c r="R1905" s="38"/>
      <c r="S1905" s="8"/>
      <c r="T1905" s="1">
        <f t="shared" si="180"/>
        <v>1992.1614673834513</v>
      </c>
      <c r="U1905" s="4">
        <f t="shared" si="183"/>
        <v>9.3130500869263688E+19</v>
      </c>
      <c r="V1905" s="4">
        <f t="shared" si="181"/>
        <v>122320711904993.2</v>
      </c>
      <c r="W1905" s="1">
        <f t="shared" si="182"/>
        <v>614.50413473945912</v>
      </c>
    </row>
    <row r="1906" spans="1:23" x14ac:dyDescent="0.3">
      <c r="A1906" t="s">
        <v>2463</v>
      </c>
      <c r="B1906" s="34">
        <v>33663.478537037037</v>
      </c>
      <c r="C1906" s="28">
        <v>41.7</v>
      </c>
      <c r="D1906" s="28">
        <v>-11.7</v>
      </c>
      <c r="E1906" s="12">
        <v>16</v>
      </c>
      <c r="F1906" s="13"/>
      <c r="G1906" s="8" t="s">
        <v>72</v>
      </c>
      <c r="H1906" s="1" t="s">
        <v>33</v>
      </c>
      <c r="I1906" s="1">
        <f t="shared" si="185"/>
        <v>4.1749999999999998</v>
      </c>
      <c r="J1906" s="27"/>
      <c r="K1906" s="27"/>
      <c r="L1906" s="26">
        <v>3.7</v>
      </c>
      <c r="M1906" s="25" t="s">
        <v>73</v>
      </c>
      <c r="N1906" s="27"/>
      <c r="O1906" s="27"/>
      <c r="P1906" s="27">
        <v>4</v>
      </c>
      <c r="Q1906" s="1" t="s">
        <v>73</v>
      </c>
      <c r="R1906" s="39"/>
      <c r="T1906" s="1">
        <f t="shared" si="180"/>
        <v>1992.1655812102315</v>
      </c>
      <c r="U1906" s="4">
        <f t="shared" si="183"/>
        <v>9.3132804962239742E+19</v>
      </c>
      <c r="V1906" s="4">
        <f t="shared" si="181"/>
        <v>2304092976055851.5</v>
      </c>
      <c r="W1906" s="1">
        <f t="shared" si="182"/>
        <v>401.97338352566334</v>
      </c>
    </row>
    <row r="1907" spans="1:23" x14ac:dyDescent="0.3">
      <c r="A1907" t="s">
        <v>4216</v>
      </c>
      <c r="B1907" s="34">
        <v>33672.377581018518</v>
      </c>
      <c r="C1907" s="14">
        <v>46.12</v>
      </c>
      <c r="D1907" s="14">
        <v>-18.46</v>
      </c>
      <c r="E1907" s="12">
        <v>2</v>
      </c>
      <c r="F1907" s="12"/>
      <c r="G1907" s="8" t="s">
        <v>72</v>
      </c>
      <c r="H1907" s="1" t="s">
        <v>34</v>
      </c>
      <c r="I1907" s="1">
        <f t="shared" si="185"/>
        <v>3.41</v>
      </c>
      <c r="J1907" s="26"/>
      <c r="K1907" s="26"/>
      <c r="L1907" s="26">
        <v>2.8</v>
      </c>
      <c r="M1907" s="25" t="s">
        <v>73</v>
      </c>
      <c r="N1907" s="26"/>
      <c r="O1907" s="26"/>
      <c r="P1907" s="26">
        <v>3.1</v>
      </c>
      <c r="Q1907" s="8" t="s">
        <v>73</v>
      </c>
      <c r="R1907" s="38"/>
      <c r="S1907" s="8"/>
      <c r="T1907" s="1">
        <f t="shared" si="180"/>
        <v>1992.189945464801</v>
      </c>
      <c r="U1907" s="4">
        <f t="shared" si="183"/>
        <v>9.3132969021217063E+19</v>
      </c>
      <c r="V1907" s="4">
        <f t="shared" si="181"/>
        <v>164058977319953.81</v>
      </c>
      <c r="W1907" s="1">
        <f t="shared" si="182"/>
        <v>640.70041661927303</v>
      </c>
    </row>
    <row r="1908" spans="1:23" x14ac:dyDescent="0.3">
      <c r="A1908" t="s">
        <v>4217</v>
      </c>
      <c r="B1908" s="34">
        <v>33680.442646990741</v>
      </c>
      <c r="C1908" s="14">
        <v>47.95</v>
      </c>
      <c r="D1908" s="14">
        <v>-18.62</v>
      </c>
      <c r="E1908" s="12">
        <v>18</v>
      </c>
      <c r="F1908" s="12"/>
      <c r="G1908" s="8" t="s">
        <v>72</v>
      </c>
      <c r="H1908" s="1" t="s">
        <v>34</v>
      </c>
      <c r="I1908" s="1">
        <f t="shared" si="185"/>
        <v>3.58</v>
      </c>
      <c r="J1908" s="26"/>
      <c r="K1908" s="26"/>
      <c r="L1908" s="26">
        <v>3</v>
      </c>
      <c r="M1908" s="25" t="s">
        <v>73</v>
      </c>
      <c r="N1908" s="26"/>
      <c r="O1908" s="26"/>
      <c r="P1908" s="26">
        <v>3.3</v>
      </c>
      <c r="Q1908" s="8" t="s">
        <v>73</v>
      </c>
      <c r="R1908" s="38"/>
      <c r="S1908" s="8"/>
      <c r="T1908" s="1">
        <f t="shared" si="180"/>
        <v>1992.2120264120213</v>
      </c>
      <c r="U1908" s="4">
        <f t="shared" si="183"/>
        <v>9.3133264142139736E+19</v>
      </c>
      <c r="V1908" s="4">
        <f t="shared" si="181"/>
        <v>295120922666639.69</v>
      </c>
      <c r="W1908" s="1">
        <f t="shared" si="182"/>
        <v>711.94551645384274</v>
      </c>
    </row>
    <row r="1909" spans="1:23" x14ac:dyDescent="0.3">
      <c r="A1909" t="s">
        <v>2464</v>
      </c>
      <c r="B1909" s="34">
        <v>33683.679334490742</v>
      </c>
      <c r="C1909" s="14">
        <v>47.51</v>
      </c>
      <c r="D1909" s="14">
        <v>-18.38</v>
      </c>
      <c r="E1909" s="12">
        <v>18</v>
      </c>
      <c r="F1909" s="12"/>
      <c r="G1909" s="8" t="s">
        <v>72</v>
      </c>
      <c r="H1909" s="1" t="s">
        <v>34</v>
      </c>
      <c r="I1909" s="1">
        <f t="shared" si="185"/>
        <v>3.3250000000000002</v>
      </c>
      <c r="J1909" s="26"/>
      <c r="K1909" s="26"/>
      <c r="L1909" s="26">
        <v>2.7</v>
      </c>
      <c r="M1909" s="25" t="s">
        <v>73</v>
      </c>
      <c r="N1909" s="26"/>
      <c r="O1909" s="26"/>
      <c r="P1909" s="26">
        <v>3</v>
      </c>
      <c r="Q1909" s="8" t="s">
        <v>73</v>
      </c>
      <c r="R1909" s="38"/>
      <c r="S1909" s="8"/>
      <c r="T1909" s="1">
        <f t="shared" si="180"/>
        <v>1992.2208879794407</v>
      </c>
      <c r="U1909" s="4">
        <f t="shared" si="183"/>
        <v>9.3133386462851645E+19</v>
      </c>
      <c r="V1909" s="4">
        <f t="shared" si="181"/>
        <v>122320711904993.2</v>
      </c>
      <c r="W1909" s="1">
        <f t="shared" si="182"/>
        <v>669.77922954495796</v>
      </c>
    </row>
    <row r="1910" spans="1:23" x14ac:dyDescent="0.3">
      <c r="A1910" t="s">
        <v>4218</v>
      </c>
      <c r="B1910" s="34">
        <v>33689.550016203706</v>
      </c>
      <c r="C1910" s="14">
        <v>46.23</v>
      </c>
      <c r="D1910" s="14">
        <v>-20.32</v>
      </c>
      <c r="E1910" s="12">
        <v>18</v>
      </c>
      <c r="F1910" s="12"/>
      <c r="G1910" s="8" t="s">
        <v>72</v>
      </c>
      <c r="H1910" s="1" t="s">
        <v>34</v>
      </c>
      <c r="I1910" s="1">
        <f t="shared" si="185"/>
        <v>3.4950000000000001</v>
      </c>
      <c r="J1910" s="26"/>
      <c r="K1910" s="26"/>
      <c r="L1910" s="26">
        <v>2.9</v>
      </c>
      <c r="M1910" s="25" t="s">
        <v>73</v>
      </c>
      <c r="N1910" s="26"/>
      <c r="O1910" s="26"/>
      <c r="P1910" s="26">
        <v>3.2</v>
      </c>
      <c r="Q1910" s="8" t="s">
        <v>73</v>
      </c>
      <c r="R1910" s="38"/>
      <c r="S1910" s="8"/>
      <c r="T1910" s="1">
        <f t="shared" si="180"/>
        <v>1992.2369610299895</v>
      </c>
      <c r="U1910" s="4">
        <f t="shared" si="183"/>
        <v>9.3133606502022611E+19</v>
      </c>
      <c r="V1910" s="4">
        <f t="shared" si="181"/>
        <v>220039170963740.97</v>
      </c>
      <c r="W1910" s="1">
        <f t="shared" si="182"/>
        <v>847.08573922039</v>
      </c>
    </row>
    <row r="1911" spans="1:23" x14ac:dyDescent="0.3">
      <c r="A1911" t="s">
        <v>4219</v>
      </c>
      <c r="B1911" s="34">
        <v>33691.998252314814</v>
      </c>
      <c r="C1911" s="14">
        <v>38.85</v>
      </c>
      <c r="D1911" s="14">
        <v>-23.14</v>
      </c>
      <c r="E1911" s="12">
        <v>16</v>
      </c>
      <c r="F1911" s="12"/>
      <c r="G1911" s="8" t="s">
        <v>72</v>
      </c>
      <c r="H1911" s="8" t="s">
        <v>24</v>
      </c>
      <c r="I1911" s="1">
        <f t="shared" si="185"/>
        <v>4.5999999999999996</v>
      </c>
      <c r="J1911" s="26"/>
      <c r="K1911" s="26"/>
      <c r="L1911" s="26">
        <v>4.2</v>
      </c>
      <c r="M1911" s="25" t="s">
        <v>73</v>
      </c>
      <c r="N1911" s="26"/>
      <c r="O1911" s="26"/>
      <c r="P1911" s="26">
        <v>4.5999999999999996</v>
      </c>
      <c r="Q1911" s="8" t="s">
        <v>73</v>
      </c>
      <c r="R1911" s="38">
        <v>4.3</v>
      </c>
      <c r="S1911" s="1" t="s">
        <v>73</v>
      </c>
      <c r="T1911" s="1">
        <f t="shared" si="180"/>
        <v>1992.2436639351536</v>
      </c>
      <c r="U1911" s="4">
        <f t="shared" si="183"/>
        <v>9.3143606502022611E+19</v>
      </c>
      <c r="V1911" s="4">
        <f t="shared" si="181"/>
        <v>1E+16</v>
      </c>
      <c r="W1911" s="1">
        <f t="shared" si="182"/>
        <v>1325.3345379229768</v>
      </c>
    </row>
    <row r="1912" spans="1:23" x14ac:dyDescent="0.3">
      <c r="A1912" t="s">
        <v>4220</v>
      </c>
      <c r="B1912" s="34">
        <v>33692.862172453701</v>
      </c>
      <c r="C1912" s="14">
        <v>48.36</v>
      </c>
      <c r="D1912" s="14">
        <v>-16.600000000000001</v>
      </c>
      <c r="E1912" s="12">
        <v>2</v>
      </c>
      <c r="F1912" s="12"/>
      <c r="G1912" s="8" t="s">
        <v>72</v>
      </c>
      <c r="H1912" s="1" t="s">
        <v>34</v>
      </c>
      <c r="I1912" s="1">
        <f t="shared" si="185"/>
        <v>3.3250000000000002</v>
      </c>
      <c r="J1912" s="26"/>
      <c r="K1912" s="26"/>
      <c r="L1912" s="26">
        <v>2.7</v>
      </c>
      <c r="M1912" s="25" t="s">
        <v>73</v>
      </c>
      <c r="N1912" s="26"/>
      <c r="O1912" s="26"/>
      <c r="P1912" s="26">
        <v>3</v>
      </c>
      <c r="Q1912" s="8" t="s">
        <v>73</v>
      </c>
      <c r="R1912" s="38"/>
      <c r="S1912" s="8"/>
      <c r="T1912" s="1">
        <f t="shared" si="180"/>
        <v>1992.2460292195858</v>
      </c>
      <c r="U1912" s="4">
        <f t="shared" si="183"/>
        <v>9.314372882273452E+19</v>
      </c>
      <c r="V1912" s="4">
        <f t="shared" si="181"/>
        <v>122320711904993.2</v>
      </c>
      <c r="W1912" s="1">
        <f t="shared" si="182"/>
        <v>541.73663712976406</v>
      </c>
    </row>
    <row r="1913" spans="1:23" x14ac:dyDescent="0.3">
      <c r="A1913" t="s">
        <v>4221</v>
      </c>
      <c r="B1913" s="34">
        <v>33693.284376157404</v>
      </c>
      <c r="C1913" s="14">
        <v>41.23</v>
      </c>
      <c r="D1913" s="14">
        <v>-16.91</v>
      </c>
      <c r="E1913" s="12">
        <v>16</v>
      </c>
      <c r="F1913" s="12"/>
      <c r="G1913" s="8" t="s">
        <v>72</v>
      </c>
      <c r="H1913" s="1" t="s">
        <v>33</v>
      </c>
      <c r="I1913" s="1">
        <f t="shared" si="185"/>
        <v>4.26</v>
      </c>
      <c r="J1913" s="26"/>
      <c r="K1913" s="26"/>
      <c r="L1913" s="26">
        <v>3.8</v>
      </c>
      <c r="M1913" s="25" t="s">
        <v>73</v>
      </c>
      <c r="N1913" s="26"/>
      <c r="O1913" s="26"/>
      <c r="P1913" s="26">
        <v>4</v>
      </c>
      <c r="Q1913" s="8" t="s">
        <v>73</v>
      </c>
      <c r="R1913" s="38">
        <v>4</v>
      </c>
      <c r="S1913" s="1" t="s">
        <v>73</v>
      </c>
      <c r="T1913" s="1">
        <f t="shared" si="180"/>
        <v>1992.2471851503283</v>
      </c>
      <c r="U1913" s="4">
        <f t="shared" si="183"/>
        <v>9.3146819118167032E+19</v>
      </c>
      <c r="V1913" s="4">
        <f t="shared" si="181"/>
        <v>3090295432513594.5</v>
      </c>
      <c r="W1913" s="1">
        <f t="shared" si="182"/>
        <v>627.84910941892599</v>
      </c>
    </row>
    <row r="1914" spans="1:23" x14ac:dyDescent="0.3">
      <c r="A1914" t="s">
        <v>4222</v>
      </c>
      <c r="B1914" s="34">
        <v>33693.297011574075</v>
      </c>
      <c r="C1914" s="14">
        <v>41.62</v>
      </c>
      <c r="D1914" s="14">
        <v>-16.03</v>
      </c>
      <c r="E1914" s="12">
        <v>16</v>
      </c>
      <c r="F1914" s="12"/>
      <c r="G1914" s="8" t="s">
        <v>72</v>
      </c>
      <c r="H1914" s="1" t="s">
        <v>33</v>
      </c>
      <c r="I1914" s="1">
        <f t="shared" ref="I1914:I1945" si="186">0.85*L1914+1.03</f>
        <v>4.0049999999999999</v>
      </c>
      <c r="J1914" s="26"/>
      <c r="K1914" s="26"/>
      <c r="L1914" s="26">
        <v>3.5</v>
      </c>
      <c r="M1914" s="25" t="s">
        <v>73</v>
      </c>
      <c r="N1914" s="26"/>
      <c r="O1914" s="26"/>
      <c r="P1914" s="26">
        <v>3.4</v>
      </c>
      <c r="Q1914" s="8" t="s">
        <v>73</v>
      </c>
      <c r="R1914" s="38">
        <v>3.7</v>
      </c>
      <c r="S1914" s="1" t="s">
        <v>73</v>
      </c>
      <c r="T1914" s="1">
        <f t="shared" si="180"/>
        <v>1992.2472197442137</v>
      </c>
      <c r="U1914" s="4">
        <f t="shared" si="183"/>
        <v>9.3148099973261574E+19</v>
      </c>
      <c r="V1914" s="4">
        <f t="shared" si="181"/>
        <v>1280855094536285</v>
      </c>
      <c r="W1914" s="1">
        <f t="shared" si="182"/>
        <v>530.36611036282693</v>
      </c>
    </row>
    <row r="1915" spans="1:23" x14ac:dyDescent="0.3">
      <c r="A1915" t="s">
        <v>4223</v>
      </c>
      <c r="B1915" s="34">
        <v>33694.165756944443</v>
      </c>
      <c r="C1915" s="14">
        <v>48.420999999999999</v>
      </c>
      <c r="D1915" s="14">
        <v>-17.318999999999999</v>
      </c>
      <c r="E1915" s="12">
        <v>19</v>
      </c>
      <c r="F1915" s="12"/>
      <c r="G1915" s="8" t="s">
        <v>72</v>
      </c>
      <c r="H1915" s="1" t="s">
        <v>34</v>
      </c>
      <c r="I1915" s="1">
        <f t="shared" si="186"/>
        <v>3.3250000000000002</v>
      </c>
      <c r="J1915" s="26"/>
      <c r="K1915" s="26"/>
      <c r="L1915" s="26">
        <v>2.7</v>
      </c>
      <c r="M1915" s="25" t="s">
        <v>73</v>
      </c>
      <c r="N1915" s="26"/>
      <c r="O1915" s="26"/>
      <c r="P1915" s="26">
        <v>3</v>
      </c>
      <c r="Q1915" s="8" t="s">
        <v>73</v>
      </c>
      <c r="R1915" s="38"/>
      <c r="S1915" s="8"/>
      <c r="T1915" s="1">
        <f t="shared" si="180"/>
        <v>1992.2495982394098</v>
      </c>
      <c r="U1915" s="4">
        <f t="shared" si="183"/>
        <v>9.3148222293973484E+19</v>
      </c>
      <c r="V1915" s="4">
        <f t="shared" si="181"/>
        <v>122320711904993.2</v>
      </c>
      <c r="W1915" s="1">
        <f t="shared" si="182"/>
        <v>609.88141165138518</v>
      </c>
    </row>
    <row r="1916" spans="1:23" x14ac:dyDescent="0.3">
      <c r="A1916" t="s">
        <v>4224</v>
      </c>
      <c r="B1916" s="34">
        <v>33696.166855324074</v>
      </c>
      <c r="C1916" s="14">
        <v>45.92</v>
      </c>
      <c r="D1916" s="14">
        <v>-17.64</v>
      </c>
      <c r="E1916" s="12">
        <v>19</v>
      </c>
      <c r="F1916" s="12"/>
      <c r="G1916" s="8" t="s">
        <v>72</v>
      </c>
      <c r="H1916" s="1" t="s">
        <v>34</v>
      </c>
      <c r="I1916" s="1">
        <f t="shared" si="186"/>
        <v>3.41</v>
      </c>
      <c r="J1916" s="26"/>
      <c r="K1916" s="26"/>
      <c r="L1916" s="26">
        <v>2.8</v>
      </c>
      <c r="M1916" s="25" t="s">
        <v>73</v>
      </c>
      <c r="N1916" s="26"/>
      <c r="O1916" s="26"/>
      <c r="P1916" s="26">
        <v>3.1</v>
      </c>
      <c r="Q1916" s="8" t="s">
        <v>73</v>
      </c>
      <c r="R1916" s="38"/>
      <c r="S1916" s="8"/>
      <c r="T1916" s="1">
        <f t="shared" si="180"/>
        <v>1992.2550769481836</v>
      </c>
      <c r="U1916" s="4">
        <f t="shared" si="183"/>
        <v>9.3148386352950804E+19</v>
      </c>
      <c r="V1916" s="4">
        <f t="shared" si="181"/>
        <v>164058977319953.81</v>
      </c>
      <c r="W1916" s="1">
        <f t="shared" si="182"/>
        <v>547.91010849671011</v>
      </c>
    </row>
    <row r="1917" spans="1:23" x14ac:dyDescent="0.3">
      <c r="A1917" t="s">
        <v>4225</v>
      </c>
      <c r="B1917" s="34">
        <v>33697.261620370373</v>
      </c>
      <c r="C1917" s="14">
        <v>49.71</v>
      </c>
      <c r="D1917" s="14">
        <v>-16.100000000000001</v>
      </c>
      <c r="E1917" s="12">
        <v>2</v>
      </c>
      <c r="F1917" s="12"/>
      <c r="G1917" s="8" t="s">
        <v>72</v>
      </c>
      <c r="H1917" s="1" t="s">
        <v>34</v>
      </c>
      <c r="I1917" s="1">
        <f t="shared" si="186"/>
        <v>3.3250000000000002</v>
      </c>
      <c r="J1917" s="26"/>
      <c r="K1917" s="26"/>
      <c r="L1917" s="26">
        <v>2.7</v>
      </c>
      <c r="M1917" s="25" t="s">
        <v>73</v>
      </c>
      <c r="N1917" s="26"/>
      <c r="O1917" s="26"/>
      <c r="P1917" s="26">
        <v>3</v>
      </c>
      <c r="Q1917" s="8" t="s">
        <v>73</v>
      </c>
      <c r="R1917" s="38"/>
      <c r="S1917" s="8"/>
      <c r="T1917" s="1">
        <f t="shared" si="180"/>
        <v>1992.2580742515274</v>
      </c>
      <c r="U1917" s="4">
        <f t="shared" si="183"/>
        <v>9.3148508673662714E+19</v>
      </c>
      <c r="V1917" s="4">
        <f t="shared" si="181"/>
        <v>122320711904993.2</v>
      </c>
      <c r="W1917" s="1">
        <f t="shared" si="182"/>
        <v>605.58308637543121</v>
      </c>
    </row>
    <row r="1918" spans="1:23" x14ac:dyDescent="0.3">
      <c r="A1918" t="s">
        <v>4226</v>
      </c>
      <c r="B1918" s="34">
        <v>33701.393262731479</v>
      </c>
      <c r="C1918" s="14">
        <v>46.75</v>
      </c>
      <c r="D1918" s="14">
        <v>-19.12</v>
      </c>
      <c r="E1918" s="12">
        <v>37</v>
      </c>
      <c r="F1918" s="12"/>
      <c r="G1918" s="8" t="s">
        <v>72</v>
      </c>
      <c r="H1918" s="1" t="s">
        <v>34</v>
      </c>
      <c r="I1918" s="1">
        <f t="shared" si="186"/>
        <v>3.41</v>
      </c>
      <c r="J1918" s="26"/>
      <c r="K1918" s="26"/>
      <c r="L1918" s="26">
        <v>2.8</v>
      </c>
      <c r="M1918" s="25" t="s">
        <v>73</v>
      </c>
      <c r="N1918" s="26"/>
      <c r="O1918" s="26"/>
      <c r="P1918" s="26">
        <v>3.1</v>
      </c>
      <c r="Q1918" s="8" t="s">
        <v>73</v>
      </c>
      <c r="R1918" s="38"/>
      <c r="S1918" s="8"/>
      <c r="T1918" s="1">
        <f t="shared" si="180"/>
        <v>1992.269386071818</v>
      </c>
      <c r="U1918" s="4">
        <f t="shared" si="183"/>
        <v>9.3148672732640035E+19</v>
      </c>
      <c r="V1918" s="4">
        <f t="shared" si="181"/>
        <v>164058977319953.81</v>
      </c>
      <c r="W1918" s="1">
        <f t="shared" si="182"/>
        <v>725.84540635007477</v>
      </c>
    </row>
    <row r="1919" spans="1:23" x14ac:dyDescent="0.3">
      <c r="A1919" t="s">
        <v>4227</v>
      </c>
      <c r="B1919" s="34">
        <v>33705.485031249998</v>
      </c>
      <c r="C1919" s="14">
        <v>47.29</v>
      </c>
      <c r="D1919" s="14">
        <v>-17.57</v>
      </c>
      <c r="E1919" s="12">
        <v>39</v>
      </c>
      <c r="F1919" s="12"/>
      <c r="G1919" s="8" t="s">
        <v>72</v>
      </c>
      <c r="H1919" s="1" t="s">
        <v>34</v>
      </c>
      <c r="I1919" s="1">
        <f t="shared" si="186"/>
        <v>3.41</v>
      </c>
      <c r="J1919" s="26"/>
      <c r="K1919" s="26"/>
      <c r="L1919" s="26">
        <v>2.8</v>
      </c>
      <c r="M1919" s="25" t="s">
        <v>73</v>
      </c>
      <c r="N1919" s="26"/>
      <c r="O1919" s="26"/>
      <c r="P1919" s="26">
        <v>3.1</v>
      </c>
      <c r="Q1919" s="8" t="s">
        <v>73</v>
      </c>
      <c r="R1919" s="38"/>
      <c r="S1919" s="8"/>
      <c r="T1919" s="1">
        <f t="shared" si="180"/>
        <v>1992.280588723477</v>
      </c>
      <c r="U1919" s="4">
        <f t="shared" si="183"/>
        <v>9.3148836791617356E+19</v>
      </c>
      <c r="V1919" s="4">
        <f t="shared" si="181"/>
        <v>164058977319953.81</v>
      </c>
      <c r="W1919" s="1">
        <f t="shared" si="182"/>
        <v>578.9989445889712</v>
      </c>
    </row>
    <row r="1920" spans="1:23" x14ac:dyDescent="0.3">
      <c r="A1920" t="s">
        <v>4228</v>
      </c>
      <c r="B1920" s="34">
        <v>33707.564540509258</v>
      </c>
      <c r="C1920" s="14">
        <v>47.05</v>
      </c>
      <c r="D1920" s="14">
        <v>-17.079999999999998</v>
      </c>
      <c r="E1920" s="12">
        <v>37</v>
      </c>
      <c r="F1920" s="12"/>
      <c r="G1920" s="8" t="s">
        <v>72</v>
      </c>
      <c r="H1920" s="1" t="s">
        <v>34</v>
      </c>
      <c r="I1920" s="1">
        <f t="shared" si="186"/>
        <v>3.41</v>
      </c>
      <c r="J1920" s="26"/>
      <c r="K1920" s="26"/>
      <c r="L1920" s="26">
        <v>2.8</v>
      </c>
      <c r="M1920" s="25" t="s">
        <v>73</v>
      </c>
      <c r="N1920" s="26"/>
      <c r="O1920" s="26"/>
      <c r="P1920" s="26">
        <v>3.1</v>
      </c>
      <c r="Q1920" s="8" t="s">
        <v>73</v>
      </c>
      <c r="R1920" s="38"/>
      <c r="S1920" s="8"/>
      <c r="T1920" s="1">
        <f t="shared" si="180"/>
        <v>1992.2862821095393</v>
      </c>
      <c r="U1920" s="4">
        <f t="shared" si="183"/>
        <v>9.3149000850594677E+19</v>
      </c>
      <c r="V1920" s="4">
        <f t="shared" si="181"/>
        <v>164058977319953.81</v>
      </c>
      <c r="W1920" s="1">
        <f t="shared" si="182"/>
        <v>519.19165187206193</v>
      </c>
    </row>
    <row r="1921" spans="1:23" x14ac:dyDescent="0.3">
      <c r="A1921" t="s">
        <v>4229</v>
      </c>
      <c r="B1921" s="34">
        <v>33712.416740740744</v>
      </c>
      <c r="C1921" s="14">
        <v>46.34</v>
      </c>
      <c r="D1921" s="14">
        <v>-17.84</v>
      </c>
      <c r="E1921" s="12">
        <v>18</v>
      </c>
      <c r="F1921" s="12"/>
      <c r="G1921" s="8" t="s">
        <v>72</v>
      </c>
      <c r="H1921" s="1" t="s">
        <v>34</v>
      </c>
      <c r="I1921" s="1">
        <f t="shared" si="186"/>
        <v>3.58</v>
      </c>
      <c r="J1921" s="26"/>
      <c r="K1921" s="26"/>
      <c r="L1921" s="26">
        <v>3</v>
      </c>
      <c r="M1921" s="25" t="s">
        <v>73</v>
      </c>
      <c r="N1921" s="26"/>
      <c r="O1921" s="26"/>
      <c r="P1921" s="26">
        <v>3.3</v>
      </c>
      <c r="Q1921" s="8" t="s">
        <v>73</v>
      </c>
      <c r="R1921" s="38"/>
      <c r="S1921" s="8"/>
      <c r="T1921" s="1">
        <f t="shared" si="180"/>
        <v>1992.2995667097625</v>
      </c>
      <c r="U1921" s="4">
        <f t="shared" si="183"/>
        <v>9.314929597151735E+19</v>
      </c>
      <c r="V1921" s="4">
        <f t="shared" si="181"/>
        <v>295120922666639.69</v>
      </c>
      <c r="W1921" s="1">
        <f t="shared" si="182"/>
        <v>577.2525711040779</v>
      </c>
    </row>
    <row r="1922" spans="1:23" x14ac:dyDescent="0.3">
      <c r="A1922" t="s">
        <v>4230</v>
      </c>
      <c r="B1922" s="34">
        <v>33713.687805555557</v>
      </c>
      <c r="C1922" s="14">
        <v>48.21</v>
      </c>
      <c r="D1922" s="14">
        <v>-17.86</v>
      </c>
      <c r="E1922" s="12">
        <v>37</v>
      </c>
      <c r="F1922" s="12"/>
      <c r="G1922" s="8" t="s">
        <v>72</v>
      </c>
      <c r="H1922" s="1" t="s">
        <v>34</v>
      </c>
      <c r="I1922" s="1">
        <f t="shared" si="186"/>
        <v>3.3250000000000002</v>
      </c>
      <c r="J1922" s="26"/>
      <c r="K1922" s="26"/>
      <c r="L1922" s="26">
        <v>2.7</v>
      </c>
      <c r="M1922" s="25" t="s">
        <v>73</v>
      </c>
      <c r="N1922" s="26"/>
      <c r="O1922" s="26"/>
      <c r="P1922" s="26">
        <v>3</v>
      </c>
      <c r="Q1922" s="8" t="s">
        <v>73</v>
      </c>
      <c r="R1922" s="38"/>
      <c r="S1922" s="8"/>
      <c r="T1922" s="1">
        <f t="shared" ref="T1922:T1985" si="187">1900+B1922/365.25</f>
        <v>1992.3030466955663</v>
      </c>
      <c r="U1922" s="4">
        <f t="shared" si="183"/>
        <v>9.3149418292229259E+19</v>
      </c>
      <c r="V1922" s="4">
        <f t="shared" ref="V1922:V1985" si="188">10^(1.5*I1922+9.1)</f>
        <v>122320711904993.2</v>
      </c>
      <c r="W1922" s="1">
        <f t="shared" ref="W1922:W1985" si="189">SQRT( (ABS(D1922-$Y$1)*111.11)^2+(111.11*COS(RADIANS(D1922))*ABS(C1922-$Z$1))^2+E1922*E1922)</f>
        <v>649.83772964901425</v>
      </c>
    </row>
    <row r="1923" spans="1:23" x14ac:dyDescent="0.3">
      <c r="A1923" t="s">
        <v>4231</v>
      </c>
      <c r="B1923" s="34">
        <v>33714.459605324075</v>
      </c>
      <c r="C1923" s="14">
        <v>46.71</v>
      </c>
      <c r="D1923" s="14">
        <v>-18.34</v>
      </c>
      <c r="E1923" s="12">
        <v>18</v>
      </c>
      <c r="F1923" s="12"/>
      <c r="G1923" s="8" t="s">
        <v>72</v>
      </c>
      <c r="H1923" s="1" t="s">
        <v>34</v>
      </c>
      <c r="I1923" s="1">
        <f t="shared" si="186"/>
        <v>3.58</v>
      </c>
      <c r="J1923" s="26"/>
      <c r="K1923" s="26"/>
      <c r="L1923" s="26">
        <v>3</v>
      </c>
      <c r="M1923" s="25" t="s">
        <v>73</v>
      </c>
      <c r="N1923" s="26"/>
      <c r="O1923" s="26"/>
      <c r="P1923" s="26">
        <v>3.3</v>
      </c>
      <c r="Q1923" s="8" t="s">
        <v>73</v>
      </c>
      <c r="R1923" s="38"/>
      <c r="S1923" s="8"/>
      <c r="T1923" s="1">
        <f t="shared" si="187"/>
        <v>1992.3051597681699</v>
      </c>
      <c r="U1923" s="4">
        <f t="shared" ref="U1923:U1986" si="190">U1922+V1923</f>
        <v>9.3149713413151932E+19</v>
      </c>
      <c r="V1923" s="4">
        <f t="shared" si="188"/>
        <v>295120922666639.69</v>
      </c>
      <c r="W1923" s="1">
        <f t="shared" si="189"/>
        <v>640.0391004648036</v>
      </c>
    </row>
    <row r="1924" spans="1:23" x14ac:dyDescent="0.3">
      <c r="A1924" t="s">
        <v>2465</v>
      </c>
      <c r="B1924" s="34">
        <v>33718.83099884259</v>
      </c>
      <c r="C1924" s="14">
        <v>47.91</v>
      </c>
      <c r="D1924" s="14">
        <v>-21.54</v>
      </c>
      <c r="E1924" s="12">
        <v>2</v>
      </c>
      <c r="F1924" s="12"/>
      <c r="G1924" s="8" t="s">
        <v>72</v>
      </c>
      <c r="H1924" s="1" t="s">
        <v>59</v>
      </c>
      <c r="I1924" s="1">
        <f t="shared" si="186"/>
        <v>3.3250000000000002</v>
      </c>
      <c r="J1924" s="26"/>
      <c r="K1924" s="26"/>
      <c r="L1924" s="26">
        <v>2.7</v>
      </c>
      <c r="M1924" s="25" t="s">
        <v>73</v>
      </c>
      <c r="N1924" s="26"/>
      <c r="O1924" s="26"/>
      <c r="P1924" s="26">
        <v>3</v>
      </c>
      <c r="Q1924" s="8" t="s">
        <v>73</v>
      </c>
      <c r="R1924" s="38"/>
      <c r="S1924" s="8"/>
      <c r="T1924" s="1">
        <f t="shared" si="187"/>
        <v>1992.3171279913554</v>
      </c>
      <c r="U1924" s="4">
        <f t="shared" si="190"/>
        <v>9.3149835733863842E+19</v>
      </c>
      <c r="V1924" s="4">
        <f t="shared" si="188"/>
        <v>122320711904993.2</v>
      </c>
      <c r="W1924" s="1">
        <f t="shared" si="189"/>
        <v>1014.5457679038122</v>
      </c>
    </row>
    <row r="1925" spans="1:23" x14ac:dyDescent="0.3">
      <c r="A1925" t="s">
        <v>4232</v>
      </c>
      <c r="B1925" s="34">
        <v>33719.837565972222</v>
      </c>
      <c r="C1925" s="14">
        <v>46.55</v>
      </c>
      <c r="D1925" s="14">
        <v>-19.309999999999999</v>
      </c>
      <c r="E1925" s="12">
        <v>18</v>
      </c>
      <c r="F1925" s="12"/>
      <c r="G1925" s="8" t="s">
        <v>72</v>
      </c>
      <c r="H1925" s="1" t="s">
        <v>34</v>
      </c>
      <c r="I1925" s="1">
        <f t="shared" si="186"/>
        <v>3.58</v>
      </c>
      <c r="J1925" s="26"/>
      <c r="K1925" s="26"/>
      <c r="L1925" s="26">
        <v>3</v>
      </c>
      <c r="M1925" s="25" t="s">
        <v>73</v>
      </c>
      <c r="N1925" s="26"/>
      <c r="O1925" s="26"/>
      <c r="P1925" s="26">
        <v>3.3</v>
      </c>
      <c r="Q1925" s="8" t="s">
        <v>73</v>
      </c>
      <c r="R1925" s="38"/>
      <c r="S1925" s="8"/>
      <c r="T1925" s="1">
        <f t="shared" si="187"/>
        <v>1992.3198838219637</v>
      </c>
      <c r="U1925" s="4">
        <f t="shared" si="190"/>
        <v>9.3150130854786515E+19</v>
      </c>
      <c r="V1925" s="4">
        <f t="shared" si="188"/>
        <v>295120922666639.69</v>
      </c>
      <c r="W1925" s="1">
        <f t="shared" si="189"/>
        <v>741.49022199296235</v>
      </c>
    </row>
    <row r="1926" spans="1:23" x14ac:dyDescent="0.3">
      <c r="A1926" t="s">
        <v>4233</v>
      </c>
      <c r="B1926" s="34">
        <v>33721.61002777778</v>
      </c>
      <c r="C1926" s="14">
        <v>48.78</v>
      </c>
      <c r="D1926" s="14">
        <v>-18.32</v>
      </c>
      <c r="E1926" s="12">
        <v>18</v>
      </c>
      <c r="F1926" s="12"/>
      <c r="G1926" s="8" t="s">
        <v>72</v>
      </c>
      <c r="H1926" s="1" t="s">
        <v>34</v>
      </c>
      <c r="I1926" s="1">
        <f t="shared" si="186"/>
        <v>3.3250000000000002</v>
      </c>
      <c r="J1926" s="26"/>
      <c r="K1926" s="26"/>
      <c r="L1926" s="26">
        <v>2.7</v>
      </c>
      <c r="M1926" s="25" t="s">
        <v>73</v>
      </c>
      <c r="N1926" s="26"/>
      <c r="O1926" s="26"/>
      <c r="P1926" s="26">
        <v>3</v>
      </c>
      <c r="Q1926" s="8" t="s">
        <v>73</v>
      </c>
      <c r="R1926" s="38"/>
      <c r="S1926" s="8"/>
      <c r="T1926" s="1">
        <f t="shared" si="187"/>
        <v>1992.3247365579132</v>
      </c>
      <c r="U1926" s="4">
        <f t="shared" si="190"/>
        <v>9.3150253175498424E+19</v>
      </c>
      <c r="V1926" s="4">
        <f t="shared" si="188"/>
        <v>122320711904993.2</v>
      </c>
      <c r="W1926" s="1">
        <f t="shared" si="189"/>
        <v>722.98876595307524</v>
      </c>
    </row>
    <row r="1927" spans="1:23" x14ac:dyDescent="0.3">
      <c r="A1927" t="s">
        <v>4234</v>
      </c>
      <c r="B1927" s="34">
        <v>33728.072457175927</v>
      </c>
      <c r="C1927" s="14">
        <v>47.6</v>
      </c>
      <c r="D1927" s="14">
        <v>-17.489999999999998</v>
      </c>
      <c r="E1927" s="12">
        <v>2</v>
      </c>
      <c r="F1927" s="12"/>
      <c r="G1927" s="8" t="s">
        <v>72</v>
      </c>
      <c r="H1927" s="1" t="s">
        <v>34</v>
      </c>
      <c r="I1927" s="1">
        <f t="shared" si="186"/>
        <v>3.41</v>
      </c>
      <c r="J1927" s="26"/>
      <c r="K1927" s="26"/>
      <c r="L1927" s="26">
        <v>2.8</v>
      </c>
      <c r="M1927" s="25" t="s">
        <v>73</v>
      </c>
      <c r="N1927" s="26"/>
      <c r="O1927" s="26"/>
      <c r="P1927" s="26">
        <v>3.1</v>
      </c>
      <c r="Q1927" s="8" t="s">
        <v>73</v>
      </c>
      <c r="R1927" s="38"/>
      <c r="S1927" s="8"/>
      <c r="T1927" s="1">
        <f t="shared" si="187"/>
        <v>1992.3424297253277</v>
      </c>
      <c r="U1927" s="4">
        <f t="shared" si="190"/>
        <v>9.3150417234475745E+19</v>
      </c>
      <c r="V1927" s="4">
        <f t="shared" si="188"/>
        <v>164058977319953.81</v>
      </c>
      <c r="W1927" s="1">
        <f t="shared" si="189"/>
        <v>582.88249186877238</v>
      </c>
    </row>
    <row r="1928" spans="1:23" x14ac:dyDescent="0.3">
      <c r="A1928" t="s">
        <v>4235</v>
      </c>
      <c r="B1928" s="34">
        <v>33733.494043981482</v>
      </c>
      <c r="C1928" s="14">
        <v>45.84</v>
      </c>
      <c r="D1928" s="14">
        <v>-18.32</v>
      </c>
      <c r="E1928" s="12">
        <v>18</v>
      </c>
      <c r="F1928" s="12"/>
      <c r="G1928" s="8" t="s">
        <v>72</v>
      </c>
      <c r="H1928" s="1" t="s">
        <v>34</v>
      </c>
      <c r="I1928" s="1">
        <f t="shared" si="186"/>
        <v>3.4950000000000001</v>
      </c>
      <c r="J1928" s="26"/>
      <c r="K1928" s="26"/>
      <c r="L1928" s="26">
        <v>2.9</v>
      </c>
      <c r="M1928" s="25" t="s">
        <v>73</v>
      </c>
      <c r="N1928" s="26"/>
      <c r="O1928" s="26"/>
      <c r="P1928" s="26">
        <v>3.2</v>
      </c>
      <c r="Q1928" s="8" t="s">
        <v>73</v>
      </c>
      <c r="R1928" s="38"/>
      <c r="S1928" s="8"/>
      <c r="T1928" s="1">
        <f t="shared" si="187"/>
        <v>1992.3572732210307</v>
      </c>
      <c r="U1928" s="4">
        <f t="shared" si="190"/>
        <v>9.3150637273646711E+19</v>
      </c>
      <c r="V1928" s="4">
        <f t="shared" si="188"/>
        <v>220039170963740.97</v>
      </c>
      <c r="W1928" s="1">
        <f t="shared" si="189"/>
        <v>621.84135270051536</v>
      </c>
    </row>
    <row r="1929" spans="1:23" x14ac:dyDescent="0.3">
      <c r="A1929" t="s">
        <v>2466</v>
      </c>
      <c r="B1929" s="34">
        <v>33736.79463773148</v>
      </c>
      <c r="C1929" s="14">
        <v>48.03</v>
      </c>
      <c r="D1929" s="14">
        <v>-17.829999999999998</v>
      </c>
      <c r="E1929" s="12">
        <v>18</v>
      </c>
      <c r="F1929" s="12"/>
      <c r="G1929" s="8" t="s">
        <v>72</v>
      </c>
      <c r="H1929" s="1" t="s">
        <v>34</v>
      </c>
      <c r="I1929" s="1">
        <f t="shared" si="186"/>
        <v>3.3250000000000002</v>
      </c>
      <c r="J1929" s="26"/>
      <c r="K1929" s="26"/>
      <c r="L1929" s="26">
        <v>2.7</v>
      </c>
      <c r="M1929" s="25" t="s">
        <v>73</v>
      </c>
      <c r="N1929" s="26"/>
      <c r="O1929" s="26"/>
      <c r="P1929" s="26">
        <v>3</v>
      </c>
      <c r="Q1929" s="8" t="s">
        <v>73</v>
      </c>
      <c r="R1929" s="38"/>
      <c r="S1929" s="8"/>
      <c r="T1929" s="1">
        <f t="shared" si="187"/>
        <v>1992.3663097542271</v>
      </c>
      <c r="U1929" s="4">
        <f t="shared" si="190"/>
        <v>9.315075959435862E+19</v>
      </c>
      <c r="V1929" s="4">
        <f t="shared" si="188"/>
        <v>122320711904993.2</v>
      </c>
      <c r="W1929" s="1">
        <f t="shared" si="189"/>
        <v>637.07974838320206</v>
      </c>
    </row>
    <row r="1930" spans="1:23" x14ac:dyDescent="0.3">
      <c r="A1930" t="s">
        <v>4236</v>
      </c>
      <c r="B1930" s="34">
        <v>33737.168865740743</v>
      </c>
      <c r="C1930" s="14">
        <v>39.94</v>
      </c>
      <c r="D1930" s="14">
        <v>-22.11</v>
      </c>
      <c r="E1930" s="12">
        <v>16</v>
      </c>
      <c r="F1930" s="12"/>
      <c r="G1930" s="8" t="s">
        <v>72</v>
      </c>
      <c r="H1930" s="8" t="s">
        <v>24</v>
      </c>
      <c r="I1930" s="1">
        <f t="shared" si="186"/>
        <v>4.09</v>
      </c>
      <c r="J1930" s="26"/>
      <c r="K1930" s="26"/>
      <c r="L1930" s="26">
        <v>3.6</v>
      </c>
      <c r="M1930" s="25" t="s">
        <v>73</v>
      </c>
      <c r="N1930" s="26"/>
      <c r="O1930" s="26"/>
      <c r="P1930" s="26">
        <v>4.2</v>
      </c>
      <c r="Q1930" s="8" t="s">
        <v>73</v>
      </c>
      <c r="R1930" s="38">
        <v>3.8</v>
      </c>
      <c r="S1930" s="1" t="s">
        <v>73</v>
      </c>
      <c r="T1930" s="1">
        <f t="shared" si="187"/>
        <v>1992.3673343346768</v>
      </c>
      <c r="U1930" s="4">
        <f t="shared" si="190"/>
        <v>9.3152477502745772E+19</v>
      </c>
      <c r="V1930" s="4">
        <f t="shared" si="188"/>
        <v>1717908387157594.5</v>
      </c>
      <c r="W1930" s="1">
        <f t="shared" si="189"/>
        <v>1173.5115845284117</v>
      </c>
    </row>
    <row r="1931" spans="1:23" x14ac:dyDescent="0.3">
      <c r="A1931" t="s">
        <v>2467</v>
      </c>
      <c r="B1931" s="34">
        <v>33738.507165509262</v>
      </c>
      <c r="C1931" s="14">
        <v>47.3</v>
      </c>
      <c r="D1931" s="14">
        <v>-17.68</v>
      </c>
      <c r="E1931" s="12">
        <v>2</v>
      </c>
      <c r="F1931" s="12"/>
      <c r="G1931" s="8" t="s">
        <v>72</v>
      </c>
      <c r="H1931" s="1" t="s">
        <v>34</v>
      </c>
      <c r="I1931" s="1">
        <f t="shared" si="186"/>
        <v>3.58</v>
      </c>
      <c r="J1931" s="26"/>
      <c r="K1931" s="26"/>
      <c r="L1931" s="26">
        <v>3</v>
      </c>
      <c r="M1931" s="25" t="s">
        <v>73</v>
      </c>
      <c r="N1931" s="26"/>
      <c r="O1931" s="26"/>
      <c r="P1931" s="26">
        <v>3.3</v>
      </c>
      <c r="Q1931" s="8" t="s">
        <v>73</v>
      </c>
      <c r="R1931" s="38"/>
      <c r="S1931" s="8"/>
      <c r="T1931" s="1">
        <f t="shared" si="187"/>
        <v>1992.3709983997517</v>
      </c>
      <c r="U1931" s="4">
        <f t="shared" si="190"/>
        <v>9.3152772623668445E+19</v>
      </c>
      <c r="V1931" s="4">
        <f t="shared" si="188"/>
        <v>295120922666639.69</v>
      </c>
      <c r="W1931" s="1">
        <f t="shared" si="189"/>
        <v>589.36613862795787</v>
      </c>
    </row>
    <row r="1932" spans="1:23" x14ac:dyDescent="0.3">
      <c r="A1932" t="s">
        <v>2468</v>
      </c>
      <c r="B1932" s="34">
        <v>33747.64254050926</v>
      </c>
      <c r="C1932" s="14">
        <v>48</v>
      </c>
      <c r="D1932" s="14">
        <v>-17.77</v>
      </c>
      <c r="E1932" s="12">
        <v>18</v>
      </c>
      <c r="F1932" s="12"/>
      <c r="G1932" s="8" t="s">
        <v>72</v>
      </c>
      <c r="H1932" s="1" t="s">
        <v>34</v>
      </c>
      <c r="I1932" s="1">
        <f t="shared" si="186"/>
        <v>3.58</v>
      </c>
      <c r="J1932" s="26"/>
      <c r="K1932" s="26"/>
      <c r="L1932" s="26">
        <v>3</v>
      </c>
      <c r="M1932" s="25" t="s">
        <v>73</v>
      </c>
      <c r="N1932" s="26"/>
      <c r="O1932" s="26"/>
      <c r="P1932" s="26">
        <v>3.3</v>
      </c>
      <c r="Q1932" s="8" t="s">
        <v>73</v>
      </c>
      <c r="R1932" s="38"/>
      <c r="S1932" s="8"/>
      <c r="T1932" s="1">
        <f t="shared" si="187"/>
        <v>1992.3960096933861</v>
      </c>
      <c r="U1932" s="4">
        <f t="shared" si="190"/>
        <v>9.3153067744591118E+19</v>
      </c>
      <c r="V1932" s="4">
        <f t="shared" si="188"/>
        <v>295120922666639.69</v>
      </c>
      <c r="W1932" s="1">
        <f t="shared" si="189"/>
        <v>629.75105400152222</v>
      </c>
    </row>
    <row r="1933" spans="1:23" x14ac:dyDescent="0.3">
      <c r="A1933" t="s">
        <v>4237</v>
      </c>
      <c r="B1933" s="34">
        <v>33747.970043981484</v>
      </c>
      <c r="C1933" s="14">
        <v>46.69</v>
      </c>
      <c r="D1933" s="14">
        <v>-18.91</v>
      </c>
      <c r="E1933" s="12">
        <v>18</v>
      </c>
      <c r="F1933" s="12"/>
      <c r="G1933" s="8" t="s">
        <v>72</v>
      </c>
      <c r="H1933" s="1" t="s">
        <v>34</v>
      </c>
      <c r="I1933" s="1">
        <f t="shared" si="186"/>
        <v>3.41</v>
      </c>
      <c r="J1933" s="26"/>
      <c r="K1933" s="26"/>
      <c r="L1933" s="26">
        <v>2.8</v>
      </c>
      <c r="M1933" s="25" t="s">
        <v>73</v>
      </c>
      <c r="N1933" s="26"/>
      <c r="O1933" s="26"/>
      <c r="P1933" s="26">
        <v>3.1</v>
      </c>
      <c r="Q1933" s="8" t="s">
        <v>73</v>
      </c>
      <c r="R1933" s="38"/>
      <c r="S1933" s="8"/>
      <c r="T1933" s="1">
        <f t="shared" si="187"/>
        <v>1992.3969063490254</v>
      </c>
      <c r="U1933" s="4">
        <f t="shared" si="190"/>
        <v>9.3153231803568439E+19</v>
      </c>
      <c r="V1933" s="4">
        <f t="shared" si="188"/>
        <v>164058977319953.81</v>
      </c>
      <c r="W1933" s="1">
        <f t="shared" si="189"/>
        <v>701.02876013286641</v>
      </c>
    </row>
    <row r="1934" spans="1:23" x14ac:dyDescent="0.3">
      <c r="A1934" t="s">
        <v>4238</v>
      </c>
      <c r="B1934" s="34">
        <v>33749.697206018522</v>
      </c>
      <c r="C1934" s="14">
        <v>48.634999999999998</v>
      </c>
      <c r="D1934" s="14">
        <v>-17.151</v>
      </c>
      <c r="E1934" s="12">
        <v>17</v>
      </c>
      <c r="F1934" s="12"/>
      <c r="G1934" s="8" t="s">
        <v>72</v>
      </c>
      <c r="H1934" s="1" t="s">
        <v>34</v>
      </c>
      <c r="I1934" s="1">
        <f t="shared" si="186"/>
        <v>3.4950000000000001</v>
      </c>
      <c r="J1934" s="26"/>
      <c r="K1934" s="26"/>
      <c r="L1934" s="26">
        <v>2.9</v>
      </c>
      <c r="M1934" s="25" t="s">
        <v>73</v>
      </c>
      <c r="N1934" s="26"/>
      <c r="O1934" s="26"/>
      <c r="P1934" s="26">
        <v>3.2</v>
      </c>
      <c r="Q1934" s="8" t="s">
        <v>73</v>
      </c>
      <c r="R1934" s="38"/>
      <c r="S1934" s="8"/>
      <c r="T1934" s="1">
        <f t="shared" si="187"/>
        <v>1992.4016350609679</v>
      </c>
      <c r="U1934" s="4">
        <f t="shared" si="190"/>
        <v>9.3153451842739405E+19</v>
      </c>
      <c r="V1934" s="4">
        <f t="shared" si="188"/>
        <v>220039170963740.97</v>
      </c>
      <c r="W1934" s="1">
        <f t="shared" si="189"/>
        <v>607.79831048569963</v>
      </c>
    </row>
    <row r="1935" spans="1:23" x14ac:dyDescent="0.3">
      <c r="A1935" t="s">
        <v>4239</v>
      </c>
      <c r="B1935" s="34">
        <v>33750.396825231481</v>
      </c>
      <c r="C1935" s="14">
        <v>48.475000000000001</v>
      </c>
      <c r="D1935" s="14">
        <v>-17.463999999999999</v>
      </c>
      <c r="E1935" s="12">
        <v>23</v>
      </c>
      <c r="F1935" s="12"/>
      <c r="G1935" s="8" t="s">
        <v>72</v>
      </c>
      <c r="H1935" s="1" t="s">
        <v>34</v>
      </c>
      <c r="I1935" s="1">
        <f t="shared" si="186"/>
        <v>3.41</v>
      </c>
      <c r="J1935" s="26"/>
      <c r="K1935" s="26"/>
      <c r="L1935" s="26">
        <v>2.8</v>
      </c>
      <c r="M1935" s="25" t="s">
        <v>73</v>
      </c>
      <c r="N1935" s="26"/>
      <c r="O1935" s="26"/>
      <c r="P1935" s="26">
        <v>3.1</v>
      </c>
      <c r="Q1935" s="8" t="s">
        <v>73</v>
      </c>
      <c r="R1935" s="38"/>
      <c r="S1935" s="8"/>
      <c r="T1935" s="1">
        <f t="shared" si="187"/>
        <v>1992.4035505139807</v>
      </c>
      <c r="U1935" s="4">
        <f t="shared" si="190"/>
        <v>9.3153615901716726E+19</v>
      </c>
      <c r="V1935" s="4">
        <f t="shared" si="188"/>
        <v>164058977319953.81</v>
      </c>
      <c r="W1935" s="1">
        <f t="shared" si="189"/>
        <v>626.45208437707413</v>
      </c>
    </row>
    <row r="1936" spans="1:23" x14ac:dyDescent="0.3">
      <c r="A1936" t="s">
        <v>4240</v>
      </c>
      <c r="B1936" s="34">
        <v>33751.613908564817</v>
      </c>
      <c r="C1936" s="14">
        <v>46.33</v>
      </c>
      <c r="D1936" s="14">
        <v>-18.739999999999998</v>
      </c>
      <c r="E1936" s="12">
        <v>18</v>
      </c>
      <c r="F1936" s="12"/>
      <c r="G1936" s="8" t="s">
        <v>72</v>
      </c>
      <c r="H1936" s="1" t="s">
        <v>34</v>
      </c>
      <c r="I1936" s="1">
        <f t="shared" si="186"/>
        <v>3.58</v>
      </c>
      <c r="J1936" s="26"/>
      <c r="K1936" s="26"/>
      <c r="L1936" s="26">
        <v>3</v>
      </c>
      <c r="M1936" s="25" t="s">
        <v>73</v>
      </c>
      <c r="N1936" s="26"/>
      <c r="O1936" s="26"/>
      <c r="P1936" s="26">
        <v>3.3</v>
      </c>
      <c r="Q1936" s="8" t="s">
        <v>73</v>
      </c>
      <c r="R1936" s="38"/>
      <c r="S1936" s="8"/>
      <c r="T1936" s="1">
        <f t="shared" si="187"/>
        <v>1992.406882706543</v>
      </c>
      <c r="U1936" s="4">
        <f t="shared" si="190"/>
        <v>9.3153911022639399E+19</v>
      </c>
      <c r="V1936" s="4">
        <f t="shared" si="188"/>
        <v>295120922666639.69</v>
      </c>
      <c r="W1936" s="1">
        <f t="shared" si="189"/>
        <v>675.14131377477247</v>
      </c>
    </row>
    <row r="1937" spans="1:23" x14ac:dyDescent="0.3">
      <c r="A1937" t="s">
        <v>4241</v>
      </c>
      <c r="B1937" s="34">
        <v>33753.507530092589</v>
      </c>
      <c r="C1937" s="14">
        <v>47.01</v>
      </c>
      <c r="D1937" s="14">
        <v>-21.4</v>
      </c>
      <c r="E1937" s="12">
        <v>2</v>
      </c>
      <c r="F1937" s="12"/>
      <c r="G1937" s="8" t="s">
        <v>72</v>
      </c>
      <c r="H1937" s="1" t="s">
        <v>59</v>
      </c>
      <c r="I1937" s="1">
        <f t="shared" si="186"/>
        <v>3.3250000000000002</v>
      </c>
      <c r="J1937" s="26"/>
      <c r="K1937" s="26"/>
      <c r="L1937" s="26">
        <v>2.7</v>
      </c>
      <c r="M1937" s="25" t="s">
        <v>73</v>
      </c>
      <c r="N1937" s="26"/>
      <c r="O1937" s="26"/>
      <c r="P1937" s="26">
        <v>3</v>
      </c>
      <c r="Q1937" s="8" t="s">
        <v>73</v>
      </c>
      <c r="R1937" s="38"/>
      <c r="S1937" s="8"/>
      <c r="T1937" s="1">
        <f t="shared" si="187"/>
        <v>1992.4120671597334</v>
      </c>
      <c r="U1937" s="4">
        <f t="shared" si="190"/>
        <v>9.3154033343351308E+19</v>
      </c>
      <c r="V1937" s="4">
        <f t="shared" si="188"/>
        <v>122320711904993.2</v>
      </c>
      <c r="W1937" s="1">
        <f t="shared" si="189"/>
        <v>977.94892554973364</v>
      </c>
    </row>
    <row r="1938" spans="1:23" x14ac:dyDescent="0.3">
      <c r="A1938" t="s">
        <v>4242</v>
      </c>
      <c r="B1938" s="34">
        <v>33754.444853009256</v>
      </c>
      <c r="C1938" s="14">
        <v>47.11</v>
      </c>
      <c r="D1938" s="14">
        <v>-17.54</v>
      </c>
      <c r="E1938" s="12">
        <v>39</v>
      </c>
      <c r="F1938" s="12"/>
      <c r="G1938" s="8" t="s">
        <v>72</v>
      </c>
      <c r="H1938" s="1" t="s">
        <v>34</v>
      </c>
      <c r="I1938" s="1">
        <f t="shared" si="186"/>
        <v>3.41</v>
      </c>
      <c r="J1938" s="26"/>
      <c r="K1938" s="26"/>
      <c r="L1938" s="26">
        <v>2.8</v>
      </c>
      <c r="M1938" s="25" t="s">
        <v>73</v>
      </c>
      <c r="N1938" s="26"/>
      <c r="O1938" s="26"/>
      <c r="P1938" s="26">
        <v>3.1</v>
      </c>
      <c r="Q1938" s="8" t="s">
        <v>73</v>
      </c>
      <c r="R1938" s="38"/>
      <c r="S1938" s="8"/>
      <c r="T1938" s="1">
        <f t="shared" si="187"/>
        <v>1992.4146334100185</v>
      </c>
      <c r="U1938" s="4">
        <f t="shared" si="190"/>
        <v>9.3154197402328629E+19</v>
      </c>
      <c r="V1938" s="4">
        <f t="shared" si="188"/>
        <v>164058977319953.81</v>
      </c>
      <c r="W1938" s="1">
        <f t="shared" si="189"/>
        <v>568.98438623483173</v>
      </c>
    </row>
    <row r="1939" spans="1:23" x14ac:dyDescent="0.3">
      <c r="A1939" t="s">
        <v>4243</v>
      </c>
      <c r="B1939" s="34">
        <v>33754.529950231481</v>
      </c>
      <c r="C1939" s="14">
        <v>47.62</v>
      </c>
      <c r="D1939" s="14">
        <v>-18.309999999999999</v>
      </c>
      <c r="E1939" s="12">
        <v>27</v>
      </c>
      <c r="F1939" s="12"/>
      <c r="G1939" s="8" t="s">
        <v>72</v>
      </c>
      <c r="H1939" s="1" t="s">
        <v>34</v>
      </c>
      <c r="I1939" s="1">
        <f t="shared" si="186"/>
        <v>3.3250000000000002</v>
      </c>
      <c r="J1939" s="26"/>
      <c r="K1939" s="26"/>
      <c r="L1939" s="26">
        <v>2.7</v>
      </c>
      <c r="M1939" s="25" t="s">
        <v>73</v>
      </c>
      <c r="N1939" s="26"/>
      <c r="O1939" s="26"/>
      <c r="P1939" s="26">
        <v>3</v>
      </c>
      <c r="Q1939" s="8" t="s">
        <v>73</v>
      </c>
      <c r="R1939" s="38"/>
      <c r="S1939" s="8"/>
      <c r="T1939" s="1">
        <f t="shared" si="187"/>
        <v>1992.4148663935152</v>
      </c>
      <c r="U1939" s="4">
        <f t="shared" si="190"/>
        <v>9.3154319723040539E+19</v>
      </c>
      <c r="V1939" s="4">
        <f t="shared" si="188"/>
        <v>122320711904993.2</v>
      </c>
      <c r="W1939" s="1">
        <f t="shared" si="189"/>
        <v>667.16559628895914</v>
      </c>
    </row>
    <row r="1940" spans="1:23" x14ac:dyDescent="0.3">
      <c r="A1940" t="s">
        <v>4244</v>
      </c>
      <c r="B1940" s="34">
        <v>33756.11125115741</v>
      </c>
      <c r="C1940" s="14">
        <v>46.42</v>
      </c>
      <c r="D1940" s="14">
        <v>-18.28</v>
      </c>
      <c r="E1940" s="12">
        <v>27</v>
      </c>
      <c r="F1940" s="12"/>
      <c r="G1940" s="8" t="s">
        <v>72</v>
      </c>
      <c r="H1940" s="1" t="s">
        <v>34</v>
      </c>
      <c r="I1940" s="1">
        <f t="shared" si="186"/>
        <v>3.3250000000000002</v>
      </c>
      <c r="J1940" s="26"/>
      <c r="K1940" s="26"/>
      <c r="L1940" s="26">
        <v>2.7</v>
      </c>
      <c r="M1940" s="25" t="s">
        <v>73</v>
      </c>
      <c r="N1940" s="26"/>
      <c r="O1940" s="26"/>
      <c r="P1940" s="26">
        <v>3</v>
      </c>
      <c r="Q1940" s="8" t="s">
        <v>73</v>
      </c>
      <c r="R1940" s="38"/>
      <c r="S1940" s="8"/>
      <c r="T1940" s="1">
        <f t="shared" si="187"/>
        <v>1992.4191957595001</v>
      </c>
      <c r="U1940" s="4">
        <f t="shared" si="190"/>
        <v>9.3154442043752448E+19</v>
      </c>
      <c r="V1940" s="4">
        <f t="shared" si="188"/>
        <v>122320711904993.2</v>
      </c>
      <c r="W1940" s="1">
        <f t="shared" si="189"/>
        <v>627.08005941354281</v>
      </c>
    </row>
    <row r="1941" spans="1:23" x14ac:dyDescent="0.3">
      <c r="A1941" t="s">
        <v>4245</v>
      </c>
      <c r="B1941" s="34">
        <v>33757.05435416667</v>
      </c>
      <c r="C1941" s="14">
        <v>47.13</v>
      </c>
      <c r="D1941" s="14">
        <v>-16.98</v>
      </c>
      <c r="E1941" s="12">
        <v>39</v>
      </c>
      <c r="F1941" s="12"/>
      <c r="G1941" s="8" t="s">
        <v>72</v>
      </c>
      <c r="H1941" s="1" t="s">
        <v>34</v>
      </c>
      <c r="I1941" s="1">
        <f t="shared" si="186"/>
        <v>3.4950000000000001</v>
      </c>
      <c r="J1941" s="26"/>
      <c r="K1941" s="26"/>
      <c r="L1941" s="26">
        <v>2.9</v>
      </c>
      <c r="M1941" s="25" t="s">
        <v>73</v>
      </c>
      <c r="N1941" s="26"/>
      <c r="O1941" s="26"/>
      <c r="P1941" s="26">
        <v>3.2</v>
      </c>
      <c r="Q1941" s="8" t="s">
        <v>73</v>
      </c>
      <c r="R1941" s="38"/>
      <c r="S1941" s="8"/>
      <c r="T1941" s="1">
        <f t="shared" si="187"/>
        <v>1992.4217778348163</v>
      </c>
      <c r="U1941" s="4">
        <f t="shared" si="190"/>
        <v>9.3154662082923414E+19</v>
      </c>
      <c r="V1941" s="4">
        <f t="shared" si="188"/>
        <v>220039170963740.97</v>
      </c>
      <c r="W1941" s="1">
        <f t="shared" si="189"/>
        <v>512.40383646707846</v>
      </c>
    </row>
    <row r="1942" spans="1:23" x14ac:dyDescent="0.3">
      <c r="A1942" t="s">
        <v>4246</v>
      </c>
      <c r="B1942" s="34">
        <v>33757.650552083331</v>
      </c>
      <c r="C1942" s="14">
        <v>48.429000000000002</v>
      </c>
      <c r="D1942" s="14">
        <v>-17.123000000000001</v>
      </c>
      <c r="E1942" s="12">
        <v>23</v>
      </c>
      <c r="F1942" s="12"/>
      <c r="G1942" s="8" t="s">
        <v>72</v>
      </c>
      <c r="H1942" s="1" t="s">
        <v>34</v>
      </c>
      <c r="I1942" s="1">
        <f t="shared" si="186"/>
        <v>3.4950000000000001</v>
      </c>
      <c r="J1942" s="26"/>
      <c r="K1942" s="26"/>
      <c r="L1942" s="26">
        <v>2.9</v>
      </c>
      <c r="M1942" s="25" t="s">
        <v>73</v>
      </c>
      <c r="N1942" s="26"/>
      <c r="O1942" s="26"/>
      <c r="P1942" s="26">
        <v>3.2</v>
      </c>
      <c r="Q1942" s="8" t="s">
        <v>73</v>
      </c>
      <c r="R1942" s="38"/>
      <c r="S1942" s="8"/>
      <c r="T1942" s="1">
        <f t="shared" si="187"/>
        <v>1992.4234101357517</v>
      </c>
      <c r="U1942" s="4">
        <f t="shared" si="190"/>
        <v>9.3154882122094379E+19</v>
      </c>
      <c r="V1942" s="4">
        <f t="shared" si="188"/>
        <v>220039170963740.97</v>
      </c>
      <c r="W1942" s="1">
        <f t="shared" si="189"/>
        <v>592.73374232125661</v>
      </c>
    </row>
    <row r="1943" spans="1:23" x14ac:dyDescent="0.3">
      <c r="A1943" t="s">
        <v>4247</v>
      </c>
      <c r="B1943" s="34">
        <v>33759.554516203701</v>
      </c>
      <c r="C1943" s="14">
        <v>48.34</v>
      </c>
      <c r="D1943" s="14">
        <v>-17.8</v>
      </c>
      <c r="E1943" s="12">
        <v>37</v>
      </c>
      <c r="F1943" s="12"/>
      <c r="G1943" s="8" t="s">
        <v>72</v>
      </c>
      <c r="H1943" s="1" t="s">
        <v>34</v>
      </c>
      <c r="I1943" s="1">
        <f t="shared" si="186"/>
        <v>3.41</v>
      </c>
      <c r="J1943" s="26"/>
      <c r="K1943" s="26"/>
      <c r="L1943" s="26">
        <v>2.8</v>
      </c>
      <c r="M1943" s="25" t="s">
        <v>73</v>
      </c>
      <c r="N1943" s="26"/>
      <c r="O1943" s="26"/>
      <c r="P1943" s="26">
        <v>3.1</v>
      </c>
      <c r="Q1943" s="8" t="s">
        <v>73</v>
      </c>
      <c r="R1943" s="38"/>
      <c r="S1943" s="8"/>
      <c r="T1943" s="1">
        <f t="shared" si="187"/>
        <v>1992.4286229054173</v>
      </c>
      <c r="U1943" s="4">
        <f t="shared" si="190"/>
        <v>9.31550461810717E+19</v>
      </c>
      <c r="V1943" s="4">
        <f t="shared" si="188"/>
        <v>164058977319953.81</v>
      </c>
      <c r="W1943" s="1">
        <f t="shared" si="189"/>
        <v>650.92020871784905</v>
      </c>
    </row>
    <row r="1944" spans="1:23" x14ac:dyDescent="0.3">
      <c r="A1944" t="s">
        <v>4248</v>
      </c>
      <c r="B1944" s="34">
        <v>33761.168652777778</v>
      </c>
      <c r="C1944" s="14">
        <v>47.42</v>
      </c>
      <c r="D1944" s="14">
        <v>-16.920000000000002</v>
      </c>
      <c r="E1944" s="12">
        <v>27</v>
      </c>
      <c r="F1944" s="12"/>
      <c r="G1944" s="8" t="s">
        <v>72</v>
      </c>
      <c r="H1944" s="1" t="s">
        <v>34</v>
      </c>
      <c r="I1944" s="1">
        <f t="shared" si="186"/>
        <v>3.665</v>
      </c>
      <c r="J1944" s="26"/>
      <c r="K1944" s="26"/>
      <c r="L1944" s="26">
        <v>3.1</v>
      </c>
      <c r="M1944" s="25" t="s">
        <v>73</v>
      </c>
      <c r="N1944" s="26"/>
      <c r="O1944" s="26"/>
      <c r="P1944" s="26">
        <v>3.4</v>
      </c>
      <c r="Q1944" s="8" t="s">
        <v>73</v>
      </c>
      <c r="R1944" s="38"/>
      <c r="S1944" s="8"/>
      <c r="T1944" s="1">
        <f t="shared" si="187"/>
        <v>1992.4330421705072</v>
      </c>
      <c r="U1944" s="4">
        <f t="shared" si="190"/>
        <v>9.3155442003136528E+19</v>
      </c>
      <c r="V1944" s="4">
        <f t="shared" si="188"/>
        <v>395822064835723.56</v>
      </c>
      <c r="W1944" s="1">
        <f t="shared" si="189"/>
        <v>518.62905181417523</v>
      </c>
    </row>
    <row r="1945" spans="1:23" x14ac:dyDescent="0.3">
      <c r="A1945" t="s">
        <v>4249</v>
      </c>
      <c r="B1945" s="34">
        <v>33766.001417824074</v>
      </c>
      <c r="C1945" s="14">
        <v>47.41</v>
      </c>
      <c r="D1945" s="14">
        <v>-16.940000000000001</v>
      </c>
      <c r="E1945" s="12">
        <v>37</v>
      </c>
      <c r="F1945" s="12"/>
      <c r="G1945" s="8" t="s">
        <v>72</v>
      </c>
      <c r="H1945" s="1" t="s">
        <v>34</v>
      </c>
      <c r="I1945" s="1">
        <f t="shared" si="186"/>
        <v>3.41</v>
      </c>
      <c r="J1945" s="26"/>
      <c r="K1945" s="26"/>
      <c r="L1945" s="26">
        <v>2.8</v>
      </c>
      <c r="M1945" s="25" t="s">
        <v>73</v>
      </c>
      <c r="N1945" s="26"/>
      <c r="O1945" s="26"/>
      <c r="P1945" s="26">
        <v>3.1</v>
      </c>
      <c r="Q1945" s="8" t="s">
        <v>73</v>
      </c>
      <c r="R1945" s="38"/>
      <c r="S1945" s="8"/>
      <c r="T1945" s="1">
        <f t="shared" si="187"/>
        <v>1992.4462735600932</v>
      </c>
      <c r="U1945" s="4">
        <f t="shared" si="190"/>
        <v>9.3155606062113849E+19</v>
      </c>
      <c r="V1945" s="4">
        <f t="shared" si="188"/>
        <v>164058977319953.81</v>
      </c>
      <c r="W1945" s="1">
        <f t="shared" si="189"/>
        <v>520.74215377403186</v>
      </c>
    </row>
    <row r="1946" spans="1:23" x14ac:dyDescent="0.3">
      <c r="A1946" t="s">
        <v>4250</v>
      </c>
      <c r="B1946" s="34">
        <v>33766.139228009262</v>
      </c>
      <c r="C1946" s="14">
        <v>45.38</v>
      </c>
      <c r="D1946" s="14">
        <v>-20.75</v>
      </c>
      <c r="E1946" s="12">
        <v>2</v>
      </c>
      <c r="F1946" s="12"/>
      <c r="G1946" s="8" t="s">
        <v>72</v>
      </c>
      <c r="H1946" s="1" t="s">
        <v>34</v>
      </c>
      <c r="I1946" s="1">
        <f t="shared" ref="I1946:I1967" si="191">0.85*L1946+1.03</f>
        <v>3.4950000000000001</v>
      </c>
      <c r="J1946" s="26"/>
      <c r="K1946" s="26"/>
      <c r="L1946" s="26">
        <v>2.9</v>
      </c>
      <c r="M1946" s="25" t="s">
        <v>73</v>
      </c>
      <c r="N1946" s="26"/>
      <c r="O1946" s="26"/>
      <c r="P1946" s="26">
        <v>3.2</v>
      </c>
      <c r="Q1946" s="8" t="s">
        <v>73</v>
      </c>
      <c r="R1946" s="38"/>
      <c r="S1946" s="8"/>
      <c r="T1946" s="1">
        <f t="shared" si="187"/>
        <v>1992.4466508638172</v>
      </c>
      <c r="U1946" s="4">
        <f t="shared" si="190"/>
        <v>9.3155826101284815E+19</v>
      </c>
      <c r="V1946" s="4">
        <f t="shared" si="188"/>
        <v>220039170963740.97</v>
      </c>
      <c r="W1946" s="1">
        <f t="shared" si="189"/>
        <v>888.384373975941</v>
      </c>
    </row>
    <row r="1947" spans="1:23" x14ac:dyDescent="0.3">
      <c r="A1947" t="s">
        <v>4251</v>
      </c>
      <c r="B1947" s="34">
        <v>33766.561672453703</v>
      </c>
      <c r="C1947" s="14">
        <v>48.85</v>
      </c>
      <c r="D1947" s="14">
        <v>-17.43</v>
      </c>
      <c r="E1947" s="12">
        <v>39</v>
      </c>
      <c r="F1947" s="12"/>
      <c r="G1947" s="8" t="s">
        <v>72</v>
      </c>
      <c r="H1947" s="1" t="s">
        <v>34</v>
      </c>
      <c r="I1947" s="1">
        <f t="shared" si="191"/>
        <v>3.3250000000000002</v>
      </c>
      <c r="J1947" s="26"/>
      <c r="K1947" s="26"/>
      <c r="L1947" s="26">
        <v>2.7</v>
      </c>
      <c r="M1947" s="25" t="s">
        <v>73</v>
      </c>
      <c r="N1947" s="26"/>
      <c r="O1947" s="26"/>
      <c r="P1947" s="26">
        <v>3</v>
      </c>
      <c r="Q1947" s="8" t="s">
        <v>73</v>
      </c>
      <c r="R1947" s="38"/>
      <c r="S1947" s="8"/>
      <c r="T1947" s="1">
        <f t="shared" si="187"/>
        <v>1992.4478074536721</v>
      </c>
      <c r="U1947" s="4">
        <f t="shared" si="190"/>
        <v>9.3155948421996724E+19</v>
      </c>
      <c r="V1947" s="4">
        <f t="shared" si="188"/>
        <v>122320711904993.2</v>
      </c>
      <c r="W1947" s="1">
        <f t="shared" si="189"/>
        <v>646.88816537424896</v>
      </c>
    </row>
    <row r="1948" spans="1:23" x14ac:dyDescent="0.3">
      <c r="A1948" t="s">
        <v>2469</v>
      </c>
      <c r="B1948" s="34">
        <v>33768.678082175924</v>
      </c>
      <c r="C1948" s="14">
        <v>49.55</v>
      </c>
      <c r="D1948" s="14">
        <v>-17.82</v>
      </c>
      <c r="E1948" s="12">
        <v>2</v>
      </c>
      <c r="F1948" s="12"/>
      <c r="G1948" s="8" t="s">
        <v>72</v>
      </c>
      <c r="H1948" s="1" t="s">
        <v>34</v>
      </c>
      <c r="I1948" s="1">
        <f t="shared" si="191"/>
        <v>3.58</v>
      </c>
      <c r="J1948" s="26"/>
      <c r="K1948" s="26"/>
      <c r="L1948" s="26">
        <v>3</v>
      </c>
      <c r="M1948" s="25" t="s">
        <v>73</v>
      </c>
      <c r="N1948" s="26"/>
      <c r="O1948" s="26"/>
      <c r="P1948" s="26">
        <v>3.3</v>
      </c>
      <c r="Q1948" s="8" t="s">
        <v>73</v>
      </c>
      <c r="R1948" s="38"/>
      <c r="S1948" s="8"/>
      <c r="T1948" s="1">
        <f t="shared" si="187"/>
        <v>1992.4536018676959</v>
      </c>
      <c r="U1948" s="4">
        <f t="shared" si="190"/>
        <v>9.3156243542919397E+19</v>
      </c>
      <c r="V1948" s="4">
        <f t="shared" si="188"/>
        <v>295120922666639.69</v>
      </c>
      <c r="W1948" s="1">
        <f t="shared" si="189"/>
        <v>724.83065721781736</v>
      </c>
    </row>
    <row r="1949" spans="1:23" x14ac:dyDescent="0.3">
      <c r="A1949" t="s">
        <v>4252</v>
      </c>
      <c r="B1949" s="34">
        <v>33768.939450231483</v>
      </c>
      <c r="C1949" s="14">
        <v>48.557000000000002</v>
      </c>
      <c r="D1949" s="14">
        <v>-17.071000000000002</v>
      </c>
      <c r="E1949" s="12">
        <v>18</v>
      </c>
      <c r="F1949" s="12"/>
      <c r="G1949" s="8" t="s">
        <v>72</v>
      </c>
      <c r="H1949" s="1" t="s">
        <v>34</v>
      </c>
      <c r="I1949" s="1">
        <f t="shared" si="191"/>
        <v>3.41</v>
      </c>
      <c r="J1949" s="26"/>
      <c r="K1949" s="26"/>
      <c r="L1949" s="26">
        <v>2.8</v>
      </c>
      <c r="M1949" s="25" t="s">
        <v>73</v>
      </c>
      <c r="N1949" s="26"/>
      <c r="O1949" s="26"/>
      <c r="P1949" s="26">
        <v>3.1</v>
      </c>
      <c r="Q1949" s="8" t="s">
        <v>73</v>
      </c>
      <c r="R1949" s="38"/>
      <c r="S1949" s="8"/>
      <c r="T1949" s="1">
        <f t="shared" si="187"/>
        <v>1992.4543174544326</v>
      </c>
      <c r="U1949" s="4">
        <f t="shared" si="190"/>
        <v>9.3156407601896718E+19</v>
      </c>
      <c r="V1949" s="4">
        <f t="shared" si="188"/>
        <v>164058977319953.81</v>
      </c>
      <c r="W1949" s="1">
        <f t="shared" si="189"/>
        <v>595.85281525174651</v>
      </c>
    </row>
    <row r="1950" spans="1:23" x14ac:dyDescent="0.3">
      <c r="A1950" t="s">
        <v>4253</v>
      </c>
      <c r="B1950" s="34">
        <v>33771.215349537037</v>
      </c>
      <c r="C1950" s="14">
        <v>48.15</v>
      </c>
      <c r="D1950" s="14">
        <v>-17.82</v>
      </c>
      <c r="E1950" s="12">
        <v>39</v>
      </c>
      <c r="F1950" s="12"/>
      <c r="G1950" s="8" t="s">
        <v>72</v>
      </c>
      <c r="H1950" s="1" t="s">
        <v>34</v>
      </c>
      <c r="I1950" s="1">
        <f t="shared" si="191"/>
        <v>3.4950000000000001</v>
      </c>
      <c r="J1950" s="26"/>
      <c r="K1950" s="26"/>
      <c r="L1950" s="26">
        <v>2.9</v>
      </c>
      <c r="M1950" s="25" t="s">
        <v>73</v>
      </c>
      <c r="N1950" s="26"/>
      <c r="O1950" s="26"/>
      <c r="P1950" s="26">
        <v>3.2</v>
      </c>
      <c r="Q1950" s="8" t="s">
        <v>73</v>
      </c>
      <c r="R1950" s="38"/>
      <c r="S1950" s="8"/>
      <c r="T1950" s="1">
        <f t="shared" si="187"/>
        <v>1992.4605485271377</v>
      </c>
      <c r="U1950" s="4">
        <f t="shared" si="190"/>
        <v>9.3156627641067684E+19</v>
      </c>
      <c r="V1950" s="4">
        <f t="shared" si="188"/>
        <v>220039170963740.97</v>
      </c>
      <c r="W1950" s="1">
        <f t="shared" si="189"/>
        <v>643.0429312534302</v>
      </c>
    </row>
    <row r="1951" spans="1:23" x14ac:dyDescent="0.3">
      <c r="A1951" t="s">
        <v>4254</v>
      </c>
      <c r="B1951" s="34">
        <v>33772.82409490741</v>
      </c>
      <c r="C1951" s="14">
        <v>46.21</v>
      </c>
      <c r="D1951" s="14">
        <v>-18.260000000000002</v>
      </c>
      <c r="E1951" s="12">
        <v>2</v>
      </c>
      <c r="F1951" s="12"/>
      <c r="G1951" s="8" t="s">
        <v>72</v>
      </c>
      <c r="H1951" s="1" t="s">
        <v>34</v>
      </c>
      <c r="I1951" s="1">
        <f t="shared" si="191"/>
        <v>3.41</v>
      </c>
      <c r="J1951" s="26"/>
      <c r="K1951" s="26"/>
      <c r="L1951" s="26">
        <v>2.8</v>
      </c>
      <c r="M1951" s="25" t="s">
        <v>73</v>
      </c>
      <c r="N1951" s="26"/>
      <c r="O1951" s="26"/>
      <c r="P1951" s="26">
        <v>3.1</v>
      </c>
      <c r="Q1951" s="8" t="s">
        <v>73</v>
      </c>
      <c r="R1951" s="38"/>
      <c r="S1951" s="8"/>
      <c r="T1951" s="1">
        <f t="shared" si="187"/>
        <v>1992.4649530319161</v>
      </c>
      <c r="U1951" s="4">
        <f t="shared" si="190"/>
        <v>9.3156791700045005E+19</v>
      </c>
      <c r="V1951" s="4">
        <f t="shared" si="188"/>
        <v>164058977319953.81</v>
      </c>
      <c r="W1951" s="1">
        <f t="shared" si="189"/>
        <v>620.25377844506977</v>
      </c>
    </row>
    <row r="1952" spans="1:23" x14ac:dyDescent="0.3">
      <c r="A1952" t="s">
        <v>4255</v>
      </c>
      <c r="B1952" s="34">
        <v>33777.605223379629</v>
      </c>
      <c r="C1952" s="14">
        <v>47.21</v>
      </c>
      <c r="D1952" s="14">
        <v>-17.45</v>
      </c>
      <c r="E1952" s="12">
        <v>39</v>
      </c>
      <c r="F1952" s="12"/>
      <c r="G1952" s="8" t="s">
        <v>72</v>
      </c>
      <c r="H1952" s="1" t="s">
        <v>34</v>
      </c>
      <c r="I1952" s="1">
        <f t="shared" si="191"/>
        <v>3.41</v>
      </c>
      <c r="J1952" s="26"/>
      <c r="K1952" s="26"/>
      <c r="L1952" s="26">
        <v>2.8</v>
      </c>
      <c r="M1952" s="25" t="s">
        <v>73</v>
      </c>
      <c r="N1952" s="26"/>
      <c r="O1952" s="26"/>
      <c r="P1952" s="26">
        <v>3.1</v>
      </c>
      <c r="Q1952" s="8" t="s">
        <v>73</v>
      </c>
      <c r="R1952" s="38"/>
      <c r="S1952" s="8"/>
      <c r="T1952" s="1">
        <f t="shared" si="187"/>
        <v>1992.4780430482674</v>
      </c>
      <c r="U1952" s="4">
        <f t="shared" si="190"/>
        <v>9.3156955759022326E+19</v>
      </c>
      <c r="V1952" s="4">
        <f t="shared" si="188"/>
        <v>164058977319953.81</v>
      </c>
      <c r="W1952" s="1">
        <f t="shared" si="189"/>
        <v>563.54785395244539</v>
      </c>
    </row>
    <row r="1953" spans="1:23" x14ac:dyDescent="0.3">
      <c r="A1953" t="s">
        <v>4256</v>
      </c>
      <c r="B1953" s="34">
        <v>33778.404491898145</v>
      </c>
      <c r="C1953" s="14">
        <v>48.554000000000002</v>
      </c>
      <c r="D1953" s="14">
        <v>-17.402000000000001</v>
      </c>
      <c r="E1953" s="12">
        <v>37</v>
      </c>
      <c r="F1953" s="12"/>
      <c r="G1953" s="8" t="s">
        <v>72</v>
      </c>
      <c r="H1953" s="1" t="s">
        <v>34</v>
      </c>
      <c r="I1953" s="1">
        <f t="shared" si="191"/>
        <v>3.665</v>
      </c>
      <c r="J1953" s="26"/>
      <c r="K1953" s="26"/>
      <c r="L1953" s="26">
        <v>3.1</v>
      </c>
      <c r="M1953" s="25" t="s">
        <v>73</v>
      </c>
      <c r="N1953" s="26"/>
      <c r="O1953" s="26"/>
      <c r="P1953" s="26">
        <v>3.4</v>
      </c>
      <c r="Q1953" s="8" t="s">
        <v>73</v>
      </c>
      <c r="R1953" s="38"/>
      <c r="S1953" s="8"/>
      <c r="T1953" s="1">
        <f t="shared" si="187"/>
        <v>1992.4802313262098</v>
      </c>
      <c r="U1953" s="4">
        <f t="shared" si="190"/>
        <v>9.3157351581087154E+19</v>
      </c>
      <c r="V1953" s="4">
        <f t="shared" si="188"/>
        <v>395822064835723.56</v>
      </c>
      <c r="W1953" s="1">
        <f t="shared" si="189"/>
        <v>626.12683326260856</v>
      </c>
    </row>
    <row r="1954" spans="1:23" x14ac:dyDescent="0.3">
      <c r="A1954" t="s">
        <v>4257</v>
      </c>
      <c r="B1954" s="34">
        <v>33778.445288194445</v>
      </c>
      <c r="C1954" s="14">
        <v>46.53</v>
      </c>
      <c r="D1954" s="14">
        <v>-11.96</v>
      </c>
      <c r="E1954" s="12">
        <v>16</v>
      </c>
      <c r="F1954" s="12"/>
      <c r="G1954" s="8" t="s">
        <v>72</v>
      </c>
      <c r="H1954" s="1" t="s">
        <v>67</v>
      </c>
      <c r="I1954" s="1">
        <f t="shared" si="191"/>
        <v>4.7700000000000005</v>
      </c>
      <c r="J1954" s="26"/>
      <c r="L1954" s="26">
        <v>4.4000000000000004</v>
      </c>
      <c r="M1954" s="25" t="s">
        <v>73</v>
      </c>
      <c r="P1954" s="26">
        <v>4.9000000000000004</v>
      </c>
      <c r="Q1954" s="1" t="s">
        <v>73</v>
      </c>
      <c r="R1954" s="38">
        <v>4.5</v>
      </c>
      <c r="S1954" s="1" t="s">
        <v>73</v>
      </c>
      <c r="T1954" s="1">
        <f t="shared" si="187"/>
        <v>1992.4803430203817</v>
      </c>
      <c r="U1954" s="4">
        <f t="shared" si="190"/>
        <v>9.3175340290238448E+19</v>
      </c>
      <c r="V1954" s="4">
        <f t="shared" si="188"/>
        <v>1.7988709151288024E+16</v>
      </c>
      <c r="W1954" s="1">
        <f t="shared" si="189"/>
        <v>167.38781703643002</v>
      </c>
    </row>
    <row r="1955" spans="1:23" x14ac:dyDescent="0.3">
      <c r="A1955" t="s">
        <v>4258</v>
      </c>
      <c r="B1955" s="34">
        <v>33780.094940972223</v>
      </c>
      <c r="C1955" s="14">
        <v>48.41</v>
      </c>
      <c r="D1955" s="14">
        <v>-17.29</v>
      </c>
      <c r="E1955" s="12">
        <v>18</v>
      </c>
      <c r="F1955" s="12"/>
      <c r="G1955" s="8" t="s">
        <v>72</v>
      </c>
      <c r="H1955" s="1" t="s">
        <v>34</v>
      </c>
      <c r="I1955" s="1">
        <f t="shared" si="191"/>
        <v>3.41</v>
      </c>
      <c r="J1955" s="26"/>
      <c r="K1955" s="26"/>
      <c r="L1955" s="26">
        <v>2.8</v>
      </c>
      <c r="M1955" s="25" t="s">
        <v>73</v>
      </c>
      <c r="N1955" s="26"/>
      <c r="O1955" s="26"/>
      <c r="P1955" s="26">
        <v>3.1</v>
      </c>
      <c r="Q1955" s="8" t="s">
        <v>73</v>
      </c>
      <c r="R1955" s="38"/>
      <c r="S1955" s="8"/>
      <c r="T1955" s="1">
        <f t="shared" si="187"/>
        <v>1992.484859523538</v>
      </c>
      <c r="U1955" s="4">
        <f t="shared" si="190"/>
        <v>9.3175504349215769E+19</v>
      </c>
      <c r="V1955" s="4">
        <f t="shared" si="188"/>
        <v>164058977319953.81</v>
      </c>
      <c r="W1955" s="1">
        <f t="shared" si="189"/>
        <v>606.55484077989706</v>
      </c>
    </row>
    <row r="1956" spans="1:23" x14ac:dyDescent="0.3">
      <c r="A1956" t="s">
        <v>4259</v>
      </c>
      <c r="B1956" s="34">
        <v>33782.410900462964</v>
      </c>
      <c r="C1956" s="14">
        <v>48.23</v>
      </c>
      <c r="D1956" s="14">
        <v>-17.61</v>
      </c>
      <c r="E1956" s="12">
        <v>2</v>
      </c>
      <c r="F1956" s="12"/>
      <c r="G1956" s="8" t="s">
        <v>72</v>
      </c>
      <c r="H1956" s="1" t="s">
        <v>34</v>
      </c>
      <c r="I1956" s="1">
        <f t="shared" si="191"/>
        <v>3.41</v>
      </c>
      <c r="J1956" s="26"/>
      <c r="K1956" s="26"/>
      <c r="L1956" s="26">
        <v>2.8</v>
      </c>
      <c r="M1956" s="25" t="s">
        <v>73</v>
      </c>
      <c r="N1956" s="26"/>
      <c r="O1956" s="26"/>
      <c r="P1956" s="26">
        <v>3.1</v>
      </c>
      <c r="Q1956" s="8" t="s">
        <v>73</v>
      </c>
      <c r="R1956" s="38"/>
      <c r="S1956" s="8"/>
      <c r="T1956" s="1">
        <f t="shared" si="187"/>
        <v>1992.4912002750525</v>
      </c>
      <c r="U1956" s="4">
        <f t="shared" si="190"/>
        <v>9.317566840819309E+19</v>
      </c>
      <c r="V1956" s="4">
        <f t="shared" si="188"/>
        <v>164058977319953.81</v>
      </c>
      <c r="W1956" s="1">
        <f t="shared" si="189"/>
        <v>625.94470808779408</v>
      </c>
    </row>
    <row r="1957" spans="1:23" x14ac:dyDescent="0.3">
      <c r="A1957" t="s">
        <v>4260</v>
      </c>
      <c r="B1957" s="34">
        <v>33787.696186342589</v>
      </c>
      <c r="C1957" s="14">
        <v>48.47</v>
      </c>
      <c r="D1957" s="14">
        <v>-17.259</v>
      </c>
      <c r="E1957" s="12">
        <v>18</v>
      </c>
      <c r="F1957" s="12"/>
      <c r="G1957" s="8" t="s">
        <v>72</v>
      </c>
      <c r="H1957" s="1" t="s">
        <v>34</v>
      </c>
      <c r="I1957" s="1">
        <f t="shared" si="191"/>
        <v>3.41</v>
      </c>
      <c r="J1957" s="26"/>
      <c r="K1957" s="26"/>
      <c r="L1957" s="26">
        <v>2.8</v>
      </c>
      <c r="M1957" s="25" t="s">
        <v>73</v>
      </c>
      <c r="N1957" s="26"/>
      <c r="O1957" s="26"/>
      <c r="P1957" s="26">
        <v>3.1</v>
      </c>
      <c r="Q1957" s="8" t="s">
        <v>73</v>
      </c>
      <c r="R1957" s="38"/>
      <c r="S1957" s="8"/>
      <c r="T1957" s="1">
        <f t="shared" si="187"/>
        <v>1992.5056705991583</v>
      </c>
      <c r="U1957" s="4">
        <f t="shared" si="190"/>
        <v>9.317583246717041E+19</v>
      </c>
      <c r="V1957" s="4">
        <f t="shared" si="188"/>
        <v>164058977319953.81</v>
      </c>
      <c r="W1957" s="1">
        <f t="shared" si="189"/>
        <v>607.308990320823</v>
      </c>
    </row>
    <row r="1958" spans="1:23" x14ac:dyDescent="0.3">
      <c r="A1958" t="s">
        <v>4261</v>
      </c>
      <c r="B1958" s="34">
        <v>33788.010650462966</v>
      </c>
      <c r="C1958" s="14">
        <v>47.07</v>
      </c>
      <c r="D1958" s="14">
        <v>-16.96</v>
      </c>
      <c r="E1958" s="12">
        <v>39</v>
      </c>
      <c r="F1958" s="12"/>
      <c r="G1958" s="8" t="s">
        <v>72</v>
      </c>
      <c r="H1958" s="1" t="s">
        <v>34</v>
      </c>
      <c r="I1958" s="1">
        <f t="shared" si="191"/>
        <v>3.58</v>
      </c>
      <c r="J1958" s="26"/>
      <c r="K1958" s="26"/>
      <c r="L1958" s="26">
        <v>3</v>
      </c>
      <c r="M1958" s="25" t="s">
        <v>73</v>
      </c>
      <c r="N1958" s="26"/>
      <c r="O1958" s="26"/>
      <c r="P1958" s="26">
        <v>3.3</v>
      </c>
      <c r="Q1958" s="8" t="s">
        <v>73</v>
      </c>
      <c r="R1958" s="38"/>
      <c r="S1958" s="8"/>
      <c r="T1958" s="1">
        <f t="shared" si="187"/>
        <v>1992.5065315549978</v>
      </c>
      <c r="U1958" s="4">
        <f t="shared" si="190"/>
        <v>9.3176127588093084E+19</v>
      </c>
      <c r="V1958" s="4">
        <f t="shared" si="188"/>
        <v>295120922666639.69</v>
      </c>
      <c r="W1958" s="1">
        <f t="shared" si="189"/>
        <v>507.88939752048321</v>
      </c>
    </row>
    <row r="1959" spans="1:23" x14ac:dyDescent="0.3">
      <c r="A1959" t="s">
        <v>4262</v>
      </c>
      <c r="B1959" s="34">
        <v>33788.308200231484</v>
      </c>
      <c r="C1959" s="14">
        <v>48.545000000000002</v>
      </c>
      <c r="D1959" s="14">
        <v>-17.254000000000001</v>
      </c>
      <c r="E1959" s="12">
        <v>37</v>
      </c>
      <c r="F1959" s="12"/>
      <c r="G1959" s="8" t="s">
        <v>72</v>
      </c>
      <c r="H1959" s="1" t="s">
        <v>34</v>
      </c>
      <c r="I1959" s="1">
        <f t="shared" si="191"/>
        <v>3.4950000000000001</v>
      </c>
      <c r="J1959" s="26"/>
      <c r="K1959" s="26"/>
      <c r="L1959" s="26">
        <v>2.9</v>
      </c>
      <c r="M1959" s="25" t="s">
        <v>73</v>
      </c>
      <c r="N1959" s="26"/>
      <c r="O1959" s="26"/>
      <c r="P1959" s="26">
        <v>3.2</v>
      </c>
      <c r="Q1959" s="8" t="s">
        <v>73</v>
      </c>
      <c r="R1959" s="38"/>
      <c r="S1959" s="8"/>
      <c r="T1959" s="1">
        <f t="shared" si="187"/>
        <v>1992.5073462018659</v>
      </c>
      <c r="U1959" s="4">
        <f t="shared" si="190"/>
        <v>9.3176347627264049E+19</v>
      </c>
      <c r="V1959" s="4">
        <f t="shared" si="188"/>
        <v>220039170963740.97</v>
      </c>
      <c r="W1959" s="1">
        <f t="shared" si="189"/>
        <v>612.25334213433928</v>
      </c>
    </row>
    <row r="1960" spans="1:23" x14ac:dyDescent="0.3">
      <c r="A1960" t="s">
        <v>4263</v>
      </c>
      <c r="B1960" s="34">
        <v>33795.375833333332</v>
      </c>
      <c r="C1960" s="14">
        <v>48.567999999999998</v>
      </c>
      <c r="D1960" s="14">
        <v>-17.257000000000001</v>
      </c>
      <c r="E1960" s="12">
        <v>25</v>
      </c>
      <c r="F1960" s="12"/>
      <c r="G1960" s="8" t="s">
        <v>72</v>
      </c>
      <c r="H1960" s="1" t="s">
        <v>34</v>
      </c>
      <c r="I1960" s="1">
        <f t="shared" si="191"/>
        <v>3.58</v>
      </c>
      <c r="J1960" s="26"/>
      <c r="K1960" s="26"/>
      <c r="L1960" s="26">
        <v>3</v>
      </c>
      <c r="M1960" s="25" t="s">
        <v>73</v>
      </c>
      <c r="N1960" s="26"/>
      <c r="O1960" s="26"/>
      <c r="P1960" s="26">
        <v>3.3</v>
      </c>
      <c r="Q1960" s="8" t="s">
        <v>73</v>
      </c>
      <c r="R1960" s="38"/>
      <c r="S1960" s="8"/>
      <c r="T1960" s="1">
        <f t="shared" si="187"/>
        <v>1992.5266963267168</v>
      </c>
      <c r="U1960" s="4">
        <f t="shared" si="190"/>
        <v>9.3176642748186722E+19</v>
      </c>
      <c r="V1960" s="4">
        <f t="shared" si="188"/>
        <v>295120922666639.69</v>
      </c>
      <c r="W1960" s="1">
        <f t="shared" si="189"/>
        <v>613.32040236698515</v>
      </c>
    </row>
    <row r="1961" spans="1:23" x14ac:dyDescent="0.3">
      <c r="A1961" t="s">
        <v>4264</v>
      </c>
      <c r="B1961" s="34">
        <v>33803.59477314815</v>
      </c>
      <c r="C1961" s="14">
        <v>46.66</v>
      </c>
      <c r="D1961" s="14">
        <v>-19.920000000000002</v>
      </c>
      <c r="E1961" s="12">
        <v>18</v>
      </c>
      <c r="F1961" s="12"/>
      <c r="G1961" s="8" t="s">
        <v>72</v>
      </c>
      <c r="H1961" s="1" t="s">
        <v>34</v>
      </c>
      <c r="I1961" s="1">
        <f t="shared" si="191"/>
        <v>3.41</v>
      </c>
      <c r="J1961" s="26"/>
      <c r="K1961" s="26"/>
      <c r="L1961" s="26">
        <v>2.8</v>
      </c>
      <c r="M1961" s="25" t="s">
        <v>73</v>
      </c>
      <c r="N1961" s="26"/>
      <c r="O1961" s="26"/>
      <c r="P1961" s="26">
        <v>3.1</v>
      </c>
      <c r="Q1961" s="8" t="s">
        <v>73</v>
      </c>
      <c r="R1961" s="38"/>
      <c r="S1961" s="8"/>
      <c r="T1961" s="1">
        <f t="shared" si="187"/>
        <v>1992.5491985575582</v>
      </c>
      <c r="U1961" s="4">
        <f t="shared" si="190"/>
        <v>9.3176806807164043E+19</v>
      </c>
      <c r="V1961" s="4">
        <f t="shared" si="188"/>
        <v>164058977319953.81</v>
      </c>
      <c r="W1961" s="1">
        <f t="shared" si="189"/>
        <v>810.10692061508178</v>
      </c>
    </row>
    <row r="1962" spans="1:23" x14ac:dyDescent="0.3">
      <c r="A1962" t="s">
        <v>4265</v>
      </c>
      <c r="B1962" s="34">
        <v>33807.587633101852</v>
      </c>
      <c r="C1962" s="14">
        <v>46.64</v>
      </c>
      <c r="D1962" s="14">
        <v>-18.57</v>
      </c>
      <c r="E1962" s="12">
        <v>18</v>
      </c>
      <c r="F1962" s="12"/>
      <c r="G1962" s="8" t="s">
        <v>72</v>
      </c>
      <c r="H1962" s="1" t="s">
        <v>34</v>
      </c>
      <c r="I1962" s="1">
        <f t="shared" si="191"/>
        <v>3.3250000000000002</v>
      </c>
      <c r="J1962" s="26"/>
      <c r="K1962" s="26"/>
      <c r="L1962" s="26">
        <v>2.7</v>
      </c>
      <c r="M1962" s="25" t="s">
        <v>73</v>
      </c>
      <c r="N1962" s="26"/>
      <c r="O1962" s="26"/>
      <c r="P1962" s="26">
        <v>3</v>
      </c>
      <c r="Q1962" s="8" t="s">
        <v>73</v>
      </c>
      <c r="R1962" s="38"/>
      <c r="S1962" s="8"/>
      <c r="T1962" s="1">
        <f t="shared" si="187"/>
        <v>1992.5601304123254</v>
      </c>
      <c r="U1962" s="4">
        <f t="shared" si="190"/>
        <v>9.3176929127875953E+19</v>
      </c>
      <c r="V1962" s="4">
        <f t="shared" si="188"/>
        <v>122320711904993.2</v>
      </c>
      <c r="W1962" s="1">
        <f t="shared" si="189"/>
        <v>663.1044907423809</v>
      </c>
    </row>
    <row r="1963" spans="1:23" x14ac:dyDescent="0.3">
      <c r="A1963" t="s">
        <v>4266</v>
      </c>
      <c r="B1963" s="34">
        <v>33807.998561342596</v>
      </c>
      <c r="C1963" s="14">
        <v>47.28</v>
      </c>
      <c r="D1963" s="14">
        <v>-17.09</v>
      </c>
      <c r="E1963" s="12">
        <v>2</v>
      </c>
      <c r="F1963" s="12"/>
      <c r="G1963" s="8" t="s">
        <v>72</v>
      </c>
      <c r="H1963" s="1" t="s">
        <v>34</v>
      </c>
      <c r="I1963" s="1">
        <f t="shared" si="191"/>
        <v>3.41</v>
      </c>
      <c r="J1963" s="26"/>
      <c r="K1963" s="26"/>
      <c r="L1963" s="26">
        <v>2.8</v>
      </c>
      <c r="M1963" s="25" t="s">
        <v>73</v>
      </c>
      <c r="N1963" s="26"/>
      <c r="O1963" s="26"/>
      <c r="P1963" s="26">
        <v>3.1</v>
      </c>
      <c r="Q1963" s="8" t="s">
        <v>73</v>
      </c>
      <c r="R1963" s="38"/>
      <c r="S1963" s="8"/>
      <c r="T1963" s="1">
        <f t="shared" si="187"/>
        <v>1992.5612554725328</v>
      </c>
      <c r="U1963" s="4">
        <f t="shared" si="190"/>
        <v>9.3177093186853274E+19</v>
      </c>
      <c r="V1963" s="4">
        <f t="shared" si="188"/>
        <v>164058977319953.81</v>
      </c>
      <c r="W1963" s="1">
        <f t="shared" si="189"/>
        <v>528.48457422315198</v>
      </c>
    </row>
    <row r="1964" spans="1:23" x14ac:dyDescent="0.3">
      <c r="A1964" t="s">
        <v>4267</v>
      </c>
      <c r="B1964" s="34">
        <v>33814.662111111109</v>
      </c>
      <c r="C1964" s="14">
        <v>46.91</v>
      </c>
      <c r="D1964" s="14">
        <v>-19.39</v>
      </c>
      <c r="E1964" s="12">
        <v>32</v>
      </c>
      <c r="F1964" s="12"/>
      <c r="G1964" s="8" t="s">
        <v>72</v>
      </c>
      <c r="H1964" s="1" t="s">
        <v>34</v>
      </c>
      <c r="I1964" s="1">
        <f t="shared" si="191"/>
        <v>3.58</v>
      </c>
      <c r="J1964" s="26"/>
      <c r="K1964" s="26"/>
      <c r="L1964" s="26">
        <v>3</v>
      </c>
      <c r="M1964" s="25" t="s">
        <v>73</v>
      </c>
      <c r="N1964" s="26"/>
      <c r="O1964" s="26"/>
      <c r="P1964" s="26">
        <v>3.3</v>
      </c>
      <c r="Q1964" s="8" t="s">
        <v>73</v>
      </c>
      <c r="R1964" s="38"/>
      <c r="S1964" s="8"/>
      <c r="T1964" s="1">
        <f t="shared" si="187"/>
        <v>1992.5794992775116</v>
      </c>
      <c r="U1964" s="4">
        <f t="shared" si="190"/>
        <v>9.3177388307775947E+19</v>
      </c>
      <c r="V1964" s="4">
        <f t="shared" si="188"/>
        <v>295120922666639.69</v>
      </c>
      <c r="W1964" s="1">
        <f t="shared" si="189"/>
        <v>758.53308760373864</v>
      </c>
    </row>
    <row r="1965" spans="1:23" x14ac:dyDescent="0.3">
      <c r="A1965" t="s">
        <v>4268</v>
      </c>
      <c r="B1965" s="34">
        <v>33814.794520833333</v>
      </c>
      <c r="C1965" s="14">
        <v>47.15</v>
      </c>
      <c r="D1965" s="14">
        <v>-17.98</v>
      </c>
      <c r="E1965" s="12">
        <v>16</v>
      </c>
      <c r="F1965" s="12"/>
      <c r="G1965" s="8" t="s">
        <v>72</v>
      </c>
      <c r="H1965" s="1" t="s">
        <v>34</v>
      </c>
      <c r="I1965" s="1">
        <f t="shared" si="191"/>
        <v>3.41</v>
      </c>
      <c r="J1965" s="26"/>
      <c r="K1965" s="26"/>
      <c r="L1965" s="26">
        <v>2.8</v>
      </c>
      <c r="M1965" s="25" t="s">
        <v>73</v>
      </c>
      <c r="N1965" s="26"/>
      <c r="O1965" s="26"/>
      <c r="P1965" s="26">
        <v>3.1</v>
      </c>
      <c r="Q1965" s="8" t="s">
        <v>73</v>
      </c>
      <c r="R1965" s="38"/>
      <c r="S1965" s="8"/>
      <c r="T1965" s="1">
        <f t="shared" si="187"/>
        <v>1992.5798617955738</v>
      </c>
      <c r="U1965" s="4">
        <f t="shared" si="190"/>
        <v>9.3177552366753268E+19</v>
      </c>
      <c r="V1965" s="4">
        <f t="shared" si="188"/>
        <v>164058977319953.81</v>
      </c>
      <c r="W1965" s="1">
        <f t="shared" si="189"/>
        <v>615.09949678419162</v>
      </c>
    </row>
    <row r="1966" spans="1:23" x14ac:dyDescent="0.3">
      <c r="A1966" t="s">
        <v>4269</v>
      </c>
      <c r="B1966" s="34">
        <v>33814.98858449074</v>
      </c>
      <c r="C1966" s="14">
        <v>49.47</v>
      </c>
      <c r="D1966" s="14">
        <v>-17.89</v>
      </c>
      <c r="E1966" s="12">
        <v>2</v>
      </c>
      <c r="F1966" s="12"/>
      <c r="G1966" s="8" t="s">
        <v>72</v>
      </c>
      <c r="H1966" s="1" t="s">
        <v>34</v>
      </c>
      <c r="I1966" s="1">
        <f t="shared" si="191"/>
        <v>3.3250000000000002</v>
      </c>
      <c r="J1966" s="26"/>
      <c r="K1966" s="26"/>
      <c r="L1966" s="26">
        <v>2.7</v>
      </c>
      <c r="M1966" s="25" t="s">
        <v>73</v>
      </c>
      <c r="N1966" s="26"/>
      <c r="O1966" s="26"/>
      <c r="P1966" s="26">
        <v>3</v>
      </c>
      <c r="Q1966" s="8" t="s">
        <v>73</v>
      </c>
      <c r="R1966" s="38"/>
      <c r="S1966" s="8"/>
      <c r="T1966" s="1">
        <f t="shared" si="187"/>
        <v>1992.580393112911</v>
      </c>
      <c r="U1966" s="4">
        <f t="shared" si="190"/>
        <v>9.3177674687465177E+19</v>
      </c>
      <c r="V1966" s="4">
        <f t="shared" si="188"/>
        <v>122320711904993.2</v>
      </c>
      <c r="W1966" s="1">
        <f t="shared" si="189"/>
        <v>725.51605969365596</v>
      </c>
    </row>
    <row r="1967" spans="1:23" x14ac:dyDescent="0.3">
      <c r="A1967" t="s">
        <v>4270</v>
      </c>
      <c r="B1967" s="34">
        <v>33815.804815972224</v>
      </c>
      <c r="C1967" s="14">
        <v>48.36</v>
      </c>
      <c r="D1967" s="14">
        <v>-18.03</v>
      </c>
      <c r="E1967" s="12">
        <v>2</v>
      </c>
      <c r="F1967" s="12"/>
      <c r="G1967" s="8" t="s">
        <v>72</v>
      </c>
      <c r="H1967" s="1" t="s">
        <v>34</v>
      </c>
      <c r="I1967" s="1">
        <f t="shared" si="191"/>
        <v>3.41</v>
      </c>
      <c r="J1967" s="26"/>
      <c r="K1967" s="26"/>
      <c r="L1967" s="26">
        <v>2.8</v>
      </c>
      <c r="M1967" s="25" t="s">
        <v>73</v>
      </c>
      <c r="N1967" s="26"/>
      <c r="O1967" s="26"/>
      <c r="P1967" s="26">
        <v>3.1</v>
      </c>
      <c r="Q1967" s="8" t="s">
        <v>73</v>
      </c>
      <c r="R1967" s="38"/>
      <c r="S1967" s="8"/>
      <c r="T1967" s="1">
        <f t="shared" si="187"/>
        <v>1992.582627832915</v>
      </c>
      <c r="U1967" s="4">
        <f t="shared" si="190"/>
        <v>9.3177838746442498E+19</v>
      </c>
      <c r="V1967" s="4">
        <f t="shared" si="188"/>
        <v>164058977319953.81</v>
      </c>
      <c r="W1967" s="1">
        <f t="shared" si="189"/>
        <v>672.86224143081472</v>
      </c>
    </row>
    <row r="1968" spans="1:23" x14ac:dyDescent="0.3">
      <c r="A1968" t="s">
        <v>4271</v>
      </c>
      <c r="B1968" s="34">
        <v>33817.988761574074</v>
      </c>
      <c r="C1968" s="2">
        <v>35.1</v>
      </c>
      <c r="D1968" s="2">
        <v>-17.100000000000001</v>
      </c>
      <c r="E1968" s="3"/>
      <c r="G1968" s="1" t="s">
        <v>44</v>
      </c>
      <c r="H1968" s="1" t="s">
        <v>37</v>
      </c>
      <c r="I1968" s="1">
        <v>3.3</v>
      </c>
      <c r="P1968" s="25">
        <v>3.3</v>
      </c>
      <c r="Q1968" s="1" t="s">
        <v>44</v>
      </c>
      <c r="T1968" s="1">
        <f t="shared" si="187"/>
        <v>1992.5886071501002</v>
      </c>
      <c r="U1968" s="4">
        <f t="shared" si="190"/>
        <v>9.3177950948287922E+19</v>
      </c>
      <c r="V1968" s="4">
        <f t="shared" si="188"/>
        <v>112201845430196.44</v>
      </c>
      <c r="W1968" s="1">
        <f t="shared" si="189"/>
        <v>1179.1832204411476</v>
      </c>
    </row>
    <row r="1969" spans="1:23" x14ac:dyDescent="0.3">
      <c r="A1969" t="s">
        <v>4272</v>
      </c>
      <c r="B1969" s="34">
        <v>33821.950243055559</v>
      </c>
      <c r="C1969" s="14">
        <v>48.03</v>
      </c>
      <c r="D1969" s="14">
        <v>-17.63</v>
      </c>
      <c r="E1969" s="12">
        <v>39</v>
      </c>
      <c r="F1969" s="12"/>
      <c r="G1969" s="8" t="s">
        <v>72</v>
      </c>
      <c r="H1969" s="1" t="s">
        <v>34</v>
      </c>
      <c r="I1969" s="1">
        <f t="shared" ref="I1969:I1994" si="192">0.85*L1969+1.03</f>
        <v>3.4950000000000001</v>
      </c>
      <c r="J1969" s="26"/>
      <c r="K1969" s="26"/>
      <c r="L1969" s="26">
        <v>2.9</v>
      </c>
      <c r="M1969" s="25" t="s">
        <v>73</v>
      </c>
      <c r="N1969" s="26"/>
      <c r="O1969" s="26"/>
      <c r="P1969" s="26">
        <v>3.2</v>
      </c>
      <c r="Q1969" s="8" t="s">
        <v>73</v>
      </c>
      <c r="R1969" s="38"/>
      <c r="S1969" s="8"/>
      <c r="T1969" s="1">
        <f t="shared" si="187"/>
        <v>1992.5994530952923</v>
      </c>
      <c r="U1969" s="4">
        <f t="shared" si="190"/>
        <v>9.3178170987458888E+19</v>
      </c>
      <c r="V1969" s="4">
        <f t="shared" si="188"/>
        <v>220039170963740.97</v>
      </c>
      <c r="W1969" s="1">
        <f t="shared" si="189"/>
        <v>618.62715370238436</v>
      </c>
    </row>
    <row r="1970" spans="1:23" x14ac:dyDescent="0.3">
      <c r="A1970" t="s">
        <v>4273</v>
      </c>
      <c r="B1970" s="34">
        <v>33823.138503472219</v>
      </c>
      <c r="C1970" s="14">
        <v>48.62</v>
      </c>
      <c r="D1970" s="14">
        <v>-17.550999999999998</v>
      </c>
      <c r="E1970" s="12">
        <v>19</v>
      </c>
      <c r="F1970" s="12"/>
      <c r="G1970" s="8" t="s">
        <v>72</v>
      </c>
      <c r="H1970" s="1" t="s">
        <v>34</v>
      </c>
      <c r="I1970" s="1">
        <f t="shared" si="192"/>
        <v>3.41</v>
      </c>
      <c r="J1970" s="26"/>
      <c r="K1970" s="26"/>
      <c r="L1970" s="26">
        <v>2.8</v>
      </c>
      <c r="M1970" s="25" t="s">
        <v>73</v>
      </c>
      <c r="N1970" s="26"/>
      <c r="O1970" s="26"/>
      <c r="P1970" s="26">
        <v>3.1</v>
      </c>
      <c r="Q1970" s="8" t="s">
        <v>73</v>
      </c>
      <c r="R1970" s="38"/>
      <c r="S1970" s="8"/>
      <c r="T1970" s="1">
        <f t="shared" si="187"/>
        <v>1992.6027063750096</v>
      </c>
      <c r="U1970" s="4">
        <f t="shared" si="190"/>
        <v>9.3178335046436209E+19</v>
      </c>
      <c r="V1970" s="4">
        <f t="shared" si="188"/>
        <v>164058977319953.81</v>
      </c>
      <c r="W1970" s="1">
        <f t="shared" si="189"/>
        <v>642.77777022351802</v>
      </c>
    </row>
    <row r="1971" spans="1:23" x14ac:dyDescent="0.3">
      <c r="A1971" t="s">
        <v>4274</v>
      </c>
      <c r="B1971" s="34">
        <v>33826.445319444443</v>
      </c>
      <c r="C1971" s="14">
        <v>47.23</v>
      </c>
      <c r="D1971" s="14">
        <v>-16.71</v>
      </c>
      <c r="E1971" s="12">
        <v>37</v>
      </c>
      <c r="F1971" s="12"/>
      <c r="G1971" s="8" t="s">
        <v>72</v>
      </c>
      <c r="H1971" s="1" t="s">
        <v>34</v>
      </c>
      <c r="I1971" s="1">
        <f t="shared" si="192"/>
        <v>3.58</v>
      </c>
      <c r="J1971" s="26"/>
      <c r="K1971" s="26"/>
      <c r="L1971" s="26">
        <v>3</v>
      </c>
      <c r="M1971" s="25" t="s">
        <v>73</v>
      </c>
      <c r="N1971" s="26"/>
      <c r="O1971" s="26"/>
      <c r="P1971" s="26">
        <v>3.3</v>
      </c>
      <c r="Q1971" s="8" t="s">
        <v>73</v>
      </c>
      <c r="R1971" s="38"/>
      <c r="S1971" s="8"/>
      <c r="T1971" s="1">
        <f t="shared" si="187"/>
        <v>1992.6117599437221</v>
      </c>
      <c r="U1971" s="4">
        <f t="shared" si="190"/>
        <v>9.3178630167358882E+19</v>
      </c>
      <c r="V1971" s="4">
        <f t="shared" si="188"/>
        <v>295120922666639.69</v>
      </c>
      <c r="W1971" s="1">
        <f t="shared" si="189"/>
        <v>489.56688688681788</v>
      </c>
    </row>
    <row r="1972" spans="1:23" x14ac:dyDescent="0.3">
      <c r="A1972" t="s">
        <v>2470</v>
      </c>
      <c r="B1972" s="34">
        <v>33826.526827546295</v>
      </c>
      <c r="C1972" s="14">
        <v>44.64</v>
      </c>
      <c r="D1972" s="14">
        <v>-13.03</v>
      </c>
      <c r="E1972" s="12">
        <v>16</v>
      </c>
      <c r="F1972" s="12"/>
      <c r="G1972" s="8" t="s">
        <v>72</v>
      </c>
      <c r="H1972" s="1" t="s">
        <v>74</v>
      </c>
      <c r="I1972" s="1">
        <f t="shared" si="192"/>
        <v>3.665</v>
      </c>
      <c r="J1972" s="26"/>
      <c r="L1972" s="26">
        <v>3.1</v>
      </c>
      <c r="M1972" s="25" t="s">
        <v>73</v>
      </c>
      <c r="P1972" s="26">
        <v>3.4</v>
      </c>
      <c r="Q1972" s="1" t="s">
        <v>73</v>
      </c>
      <c r="R1972" s="38">
        <v>3.4</v>
      </c>
      <c r="S1972" s="1" t="s">
        <v>73</v>
      </c>
      <c r="T1972" s="1">
        <f t="shared" si="187"/>
        <v>1992.6119831007427</v>
      </c>
      <c r="U1972" s="4">
        <f t="shared" si="190"/>
        <v>9.317902598942371E+19</v>
      </c>
      <c r="V1972" s="4">
        <f t="shared" si="188"/>
        <v>395822064835723.56</v>
      </c>
      <c r="W1972" s="1">
        <f t="shared" si="189"/>
        <v>72.619246936340531</v>
      </c>
    </row>
    <row r="1973" spans="1:23" x14ac:dyDescent="0.3">
      <c r="A1973" t="s">
        <v>4275</v>
      </c>
      <c r="B1973" s="34">
        <v>33831.719480324071</v>
      </c>
      <c r="C1973" s="14">
        <v>45.82</v>
      </c>
      <c r="D1973" s="14">
        <v>-17.68</v>
      </c>
      <c r="E1973" s="12">
        <v>18</v>
      </c>
      <c r="F1973" s="12"/>
      <c r="G1973" s="8" t="s">
        <v>72</v>
      </c>
      <c r="H1973" s="1" t="s">
        <v>34</v>
      </c>
      <c r="I1973" s="1">
        <f t="shared" si="192"/>
        <v>3.665</v>
      </c>
      <c r="J1973" s="26"/>
      <c r="K1973" s="26"/>
      <c r="L1973" s="26">
        <v>3.1</v>
      </c>
      <c r="M1973" s="25" t="s">
        <v>73</v>
      </c>
      <c r="N1973" s="26"/>
      <c r="O1973" s="26"/>
      <c r="P1973" s="26">
        <v>3.4</v>
      </c>
      <c r="Q1973" s="8" t="s">
        <v>73</v>
      </c>
      <c r="R1973" s="38"/>
      <c r="S1973" s="8"/>
      <c r="T1973" s="1">
        <f t="shared" si="187"/>
        <v>1992.6261998092377</v>
      </c>
      <c r="U1973" s="4">
        <f t="shared" si="190"/>
        <v>9.3179421811488539E+19</v>
      </c>
      <c r="V1973" s="4">
        <f t="shared" si="188"/>
        <v>395822064835723.56</v>
      </c>
      <c r="W1973" s="1">
        <f t="shared" si="189"/>
        <v>550.9781110759584</v>
      </c>
    </row>
    <row r="1974" spans="1:23" x14ac:dyDescent="0.3">
      <c r="A1974" t="s">
        <v>4276</v>
      </c>
      <c r="B1974" s="34">
        <v>33832.006587962962</v>
      </c>
      <c r="C1974" s="14">
        <v>46.54</v>
      </c>
      <c r="D1974" s="14">
        <v>-17.62</v>
      </c>
      <c r="E1974" s="12">
        <v>27</v>
      </c>
      <c r="F1974" s="12"/>
      <c r="G1974" s="8" t="s">
        <v>72</v>
      </c>
      <c r="H1974" s="1" t="s">
        <v>34</v>
      </c>
      <c r="I1974" s="1">
        <f t="shared" si="192"/>
        <v>3.3250000000000002</v>
      </c>
      <c r="J1974" s="26"/>
      <c r="K1974" s="26"/>
      <c r="L1974" s="26">
        <v>2.7</v>
      </c>
      <c r="M1974" s="25" t="s">
        <v>73</v>
      </c>
      <c r="N1974" s="26"/>
      <c r="O1974" s="26"/>
      <c r="P1974" s="26">
        <v>3</v>
      </c>
      <c r="Q1974" s="8" t="s">
        <v>73</v>
      </c>
      <c r="R1974" s="38"/>
      <c r="S1974" s="8"/>
      <c r="T1974" s="1">
        <f t="shared" si="187"/>
        <v>1992.6269858671128</v>
      </c>
      <c r="U1974" s="4">
        <f t="shared" si="190"/>
        <v>9.3179544132200448E+19</v>
      </c>
      <c r="V1974" s="4">
        <f t="shared" si="188"/>
        <v>122320711904993.2</v>
      </c>
      <c r="W1974" s="1">
        <f t="shared" si="189"/>
        <v>558.62650479584647</v>
      </c>
    </row>
    <row r="1975" spans="1:23" x14ac:dyDescent="0.3">
      <c r="A1975" t="s">
        <v>4277</v>
      </c>
      <c r="B1975" s="34">
        <v>33834.691390046297</v>
      </c>
      <c r="C1975" s="14">
        <v>47.08</v>
      </c>
      <c r="D1975" s="14">
        <v>-18.05</v>
      </c>
      <c r="E1975" s="12">
        <v>18</v>
      </c>
      <c r="F1975" s="12"/>
      <c r="G1975" s="8" t="s">
        <v>72</v>
      </c>
      <c r="H1975" s="1" t="s">
        <v>34</v>
      </c>
      <c r="I1975" s="1">
        <f t="shared" si="192"/>
        <v>3.58</v>
      </c>
      <c r="J1975" s="26"/>
      <c r="K1975" s="26"/>
      <c r="L1975" s="26">
        <v>3</v>
      </c>
      <c r="M1975" s="25" t="s">
        <v>73</v>
      </c>
      <c r="N1975" s="26"/>
      <c r="O1975" s="26"/>
      <c r="P1975" s="26">
        <v>3.3</v>
      </c>
      <c r="Q1975" s="8" t="s">
        <v>73</v>
      </c>
      <c r="R1975" s="38"/>
      <c r="S1975" s="8"/>
      <c r="T1975" s="1">
        <f t="shared" si="187"/>
        <v>1992.6343364546101</v>
      </c>
      <c r="U1975" s="4">
        <f t="shared" si="190"/>
        <v>9.3179839253123121E+19</v>
      </c>
      <c r="V1975" s="4">
        <f t="shared" si="188"/>
        <v>295120922666639.69</v>
      </c>
      <c r="W1975" s="1">
        <f t="shared" si="189"/>
        <v>620.10369357988827</v>
      </c>
    </row>
    <row r="1976" spans="1:23" x14ac:dyDescent="0.3">
      <c r="A1976" t="s">
        <v>4278</v>
      </c>
      <c r="B1976" s="34">
        <v>33837.843454861111</v>
      </c>
      <c r="C1976" s="14">
        <v>47.75</v>
      </c>
      <c r="D1976" s="14">
        <v>-15.96</v>
      </c>
      <c r="E1976" s="12">
        <v>39</v>
      </c>
      <c r="F1976" s="12"/>
      <c r="G1976" s="8" t="s">
        <v>72</v>
      </c>
      <c r="H1976" s="8" t="s">
        <v>68</v>
      </c>
      <c r="I1976" s="1">
        <f t="shared" si="192"/>
        <v>3.665</v>
      </c>
      <c r="J1976" s="26"/>
      <c r="K1976" s="26"/>
      <c r="L1976" s="26">
        <v>3.1</v>
      </c>
      <c r="M1976" s="25" t="s">
        <v>73</v>
      </c>
      <c r="N1976" s="26"/>
      <c r="O1976" s="26"/>
      <c r="P1976" s="26">
        <v>3.4</v>
      </c>
      <c r="Q1976" s="8" t="s">
        <v>73</v>
      </c>
      <c r="R1976" s="38"/>
      <c r="S1976" s="8"/>
      <c r="T1976" s="1">
        <f t="shared" si="187"/>
        <v>1992.6429663377444</v>
      </c>
      <c r="U1976" s="4">
        <f t="shared" si="190"/>
        <v>9.318023507518795E+19</v>
      </c>
      <c r="V1976" s="4">
        <f t="shared" si="188"/>
        <v>395822064835723.56</v>
      </c>
      <c r="W1976" s="1">
        <f t="shared" si="189"/>
        <v>448.00552568673197</v>
      </c>
    </row>
    <row r="1977" spans="1:23" x14ac:dyDescent="0.3">
      <c r="A1977" t="s">
        <v>4279</v>
      </c>
      <c r="B1977" s="34">
        <v>33843.598714120373</v>
      </c>
      <c r="C1977" s="14">
        <v>47.52</v>
      </c>
      <c r="D1977" s="14">
        <v>-17.53</v>
      </c>
      <c r="E1977" s="12">
        <v>18</v>
      </c>
      <c r="F1977" s="12"/>
      <c r="G1977" s="8" t="s">
        <v>72</v>
      </c>
      <c r="H1977" s="1" t="s">
        <v>34</v>
      </c>
      <c r="I1977" s="1">
        <f t="shared" si="192"/>
        <v>3.58</v>
      </c>
      <c r="J1977" s="26"/>
      <c r="K1977" s="26"/>
      <c r="L1977" s="26">
        <v>3</v>
      </c>
      <c r="M1977" s="25" t="s">
        <v>73</v>
      </c>
      <c r="N1977" s="26"/>
      <c r="O1977" s="26"/>
      <c r="P1977" s="26">
        <v>3.3</v>
      </c>
      <c r="Q1977" s="8" t="s">
        <v>73</v>
      </c>
      <c r="R1977" s="38"/>
      <c r="S1977" s="8"/>
      <c r="T1977" s="1">
        <f t="shared" si="187"/>
        <v>1992.6587233788375</v>
      </c>
      <c r="U1977" s="4">
        <f t="shared" si="190"/>
        <v>9.3180530196110623E+19</v>
      </c>
      <c r="V1977" s="4">
        <f t="shared" si="188"/>
        <v>295120922666639.69</v>
      </c>
      <c r="W1977" s="1">
        <f t="shared" si="189"/>
        <v>583.57191021382368</v>
      </c>
    </row>
    <row r="1978" spans="1:23" x14ac:dyDescent="0.3">
      <c r="A1978" t="s">
        <v>4280</v>
      </c>
      <c r="B1978" s="34">
        <v>33844.229165509256</v>
      </c>
      <c r="C1978" s="14">
        <v>47.91</v>
      </c>
      <c r="D1978" s="14">
        <v>-17.27</v>
      </c>
      <c r="E1978" s="12">
        <v>2</v>
      </c>
      <c r="F1978" s="12"/>
      <c r="G1978" s="8" t="s">
        <v>72</v>
      </c>
      <c r="H1978" s="1" t="s">
        <v>34</v>
      </c>
      <c r="I1978" s="1">
        <f t="shared" si="192"/>
        <v>3.4950000000000001</v>
      </c>
      <c r="J1978" s="26"/>
      <c r="K1978" s="26"/>
      <c r="L1978" s="26">
        <v>2.9</v>
      </c>
      <c r="M1978" s="25" t="s">
        <v>73</v>
      </c>
      <c r="N1978" s="26"/>
      <c r="O1978" s="26"/>
      <c r="P1978" s="26">
        <v>3.2</v>
      </c>
      <c r="Q1978" s="8" t="s">
        <v>73</v>
      </c>
      <c r="R1978" s="38"/>
      <c r="S1978" s="8"/>
      <c r="T1978" s="1">
        <f t="shared" si="187"/>
        <v>1992.6604494606688</v>
      </c>
      <c r="U1978" s="4">
        <f t="shared" si="190"/>
        <v>9.3180750235281588E+19</v>
      </c>
      <c r="V1978" s="4">
        <f t="shared" si="188"/>
        <v>220039170963740.97</v>
      </c>
      <c r="W1978" s="1">
        <f t="shared" si="189"/>
        <v>576.54409226892483</v>
      </c>
    </row>
    <row r="1979" spans="1:23" x14ac:dyDescent="0.3">
      <c r="A1979" t="s">
        <v>4281</v>
      </c>
      <c r="B1979" s="34">
        <v>33849.482539351855</v>
      </c>
      <c r="C1979" s="14">
        <v>47.6</v>
      </c>
      <c r="D1979" s="14">
        <v>-17.5</v>
      </c>
      <c r="E1979" s="12">
        <v>2</v>
      </c>
      <c r="F1979" s="12"/>
      <c r="G1979" s="8" t="s">
        <v>72</v>
      </c>
      <c r="H1979" s="1" t="s">
        <v>34</v>
      </c>
      <c r="I1979" s="1">
        <f t="shared" si="192"/>
        <v>3.41</v>
      </c>
      <c r="J1979" s="26"/>
      <c r="K1979" s="26"/>
      <c r="L1979" s="26">
        <v>2.8</v>
      </c>
      <c r="M1979" s="25" t="s">
        <v>73</v>
      </c>
      <c r="N1979" s="26"/>
      <c r="O1979" s="26"/>
      <c r="P1979" s="26">
        <v>3.1</v>
      </c>
      <c r="Q1979" s="8" t="s">
        <v>73</v>
      </c>
      <c r="R1979" s="38"/>
      <c r="S1979" s="8"/>
      <c r="T1979" s="1">
        <f t="shared" si="187"/>
        <v>1992.6748324143789</v>
      </c>
      <c r="U1979" s="4">
        <f t="shared" si="190"/>
        <v>9.3180914294258909E+19</v>
      </c>
      <c r="V1979" s="4">
        <f t="shared" si="188"/>
        <v>164058977319953.81</v>
      </c>
      <c r="W1979" s="1">
        <f t="shared" si="189"/>
        <v>583.87947171542339</v>
      </c>
    </row>
    <row r="1980" spans="1:23" x14ac:dyDescent="0.3">
      <c r="A1980" t="s">
        <v>4282</v>
      </c>
      <c r="B1980" s="34">
        <v>33850.851278935188</v>
      </c>
      <c r="C1980" s="14">
        <v>47</v>
      </c>
      <c r="D1980" s="14">
        <v>-19.37</v>
      </c>
      <c r="E1980" s="12">
        <v>18</v>
      </c>
      <c r="F1980" s="12"/>
      <c r="G1980" s="8" t="s">
        <v>72</v>
      </c>
      <c r="H1980" s="1" t="s">
        <v>34</v>
      </c>
      <c r="I1980" s="1">
        <f t="shared" si="192"/>
        <v>3.41</v>
      </c>
      <c r="J1980" s="26"/>
      <c r="K1980" s="26"/>
      <c r="L1980" s="26">
        <v>2.8</v>
      </c>
      <c r="M1980" s="25" t="s">
        <v>73</v>
      </c>
      <c r="N1980" s="26"/>
      <c r="O1980" s="26"/>
      <c r="P1980" s="26">
        <v>3.1</v>
      </c>
      <c r="Q1980" s="8" t="s">
        <v>73</v>
      </c>
      <c r="R1980" s="38"/>
      <c r="S1980" s="8"/>
      <c r="T1980" s="1">
        <f t="shared" si="187"/>
        <v>1992.6785798191245</v>
      </c>
      <c r="U1980" s="4">
        <f t="shared" si="190"/>
        <v>9.318107835323623E+19</v>
      </c>
      <c r="V1980" s="4">
        <f t="shared" si="188"/>
        <v>164058977319953.81</v>
      </c>
      <c r="W1980" s="1">
        <f t="shared" si="189"/>
        <v>758.16822763915138</v>
      </c>
    </row>
    <row r="1981" spans="1:23" x14ac:dyDescent="0.3">
      <c r="A1981" t="s">
        <v>4283</v>
      </c>
      <c r="B1981" s="34">
        <v>33852.38922222222</v>
      </c>
      <c r="C1981" s="14">
        <v>49.25</v>
      </c>
      <c r="D1981" s="14">
        <v>-16.690000000000001</v>
      </c>
      <c r="E1981" s="12">
        <v>2</v>
      </c>
      <c r="F1981" s="12"/>
      <c r="G1981" s="8" t="s">
        <v>72</v>
      </c>
      <c r="H1981" s="1" t="s">
        <v>34</v>
      </c>
      <c r="I1981" s="1">
        <f t="shared" si="192"/>
        <v>3.3250000000000002</v>
      </c>
      <c r="J1981" s="26"/>
      <c r="K1981" s="26"/>
      <c r="L1981" s="26">
        <v>2.7</v>
      </c>
      <c r="M1981" s="25" t="s">
        <v>73</v>
      </c>
      <c r="N1981" s="26"/>
      <c r="O1981" s="26"/>
      <c r="P1981" s="26">
        <v>3</v>
      </c>
      <c r="Q1981" s="8" t="s">
        <v>73</v>
      </c>
      <c r="R1981" s="38"/>
      <c r="S1981" s="8"/>
      <c r="T1981" s="1">
        <f t="shared" si="187"/>
        <v>1992.6827904783634</v>
      </c>
      <c r="U1981" s="4">
        <f t="shared" si="190"/>
        <v>9.318120067394814E+19</v>
      </c>
      <c r="V1981" s="4">
        <f t="shared" si="188"/>
        <v>122320711904993.2</v>
      </c>
      <c r="W1981" s="1">
        <f t="shared" si="189"/>
        <v>611.62363413060996</v>
      </c>
    </row>
    <row r="1982" spans="1:23" x14ac:dyDescent="0.3">
      <c r="A1982" t="s">
        <v>4284</v>
      </c>
      <c r="B1982" s="34">
        <v>33852.59900115741</v>
      </c>
      <c r="C1982" s="14">
        <v>47.72</v>
      </c>
      <c r="D1982" s="14">
        <v>-18.260000000000002</v>
      </c>
      <c r="E1982" s="12">
        <v>20</v>
      </c>
      <c r="F1982" s="12"/>
      <c r="G1982" s="8" t="s">
        <v>72</v>
      </c>
      <c r="H1982" s="1" t="s">
        <v>34</v>
      </c>
      <c r="I1982" s="1">
        <f t="shared" si="192"/>
        <v>3.4950000000000001</v>
      </c>
      <c r="J1982" s="26"/>
      <c r="K1982" s="26"/>
      <c r="L1982" s="26">
        <v>2.9</v>
      </c>
      <c r="M1982" s="25" t="s">
        <v>73</v>
      </c>
      <c r="N1982" s="26"/>
      <c r="O1982" s="26"/>
      <c r="P1982" s="26">
        <v>3.2</v>
      </c>
      <c r="Q1982" s="8" t="s">
        <v>73</v>
      </c>
      <c r="R1982" s="38"/>
      <c r="S1982" s="8"/>
      <c r="T1982" s="1">
        <f t="shared" si="187"/>
        <v>1992.6833648217862</v>
      </c>
      <c r="U1982" s="4">
        <f t="shared" si="190"/>
        <v>9.3181420713119105E+19</v>
      </c>
      <c r="V1982" s="4">
        <f t="shared" si="188"/>
        <v>220039170963740.97</v>
      </c>
      <c r="W1982" s="1">
        <f t="shared" si="189"/>
        <v>665.90011579774773</v>
      </c>
    </row>
    <row r="1983" spans="1:23" x14ac:dyDescent="0.3">
      <c r="A1983" t="s">
        <v>4285</v>
      </c>
      <c r="B1983" s="34">
        <v>33852.752070601855</v>
      </c>
      <c r="C1983" s="14">
        <v>46.16</v>
      </c>
      <c r="D1983" s="14">
        <v>-18.34</v>
      </c>
      <c r="E1983" s="12">
        <v>18</v>
      </c>
      <c r="F1983" s="12"/>
      <c r="G1983" s="8" t="s">
        <v>72</v>
      </c>
      <c r="H1983" s="1" t="s">
        <v>34</v>
      </c>
      <c r="I1983" s="1">
        <f t="shared" si="192"/>
        <v>3.41</v>
      </c>
      <c r="J1983" s="26"/>
      <c r="K1983" s="26"/>
      <c r="L1983" s="26">
        <v>2.8</v>
      </c>
      <c r="M1983" s="25" t="s">
        <v>73</v>
      </c>
      <c r="N1983" s="26"/>
      <c r="O1983" s="26"/>
      <c r="P1983" s="26">
        <v>3.1</v>
      </c>
      <c r="Q1983" s="8" t="s">
        <v>73</v>
      </c>
      <c r="R1983" s="38"/>
      <c r="S1983" s="8"/>
      <c r="T1983" s="1">
        <f t="shared" si="187"/>
        <v>1992.6837839030852</v>
      </c>
      <c r="U1983" s="4">
        <f t="shared" si="190"/>
        <v>9.3181584772096426E+19</v>
      </c>
      <c r="V1983" s="4">
        <f t="shared" si="188"/>
        <v>164058977319953.81</v>
      </c>
      <c r="W1983" s="1">
        <f t="shared" si="189"/>
        <v>628.42254659689445</v>
      </c>
    </row>
    <row r="1984" spans="1:23" x14ac:dyDescent="0.3">
      <c r="A1984" t="s">
        <v>4286</v>
      </c>
      <c r="B1984" s="34">
        <v>33857.909020833336</v>
      </c>
      <c r="C1984" s="14">
        <v>46.04</v>
      </c>
      <c r="D1984" s="14">
        <v>-17.93</v>
      </c>
      <c r="E1984" s="12">
        <v>37</v>
      </c>
      <c r="F1984" s="12"/>
      <c r="G1984" s="8" t="s">
        <v>72</v>
      </c>
      <c r="H1984" s="1" t="s">
        <v>34</v>
      </c>
      <c r="I1984" s="1">
        <f t="shared" si="192"/>
        <v>3.41</v>
      </c>
      <c r="J1984" s="26"/>
      <c r="K1984" s="26"/>
      <c r="L1984" s="26">
        <v>2.8</v>
      </c>
      <c r="M1984" s="25" t="s">
        <v>73</v>
      </c>
      <c r="N1984" s="26"/>
      <c r="O1984" s="26"/>
      <c r="P1984" s="26">
        <v>3.1</v>
      </c>
      <c r="Q1984" s="8" t="s">
        <v>73</v>
      </c>
      <c r="R1984" s="38"/>
      <c r="S1984" s="8"/>
      <c r="T1984" s="1">
        <f t="shared" si="187"/>
        <v>1992.6979028633357</v>
      </c>
      <c r="U1984" s="4">
        <f t="shared" si="190"/>
        <v>9.3181748831073747E+19</v>
      </c>
      <c r="V1984" s="4">
        <f t="shared" si="188"/>
        <v>164058977319953.81</v>
      </c>
      <c r="W1984" s="1">
        <f t="shared" si="189"/>
        <v>582.42378267692595</v>
      </c>
    </row>
    <row r="1985" spans="1:23" x14ac:dyDescent="0.3">
      <c r="A1985" t="s">
        <v>4287</v>
      </c>
      <c r="B1985" s="34">
        <v>33858.404000000002</v>
      </c>
      <c r="C1985" s="14">
        <v>47.53</v>
      </c>
      <c r="D1985" s="14">
        <v>-17.57</v>
      </c>
      <c r="E1985" s="12">
        <v>18</v>
      </c>
      <c r="F1985" s="12"/>
      <c r="G1985" s="8" t="s">
        <v>72</v>
      </c>
      <c r="H1985" s="1" t="s">
        <v>34</v>
      </c>
      <c r="I1985" s="1">
        <f t="shared" si="192"/>
        <v>3.3250000000000002</v>
      </c>
      <c r="J1985" s="26"/>
      <c r="K1985" s="26"/>
      <c r="L1985" s="26">
        <v>2.7</v>
      </c>
      <c r="M1985" s="25" t="s">
        <v>73</v>
      </c>
      <c r="N1985" s="26"/>
      <c r="O1985" s="26"/>
      <c r="P1985" s="26">
        <v>3</v>
      </c>
      <c r="Q1985" s="8" t="s">
        <v>73</v>
      </c>
      <c r="R1985" s="38"/>
      <c r="S1985" s="8"/>
      <c r="T1985" s="1">
        <f t="shared" si="187"/>
        <v>1992.6992580424367</v>
      </c>
      <c r="U1985" s="4">
        <f t="shared" si="190"/>
        <v>9.3181871151785656E+19</v>
      </c>
      <c r="V1985" s="4">
        <f t="shared" si="188"/>
        <v>122320711904993.2</v>
      </c>
      <c r="W1985" s="1">
        <f t="shared" si="189"/>
        <v>588.03067871859457</v>
      </c>
    </row>
    <row r="1986" spans="1:23" x14ac:dyDescent="0.3">
      <c r="A1986" t="s">
        <v>4288</v>
      </c>
      <c r="B1986" s="34">
        <v>33864.748494212959</v>
      </c>
      <c r="C1986" s="14">
        <v>46.2</v>
      </c>
      <c r="D1986" s="14">
        <v>-17.88</v>
      </c>
      <c r="E1986" s="12">
        <v>6</v>
      </c>
      <c r="F1986" s="12"/>
      <c r="G1986" s="8" t="s">
        <v>72</v>
      </c>
      <c r="H1986" s="1" t="s">
        <v>34</v>
      </c>
      <c r="I1986" s="1">
        <f t="shared" si="192"/>
        <v>3.4950000000000001</v>
      </c>
      <c r="J1986" s="26"/>
      <c r="K1986" s="26"/>
      <c r="L1986" s="26">
        <v>2.9</v>
      </c>
      <c r="M1986" s="25" t="s">
        <v>73</v>
      </c>
      <c r="N1986" s="26"/>
      <c r="O1986" s="26"/>
      <c r="P1986" s="26">
        <v>3.2</v>
      </c>
      <c r="Q1986" s="8" t="s">
        <v>73</v>
      </c>
      <c r="R1986" s="38"/>
      <c r="S1986" s="8"/>
      <c r="T1986" s="1">
        <f t="shared" ref="T1986:T2049" si="193">1900+B1986/365.25</f>
        <v>1992.7166283209117</v>
      </c>
      <c r="U1986" s="4">
        <f t="shared" si="190"/>
        <v>9.3182091190956622E+19</v>
      </c>
      <c r="V1986" s="4">
        <f t="shared" ref="V1986:V2049" si="194">10^(1.5*I1986+9.1)</f>
        <v>220039170963740.97</v>
      </c>
      <c r="W1986" s="1">
        <f t="shared" ref="W1986:W2049" si="195">SQRT( (ABS(D1986-$Y$1)*111.11)^2+(111.11*COS(RADIANS(D1986))*ABS(C1986-$Z$1))^2+E1986*E1986)</f>
        <v>578.54438203058828</v>
      </c>
    </row>
    <row r="1987" spans="1:23" x14ac:dyDescent="0.3">
      <c r="A1987" t="s">
        <v>4289</v>
      </c>
      <c r="B1987" s="34">
        <v>33866.454126157405</v>
      </c>
      <c r="C1987" s="14">
        <v>47.53</v>
      </c>
      <c r="D1987" s="14">
        <v>-17.329999999999998</v>
      </c>
      <c r="E1987" s="12">
        <v>18</v>
      </c>
      <c r="F1987" s="12"/>
      <c r="G1987" s="8" t="s">
        <v>72</v>
      </c>
      <c r="H1987" s="1" t="s">
        <v>34</v>
      </c>
      <c r="I1987" s="1">
        <f t="shared" si="192"/>
        <v>3.41</v>
      </c>
      <c r="J1987" s="26"/>
      <c r="K1987" s="26"/>
      <c r="L1987" s="26">
        <v>2.8</v>
      </c>
      <c r="M1987" s="25" t="s">
        <v>73</v>
      </c>
      <c r="N1987" s="26"/>
      <c r="O1987" s="26"/>
      <c r="P1987" s="26">
        <v>3.1</v>
      </c>
      <c r="Q1987" s="8" t="s">
        <v>73</v>
      </c>
      <c r="R1987" s="38"/>
      <c r="S1987" s="8"/>
      <c r="T1987" s="1">
        <f t="shared" si="193"/>
        <v>1992.7212980866732</v>
      </c>
      <c r="U1987" s="4">
        <f t="shared" ref="U1987:U2050" si="196">U1986+V1987</f>
        <v>9.3182255249933943E+19</v>
      </c>
      <c r="V1987" s="4">
        <f t="shared" si="194"/>
        <v>164058977319953.81</v>
      </c>
      <c r="W1987" s="1">
        <f t="shared" si="195"/>
        <v>564.02037302151155</v>
      </c>
    </row>
    <row r="1988" spans="1:23" x14ac:dyDescent="0.3">
      <c r="A1988" t="s">
        <v>4290</v>
      </c>
      <c r="B1988" s="34">
        <v>33873.08421064815</v>
      </c>
      <c r="C1988" s="14">
        <v>48.543999999999997</v>
      </c>
      <c r="D1988" s="14">
        <v>-17.210999999999999</v>
      </c>
      <c r="E1988" s="12">
        <v>28</v>
      </c>
      <c r="F1988" s="12"/>
      <c r="G1988" s="8" t="s">
        <v>72</v>
      </c>
      <c r="H1988" s="1" t="s">
        <v>34</v>
      </c>
      <c r="I1988" s="1">
        <f t="shared" si="192"/>
        <v>3.4950000000000001</v>
      </c>
      <c r="J1988" s="26"/>
      <c r="K1988" s="26"/>
      <c r="L1988" s="26">
        <v>2.9</v>
      </c>
      <c r="M1988" s="25" t="s">
        <v>73</v>
      </c>
      <c r="N1988" s="26"/>
      <c r="O1988" s="26"/>
      <c r="P1988" s="26">
        <v>3.2</v>
      </c>
      <c r="Q1988" s="8" t="s">
        <v>73</v>
      </c>
      <c r="R1988" s="38"/>
      <c r="S1988" s="8"/>
      <c r="T1988" s="1">
        <f t="shared" si="193"/>
        <v>1992.739450268715</v>
      </c>
      <c r="U1988" s="4">
        <f t="shared" si="196"/>
        <v>9.3182475289104908E+19</v>
      </c>
      <c r="V1988" s="4">
        <f t="shared" si="194"/>
        <v>220039170963740.97</v>
      </c>
      <c r="W1988" s="1">
        <f t="shared" si="195"/>
        <v>607.8643280526212</v>
      </c>
    </row>
    <row r="1989" spans="1:23" x14ac:dyDescent="0.3">
      <c r="A1989" t="s">
        <v>4291</v>
      </c>
      <c r="B1989" s="34">
        <v>33878.282688657404</v>
      </c>
      <c r="C1989" s="14">
        <v>47.58</v>
      </c>
      <c r="D1989" s="14">
        <v>-12.54</v>
      </c>
      <c r="E1989" s="12">
        <v>16</v>
      </c>
      <c r="F1989" s="12"/>
      <c r="G1989" s="8" t="s">
        <v>72</v>
      </c>
      <c r="H1989" s="1" t="s">
        <v>69</v>
      </c>
      <c r="I1989" s="1">
        <f t="shared" si="192"/>
        <v>3.665</v>
      </c>
      <c r="J1989" s="26"/>
      <c r="L1989" s="26">
        <v>3.1</v>
      </c>
      <c r="M1989" s="25" t="s">
        <v>73</v>
      </c>
      <c r="P1989" s="26">
        <v>3.4</v>
      </c>
      <c r="Q1989" s="1" t="s">
        <v>73</v>
      </c>
      <c r="R1989" s="38">
        <v>3.4</v>
      </c>
      <c r="S1989" s="1" t="s">
        <v>73</v>
      </c>
      <c r="T1989" s="1">
        <f t="shared" si="193"/>
        <v>1992.7536829258245</v>
      </c>
      <c r="U1989" s="4">
        <f t="shared" si="196"/>
        <v>9.3182871111169737E+19</v>
      </c>
      <c r="V1989" s="4">
        <f t="shared" si="194"/>
        <v>395822064835723.56</v>
      </c>
      <c r="W1989" s="1">
        <f t="shared" si="195"/>
        <v>256.42803972604537</v>
      </c>
    </row>
    <row r="1990" spans="1:23" x14ac:dyDescent="0.3">
      <c r="A1990" t="s">
        <v>2471</v>
      </c>
      <c r="B1990" s="34">
        <v>33879.089913194446</v>
      </c>
      <c r="C1990" s="14">
        <v>48.54</v>
      </c>
      <c r="D1990" s="14">
        <v>-18.34</v>
      </c>
      <c r="E1990" s="12">
        <v>37</v>
      </c>
      <c r="F1990" s="12"/>
      <c r="G1990" s="8" t="s">
        <v>72</v>
      </c>
      <c r="H1990" s="1" t="s">
        <v>34</v>
      </c>
      <c r="I1990" s="1">
        <f t="shared" si="192"/>
        <v>3.41</v>
      </c>
      <c r="J1990" s="26"/>
      <c r="K1990" s="26"/>
      <c r="L1990" s="26">
        <v>2.8</v>
      </c>
      <c r="M1990" s="25" t="s">
        <v>73</v>
      </c>
      <c r="N1990" s="26"/>
      <c r="O1990" s="26"/>
      <c r="P1990" s="26">
        <v>3.1</v>
      </c>
      <c r="Q1990" s="8" t="s">
        <v>73</v>
      </c>
      <c r="R1990" s="38"/>
      <c r="S1990" s="8"/>
      <c r="T1990" s="1">
        <f t="shared" si="193"/>
        <v>1992.7558929861586</v>
      </c>
      <c r="U1990" s="4">
        <f t="shared" si="196"/>
        <v>9.3183035170147058E+19</v>
      </c>
      <c r="V1990" s="4">
        <f t="shared" si="194"/>
        <v>164058977319953.81</v>
      </c>
      <c r="W1990" s="1">
        <f t="shared" si="195"/>
        <v>712.85947644380644</v>
      </c>
    </row>
    <row r="1991" spans="1:23" x14ac:dyDescent="0.3">
      <c r="A1991" t="s">
        <v>4292</v>
      </c>
      <c r="B1991" s="34">
        <v>33879.224820601848</v>
      </c>
      <c r="C1991" s="14">
        <v>48.417000000000002</v>
      </c>
      <c r="D1991" s="14">
        <v>-17.620999999999999</v>
      </c>
      <c r="E1991" s="12">
        <v>18</v>
      </c>
      <c r="F1991" s="12"/>
      <c r="G1991" s="8" t="s">
        <v>72</v>
      </c>
      <c r="H1991" s="1" t="s">
        <v>34</v>
      </c>
      <c r="I1991" s="1">
        <f t="shared" si="192"/>
        <v>3.4950000000000001</v>
      </c>
      <c r="J1991" s="26"/>
      <c r="K1991" s="26"/>
      <c r="L1991" s="26">
        <v>2.9</v>
      </c>
      <c r="M1991" s="25" t="s">
        <v>73</v>
      </c>
      <c r="N1991" s="26"/>
      <c r="O1991" s="26"/>
      <c r="P1991" s="26">
        <v>3.2</v>
      </c>
      <c r="Q1991" s="8" t="s">
        <v>73</v>
      </c>
      <c r="R1991" s="38"/>
      <c r="S1991" s="8"/>
      <c r="T1991" s="1">
        <f t="shared" si="193"/>
        <v>1992.7562623425101</v>
      </c>
      <c r="U1991" s="4">
        <f t="shared" si="196"/>
        <v>9.3183255209318023E+19</v>
      </c>
      <c r="V1991" s="4">
        <f t="shared" si="194"/>
        <v>220039170963740.97</v>
      </c>
      <c r="W1991" s="1">
        <f t="shared" si="195"/>
        <v>637.49967741229591</v>
      </c>
    </row>
    <row r="1992" spans="1:23" x14ac:dyDescent="0.3">
      <c r="A1992" t="s">
        <v>4293</v>
      </c>
      <c r="B1992" s="34">
        <v>33879.229145833335</v>
      </c>
      <c r="C1992" s="14">
        <v>48.423999999999999</v>
      </c>
      <c r="D1992" s="14">
        <v>-17.678999999999998</v>
      </c>
      <c r="E1992" s="12">
        <v>18</v>
      </c>
      <c r="F1992" s="12"/>
      <c r="G1992" s="8" t="s">
        <v>72</v>
      </c>
      <c r="H1992" s="1" t="s">
        <v>34</v>
      </c>
      <c r="I1992" s="1">
        <f t="shared" si="192"/>
        <v>3.4950000000000001</v>
      </c>
      <c r="J1992" s="26"/>
      <c r="K1992" s="26"/>
      <c r="L1992" s="26">
        <v>2.9</v>
      </c>
      <c r="M1992" s="25" t="s">
        <v>73</v>
      </c>
      <c r="N1992" s="26"/>
      <c r="O1992" s="26"/>
      <c r="P1992" s="26">
        <v>3.2</v>
      </c>
      <c r="Q1992" s="8" t="s">
        <v>73</v>
      </c>
      <c r="R1992" s="38"/>
      <c r="S1992" s="8"/>
      <c r="T1992" s="1">
        <f t="shared" si="193"/>
        <v>1992.7562741843485</v>
      </c>
      <c r="U1992" s="4">
        <f t="shared" si="196"/>
        <v>9.3183475248488989E+19</v>
      </c>
      <c r="V1992" s="4">
        <f t="shared" si="194"/>
        <v>220039170963740.97</v>
      </c>
      <c r="W1992" s="1">
        <f t="shared" si="195"/>
        <v>643.30550330083156</v>
      </c>
    </row>
    <row r="1993" spans="1:23" x14ac:dyDescent="0.3">
      <c r="A1993" t="s">
        <v>4294</v>
      </c>
      <c r="B1993" s="34">
        <v>33881.134601851852</v>
      </c>
      <c r="C1993" s="14">
        <v>49.05</v>
      </c>
      <c r="D1993" s="14">
        <v>-17.29</v>
      </c>
      <c r="E1993" s="12">
        <v>2</v>
      </c>
      <c r="F1993" s="12"/>
      <c r="G1993" s="8" t="s">
        <v>72</v>
      </c>
      <c r="H1993" s="1" t="s">
        <v>34</v>
      </c>
      <c r="I1993" s="1">
        <f t="shared" si="192"/>
        <v>3.4950000000000001</v>
      </c>
      <c r="J1993" s="26"/>
      <c r="K1993" s="26"/>
      <c r="L1993" s="26">
        <v>2.9</v>
      </c>
      <c r="M1993" s="25" t="s">
        <v>73</v>
      </c>
      <c r="N1993" s="26"/>
      <c r="O1993" s="26"/>
      <c r="P1993" s="26">
        <v>3.2</v>
      </c>
      <c r="Q1993" s="8" t="s">
        <v>73</v>
      </c>
      <c r="R1993" s="38"/>
      <c r="S1993" s="8"/>
      <c r="T1993" s="1">
        <f t="shared" si="193"/>
        <v>1992.7614910386087</v>
      </c>
      <c r="U1993" s="4">
        <f t="shared" si="196"/>
        <v>9.3183695287659954E+19</v>
      </c>
      <c r="V1993" s="4">
        <f t="shared" si="194"/>
        <v>220039170963740.97</v>
      </c>
      <c r="W1993" s="1">
        <f t="shared" si="195"/>
        <v>646.52978311377558</v>
      </c>
    </row>
    <row r="1994" spans="1:23" x14ac:dyDescent="0.3">
      <c r="A1994" t="s">
        <v>4295</v>
      </c>
      <c r="B1994" s="34">
        <v>33882.184125</v>
      </c>
      <c r="C1994" s="14">
        <v>48.573</v>
      </c>
      <c r="D1994" s="14">
        <v>-17.292999999999999</v>
      </c>
      <c r="E1994" s="12">
        <v>24</v>
      </c>
      <c r="F1994" s="12"/>
      <c r="G1994" s="8" t="s">
        <v>72</v>
      </c>
      <c r="H1994" s="1" t="s">
        <v>34</v>
      </c>
      <c r="I1994" s="1">
        <f t="shared" si="192"/>
        <v>3.3250000000000002</v>
      </c>
      <c r="J1994" s="26"/>
      <c r="K1994" s="26"/>
      <c r="L1994" s="26">
        <v>2.7</v>
      </c>
      <c r="M1994" s="25" t="s">
        <v>73</v>
      </c>
      <c r="N1994" s="26"/>
      <c r="O1994" s="26"/>
      <c r="P1994" s="26">
        <v>3</v>
      </c>
      <c r="Q1994" s="8" t="s">
        <v>73</v>
      </c>
      <c r="R1994" s="38"/>
      <c r="S1994" s="8"/>
      <c r="T1994" s="1">
        <f t="shared" si="193"/>
        <v>1992.7643644763859</v>
      </c>
      <c r="U1994" s="4">
        <f t="shared" si="196"/>
        <v>9.3183817608371864E+19</v>
      </c>
      <c r="V1994" s="4">
        <f t="shared" si="194"/>
        <v>122320711904993.2</v>
      </c>
      <c r="W1994" s="1">
        <f t="shared" si="195"/>
        <v>616.81186395654652</v>
      </c>
    </row>
    <row r="1995" spans="1:23" x14ac:dyDescent="0.3">
      <c r="A1995" t="s">
        <v>4296</v>
      </c>
      <c r="B1995" s="34">
        <v>33883.271608796298</v>
      </c>
      <c r="C1995" s="2">
        <v>35.4</v>
      </c>
      <c r="D1995" s="2">
        <v>-7.7</v>
      </c>
      <c r="E1995" s="3"/>
      <c r="G1995" s="1" t="s">
        <v>44</v>
      </c>
      <c r="H1995" s="1" t="s">
        <v>22</v>
      </c>
      <c r="I1995" s="1">
        <v>3.4</v>
      </c>
      <c r="P1995" s="25">
        <v>3.4</v>
      </c>
      <c r="Q1995" s="1" t="s">
        <v>44</v>
      </c>
      <c r="T1995" s="1">
        <f t="shared" si="193"/>
        <v>1992.7673418447537</v>
      </c>
      <c r="U1995" s="4">
        <f t="shared" si="196"/>
        <v>9.3183976097691107E+19</v>
      </c>
      <c r="V1995" s="4">
        <f t="shared" si="194"/>
        <v>158489319246111.25</v>
      </c>
      <c r="W1995" s="1">
        <f t="shared" si="195"/>
        <v>1219.5192220590031</v>
      </c>
    </row>
    <row r="1996" spans="1:23" x14ac:dyDescent="0.3">
      <c r="A1996" t="s">
        <v>4297</v>
      </c>
      <c r="B1996" s="34">
        <v>33884.608311342592</v>
      </c>
      <c r="C1996" s="14">
        <v>47.53</v>
      </c>
      <c r="D1996" s="14">
        <v>-17.55</v>
      </c>
      <c r="E1996" s="12">
        <v>18</v>
      </c>
      <c r="F1996" s="12"/>
      <c r="G1996" s="8" t="s">
        <v>72</v>
      </c>
      <c r="H1996" s="1" t="s">
        <v>34</v>
      </c>
      <c r="I1996" s="1">
        <f t="shared" ref="I1996:I2005" si="197">0.85*L1996+1.03</f>
        <v>3.58</v>
      </c>
      <c r="J1996" s="26"/>
      <c r="K1996" s="26"/>
      <c r="L1996" s="26">
        <v>3</v>
      </c>
      <c r="M1996" s="25" t="s">
        <v>73</v>
      </c>
      <c r="N1996" s="26"/>
      <c r="O1996" s="26"/>
      <c r="P1996" s="26">
        <v>3.3</v>
      </c>
      <c r="Q1996" s="8" t="s">
        <v>73</v>
      </c>
      <c r="R1996" s="38"/>
      <c r="S1996" s="8"/>
      <c r="T1996" s="1">
        <f t="shared" si="193"/>
        <v>1992.7710015368723</v>
      </c>
      <c r="U1996" s="4">
        <f t="shared" si="196"/>
        <v>9.318427121861378E+19</v>
      </c>
      <c r="V1996" s="4">
        <f t="shared" si="194"/>
        <v>295120922666639.69</v>
      </c>
      <c r="W1996" s="1">
        <f t="shared" si="195"/>
        <v>586.02110832854203</v>
      </c>
    </row>
    <row r="1997" spans="1:23" x14ac:dyDescent="0.3">
      <c r="A1997" t="s">
        <v>4298</v>
      </c>
      <c r="B1997" s="34">
        <v>33886.967879629628</v>
      </c>
      <c r="C1997" s="14">
        <v>46.64</v>
      </c>
      <c r="D1997" s="14">
        <v>-18.86</v>
      </c>
      <c r="E1997" s="12">
        <v>16</v>
      </c>
      <c r="F1997" s="12"/>
      <c r="G1997" s="8" t="s">
        <v>72</v>
      </c>
      <c r="H1997" s="1" t="s">
        <v>34</v>
      </c>
      <c r="I1997" s="1">
        <f t="shared" si="197"/>
        <v>3.3250000000000002</v>
      </c>
      <c r="J1997" s="26"/>
      <c r="K1997" s="26"/>
      <c r="L1997" s="26">
        <v>2.7</v>
      </c>
      <c r="M1997" s="25" t="s">
        <v>73</v>
      </c>
      <c r="N1997" s="26"/>
      <c r="O1997" s="26"/>
      <c r="P1997" s="26">
        <v>3</v>
      </c>
      <c r="Q1997" s="8" t="s">
        <v>73</v>
      </c>
      <c r="R1997" s="38"/>
      <c r="S1997" s="8"/>
      <c r="T1997" s="1">
        <f t="shared" si="193"/>
        <v>1992.7774616827642</v>
      </c>
      <c r="U1997" s="4">
        <f t="shared" si="196"/>
        <v>9.318439353932569E+19</v>
      </c>
      <c r="V1997" s="4">
        <f t="shared" si="194"/>
        <v>122320711904993.2</v>
      </c>
      <c r="W1997" s="1">
        <f t="shared" si="195"/>
        <v>694.43128784380747</v>
      </c>
    </row>
    <row r="1998" spans="1:23" x14ac:dyDescent="0.3">
      <c r="A1998" t="s">
        <v>4299</v>
      </c>
      <c r="B1998" s="34">
        <v>33892.40759722222</v>
      </c>
      <c r="C1998" s="14">
        <v>47.5</v>
      </c>
      <c r="D1998" s="14">
        <v>-17.54</v>
      </c>
      <c r="E1998" s="12">
        <v>18</v>
      </c>
      <c r="F1998" s="12"/>
      <c r="G1998" s="8" t="s">
        <v>72</v>
      </c>
      <c r="H1998" s="1" t="s">
        <v>34</v>
      </c>
      <c r="I1998" s="1">
        <f t="shared" si="197"/>
        <v>3.3250000000000002</v>
      </c>
      <c r="J1998" s="26"/>
      <c r="K1998" s="26"/>
      <c r="L1998" s="26">
        <v>2.7</v>
      </c>
      <c r="M1998" s="25" t="s">
        <v>73</v>
      </c>
      <c r="N1998" s="26"/>
      <c r="O1998" s="26"/>
      <c r="P1998" s="26">
        <v>3</v>
      </c>
      <c r="Q1998" s="8" t="s">
        <v>73</v>
      </c>
      <c r="R1998" s="38"/>
      <c r="S1998" s="8"/>
      <c r="T1998" s="1">
        <f t="shared" si="193"/>
        <v>1992.7923548178569</v>
      </c>
      <c r="U1998" s="4">
        <f t="shared" si="196"/>
        <v>9.3184515860037599E+19</v>
      </c>
      <c r="V1998" s="4">
        <f t="shared" si="194"/>
        <v>122320711904993.2</v>
      </c>
      <c r="W1998" s="1">
        <f t="shared" si="195"/>
        <v>583.70061444283374</v>
      </c>
    </row>
    <row r="1999" spans="1:23" x14ac:dyDescent="0.3">
      <c r="A1999" t="s">
        <v>4300</v>
      </c>
      <c r="B1999" s="34">
        <v>33895.334134259261</v>
      </c>
      <c r="C1999" s="14">
        <v>48.612000000000002</v>
      </c>
      <c r="D1999" s="14">
        <v>-17.279</v>
      </c>
      <c r="E1999" s="12">
        <v>28</v>
      </c>
      <c r="F1999" s="12"/>
      <c r="G1999" s="8" t="s">
        <v>72</v>
      </c>
      <c r="H1999" s="1" t="s">
        <v>34</v>
      </c>
      <c r="I1999" s="1">
        <f t="shared" si="197"/>
        <v>3.41</v>
      </c>
      <c r="J1999" s="26"/>
      <c r="K1999" s="26"/>
      <c r="L1999" s="26">
        <v>2.8</v>
      </c>
      <c r="M1999" s="25" t="s">
        <v>73</v>
      </c>
      <c r="N1999" s="26"/>
      <c r="O1999" s="26"/>
      <c r="P1999" s="26">
        <v>3.1</v>
      </c>
      <c r="Q1999" s="8" t="s">
        <v>73</v>
      </c>
      <c r="R1999" s="38"/>
      <c r="S1999" s="8"/>
      <c r="T1999" s="1">
        <f t="shared" si="193"/>
        <v>1992.8003672395873</v>
      </c>
      <c r="U1999" s="4">
        <f t="shared" si="196"/>
        <v>9.318467991901492E+19</v>
      </c>
      <c r="V1999" s="4">
        <f t="shared" si="194"/>
        <v>164058977319953.81</v>
      </c>
      <c r="W1999" s="1">
        <f t="shared" si="195"/>
        <v>618.11780649454329</v>
      </c>
    </row>
    <row r="2000" spans="1:23" x14ac:dyDescent="0.3">
      <c r="A2000" t="s">
        <v>4301</v>
      </c>
      <c r="B2000" s="34">
        <v>33898.13590277778</v>
      </c>
      <c r="C2000" s="14">
        <v>45.6</v>
      </c>
      <c r="D2000" s="14">
        <v>-18.43</v>
      </c>
      <c r="E2000" s="12">
        <v>2</v>
      </c>
      <c r="F2000" s="12"/>
      <c r="G2000" s="8" t="s">
        <v>72</v>
      </c>
      <c r="H2000" s="1" t="s">
        <v>34</v>
      </c>
      <c r="I2000" s="1">
        <f t="shared" si="197"/>
        <v>3.3250000000000002</v>
      </c>
      <c r="J2000" s="26"/>
      <c r="K2000" s="26"/>
      <c r="L2000" s="26">
        <v>2.7</v>
      </c>
      <c r="M2000" s="25" t="s">
        <v>73</v>
      </c>
      <c r="N2000" s="26"/>
      <c r="O2000" s="26"/>
      <c r="P2000" s="26">
        <v>3</v>
      </c>
      <c r="Q2000" s="8" t="s">
        <v>73</v>
      </c>
      <c r="R2000" s="38"/>
      <c r="S2000" s="8"/>
      <c r="T2000" s="1">
        <f t="shared" si="193"/>
        <v>1992.8080380637311</v>
      </c>
      <c r="U2000" s="4">
        <f t="shared" si="196"/>
        <v>9.318480223972683E+19</v>
      </c>
      <c r="V2000" s="4">
        <f t="shared" si="194"/>
        <v>122320711904993.2</v>
      </c>
      <c r="W2000" s="1">
        <f t="shared" si="195"/>
        <v>631.67530916262729</v>
      </c>
    </row>
    <row r="2001" spans="1:23" x14ac:dyDescent="0.3">
      <c r="A2001" t="s">
        <v>4302</v>
      </c>
      <c r="B2001" s="34">
        <v>33898.897202546294</v>
      </c>
      <c r="C2001" s="14">
        <v>41.58</v>
      </c>
      <c r="D2001" s="14">
        <v>-16.46</v>
      </c>
      <c r="E2001" s="12">
        <v>16</v>
      </c>
      <c r="F2001" s="12"/>
      <c r="G2001" s="8" t="s">
        <v>72</v>
      </c>
      <c r="H2001" s="1" t="s">
        <v>33</v>
      </c>
      <c r="I2001" s="1">
        <f t="shared" si="197"/>
        <v>4.26</v>
      </c>
      <c r="J2001" s="26"/>
      <c r="K2001" s="26"/>
      <c r="L2001" s="26">
        <v>3.8</v>
      </c>
      <c r="M2001" s="25" t="s">
        <v>73</v>
      </c>
      <c r="N2001" s="26"/>
      <c r="O2001" s="26"/>
      <c r="P2001" s="26">
        <v>4.0999999999999996</v>
      </c>
      <c r="Q2001" s="8" t="s">
        <v>73</v>
      </c>
      <c r="R2001" s="38">
        <v>4</v>
      </c>
      <c r="S2001" s="1" t="s">
        <v>73</v>
      </c>
      <c r="T2001" s="1">
        <f t="shared" si="193"/>
        <v>1992.8101223889016</v>
      </c>
      <c r="U2001" s="4">
        <f t="shared" si="196"/>
        <v>9.3187892535159341E+19</v>
      </c>
      <c r="V2001" s="4">
        <f t="shared" si="194"/>
        <v>3090295432513594.5</v>
      </c>
      <c r="W2001" s="1">
        <f t="shared" si="195"/>
        <v>566.55401476304598</v>
      </c>
    </row>
    <row r="2002" spans="1:23" x14ac:dyDescent="0.3">
      <c r="A2002" t="s">
        <v>4303</v>
      </c>
      <c r="B2002" s="34">
        <v>33898.907149305553</v>
      </c>
      <c r="C2002" s="14">
        <v>46.26</v>
      </c>
      <c r="D2002" s="14">
        <v>-12.77</v>
      </c>
      <c r="E2002" s="12">
        <v>16</v>
      </c>
      <c r="F2002" s="12"/>
      <c r="G2002" s="8" t="s">
        <v>72</v>
      </c>
      <c r="H2002" s="1" t="s">
        <v>67</v>
      </c>
      <c r="I2002" s="1">
        <f t="shared" si="197"/>
        <v>3.92</v>
      </c>
      <c r="J2002" s="26"/>
      <c r="L2002" s="26">
        <v>3.4</v>
      </c>
      <c r="M2002" s="25" t="s">
        <v>73</v>
      </c>
      <c r="P2002" s="26">
        <v>3.7</v>
      </c>
      <c r="Q2002" s="1" t="s">
        <v>73</v>
      </c>
      <c r="R2002" s="38"/>
      <c r="T2002" s="1">
        <f t="shared" si="193"/>
        <v>1992.8101496216443</v>
      </c>
      <c r="U2002" s="4">
        <f t="shared" si="196"/>
        <v>9.3188847527745356E+19</v>
      </c>
      <c r="V2002" s="4">
        <f t="shared" si="194"/>
        <v>954992586021441.75</v>
      </c>
      <c r="W2002" s="1">
        <f t="shared" si="195"/>
        <v>112.68967932140656</v>
      </c>
    </row>
    <row r="2003" spans="1:23" x14ac:dyDescent="0.3">
      <c r="A2003" t="s">
        <v>4304</v>
      </c>
      <c r="B2003" s="34">
        <v>33900.573265046296</v>
      </c>
      <c r="C2003" s="14">
        <v>48.441000000000003</v>
      </c>
      <c r="D2003" s="14">
        <v>-17.663</v>
      </c>
      <c r="E2003" s="12">
        <v>6</v>
      </c>
      <c r="F2003" s="12"/>
      <c r="G2003" s="8" t="s">
        <v>72</v>
      </c>
      <c r="H2003" s="1" t="s">
        <v>34</v>
      </c>
      <c r="I2003" s="1">
        <f t="shared" si="197"/>
        <v>3.665</v>
      </c>
      <c r="J2003" s="26"/>
      <c r="K2003" s="26"/>
      <c r="L2003" s="26">
        <v>3.1</v>
      </c>
      <c r="M2003" s="25" t="s">
        <v>73</v>
      </c>
      <c r="N2003" s="26"/>
      <c r="O2003" s="26"/>
      <c r="P2003" s="26">
        <v>3.4</v>
      </c>
      <c r="Q2003" s="8" t="s">
        <v>73</v>
      </c>
      <c r="R2003" s="38"/>
      <c r="S2003" s="8"/>
      <c r="T2003" s="1">
        <f t="shared" si="193"/>
        <v>1992.8147111979365</v>
      </c>
      <c r="U2003" s="4">
        <f t="shared" si="196"/>
        <v>9.3189243349810184E+19</v>
      </c>
      <c r="V2003" s="4">
        <f t="shared" si="194"/>
        <v>395822064835723.56</v>
      </c>
      <c r="W2003" s="1">
        <f t="shared" si="195"/>
        <v>642.53615487611933</v>
      </c>
    </row>
    <row r="2004" spans="1:23" x14ac:dyDescent="0.3">
      <c r="A2004" t="s">
        <v>4305</v>
      </c>
      <c r="B2004" s="34">
        <v>33901.315184027779</v>
      </c>
      <c r="C2004" s="14">
        <v>47.42</v>
      </c>
      <c r="D2004" s="14">
        <v>-16.96</v>
      </c>
      <c r="E2004" s="12">
        <v>37</v>
      </c>
      <c r="F2004" s="12"/>
      <c r="G2004" s="8" t="s">
        <v>72</v>
      </c>
      <c r="H2004" s="1" t="s">
        <v>34</v>
      </c>
      <c r="I2004" s="1">
        <f t="shared" si="197"/>
        <v>3.41</v>
      </c>
      <c r="J2004" s="26"/>
      <c r="K2004" s="26"/>
      <c r="L2004" s="26">
        <v>2.8</v>
      </c>
      <c r="M2004" s="25" t="s">
        <v>73</v>
      </c>
      <c r="N2004" s="26"/>
      <c r="O2004" s="26"/>
      <c r="P2004" s="26">
        <v>3.1</v>
      </c>
      <c r="Q2004" s="8" t="s">
        <v>73</v>
      </c>
      <c r="R2004" s="38"/>
      <c r="S2004" s="8"/>
      <c r="T2004" s="1">
        <f t="shared" si="193"/>
        <v>1992.8167424614039</v>
      </c>
      <c r="U2004" s="4">
        <f t="shared" si="196"/>
        <v>9.3189407408787505E+19</v>
      </c>
      <c r="V2004" s="4">
        <f t="shared" si="194"/>
        <v>164058977319953.81</v>
      </c>
      <c r="W2004" s="1">
        <f t="shared" si="195"/>
        <v>523.18794355604155</v>
      </c>
    </row>
    <row r="2005" spans="1:23" x14ac:dyDescent="0.3">
      <c r="A2005" t="s">
        <v>4306</v>
      </c>
      <c r="B2005" s="34">
        <v>33902.979317129626</v>
      </c>
      <c r="C2005" s="14">
        <v>48.44</v>
      </c>
      <c r="D2005" s="14">
        <v>-17.649999999999999</v>
      </c>
      <c r="E2005" s="12">
        <v>37</v>
      </c>
      <c r="F2005" s="12"/>
      <c r="G2005" s="8" t="s">
        <v>72</v>
      </c>
      <c r="H2005" s="1" t="s">
        <v>34</v>
      </c>
      <c r="I2005" s="1">
        <f t="shared" si="197"/>
        <v>3.4950000000000001</v>
      </c>
      <c r="J2005" s="26"/>
      <c r="K2005" s="26"/>
      <c r="L2005" s="26">
        <v>2.9</v>
      </c>
      <c r="M2005" s="25" t="s">
        <v>73</v>
      </c>
      <c r="N2005" s="26"/>
      <c r="O2005" s="26"/>
      <c r="P2005" s="26">
        <v>3.2</v>
      </c>
      <c r="Q2005" s="8" t="s">
        <v>73</v>
      </c>
      <c r="R2005" s="38"/>
      <c r="S2005" s="8"/>
      <c r="T2005" s="1">
        <f t="shared" si="193"/>
        <v>1992.8212986095266</v>
      </c>
      <c r="U2005" s="4">
        <f t="shared" si="196"/>
        <v>9.3189627447958471E+19</v>
      </c>
      <c r="V2005" s="4">
        <f t="shared" si="194"/>
        <v>220039170963740.97</v>
      </c>
      <c r="W2005" s="1">
        <f t="shared" si="195"/>
        <v>642.30628640145517</v>
      </c>
    </row>
    <row r="2006" spans="1:23" x14ac:dyDescent="0.3">
      <c r="A2006" t="s">
        <v>4307</v>
      </c>
      <c r="B2006" s="34">
        <v>33904.587684259262</v>
      </c>
      <c r="C2006" s="2">
        <v>35.520200000000003</v>
      </c>
      <c r="D2006" s="2">
        <v>-21.1312</v>
      </c>
      <c r="E2006" s="3">
        <v>10</v>
      </c>
      <c r="F2006" s="3">
        <v>8</v>
      </c>
      <c r="G2006" s="1" t="s">
        <v>35</v>
      </c>
      <c r="H2006" s="1" t="s">
        <v>37</v>
      </c>
      <c r="I2006" s="1">
        <v>3.3</v>
      </c>
      <c r="P2006" s="25">
        <v>3.3</v>
      </c>
      <c r="Q2006" s="1" t="s">
        <v>44</v>
      </c>
      <c r="T2006" s="1">
        <f t="shared" si="193"/>
        <v>1992.8257020787387</v>
      </c>
      <c r="U2006" s="4">
        <f t="shared" si="196"/>
        <v>9.3189739649803895E+19</v>
      </c>
      <c r="V2006" s="4">
        <f t="shared" si="194"/>
        <v>112201845430196.44</v>
      </c>
      <c r="W2006" s="1">
        <f t="shared" si="195"/>
        <v>1370.7396133554619</v>
      </c>
    </row>
    <row r="2007" spans="1:23" x14ac:dyDescent="0.3">
      <c r="A2007" t="s">
        <v>2472</v>
      </c>
      <c r="B2007" s="34">
        <v>33905.866729166664</v>
      </c>
      <c r="C2007" s="14">
        <v>46.57</v>
      </c>
      <c r="D2007" s="14">
        <v>-18.7</v>
      </c>
      <c r="E2007" s="12">
        <v>27</v>
      </c>
      <c r="F2007" s="12"/>
      <c r="G2007" s="8" t="s">
        <v>72</v>
      </c>
      <c r="H2007" s="1" t="s">
        <v>34</v>
      </c>
      <c r="I2007" s="1">
        <f t="shared" ref="I2007:I2014" si="198">0.85*L2007+1.03</f>
        <v>3.41</v>
      </c>
      <c r="J2007" s="26"/>
      <c r="K2007" s="26"/>
      <c r="L2007" s="26">
        <v>2.8</v>
      </c>
      <c r="M2007" s="25" t="s">
        <v>73</v>
      </c>
      <c r="N2007" s="26"/>
      <c r="O2007" s="26"/>
      <c r="P2007" s="26">
        <v>3.1</v>
      </c>
      <c r="Q2007" s="8" t="s">
        <v>73</v>
      </c>
      <c r="R2007" s="38"/>
      <c r="S2007" s="8"/>
      <c r="T2007" s="1">
        <f t="shared" si="193"/>
        <v>1992.8292039128451</v>
      </c>
      <c r="U2007" s="4">
        <f t="shared" si="196"/>
        <v>9.3189903708781216E+19</v>
      </c>
      <c r="V2007" s="4">
        <f t="shared" si="194"/>
        <v>164058977319953.81</v>
      </c>
      <c r="W2007" s="1">
        <f t="shared" si="195"/>
        <v>675.88401497707798</v>
      </c>
    </row>
    <row r="2008" spans="1:23" x14ac:dyDescent="0.3">
      <c r="A2008" t="s">
        <v>4308</v>
      </c>
      <c r="B2008" s="34">
        <v>33905.869290509261</v>
      </c>
      <c r="C2008" s="14">
        <v>47.73</v>
      </c>
      <c r="D2008" s="14">
        <v>-20.25</v>
      </c>
      <c r="E2008" s="12">
        <v>2</v>
      </c>
      <c r="F2008" s="12"/>
      <c r="G2008" s="8" t="s">
        <v>72</v>
      </c>
      <c r="H2008" s="1" t="s">
        <v>34</v>
      </c>
      <c r="I2008" s="1">
        <f t="shared" si="198"/>
        <v>3.4950000000000001</v>
      </c>
      <c r="J2008" s="26"/>
      <c r="K2008" s="26"/>
      <c r="L2008" s="26">
        <v>2.9</v>
      </c>
      <c r="M2008" s="25" t="s">
        <v>73</v>
      </c>
      <c r="N2008" s="26"/>
      <c r="O2008" s="26"/>
      <c r="P2008" s="26">
        <v>3.2</v>
      </c>
      <c r="Q2008" s="8" t="s">
        <v>73</v>
      </c>
      <c r="R2008" s="38"/>
      <c r="S2008" s="8"/>
      <c r="T2008" s="1">
        <f t="shared" si="193"/>
        <v>1992.8292109254189</v>
      </c>
      <c r="U2008" s="4">
        <f t="shared" si="196"/>
        <v>9.3190123747952181E+19</v>
      </c>
      <c r="V2008" s="4">
        <f t="shared" si="194"/>
        <v>220039170963740.97</v>
      </c>
      <c r="W2008" s="1">
        <f t="shared" si="195"/>
        <v>872.50039163109091</v>
      </c>
    </row>
    <row r="2009" spans="1:23" x14ac:dyDescent="0.3">
      <c r="A2009" t="s">
        <v>4309</v>
      </c>
      <c r="B2009" s="34">
        <v>33906.322040509258</v>
      </c>
      <c r="C2009" s="14">
        <v>48.290999999999997</v>
      </c>
      <c r="D2009" s="14">
        <v>-16.902999999999999</v>
      </c>
      <c r="E2009" s="12">
        <v>18</v>
      </c>
      <c r="F2009" s="12"/>
      <c r="G2009" s="8" t="s">
        <v>72</v>
      </c>
      <c r="H2009" s="1" t="s">
        <v>34</v>
      </c>
      <c r="I2009" s="1">
        <f t="shared" si="198"/>
        <v>3.41</v>
      </c>
      <c r="J2009" s="26"/>
      <c r="K2009" s="26"/>
      <c r="L2009" s="26">
        <v>2.8</v>
      </c>
      <c r="M2009" s="25" t="s">
        <v>73</v>
      </c>
      <c r="N2009" s="26"/>
      <c r="O2009" s="26"/>
      <c r="P2009" s="26">
        <v>3.1</v>
      </c>
      <c r="Q2009" s="8" t="s">
        <v>73</v>
      </c>
      <c r="R2009" s="38"/>
      <c r="S2009" s="8"/>
      <c r="T2009" s="1">
        <f t="shared" si="193"/>
        <v>1992.8304504873627</v>
      </c>
      <c r="U2009" s="4">
        <f t="shared" si="196"/>
        <v>9.3190287806929502E+19</v>
      </c>
      <c r="V2009" s="4">
        <f t="shared" si="194"/>
        <v>164058977319953.81</v>
      </c>
      <c r="W2009" s="1">
        <f t="shared" si="195"/>
        <v>564.36938495965865</v>
      </c>
    </row>
    <row r="2010" spans="1:23" x14ac:dyDescent="0.3">
      <c r="A2010" t="s">
        <v>4310</v>
      </c>
      <c r="B2010" s="34">
        <v>33906.572204861113</v>
      </c>
      <c r="C2010" s="14">
        <v>48.298999999999999</v>
      </c>
      <c r="D2010" s="14">
        <v>-16.93</v>
      </c>
      <c r="E2010" s="12">
        <v>20</v>
      </c>
      <c r="F2010" s="12"/>
      <c r="G2010" s="8" t="s">
        <v>72</v>
      </c>
      <c r="H2010" s="1" t="s">
        <v>34</v>
      </c>
      <c r="I2010" s="1">
        <f t="shared" si="198"/>
        <v>3.58</v>
      </c>
      <c r="J2010" s="26"/>
      <c r="K2010" s="26"/>
      <c r="L2010" s="26">
        <v>3</v>
      </c>
      <c r="M2010" s="25" t="s">
        <v>73</v>
      </c>
      <c r="N2010" s="26"/>
      <c r="O2010" s="26"/>
      <c r="P2010" s="26">
        <v>3.3</v>
      </c>
      <c r="Q2010" s="8" t="s">
        <v>73</v>
      </c>
      <c r="R2010" s="38"/>
      <c r="S2010" s="8"/>
      <c r="T2010" s="1">
        <f t="shared" si="193"/>
        <v>1992.8311354000305</v>
      </c>
      <c r="U2010" s="4">
        <f t="shared" si="196"/>
        <v>9.3190582927852175E+19</v>
      </c>
      <c r="V2010" s="4">
        <f t="shared" si="194"/>
        <v>295120922666639.69</v>
      </c>
      <c r="W2010" s="1">
        <f t="shared" si="195"/>
        <v>567.35018499340686</v>
      </c>
    </row>
    <row r="2011" spans="1:23" x14ac:dyDescent="0.3">
      <c r="A2011" t="s">
        <v>4311</v>
      </c>
      <c r="B2011" s="34">
        <v>33909.694075231484</v>
      </c>
      <c r="C2011" s="14">
        <v>48.396999999999998</v>
      </c>
      <c r="D2011" s="14">
        <v>-16.984999999999999</v>
      </c>
      <c r="E2011" s="12">
        <v>34</v>
      </c>
      <c r="F2011" s="12"/>
      <c r="G2011" s="8" t="s">
        <v>72</v>
      </c>
      <c r="H2011" s="1" t="s">
        <v>34</v>
      </c>
      <c r="I2011" s="1">
        <f t="shared" si="198"/>
        <v>3.665</v>
      </c>
      <c r="J2011" s="26"/>
      <c r="K2011" s="26"/>
      <c r="L2011" s="26">
        <v>3.1</v>
      </c>
      <c r="M2011" s="25" t="s">
        <v>73</v>
      </c>
      <c r="N2011" s="26"/>
      <c r="O2011" s="26"/>
      <c r="P2011" s="26">
        <v>3.4</v>
      </c>
      <c r="Q2011" s="8" t="s">
        <v>73</v>
      </c>
      <c r="R2011" s="38"/>
      <c r="S2011" s="8"/>
      <c r="T2011" s="1">
        <f t="shared" si="193"/>
        <v>1992.8396826152812</v>
      </c>
      <c r="U2011" s="4">
        <f t="shared" si="196"/>
        <v>9.3190978749917004E+19</v>
      </c>
      <c r="V2011" s="4">
        <f t="shared" si="194"/>
        <v>395822064835723.56</v>
      </c>
      <c r="W2011" s="1">
        <f t="shared" si="195"/>
        <v>578.95188444218093</v>
      </c>
    </row>
    <row r="2012" spans="1:23" x14ac:dyDescent="0.3">
      <c r="A2012" t="s">
        <v>4312</v>
      </c>
      <c r="B2012" s="34">
        <v>33915.98486921296</v>
      </c>
      <c r="C2012" s="14">
        <v>46.66</v>
      </c>
      <c r="D2012" s="14">
        <v>-19.87</v>
      </c>
      <c r="E2012" s="12">
        <v>18</v>
      </c>
      <c r="F2012" s="12"/>
      <c r="G2012" s="8" t="s">
        <v>72</v>
      </c>
      <c r="H2012" s="1" t="s">
        <v>34</v>
      </c>
      <c r="I2012" s="1">
        <f t="shared" si="198"/>
        <v>3.41</v>
      </c>
      <c r="J2012" s="26"/>
      <c r="K2012" s="26"/>
      <c r="L2012" s="26">
        <v>2.8</v>
      </c>
      <c r="M2012" s="25" t="s">
        <v>73</v>
      </c>
      <c r="N2012" s="26"/>
      <c r="O2012" s="26"/>
      <c r="P2012" s="26">
        <v>3.1</v>
      </c>
      <c r="Q2012" s="8" t="s">
        <v>73</v>
      </c>
      <c r="R2012" s="38"/>
      <c r="S2012" s="8"/>
      <c r="T2012" s="1">
        <f t="shared" si="193"/>
        <v>1992.8569058705352</v>
      </c>
      <c r="U2012" s="4">
        <f t="shared" si="196"/>
        <v>9.3191142808894325E+19</v>
      </c>
      <c r="V2012" s="4">
        <f t="shared" si="194"/>
        <v>164058977319953.81</v>
      </c>
      <c r="W2012" s="1">
        <f t="shared" si="195"/>
        <v>804.65740145427196</v>
      </c>
    </row>
    <row r="2013" spans="1:23" x14ac:dyDescent="0.3">
      <c r="A2013" t="s">
        <v>4313</v>
      </c>
      <c r="B2013" s="34">
        <v>33919.560277777775</v>
      </c>
      <c r="C2013" s="14">
        <v>47.58</v>
      </c>
      <c r="D2013" s="14">
        <v>-17.5</v>
      </c>
      <c r="E2013" s="12">
        <v>2</v>
      </c>
      <c r="F2013" s="12"/>
      <c r="G2013" s="8" t="s">
        <v>72</v>
      </c>
      <c r="H2013" s="1" t="s">
        <v>34</v>
      </c>
      <c r="I2013" s="1">
        <f t="shared" si="198"/>
        <v>3.41</v>
      </c>
      <c r="J2013" s="26"/>
      <c r="K2013" s="26"/>
      <c r="L2013" s="26">
        <v>2.8</v>
      </c>
      <c r="M2013" s="25" t="s">
        <v>73</v>
      </c>
      <c r="N2013" s="26"/>
      <c r="O2013" s="26"/>
      <c r="P2013" s="26">
        <v>3.1</v>
      </c>
      <c r="Q2013" s="8" t="s">
        <v>73</v>
      </c>
      <c r="R2013" s="38"/>
      <c r="S2013" s="8"/>
      <c r="T2013" s="1">
        <f t="shared" si="193"/>
        <v>1992.8666948056887</v>
      </c>
      <c r="U2013" s="4">
        <f t="shared" si="196"/>
        <v>9.3191306867871646E+19</v>
      </c>
      <c r="V2013" s="4">
        <f t="shared" si="194"/>
        <v>164058977319953.81</v>
      </c>
      <c r="W2013" s="1">
        <f t="shared" si="195"/>
        <v>582.97128918509827</v>
      </c>
    </row>
    <row r="2014" spans="1:23" x14ac:dyDescent="0.3">
      <c r="A2014" t="s">
        <v>4314</v>
      </c>
      <c r="B2014" s="34">
        <v>33921.178601851854</v>
      </c>
      <c r="C2014" s="14">
        <v>47.83</v>
      </c>
      <c r="D2014" s="14">
        <v>-17.46</v>
      </c>
      <c r="E2014" s="12">
        <v>18</v>
      </c>
      <c r="F2014" s="12"/>
      <c r="G2014" s="8" t="s">
        <v>72</v>
      </c>
      <c r="H2014" s="1" t="s">
        <v>34</v>
      </c>
      <c r="I2014" s="1">
        <f t="shared" si="198"/>
        <v>3.3250000000000002</v>
      </c>
      <c r="J2014" s="26"/>
      <c r="K2014" s="26"/>
      <c r="L2014" s="26">
        <v>2.7</v>
      </c>
      <c r="M2014" s="25" t="s">
        <v>73</v>
      </c>
      <c r="N2014" s="26"/>
      <c r="O2014" s="26"/>
      <c r="P2014" s="26">
        <v>3</v>
      </c>
      <c r="Q2014" s="8" t="s">
        <v>73</v>
      </c>
      <c r="R2014" s="38"/>
      <c r="S2014" s="8"/>
      <c r="T2014" s="1">
        <f t="shared" si="193"/>
        <v>1992.8711255355288</v>
      </c>
      <c r="U2014" s="4">
        <f t="shared" si="196"/>
        <v>9.3191429188583555E+19</v>
      </c>
      <c r="V2014" s="4">
        <f t="shared" si="194"/>
        <v>122320711904993.2</v>
      </c>
      <c r="W2014" s="1">
        <f t="shared" si="195"/>
        <v>591.13035875202513</v>
      </c>
    </row>
    <row r="2015" spans="1:23" x14ac:dyDescent="0.3">
      <c r="A2015" t="s">
        <v>4315</v>
      </c>
      <c r="B2015" s="34">
        <v>33922.246386574072</v>
      </c>
      <c r="C2015" s="2">
        <v>45.845300000000002</v>
      </c>
      <c r="D2015" s="2">
        <v>-23.1051</v>
      </c>
      <c r="E2015" s="3">
        <v>22.9</v>
      </c>
      <c r="F2015" s="3">
        <v>101</v>
      </c>
      <c r="G2015" s="1" t="s">
        <v>35</v>
      </c>
      <c r="H2015" s="1" t="s">
        <v>59</v>
      </c>
      <c r="I2015" s="1">
        <v>5</v>
      </c>
      <c r="J2015" s="25">
        <v>5</v>
      </c>
      <c r="K2015" s="25" t="s">
        <v>75</v>
      </c>
      <c r="L2015" s="25">
        <v>5.0999999999999996</v>
      </c>
      <c r="M2015" s="25" t="s">
        <v>35</v>
      </c>
      <c r="N2015" s="25">
        <v>4.7</v>
      </c>
      <c r="O2015" s="25" t="s">
        <v>35</v>
      </c>
      <c r="T2015" s="1">
        <f t="shared" si="193"/>
        <v>1992.8740489707709</v>
      </c>
      <c r="U2015" s="4">
        <f t="shared" si="196"/>
        <v>9.3231239905638908E+19</v>
      </c>
      <c r="V2015" s="4">
        <f t="shared" si="194"/>
        <v>3.981071705534992E+16</v>
      </c>
      <c r="W2015" s="1">
        <f t="shared" si="195"/>
        <v>1151.8636215375611</v>
      </c>
    </row>
    <row r="2016" spans="1:23" x14ac:dyDescent="0.3">
      <c r="A2016" t="s">
        <v>4316</v>
      </c>
      <c r="B2016" s="34">
        <v>33922.263346064814</v>
      </c>
      <c r="C2016" s="14">
        <v>46.28</v>
      </c>
      <c r="D2016" s="14">
        <v>-23.22</v>
      </c>
      <c r="E2016" s="12">
        <v>37</v>
      </c>
      <c r="F2016" s="12"/>
      <c r="G2016" s="8" t="s">
        <v>72</v>
      </c>
      <c r="H2016" s="1" t="s">
        <v>59</v>
      </c>
      <c r="I2016" s="1">
        <f t="shared" ref="I2016:I2033" si="199">0.85*L2016+1.03</f>
        <v>3.58</v>
      </c>
      <c r="J2016" s="26"/>
      <c r="K2016" s="26"/>
      <c r="L2016" s="26">
        <v>3</v>
      </c>
      <c r="M2016" s="25" t="s">
        <v>73</v>
      </c>
      <c r="N2016" s="26"/>
      <c r="O2016" s="26"/>
      <c r="P2016" s="26">
        <v>3.3</v>
      </c>
      <c r="Q2016" s="8" t="s">
        <v>73</v>
      </c>
      <c r="R2016" s="38"/>
      <c r="S2016" s="8"/>
      <c r="T2016" s="1">
        <f t="shared" si="193"/>
        <v>1992.874095403326</v>
      </c>
      <c r="U2016" s="4">
        <f t="shared" si="196"/>
        <v>9.3231535026561581E+19</v>
      </c>
      <c r="V2016" s="4">
        <f t="shared" si="194"/>
        <v>295120922666639.69</v>
      </c>
      <c r="W2016" s="1">
        <f t="shared" si="195"/>
        <v>1168.2007785212634</v>
      </c>
    </row>
    <row r="2017" spans="1:23" x14ac:dyDescent="0.3">
      <c r="A2017" t="s">
        <v>2473</v>
      </c>
      <c r="B2017" s="34">
        <v>33922.378738425927</v>
      </c>
      <c r="C2017" s="14">
        <v>47.08</v>
      </c>
      <c r="D2017" s="14">
        <v>-18.850000000000001</v>
      </c>
      <c r="E2017" s="12">
        <v>22</v>
      </c>
      <c r="F2017" s="12"/>
      <c r="G2017" s="8" t="s">
        <v>72</v>
      </c>
      <c r="H2017" s="1" t="s">
        <v>34</v>
      </c>
      <c r="I2017" s="1">
        <f t="shared" si="199"/>
        <v>3.41</v>
      </c>
      <c r="J2017" s="26"/>
      <c r="K2017" s="26"/>
      <c r="L2017" s="26">
        <v>2.8</v>
      </c>
      <c r="M2017" s="25" t="s">
        <v>73</v>
      </c>
      <c r="N2017" s="26"/>
      <c r="O2017" s="26"/>
      <c r="P2017" s="26">
        <v>3.1</v>
      </c>
      <c r="Q2017" s="8" t="s">
        <v>73</v>
      </c>
      <c r="R2017" s="38"/>
      <c r="S2017" s="8"/>
      <c r="T2017" s="1">
        <f t="shared" si="193"/>
        <v>1992.8744113303926</v>
      </c>
      <c r="U2017" s="4">
        <f t="shared" si="196"/>
        <v>9.3231699085538902E+19</v>
      </c>
      <c r="V2017" s="4">
        <f t="shared" si="194"/>
        <v>164058977319953.81</v>
      </c>
      <c r="W2017" s="1">
        <f t="shared" si="195"/>
        <v>704.84920461619117</v>
      </c>
    </row>
    <row r="2018" spans="1:23" x14ac:dyDescent="0.3">
      <c r="A2018" t="s">
        <v>2474</v>
      </c>
      <c r="B2018" s="34">
        <v>33923.313084490743</v>
      </c>
      <c r="C2018" s="14">
        <v>49</v>
      </c>
      <c r="D2018" s="14">
        <v>-19.61</v>
      </c>
      <c r="E2018" s="12">
        <v>18</v>
      </c>
      <c r="F2018" s="12"/>
      <c r="G2018" s="8" t="s">
        <v>72</v>
      </c>
      <c r="H2018" s="1" t="s">
        <v>34</v>
      </c>
      <c r="I2018" s="1">
        <f t="shared" si="199"/>
        <v>3.3250000000000002</v>
      </c>
      <c r="J2018" s="26"/>
      <c r="K2018" s="26"/>
      <c r="L2018" s="26">
        <v>2.7</v>
      </c>
      <c r="M2018" s="25" t="s">
        <v>73</v>
      </c>
      <c r="N2018" s="26"/>
      <c r="O2018" s="26"/>
      <c r="P2018" s="26">
        <v>3</v>
      </c>
      <c r="Q2018" s="8" t="s">
        <v>73</v>
      </c>
      <c r="R2018" s="38"/>
      <c r="S2018" s="8"/>
      <c r="T2018" s="1">
        <f t="shared" si="193"/>
        <v>1992.8769694305017</v>
      </c>
      <c r="U2018" s="4">
        <f t="shared" si="196"/>
        <v>9.3231821406250811E+19</v>
      </c>
      <c r="V2018" s="4">
        <f t="shared" si="194"/>
        <v>122320711904993.2</v>
      </c>
      <c r="W2018" s="1">
        <f t="shared" si="195"/>
        <v>857.88847704185923</v>
      </c>
    </row>
    <row r="2019" spans="1:23" x14ac:dyDescent="0.3">
      <c r="A2019" t="s">
        <v>4317</v>
      </c>
      <c r="B2019" s="34">
        <v>33936.704597222226</v>
      </c>
      <c r="C2019" s="14">
        <v>48.2</v>
      </c>
      <c r="D2019" s="14">
        <v>-17.78</v>
      </c>
      <c r="E2019" s="12">
        <v>30</v>
      </c>
      <c r="F2019" s="12"/>
      <c r="G2019" s="8" t="s">
        <v>72</v>
      </c>
      <c r="H2019" s="1" t="s">
        <v>34</v>
      </c>
      <c r="I2019" s="1">
        <f t="shared" si="199"/>
        <v>3.3250000000000002</v>
      </c>
      <c r="J2019" s="26"/>
      <c r="K2019" s="26"/>
      <c r="L2019" s="26">
        <v>2.7</v>
      </c>
      <c r="M2019" s="25" t="s">
        <v>73</v>
      </c>
      <c r="N2019" s="26"/>
      <c r="O2019" s="26"/>
      <c r="P2019" s="26">
        <v>3</v>
      </c>
      <c r="Q2019" s="8" t="s">
        <v>73</v>
      </c>
      <c r="R2019" s="38"/>
      <c r="S2019" s="8"/>
      <c r="T2019" s="1">
        <f t="shared" si="193"/>
        <v>1992.9136333941744</v>
      </c>
      <c r="U2019" s="4">
        <f t="shared" si="196"/>
        <v>9.3231943726962721E+19</v>
      </c>
      <c r="V2019" s="4">
        <f t="shared" si="194"/>
        <v>122320711904993.2</v>
      </c>
      <c r="W2019" s="1">
        <f t="shared" si="195"/>
        <v>641.27994763526704</v>
      </c>
    </row>
    <row r="2020" spans="1:23" x14ac:dyDescent="0.3">
      <c r="A2020" t="s">
        <v>4318</v>
      </c>
      <c r="B2020" s="34">
        <v>33942.788916666665</v>
      </c>
      <c r="C2020" s="14">
        <v>47.01</v>
      </c>
      <c r="D2020" s="14">
        <v>-18.87</v>
      </c>
      <c r="E2020" s="12">
        <v>16</v>
      </c>
      <c r="F2020" s="12"/>
      <c r="G2020" s="8" t="s">
        <v>72</v>
      </c>
      <c r="H2020" s="1" t="s">
        <v>34</v>
      </c>
      <c r="I2020" s="1">
        <f t="shared" si="199"/>
        <v>3.41</v>
      </c>
      <c r="J2020" s="26"/>
      <c r="K2020" s="26"/>
      <c r="L2020" s="26">
        <v>2.8</v>
      </c>
      <c r="M2020" s="25" t="s">
        <v>73</v>
      </c>
      <c r="N2020" s="26"/>
      <c r="O2020" s="26"/>
      <c r="P2020" s="26">
        <v>3.1</v>
      </c>
      <c r="Q2020" s="8" t="s">
        <v>73</v>
      </c>
      <c r="R2020" s="38"/>
      <c r="S2020" s="8"/>
      <c r="T2020" s="1">
        <f t="shared" si="193"/>
        <v>1992.9302913529546</v>
      </c>
      <c r="U2020" s="4">
        <f t="shared" si="196"/>
        <v>9.3232107785940042E+19</v>
      </c>
      <c r="V2020" s="4">
        <f t="shared" si="194"/>
        <v>164058977319953.81</v>
      </c>
      <c r="W2020" s="1">
        <f t="shared" si="195"/>
        <v>704.82766382268676</v>
      </c>
    </row>
    <row r="2021" spans="1:23" x14ac:dyDescent="0.3">
      <c r="A2021" t="s">
        <v>4319</v>
      </c>
      <c r="B2021" s="34">
        <v>33943.163756944443</v>
      </c>
      <c r="C2021" s="14">
        <v>46.65</v>
      </c>
      <c r="D2021" s="14">
        <v>-19.43</v>
      </c>
      <c r="E2021" s="12">
        <v>27</v>
      </c>
      <c r="F2021" s="12"/>
      <c r="G2021" s="8" t="s">
        <v>72</v>
      </c>
      <c r="H2021" s="1" t="s">
        <v>34</v>
      </c>
      <c r="I2021" s="1">
        <f t="shared" si="199"/>
        <v>3.41</v>
      </c>
      <c r="J2021" s="26"/>
      <c r="K2021" s="26"/>
      <c r="L2021" s="26">
        <v>2.8</v>
      </c>
      <c r="M2021" s="25" t="s">
        <v>73</v>
      </c>
      <c r="N2021" s="26"/>
      <c r="O2021" s="26"/>
      <c r="P2021" s="26">
        <v>3.1</v>
      </c>
      <c r="Q2021" s="8" t="s">
        <v>73</v>
      </c>
      <c r="R2021" s="38"/>
      <c r="S2021" s="8"/>
      <c r="T2021" s="1">
        <f t="shared" si="193"/>
        <v>1992.9313176097041</v>
      </c>
      <c r="U2021" s="4">
        <f t="shared" si="196"/>
        <v>9.3232271844917363E+19</v>
      </c>
      <c r="V2021" s="4">
        <f t="shared" si="194"/>
        <v>164058977319953.81</v>
      </c>
      <c r="W2021" s="1">
        <f t="shared" si="195"/>
        <v>756.8281905626294</v>
      </c>
    </row>
    <row r="2022" spans="1:23" x14ac:dyDescent="0.3">
      <c r="A2022" t="s">
        <v>4320</v>
      </c>
      <c r="B2022" s="34">
        <v>33948.356943287035</v>
      </c>
      <c r="C2022" s="14">
        <v>47.98</v>
      </c>
      <c r="D2022" s="14">
        <v>-17.8</v>
      </c>
      <c r="E2022" s="12">
        <v>27</v>
      </c>
      <c r="F2022" s="12"/>
      <c r="G2022" s="8" t="s">
        <v>72</v>
      </c>
      <c r="H2022" s="1" t="s">
        <v>34</v>
      </c>
      <c r="I2022" s="1">
        <f t="shared" si="199"/>
        <v>3.4950000000000001</v>
      </c>
      <c r="J2022" s="26"/>
      <c r="K2022" s="26"/>
      <c r="L2022" s="26">
        <v>2.9</v>
      </c>
      <c r="M2022" s="25" t="s">
        <v>73</v>
      </c>
      <c r="N2022" s="26"/>
      <c r="O2022" s="26"/>
      <c r="P2022" s="26">
        <v>3.2</v>
      </c>
      <c r="Q2022" s="8" t="s">
        <v>73</v>
      </c>
      <c r="R2022" s="38"/>
      <c r="S2022" s="8"/>
      <c r="T2022" s="1">
        <f t="shared" si="193"/>
        <v>1992.94553577902</v>
      </c>
      <c r="U2022" s="4">
        <f t="shared" si="196"/>
        <v>9.3232491884088328E+19</v>
      </c>
      <c r="V2022" s="4">
        <f t="shared" si="194"/>
        <v>220039170963740.97</v>
      </c>
      <c r="W2022" s="1">
        <f t="shared" si="195"/>
        <v>632.02264987136437</v>
      </c>
    </row>
    <row r="2023" spans="1:23" x14ac:dyDescent="0.3">
      <c r="A2023" t="s">
        <v>4321</v>
      </c>
      <c r="B2023" s="34">
        <v>33953.056348379629</v>
      </c>
      <c r="C2023" s="14">
        <v>46.06</v>
      </c>
      <c r="D2023" s="14">
        <v>-23.86</v>
      </c>
      <c r="E2023" s="12">
        <v>37</v>
      </c>
      <c r="F2023" s="12"/>
      <c r="G2023" s="8" t="s">
        <v>72</v>
      </c>
      <c r="H2023" s="1" t="s">
        <v>59</v>
      </c>
      <c r="I2023" s="1">
        <f t="shared" si="199"/>
        <v>3.3250000000000002</v>
      </c>
      <c r="J2023" s="26"/>
      <c r="K2023" s="26"/>
      <c r="L2023" s="26">
        <v>2.7</v>
      </c>
      <c r="M2023" s="25" t="s">
        <v>73</v>
      </c>
      <c r="N2023" s="26"/>
      <c r="O2023" s="26"/>
      <c r="P2023" s="26">
        <v>3</v>
      </c>
      <c r="Q2023" s="8" t="s">
        <v>73</v>
      </c>
      <c r="R2023" s="38"/>
      <c r="S2023" s="8"/>
      <c r="T2023" s="1">
        <f t="shared" si="193"/>
        <v>1992.9584020489517</v>
      </c>
      <c r="U2023" s="4">
        <f t="shared" si="196"/>
        <v>9.3232614204800238E+19</v>
      </c>
      <c r="V2023" s="4">
        <f t="shared" si="194"/>
        <v>122320711904993.2</v>
      </c>
      <c r="W2023" s="1">
        <f t="shared" si="195"/>
        <v>1237.2265810644903</v>
      </c>
    </row>
    <row r="2024" spans="1:23" x14ac:dyDescent="0.3">
      <c r="A2024" t="s">
        <v>4322</v>
      </c>
      <c r="B2024" s="34">
        <v>33958.829612268521</v>
      </c>
      <c r="C2024" s="14">
        <v>48.408999999999999</v>
      </c>
      <c r="D2024" s="14">
        <v>-17.385000000000002</v>
      </c>
      <c r="E2024" s="12">
        <v>23</v>
      </c>
      <c r="F2024" s="12"/>
      <c r="G2024" s="8" t="s">
        <v>72</v>
      </c>
      <c r="H2024" s="1" t="s">
        <v>34</v>
      </c>
      <c r="I2024" s="1">
        <f t="shared" si="199"/>
        <v>3.58</v>
      </c>
      <c r="J2024" s="26"/>
      <c r="K2024" s="26"/>
      <c r="L2024" s="26">
        <v>3</v>
      </c>
      <c r="M2024" s="25" t="s">
        <v>73</v>
      </c>
      <c r="N2024" s="26"/>
      <c r="O2024" s="26"/>
      <c r="P2024" s="26">
        <v>3.3</v>
      </c>
      <c r="Q2024" s="8" t="s">
        <v>73</v>
      </c>
      <c r="R2024" s="38"/>
      <c r="S2024" s="8"/>
      <c r="T2024" s="1">
        <f t="shared" si="193"/>
        <v>1992.9742083840342</v>
      </c>
      <c r="U2024" s="4">
        <f t="shared" si="196"/>
        <v>9.3232909325722911E+19</v>
      </c>
      <c r="V2024" s="4">
        <f t="shared" si="194"/>
        <v>295120922666639.69</v>
      </c>
      <c r="W2024" s="1">
        <f t="shared" si="195"/>
        <v>615.36314436245834</v>
      </c>
    </row>
    <row r="2025" spans="1:23" x14ac:dyDescent="0.3">
      <c r="A2025" t="s">
        <v>4323</v>
      </c>
      <c r="B2025" s="34">
        <v>33958.884341435187</v>
      </c>
      <c r="C2025" s="14">
        <v>46.67</v>
      </c>
      <c r="D2025" s="14">
        <v>-18.96</v>
      </c>
      <c r="E2025" s="12">
        <v>37</v>
      </c>
      <c r="F2025" s="12"/>
      <c r="G2025" s="8" t="s">
        <v>72</v>
      </c>
      <c r="H2025" s="1" t="s">
        <v>34</v>
      </c>
      <c r="I2025" s="1">
        <f t="shared" si="199"/>
        <v>3.4950000000000001</v>
      </c>
      <c r="J2025" s="26"/>
      <c r="K2025" s="26"/>
      <c r="L2025" s="26">
        <v>2.9</v>
      </c>
      <c r="M2025" s="25" t="s">
        <v>73</v>
      </c>
      <c r="N2025" s="26"/>
      <c r="O2025" s="26"/>
      <c r="P2025" s="26">
        <v>3.2</v>
      </c>
      <c r="Q2025" s="8" t="s">
        <v>73</v>
      </c>
      <c r="R2025" s="38"/>
      <c r="S2025" s="8"/>
      <c r="T2025" s="1">
        <f t="shared" si="193"/>
        <v>1992.9743582243264</v>
      </c>
      <c r="U2025" s="4">
        <f t="shared" si="196"/>
        <v>9.3233129364893876E+19</v>
      </c>
      <c r="V2025" s="4">
        <f t="shared" si="194"/>
        <v>220039170963740.97</v>
      </c>
      <c r="W2025" s="1">
        <f t="shared" si="195"/>
        <v>706.72534556761673</v>
      </c>
    </row>
    <row r="2026" spans="1:23" x14ac:dyDescent="0.3">
      <c r="A2026" t="s">
        <v>4324</v>
      </c>
      <c r="B2026" s="34">
        <v>33973.403967592596</v>
      </c>
      <c r="C2026" s="14">
        <v>46.68</v>
      </c>
      <c r="D2026" s="14">
        <v>-24.3</v>
      </c>
      <c r="E2026" s="12">
        <v>37</v>
      </c>
      <c r="F2026" s="12"/>
      <c r="G2026" s="8" t="s">
        <v>72</v>
      </c>
      <c r="H2026" s="1" t="s">
        <v>59</v>
      </c>
      <c r="I2026" s="1">
        <f t="shared" si="199"/>
        <v>3.3250000000000002</v>
      </c>
      <c r="J2026" s="26"/>
      <c r="K2026" s="26"/>
      <c r="L2026" s="26">
        <v>2.7</v>
      </c>
      <c r="M2026" s="25" t="s">
        <v>73</v>
      </c>
      <c r="N2026" s="26"/>
      <c r="O2026" s="26"/>
      <c r="P2026" s="26">
        <v>3</v>
      </c>
      <c r="Q2026" s="8" t="s">
        <v>73</v>
      </c>
      <c r="R2026" s="38"/>
      <c r="S2026" s="8"/>
      <c r="T2026" s="1">
        <f t="shared" si="193"/>
        <v>1993.0141107942302</v>
      </c>
      <c r="U2026" s="4">
        <f t="shared" si="196"/>
        <v>9.3233251685605786E+19</v>
      </c>
      <c r="V2026" s="4">
        <f t="shared" si="194"/>
        <v>122320711904993.2</v>
      </c>
      <c r="W2026" s="1">
        <f t="shared" si="195"/>
        <v>1291.5863509786693</v>
      </c>
    </row>
    <row r="2027" spans="1:23" x14ac:dyDescent="0.3">
      <c r="A2027" t="s">
        <v>4325</v>
      </c>
      <c r="B2027" s="34">
        <v>33974.946195601849</v>
      </c>
      <c r="C2027" s="14">
        <v>45.59</v>
      </c>
      <c r="D2027" s="14">
        <v>-21</v>
      </c>
      <c r="E2027" s="12">
        <v>16</v>
      </c>
      <c r="F2027" s="12"/>
      <c r="G2027" s="8" t="s">
        <v>72</v>
      </c>
      <c r="H2027" s="1" t="s">
        <v>34</v>
      </c>
      <c r="I2027" s="1">
        <f t="shared" si="199"/>
        <v>3.4950000000000001</v>
      </c>
      <c r="J2027" s="26"/>
      <c r="K2027" s="26"/>
      <c r="L2027" s="26">
        <v>2.9</v>
      </c>
      <c r="M2027" s="25" t="s">
        <v>73</v>
      </c>
      <c r="N2027" s="26"/>
      <c r="O2027" s="26"/>
      <c r="P2027" s="26">
        <v>3.2</v>
      </c>
      <c r="Q2027" s="8" t="s">
        <v>73</v>
      </c>
      <c r="R2027" s="38"/>
      <c r="S2027" s="8"/>
      <c r="T2027" s="1">
        <f t="shared" si="193"/>
        <v>1993.0183331843994</v>
      </c>
      <c r="U2027" s="4">
        <f t="shared" si="196"/>
        <v>9.3233471724776751E+19</v>
      </c>
      <c r="V2027" s="4">
        <f t="shared" si="194"/>
        <v>220039170963740.97</v>
      </c>
      <c r="W2027" s="1">
        <f t="shared" si="195"/>
        <v>916.92167372907863</v>
      </c>
    </row>
    <row r="2028" spans="1:23" x14ac:dyDescent="0.3">
      <c r="A2028" t="s">
        <v>4326</v>
      </c>
      <c r="B2028" s="34">
        <v>33977.048469907408</v>
      </c>
      <c r="C2028" s="14">
        <v>46.76</v>
      </c>
      <c r="D2028" s="14">
        <v>-18.8</v>
      </c>
      <c r="E2028" s="12">
        <v>8</v>
      </c>
      <c r="F2028" s="12"/>
      <c r="G2028" s="8" t="s">
        <v>72</v>
      </c>
      <c r="H2028" s="1" t="s">
        <v>34</v>
      </c>
      <c r="I2028" s="1">
        <f t="shared" si="199"/>
        <v>3.665</v>
      </c>
      <c r="J2028" s="26"/>
      <c r="K2028" s="26"/>
      <c r="L2028" s="26">
        <v>3.1</v>
      </c>
      <c r="M2028" s="25" t="s">
        <v>73</v>
      </c>
      <c r="N2028" s="26"/>
      <c r="O2028" s="26"/>
      <c r="P2028" s="26">
        <v>3.4</v>
      </c>
      <c r="Q2028" s="8" t="s">
        <v>73</v>
      </c>
      <c r="R2028" s="38"/>
      <c r="S2028" s="8"/>
      <c r="T2028" s="1">
        <f t="shared" si="193"/>
        <v>1993.0240888977617</v>
      </c>
      <c r="U2028" s="4">
        <f t="shared" si="196"/>
        <v>9.323386754684158E+19</v>
      </c>
      <c r="V2028" s="4">
        <f t="shared" si="194"/>
        <v>395822064835723.56</v>
      </c>
      <c r="W2028" s="1">
        <f t="shared" si="195"/>
        <v>690.62362420626016</v>
      </c>
    </row>
    <row r="2029" spans="1:23" x14ac:dyDescent="0.3">
      <c r="A2029" t="s">
        <v>4327</v>
      </c>
      <c r="B2029" s="34">
        <v>33981.749968750002</v>
      </c>
      <c r="C2029" s="14">
        <v>45.78</v>
      </c>
      <c r="D2029" s="14">
        <v>-23.43</v>
      </c>
      <c r="E2029" s="12">
        <v>2</v>
      </c>
      <c r="F2029" s="12"/>
      <c r="G2029" s="8" t="s">
        <v>72</v>
      </c>
      <c r="H2029" s="1" t="s">
        <v>59</v>
      </c>
      <c r="I2029" s="1">
        <f t="shared" si="199"/>
        <v>3.4950000000000001</v>
      </c>
      <c r="J2029" s="26"/>
      <c r="K2029" s="26"/>
      <c r="L2029" s="26">
        <v>2.9</v>
      </c>
      <c r="M2029" s="25" t="s">
        <v>73</v>
      </c>
      <c r="N2029" s="26"/>
      <c r="O2029" s="26"/>
      <c r="P2029" s="26">
        <v>3.2</v>
      </c>
      <c r="Q2029" s="8" t="s">
        <v>73</v>
      </c>
      <c r="R2029" s="38"/>
      <c r="S2029" s="8"/>
      <c r="T2029" s="1">
        <f t="shared" si="193"/>
        <v>1993.0369609000684</v>
      </c>
      <c r="U2029" s="4">
        <f t="shared" si="196"/>
        <v>9.3234087586012545E+19</v>
      </c>
      <c r="V2029" s="4">
        <f t="shared" si="194"/>
        <v>220039170963740.97</v>
      </c>
      <c r="W2029" s="1">
        <f t="shared" si="195"/>
        <v>1187.3445057178963</v>
      </c>
    </row>
    <row r="2030" spans="1:23" x14ac:dyDescent="0.3">
      <c r="A2030" t="s">
        <v>4328</v>
      </c>
      <c r="B2030" s="34">
        <v>33982.462023148146</v>
      </c>
      <c r="C2030" s="14">
        <v>47.4</v>
      </c>
      <c r="D2030" s="14">
        <v>-17.510000000000002</v>
      </c>
      <c r="E2030" s="12">
        <v>27</v>
      </c>
      <c r="F2030" s="12"/>
      <c r="G2030" s="8" t="s">
        <v>72</v>
      </c>
      <c r="H2030" s="1" t="s">
        <v>34</v>
      </c>
      <c r="I2030" s="1">
        <f t="shared" si="199"/>
        <v>3.3250000000000002</v>
      </c>
      <c r="J2030" s="26"/>
      <c r="K2030" s="26"/>
      <c r="L2030" s="26">
        <v>2.7</v>
      </c>
      <c r="M2030" s="25" t="s">
        <v>73</v>
      </c>
      <c r="N2030" s="26"/>
      <c r="O2030" s="26"/>
      <c r="P2030" s="26">
        <v>3</v>
      </c>
      <c r="Q2030" s="8" t="s">
        <v>73</v>
      </c>
      <c r="R2030" s="38"/>
      <c r="S2030" s="8"/>
      <c r="T2030" s="1">
        <f t="shared" si="193"/>
        <v>1993.0389103987629</v>
      </c>
      <c r="U2030" s="4">
        <f t="shared" si="196"/>
        <v>9.3234209906724454E+19</v>
      </c>
      <c r="V2030" s="4">
        <f t="shared" si="194"/>
        <v>122320711904993.2</v>
      </c>
      <c r="W2030" s="1">
        <f t="shared" si="195"/>
        <v>576.72712486106229</v>
      </c>
    </row>
    <row r="2031" spans="1:23" x14ac:dyDescent="0.3">
      <c r="A2031" t="s">
        <v>4329</v>
      </c>
      <c r="B2031" s="34">
        <v>33984.212337962963</v>
      </c>
      <c r="C2031" s="14">
        <v>48.32</v>
      </c>
      <c r="D2031" s="14">
        <v>-17.38</v>
      </c>
      <c r="E2031" s="12">
        <v>2</v>
      </c>
      <c r="F2031" s="12"/>
      <c r="G2031" s="8" t="s">
        <v>72</v>
      </c>
      <c r="H2031" s="1" t="s">
        <v>34</v>
      </c>
      <c r="I2031" s="1">
        <f t="shared" si="199"/>
        <v>3.3250000000000002</v>
      </c>
      <c r="J2031" s="26"/>
      <c r="K2031" s="26"/>
      <c r="L2031" s="26">
        <v>2.7</v>
      </c>
      <c r="M2031" s="25" t="s">
        <v>73</v>
      </c>
      <c r="N2031" s="26"/>
      <c r="O2031" s="26"/>
      <c r="P2031" s="26">
        <v>3</v>
      </c>
      <c r="Q2031" s="8" t="s">
        <v>73</v>
      </c>
      <c r="R2031" s="38"/>
      <c r="S2031" s="8"/>
      <c r="T2031" s="1">
        <f t="shared" si="193"/>
        <v>1993.0437024995563</v>
      </c>
      <c r="U2031" s="4">
        <f t="shared" si="196"/>
        <v>9.3234332227436364E+19</v>
      </c>
      <c r="V2031" s="4">
        <f t="shared" si="194"/>
        <v>122320711904993.2</v>
      </c>
      <c r="W2031" s="1">
        <f t="shared" si="195"/>
        <v>609.35193232148436</v>
      </c>
    </row>
    <row r="2032" spans="1:23" x14ac:dyDescent="0.3">
      <c r="A2032" t="s">
        <v>4330</v>
      </c>
      <c r="B2032" s="34">
        <v>33987.232486111112</v>
      </c>
      <c r="C2032" s="14">
        <v>48.65</v>
      </c>
      <c r="D2032" s="14">
        <v>-18.27</v>
      </c>
      <c r="E2032" s="12">
        <v>18</v>
      </c>
      <c r="F2032" s="12"/>
      <c r="G2032" s="8" t="s">
        <v>72</v>
      </c>
      <c r="H2032" s="1" t="s">
        <v>34</v>
      </c>
      <c r="I2032" s="1">
        <f t="shared" si="199"/>
        <v>3.41</v>
      </c>
      <c r="J2032" s="26"/>
      <c r="K2032" s="26"/>
      <c r="L2032" s="26">
        <v>2.8</v>
      </c>
      <c r="M2032" s="25" t="s">
        <v>73</v>
      </c>
      <c r="N2032" s="26"/>
      <c r="O2032" s="26"/>
      <c r="P2032" s="26">
        <v>3.1</v>
      </c>
      <c r="Q2032" s="8" t="s">
        <v>73</v>
      </c>
      <c r="R2032" s="38"/>
      <c r="S2032" s="8"/>
      <c r="T2032" s="1">
        <f t="shared" si="193"/>
        <v>1993.051971214541</v>
      </c>
      <c r="U2032" s="4">
        <f t="shared" si="196"/>
        <v>9.3234496286413685E+19</v>
      </c>
      <c r="V2032" s="4">
        <f t="shared" si="194"/>
        <v>164058977319953.81</v>
      </c>
      <c r="W2032" s="1">
        <f t="shared" si="195"/>
        <v>711.24563390699007</v>
      </c>
    </row>
    <row r="2033" spans="1:23" x14ac:dyDescent="0.3">
      <c r="A2033" t="s">
        <v>4331</v>
      </c>
      <c r="B2033" s="34">
        <v>33989.127358796293</v>
      </c>
      <c r="C2033" s="14">
        <v>49.02</v>
      </c>
      <c r="D2033" s="14">
        <v>-18.059999999999999</v>
      </c>
      <c r="E2033" s="12">
        <v>18</v>
      </c>
      <c r="F2033" s="12"/>
      <c r="G2033" s="8" t="s">
        <v>72</v>
      </c>
      <c r="H2033" s="1" t="s">
        <v>34</v>
      </c>
      <c r="I2033" s="1">
        <f t="shared" si="199"/>
        <v>3.665</v>
      </c>
      <c r="J2033" s="26"/>
      <c r="K2033" s="26"/>
      <c r="L2033" s="26">
        <v>3.1</v>
      </c>
      <c r="M2033" s="25" t="s">
        <v>73</v>
      </c>
      <c r="N2033" s="26"/>
      <c r="O2033" s="26"/>
      <c r="P2033" s="26">
        <v>3.4</v>
      </c>
      <c r="Q2033" s="8" t="s">
        <v>73</v>
      </c>
      <c r="R2033" s="38"/>
      <c r="S2033" s="8"/>
      <c r="T2033" s="1">
        <f t="shared" si="193"/>
        <v>1993.0571590932136</v>
      </c>
      <c r="U2033" s="4">
        <f t="shared" si="196"/>
        <v>9.3234892108478513E+19</v>
      </c>
      <c r="V2033" s="4">
        <f t="shared" si="194"/>
        <v>395822064835723.56</v>
      </c>
      <c r="W2033" s="1">
        <f t="shared" si="195"/>
        <v>712.67034671095269</v>
      </c>
    </row>
    <row r="2034" spans="1:23" x14ac:dyDescent="0.3">
      <c r="A2034" t="s">
        <v>4332</v>
      </c>
      <c r="B2034" s="34">
        <v>33990.76054398148</v>
      </c>
      <c r="C2034" s="2">
        <v>35.5</v>
      </c>
      <c r="D2034" s="2">
        <v>-14.7</v>
      </c>
      <c r="E2034" s="3"/>
      <c r="G2034" s="1" t="s">
        <v>44</v>
      </c>
      <c r="H2034" s="1" t="s">
        <v>37</v>
      </c>
      <c r="I2034" s="1">
        <v>3.5</v>
      </c>
      <c r="P2034" s="25">
        <v>3.5</v>
      </c>
      <c r="Q2034" s="1" t="s">
        <v>44</v>
      </c>
      <c r="T2034" s="1">
        <f t="shared" si="193"/>
        <v>1993.0616305105584</v>
      </c>
      <c r="U2034" s="4">
        <f t="shared" si="196"/>
        <v>9.3235115980592366E+19</v>
      </c>
      <c r="V2034" s="4">
        <f t="shared" si="194"/>
        <v>223872113856835.09</v>
      </c>
      <c r="W2034" s="1">
        <f t="shared" si="195"/>
        <v>1067.8686480643203</v>
      </c>
    </row>
    <row r="2035" spans="1:23" x14ac:dyDescent="0.3">
      <c r="A2035" t="s">
        <v>4333</v>
      </c>
      <c r="B2035" s="34">
        <v>33990.94809027778</v>
      </c>
      <c r="C2035" s="14">
        <v>46.76</v>
      </c>
      <c r="D2035" s="14">
        <v>-18.78</v>
      </c>
      <c r="E2035" s="12">
        <v>2</v>
      </c>
      <c r="F2035" s="12"/>
      <c r="G2035" s="8" t="s">
        <v>72</v>
      </c>
      <c r="H2035" s="1" t="s">
        <v>34</v>
      </c>
      <c r="I2035" s="1">
        <f t="shared" ref="I2035:I2044" si="200">0.85*L2035+1.03</f>
        <v>3.3250000000000002</v>
      </c>
      <c r="J2035" s="26"/>
      <c r="K2035" s="26"/>
      <c r="L2035" s="26">
        <v>2.7</v>
      </c>
      <c r="M2035" s="25" t="s">
        <v>73</v>
      </c>
      <c r="N2035" s="26"/>
      <c r="O2035" s="26"/>
      <c r="P2035" s="26">
        <v>3</v>
      </c>
      <c r="Q2035" s="8" t="s">
        <v>73</v>
      </c>
      <c r="R2035" s="38"/>
      <c r="S2035" s="8"/>
      <c r="T2035" s="1">
        <f t="shared" si="193"/>
        <v>1993.0621439843335</v>
      </c>
      <c r="U2035" s="4">
        <f t="shared" si="196"/>
        <v>9.3235238301304275E+19</v>
      </c>
      <c r="V2035" s="4">
        <f t="shared" si="194"/>
        <v>122320711904993.2</v>
      </c>
      <c r="W2035" s="1">
        <f t="shared" si="195"/>
        <v>688.42377594003517</v>
      </c>
    </row>
    <row r="2036" spans="1:23" x14ac:dyDescent="0.3">
      <c r="A2036" t="s">
        <v>4334</v>
      </c>
      <c r="B2036" s="34">
        <v>33991.7524849537</v>
      </c>
      <c r="C2036" s="14">
        <v>45.91</v>
      </c>
      <c r="D2036" s="14">
        <v>-12.38</v>
      </c>
      <c r="E2036" s="12">
        <v>16</v>
      </c>
      <c r="F2036" s="12"/>
      <c r="G2036" s="8" t="s">
        <v>72</v>
      </c>
      <c r="H2036" s="1" t="s">
        <v>67</v>
      </c>
      <c r="I2036" s="1">
        <f t="shared" si="200"/>
        <v>4.3449999999999998</v>
      </c>
      <c r="J2036" s="26"/>
      <c r="L2036" s="26">
        <v>3.9</v>
      </c>
      <c r="M2036" s="25" t="s">
        <v>73</v>
      </c>
      <c r="P2036" s="26">
        <v>4.2</v>
      </c>
      <c r="Q2036" s="1" t="s">
        <v>73</v>
      </c>
      <c r="R2036" s="38"/>
      <c r="T2036" s="1">
        <f t="shared" si="193"/>
        <v>1993.0643462969301</v>
      </c>
      <c r="U2036" s="4">
        <f t="shared" si="196"/>
        <v>9.3239383067144651E+19</v>
      </c>
      <c r="V2036" s="4">
        <f t="shared" si="194"/>
        <v>4144765840379391.5</v>
      </c>
      <c r="W2036" s="1">
        <f t="shared" si="195"/>
        <v>86.217704150644721</v>
      </c>
    </row>
    <row r="2037" spans="1:23" x14ac:dyDescent="0.3">
      <c r="A2037" t="s">
        <v>4335</v>
      </c>
      <c r="B2037" s="34">
        <v>33991.978886574077</v>
      </c>
      <c r="C2037" s="14">
        <v>47.18</v>
      </c>
      <c r="D2037" s="14">
        <v>-12.22</v>
      </c>
      <c r="E2037" s="12">
        <v>16</v>
      </c>
      <c r="F2037" s="12"/>
      <c r="G2037" s="8" t="s">
        <v>72</v>
      </c>
      <c r="H2037" s="1" t="s">
        <v>69</v>
      </c>
      <c r="I2037" s="1">
        <f t="shared" si="200"/>
        <v>4.09</v>
      </c>
      <c r="J2037" s="26"/>
      <c r="L2037" s="26">
        <v>3.6</v>
      </c>
      <c r="M2037" s="25" t="s">
        <v>73</v>
      </c>
      <c r="P2037" s="26">
        <v>3.9</v>
      </c>
      <c r="Q2037" s="1" t="s">
        <v>73</v>
      </c>
      <c r="R2037" s="38">
        <v>3.8</v>
      </c>
      <c r="S2037" s="1" t="s">
        <v>73</v>
      </c>
      <c r="T2037" s="1">
        <f t="shared" si="193"/>
        <v>1993.0649661507846</v>
      </c>
      <c r="U2037" s="4">
        <f t="shared" si="196"/>
        <v>9.3241100975531803E+19</v>
      </c>
      <c r="V2037" s="4">
        <f t="shared" si="194"/>
        <v>1717908387157594.5</v>
      </c>
      <c r="W2037" s="1">
        <f t="shared" si="195"/>
        <v>220.46985472777973</v>
      </c>
    </row>
    <row r="2038" spans="1:23" x14ac:dyDescent="0.3">
      <c r="A2038" t="s">
        <v>4336</v>
      </c>
      <c r="B2038" s="34">
        <v>33994.594368055557</v>
      </c>
      <c r="C2038" s="14">
        <v>47.49</v>
      </c>
      <c r="D2038" s="14">
        <v>-18.97</v>
      </c>
      <c r="E2038" s="12">
        <v>2</v>
      </c>
      <c r="F2038" s="12"/>
      <c r="G2038" s="8" t="s">
        <v>72</v>
      </c>
      <c r="H2038" s="1" t="s">
        <v>34</v>
      </c>
      <c r="I2038" s="1">
        <f t="shared" si="200"/>
        <v>3.58</v>
      </c>
      <c r="J2038" s="26"/>
      <c r="K2038" s="26"/>
      <c r="L2038" s="26">
        <v>3</v>
      </c>
      <c r="M2038" s="25" t="s">
        <v>73</v>
      </c>
      <c r="N2038" s="26"/>
      <c r="O2038" s="26"/>
      <c r="P2038" s="26">
        <v>3.3</v>
      </c>
      <c r="Q2038" s="8" t="s">
        <v>73</v>
      </c>
      <c r="R2038" s="38"/>
      <c r="S2038" s="8"/>
      <c r="T2038" s="1">
        <f t="shared" si="193"/>
        <v>1993.0721269488174</v>
      </c>
      <c r="U2038" s="4">
        <f t="shared" si="196"/>
        <v>9.3241396096454476E+19</v>
      </c>
      <c r="V2038" s="4">
        <f t="shared" si="194"/>
        <v>295120922666639.69</v>
      </c>
      <c r="W2038" s="1">
        <f t="shared" si="195"/>
        <v>730.14477569715802</v>
      </c>
    </row>
    <row r="2039" spans="1:23" x14ac:dyDescent="0.3">
      <c r="A2039" t="s">
        <v>4337</v>
      </c>
      <c r="B2039" s="34">
        <v>33994.689658564814</v>
      </c>
      <c r="C2039" s="14">
        <v>47.27</v>
      </c>
      <c r="D2039" s="14">
        <v>-17.05</v>
      </c>
      <c r="E2039" s="12">
        <v>18</v>
      </c>
      <c r="F2039" s="12"/>
      <c r="G2039" s="8" t="s">
        <v>72</v>
      </c>
      <c r="H2039" s="1" t="s">
        <v>34</v>
      </c>
      <c r="I2039" s="1">
        <f t="shared" si="200"/>
        <v>3.665</v>
      </c>
      <c r="J2039" s="26"/>
      <c r="K2039" s="26"/>
      <c r="L2039" s="26">
        <v>3.1</v>
      </c>
      <c r="M2039" s="25" t="s">
        <v>73</v>
      </c>
      <c r="N2039" s="26"/>
      <c r="O2039" s="26"/>
      <c r="P2039" s="26">
        <v>3.4</v>
      </c>
      <c r="Q2039" s="8" t="s">
        <v>73</v>
      </c>
      <c r="R2039" s="38"/>
      <c r="S2039" s="8"/>
      <c r="T2039" s="1">
        <f t="shared" si="193"/>
        <v>1993.0723878400131</v>
      </c>
      <c r="U2039" s="4">
        <f t="shared" si="196"/>
        <v>9.3241791918519304E+19</v>
      </c>
      <c r="V2039" s="4">
        <f t="shared" si="194"/>
        <v>395822064835723.56</v>
      </c>
      <c r="W2039" s="1">
        <f t="shared" si="195"/>
        <v>524.32236773181285</v>
      </c>
    </row>
    <row r="2040" spans="1:23" x14ac:dyDescent="0.3">
      <c r="A2040" t="s">
        <v>4338</v>
      </c>
      <c r="B2040" s="34">
        <v>33994.69222222222</v>
      </c>
      <c r="C2040" s="14">
        <v>47.24</v>
      </c>
      <c r="D2040" s="14">
        <v>-17</v>
      </c>
      <c r="E2040" s="12">
        <v>37</v>
      </c>
      <c r="F2040" s="12"/>
      <c r="G2040" s="8" t="s">
        <v>72</v>
      </c>
      <c r="H2040" s="1" t="s">
        <v>34</v>
      </c>
      <c r="I2040" s="1">
        <f t="shared" si="200"/>
        <v>3.3250000000000002</v>
      </c>
      <c r="J2040" s="26"/>
      <c r="K2040" s="26"/>
      <c r="L2040" s="26">
        <v>2.7</v>
      </c>
      <c r="M2040" s="25" t="s">
        <v>73</v>
      </c>
      <c r="N2040" s="26"/>
      <c r="O2040" s="26"/>
      <c r="P2040" s="26">
        <v>3</v>
      </c>
      <c r="Q2040" s="8" t="s">
        <v>73</v>
      </c>
      <c r="R2040" s="38"/>
      <c r="S2040" s="8"/>
      <c r="T2040" s="1">
        <f t="shared" si="193"/>
        <v>1993.0723948589246</v>
      </c>
      <c r="U2040" s="4">
        <f t="shared" si="196"/>
        <v>9.3241914239231214E+19</v>
      </c>
      <c r="V2040" s="4">
        <f t="shared" si="194"/>
        <v>122320711904993.2</v>
      </c>
      <c r="W2040" s="1">
        <f t="shared" si="195"/>
        <v>518.98181071058525</v>
      </c>
    </row>
    <row r="2041" spans="1:23" x14ac:dyDescent="0.3">
      <c r="A2041" t="s">
        <v>4339</v>
      </c>
      <c r="B2041" s="34">
        <v>33997.778826388887</v>
      </c>
      <c r="C2041" s="14">
        <v>45.97</v>
      </c>
      <c r="D2041" s="14">
        <v>-18.12</v>
      </c>
      <c r="E2041" s="12">
        <v>2</v>
      </c>
      <c r="F2041" s="12"/>
      <c r="G2041" s="8" t="s">
        <v>72</v>
      </c>
      <c r="H2041" s="1" t="s">
        <v>34</v>
      </c>
      <c r="I2041" s="1">
        <f t="shared" si="200"/>
        <v>3.58</v>
      </c>
      <c r="J2041" s="26"/>
      <c r="K2041" s="26"/>
      <c r="L2041" s="26">
        <v>3</v>
      </c>
      <c r="M2041" s="25" t="s">
        <v>73</v>
      </c>
      <c r="N2041" s="26"/>
      <c r="O2041" s="26"/>
      <c r="P2041" s="26">
        <v>3.3</v>
      </c>
      <c r="Q2041" s="8" t="s">
        <v>73</v>
      </c>
      <c r="R2041" s="38"/>
      <c r="S2041" s="8"/>
      <c r="T2041" s="1">
        <f t="shared" si="193"/>
        <v>1993.080845520572</v>
      </c>
      <c r="U2041" s="4">
        <f t="shared" si="196"/>
        <v>9.3242209360153887E+19</v>
      </c>
      <c r="V2041" s="4">
        <f t="shared" si="194"/>
        <v>295120922666639.69</v>
      </c>
      <c r="W2041" s="1">
        <f t="shared" si="195"/>
        <v>601.12189907964057</v>
      </c>
    </row>
    <row r="2042" spans="1:23" x14ac:dyDescent="0.3">
      <c r="A2042" t="s">
        <v>4340</v>
      </c>
      <c r="B2042" s="34">
        <v>33997.954788194445</v>
      </c>
      <c r="C2042" s="14">
        <v>46.01</v>
      </c>
      <c r="D2042" s="14">
        <v>-18.11</v>
      </c>
      <c r="E2042" s="12">
        <v>16</v>
      </c>
      <c r="F2042" s="12"/>
      <c r="G2042" s="8" t="s">
        <v>72</v>
      </c>
      <c r="H2042" s="1" t="s">
        <v>34</v>
      </c>
      <c r="I2042" s="1">
        <f t="shared" si="200"/>
        <v>3.3250000000000002</v>
      </c>
      <c r="J2042" s="26"/>
      <c r="K2042" s="26"/>
      <c r="L2042" s="26">
        <v>2.7</v>
      </c>
      <c r="M2042" s="25" t="s">
        <v>73</v>
      </c>
      <c r="N2042" s="26"/>
      <c r="O2042" s="26"/>
      <c r="P2042" s="26">
        <v>3</v>
      </c>
      <c r="Q2042" s="8" t="s">
        <v>73</v>
      </c>
      <c r="R2042" s="38"/>
      <c r="S2042" s="8"/>
      <c r="T2042" s="1">
        <f t="shared" si="193"/>
        <v>1993.0813272777398</v>
      </c>
      <c r="U2042" s="4">
        <f t="shared" si="196"/>
        <v>9.3242331680865796E+19</v>
      </c>
      <c r="V2042" s="4">
        <f t="shared" si="194"/>
        <v>122320711904993.2</v>
      </c>
      <c r="W2042" s="1">
        <f t="shared" si="195"/>
        <v>600.79483056107313</v>
      </c>
    </row>
    <row r="2043" spans="1:23" x14ac:dyDescent="0.3">
      <c r="A2043" t="s">
        <v>4341</v>
      </c>
      <c r="B2043" s="34">
        <v>33999.349413194446</v>
      </c>
      <c r="C2043" s="14">
        <v>46.11</v>
      </c>
      <c r="D2043" s="14">
        <v>-18.059999999999999</v>
      </c>
      <c r="E2043" s="12">
        <v>37</v>
      </c>
      <c r="F2043" s="12"/>
      <c r="G2043" s="8" t="s">
        <v>72</v>
      </c>
      <c r="H2043" s="1" t="s">
        <v>34</v>
      </c>
      <c r="I2043" s="1">
        <f t="shared" si="200"/>
        <v>3.41</v>
      </c>
      <c r="J2043" s="26"/>
      <c r="K2043" s="26"/>
      <c r="L2043" s="26">
        <v>2.8</v>
      </c>
      <c r="M2043" s="25" t="s">
        <v>73</v>
      </c>
      <c r="N2043" s="26"/>
      <c r="O2043" s="26"/>
      <c r="P2043" s="26">
        <v>3.1</v>
      </c>
      <c r="Q2043" s="8" t="s">
        <v>73</v>
      </c>
      <c r="R2043" s="38"/>
      <c r="S2043" s="8"/>
      <c r="T2043" s="1">
        <f t="shared" si="193"/>
        <v>1993.0851455528937</v>
      </c>
      <c r="U2043" s="4">
        <f t="shared" si="196"/>
        <v>9.3242495739843117E+19</v>
      </c>
      <c r="V2043" s="4">
        <f t="shared" si="194"/>
        <v>164058977319953.81</v>
      </c>
      <c r="W2043" s="1">
        <f t="shared" si="195"/>
        <v>597.78161585681471</v>
      </c>
    </row>
    <row r="2044" spans="1:23" x14ac:dyDescent="0.3">
      <c r="A2044" t="s">
        <v>2475</v>
      </c>
      <c r="B2044" s="34">
        <v>34002.580634259262</v>
      </c>
      <c r="C2044" s="14">
        <v>47.43</v>
      </c>
      <c r="D2044" s="14">
        <v>-18.89</v>
      </c>
      <c r="E2044" s="12">
        <v>8</v>
      </c>
      <c r="F2044" s="12"/>
      <c r="G2044" s="8" t="s">
        <v>72</v>
      </c>
      <c r="H2044" s="1" t="s">
        <v>34</v>
      </c>
      <c r="I2044" s="1">
        <f t="shared" si="200"/>
        <v>3.3250000000000002</v>
      </c>
      <c r="J2044" s="26"/>
      <c r="K2044" s="26"/>
      <c r="L2044" s="26">
        <v>2.7</v>
      </c>
      <c r="M2044" s="25" t="s">
        <v>73</v>
      </c>
      <c r="N2044" s="26"/>
      <c r="O2044" s="26"/>
      <c r="P2044" s="26">
        <v>3</v>
      </c>
      <c r="Q2044" s="8" t="s">
        <v>73</v>
      </c>
      <c r="R2044" s="38"/>
      <c r="S2044" s="8"/>
      <c r="T2044" s="1">
        <f t="shared" si="193"/>
        <v>1993.0939921540294</v>
      </c>
      <c r="U2044" s="4">
        <f t="shared" si="196"/>
        <v>9.3242618060555026E+19</v>
      </c>
      <c r="V2044" s="4">
        <f t="shared" si="194"/>
        <v>122320711904993.2</v>
      </c>
      <c r="W2044" s="1">
        <f t="shared" si="195"/>
        <v>719.77291800886871</v>
      </c>
    </row>
    <row r="2045" spans="1:23" x14ac:dyDescent="0.3">
      <c r="A2045" t="s">
        <v>4342</v>
      </c>
      <c r="B2045" s="34">
        <v>34006.371979166666</v>
      </c>
      <c r="C2045" s="2">
        <v>35.4</v>
      </c>
      <c r="D2045" s="2">
        <v>-13.5</v>
      </c>
      <c r="E2045" s="3"/>
      <c r="G2045" s="1" t="s">
        <v>44</v>
      </c>
      <c r="H2045" s="1" t="s">
        <v>37</v>
      </c>
      <c r="I2045" s="1">
        <v>3.5</v>
      </c>
      <c r="P2045" s="25">
        <v>3.5</v>
      </c>
      <c r="Q2045" s="1" t="s">
        <v>44</v>
      </c>
      <c r="T2045" s="1">
        <f t="shared" si="193"/>
        <v>1993.1043722906684</v>
      </c>
      <c r="U2045" s="4">
        <f t="shared" si="196"/>
        <v>9.3242841932668879E+19</v>
      </c>
      <c r="V2045" s="4">
        <f t="shared" si="194"/>
        <v>223872113856835.09</v>
      </c>
      <c r="W2045" s="1">
        <f t="shared" si="195"/>
        <v>1065.3237874592753</v>
      </c>
    </row>
    <row r="2046" spans="1:23" x14ac:dyDescent="0.3">
      <c r="A2046" t="s">
        <v>2476</v>
      </c>
      <c r="B2046" s="34">
        <v>34008.087162037038</v>
      </c>
      <c r="C2046" s="14">
        <v>46.69</v>
      </c>
      <c r="D2046" s="14">
        <v>-20.72</v>
      </c>
      <c r="E2046" s="12">
        <v>18</v>
      </c>
      <c r="F2046" s="12"/>
      <c r="G2046" s="8" t="s">
        <v>72</v>
      </c>
      <c r="H2046" s="1" t="s">
        <v>34</v>
      </c>
      <c r="I2046" s="1">
        <f t="shared" ref="I2046:I2055" si="201">0.85*L2046+1.03</f>
        <v>3.3250000000000002</v>
      </c>
      <c r="J2046" s="26"/>
      <c r="K2046" s="26"/>
      <c r="L2046" s="26">
        <v>2.7</v>
      </c>
      <c r="M2046" s="25" t="s">
        <v>73</v>
      </c>
      <c r="N2046" s="26"/>
      <c r="O2046" s="26"/>
      <c r="P2046" s="26">
        <v>3</v>
      </c>
      <c r="Q2046" s="8" t="s">
        <v>73</v>
      </c>
      <c r="R2046" s="38"/>
      <c r="S2046" s="8"/>
      <c r="T2046" s="1">
        <f t="shared" si="193"/>
        <v>1993.1090682054403</v>
      </c>
      <c r="U2046" s="4">
        <f t="shared" si="196"/>
        <v>9.3242964253380788E+19</v>
      </c>
      <c r="V2046" s="4">
        <f t="shared" si="194"/>
        <v>122320711904993.2</v>
      </c>
      <c r="W2046" s="1">
        <f t="shared" si="195"/>
        <v>897.99503039794081</v>
      </c>
    </row>
    <row r="2047" spans="1:23" x14ac:dyDescent="0.3">
      <c r="A2047" t="s">
        <v>4343</v>
      </c>
      <c r="B2047" s="34">
        <v>34009.730251157409</v>
      </c>
      <c r="C2047" s="14">
        <v>48.74</v>
      </c>
      <c r="D2047" s="14">
        <v>-18.53</v>
      </c>
      <c r="E2047" s="12">
        <v>18</v>
      </c>
      <c r="F2047" s="12"/>
      <c r="G2047" s="8" t="s">
        <v>72</v>
      </c>
      <c r="H2047" s="1" t="s">
        <v>34</v>
      </c>
      <c r="I2047" s="1">
        <f t="shared" si="201"/>
        <v>3.58</v>
      </c>
      <c r="J2047" s="26"/>
      <c r="K2047" s="26"/>
      <c r="L2047" s="26">
        <v>3</v>
      </c>
      <c r="M2047" s="25" t="s">
        <v>73</v>
      </c>
      <c r="N2047" s="26"/>
      <c r="O2047" s="26"/>
      <c r="P2047" s="26">
        <v>3.3</v>
      </c>
      <c r="Q2047" s="8" t="s">
        <v>73</v>
      </c>
      <c r="R2047" s="38"/>
      <c r="S2047" s="8"/>
      <c r="T2047" s="1">
        <f t="shared" si="193"/>
        <v>1993.1135667382819</v>
      </c>
      <c r="U2047" s="4">
        <f t="shared" si="196"/>
        <v>9.3243259374303461E+19</v>
      </c>
      <c r="V2047" s="4">
        <f t="shared" si="194"/>
        <v>295120922666639.69</v>
      </c>
      <c r="W2047" s="1">
        <f t="shared" si="195"/>
        <v>740.69769206576962</v>
      </c>
    </row>
    <row r="2048" spans="1:23" x14ac:dyDescent="0.3">
      <c r="A2048" t="s">
        <v>4344</v>
      </c>
      <c r="B2048" s="34">
        <v>34010.426180555558</v>
      </c>
      <c r="C2048" s="14">
        <v>46.62</v>
      </c>
      <c r="D2048" s="14">
        <v>-18.82</v>
      </c>
      <c r="E2048" s="12">
        <v>2</v>
      </c>
      <c r="F2048" s="12"/>
      <c r="G2048" s="8" t="s">
        <v>72</v>
      </c>
      <c r="H2048" s="1" t="s">
        <v>34</v>
      </c>
      <c r="I2048" s="1">
        <f t="shared" si="201"/>
        <v>3.58</v>
      </c>
      <c r="J2048" s="26"/>
      <c r="K2048" s="26"/>
      <c r="L2048" s="26">
        <v>3</v>
      </c>
      <c r="M2048" s="25" t="s">
        <v>73</v>
      </c>
      <c r="N2048" s="26"/>
      <c r="O2048" s="26"/>
      <c r="P2048" s="26">
        <v>3.3</v>
      </c>
      <c r="Q2048" s="8" t="s">
        <v>73</v>
      </c>
      <c r="R2048" s="38"/>
      <c r="S2048" s="8"/>
      <c r="T2048" s="1">
        <f t="shared" si="193"/>
        <v>1993.1154720891323</v>
      </c>
      <c r="U2048" s="4">
        <f t="shared" si="196"/>
        <v>9.3243554495226135E+19</v>
      </c>
      <c r="V2048" s="4">
        <f t="shared" si="194"/>
        <v>295120922666639.69</v>
      </c>
      <c r="W2048" s="1">
        <f t="shared" si="195"/>
        <v>689.46727576533249</v>
      </c>
    </row>
    <row r="2049" spans="1:23" x14ac:dyDescent="0.3">
      <c r="A2049" t="s">
        <v>4345</v>
      </c>
      <c r="B2049" s="34">
        <v>34011.366634259262</v>
      </c>
      <c r="C2049" s="14">
        <v>48.37</v>
      </c>
      <c r="D2049" s="14">
        <v>-17.32</v>
      </c>
      <c r="E2049" s="12">
        <v>25</v>
      </c>
      <c r="F2049" s="12"/>
      <c r="G2049" s="8" t="s">
        <v>72</v>
      </c>
      <c r="H2049" s="1" t="s">
        <v>34</v>
      </c>
      <c r="I2049" s="1">
        <f t="shared" si="201"/>
        <v>3.3250000000000002</v>
      </c>
      <c r="J2049" s="26"/>
      <c r="K2049" s="26"/>
      <c r="L2049" s="26">
        <v>2.7</v>
      </c>
      <c r="M2049" s="25" t="s">
        <v>73</v>
      </c>
      <c r="N2049" s="26"/>
      <c r="O2049" s="26"/>
      <c r="P2049" s="26">
        <v>3</v>
      </c>
      <c r="Q2049" s="8" t="s">
        <v>73</v>
      </c>
      <c r="R2049" s="38"/>
      <c r="S2049" s="8"/>
      <c r="T2049" s="1">
        <f t="shared" si="193"/>
        <v>1993.1180469110452</v>
      </c>
      <c r="U2049" s="4">
        <f t="shared" si="196"/>
        <v>9.3243676815938044E+19</v>
      </c>
      <c r="V2049" s="4">
        <f t="shared" si="194"/>
        <v>122320711904993.2</v>
      </c>
      <c r="W2049" s="1">
        <f t="shared" si="195"/>
        <v>607.20569895007338</v>
      </c>
    </row>
    <row r="2050" spans="1:23" x14ac:dyDescent="0.3">
      <c r="A2050" t="s">
        <v>4346</v>
      </c>
      <c r="B2050" s="34">
        <v>34011.4000787037</v>
      </c>
      <c r="C2050" s="14">
        <v>45.87</v>
      </c>
      <c r="D2050" s="14">
        <v>-20.95</v>
      </c>
      <c r="E2050" s="12">
        <v>18</v>
      </c>
      <c r="F2050" s="12"/>
      <c r="G2050" s="8" t="s">
        <v>72</v>
      </c>
      <c r="H2050" s="1" t="s">
        <v>34</v>
      </c>
      <c r="I2050" s="1">
        <f t="shared" si="201"/>
        <v>3.4950000000000001</v>
      </c>
      <c r="J2050" s="26"/>
      <c r="K2050" s="26"/>
      <c r="L2050" s="26">
        <v>2.9</v>
      </c>
      <c r="M2050" s="25" t="s">
        <v>73</v>
      </c>
      <c r="N2050" s="26"/>
      <c r="O2050" s="26"/>
      <c r="P2050" s="26">
        <v>3.2</v>
      </c>
      <c r="Q2050" s="8" t="s">
        <v>73</v>
      </c>
      <c r="R2050" s="38"/>
      <c r="S2050" s="8"/>
      <c r="T2050" s="1">
        <f t="shared" ref="T2050:T2113" si="202">1900+B2050/365.25</f>
        <v>1993.1181384769438</v>
      </c>
      <c r="U2050" s="4">
        <f t="shared" si="196"/>
        <v>9.3243896855109009E+19</v>
      </c>
      <c r="V2050" s="4">
        <f t="shared" ref="V2050:V2113" si="203">10^(1.5*I2050+9.1)</f>
        <v>220039170963740.97</v>
      </c>
      <c r="W2050" s="1">
        <f t="shared" ref="W2050:W2113" si="204">SQRT( (ABS(D2050-$Y$1)*111.11)^2+(111.11*COS(RADIANS(D2050))*ABS(C2050-$Z$1))^2+E2050*E2050)</f>
        <v>913.05957249613391</v>
      </c>
    </row>
    <row r="2051" spans="1:23" x14ac:dyDescent="0.3">
      <c r="A2051" t="s">
        <v>4347</v>
      </c>
      <c r="B2051" s="34">
        <v>34016.749346064818</v>
      </c>
      <c r="C2051" s="14">
        <v>49.51</v>
      </c>
      <c r="D2051" s="14">
        <v>-18.39</v>
      </c>
      <c r="E2051" s="12">
        <v>37</v>
      </c>
      <c r="F2051" s="12"/>
      <c r="G2051" s="8" t="s">
        <v>72</v>
      </c>
      <c r="H2051" s="1" t="s">
        <v>34</v>
      </c>
      <c r="I2051" s="1">
        <f t="shared" si="201"/>
        <v>3.3250000000000002</v>
      </c>
      <c r="J2051" s="26"/>
      <c r="K2051" s="26"/>
      <c r="L2051" s="26">
        <v>2.7</v>
      </c>
      <c r="M2051" s="25" t="s">
        <v>73</v>
      </c>
      <c r="N2051" s="26"/>
      <c r="O2051" s="26"/>
      <c r="P2051" s="26">
        <v>3</v>
      </c>
      <c r="Q2051" s="8" t="s">
        <v>73</v>
      </c>
      <c r="R2051" s="38"/>
      <c r="S2051" s="8"/>
      <c r="T2051" s="1">
        <f t="shared" si="202"/>
        <v>1993.132783972799</v>
      </c>
      <c r="U2051" s="4">
        <f t="shared" ref="U2051:U2114" si="205">U2050+V2051</f>
        <v>9.3244019175820919E+19</v>
      </c>
      <c r="V2051" s="4">
        <f t="shared" si="203"/>
        <v>122320711904993.2</v>
      </c>
      <c r="W2051" s="1">
        <f t="shared" si="204"/>
        <v>772.56218830623231</v>
      </c>
    </row>
    <row r="2052" spans="1:23" x14ac:dyDescent="0.3">
      <c r="A2052" t="s">
        <v>4348</v>
      </c>
      <c r="B2052" s="34">
        <v>34017.142706018516</v>
      </c>
      <c r="C2052" s="14">
        <v>45.66</v>
      </c>
      <c r="D2052" s="14">
        <v>-18.03</v>
      </c>
      <c r="E2052" s="12">
        <v>2</v>
      </c>
      <c r="F2052" s="12"/>
      <c r="G2052" s="8" t="s">
        <v>72</v>
      </c>
      <c r="H2052" s="1" t="s">
        <v>34</v>
      </c>
      <c r="I2052" s="1">
        <f t="shared" si="201"/>
        <v>3.665</v>
      </c>
      <c r="J2052" s="26"/>
      <c r="K2052" s="26"/>
      <c r="L2052" s="26">
        <v>3.1</v>
      </c>
      <c r="M2052" s="25" t="s">
        <v>73</v>
      </c>
      <c r="N2052" s="26"/>
      <c r="O2052" s="26"/>
      <c r="P2052" s="26">
        <v>3.4</v>
      </c>
      <c r="Q2052" s="8" t="s">
        <v>73</v>
      </c>
      <c r="R2052" s="38"/>
      <c r="S2052" s="8"/>
      <c r="T2052" s="1">
        <f t="shared" si="202"/>
        <v>1993.1338609336578</v>
      </c>
      <c r="U2052" s="4">
        <f t="shared" si="205"/>
        <v>9.3244414997885747E+19</v>
      </c>
      <c r="V2052" s="4">
        <f t="shared" si="203"/>
        <v>395822064835723.56</v>
      </c>
      <c r="W2052" s="1">
        <f t="shared" si="204"/>
        <v>587.78352847550718</v>
      </c>
    </row>
    <row r="2053" spans="1:23" x14ac:dyDescent="0.3">
      <c r="A2053" t="s">
        <v>4349</v>
      </c>
      <c r="B2053" s="34">
        <v>34020.401562500003</v>
      </c>
      <c r="C2053" s="14">
        <v>48.2</v>
      </c>
      <c r="D2053" s="14">
        <v>-17.8</v>
      </c>
      <c r="E2053" s="12">
        <v>2</v>
      </c>
      <c r="F2053" s="12"/>
      <c r="G2053" s="8" t="s">
        <v>72</v>
      </c>
      <c r="H2053" s="1" t="s">
        <v>34</v>
      </c>
      <c r="I2053" s="1">
        <f t="shared" si="201"/>
        <v>3.3250000000000002</v>
      </c>
      <c r="J2053" s="26"/>
      <c r="K2053" s="26"/>
      <c r="L2053" s="26">
        <v>2.7</v>
      </c>
      <c r="M2053" s="25" t="s">
        <v>73</v>
      </c>
      <c r="N2053" s="26"/>
      <c r="O2053" s="26"/>
      <c r="P2053" s="26">
        <v>3</v>
      </c>
      <c r="Q2053" s="8" t="s">
        <v>73</v>
      </c>
      <c r="R2053" s="38"/>
      <c r="S2053" s="8"/>
      <c r="T2053" s="1">
        <f t="shared" si="202"/>
        <v>1993.1427831964409</v>
      </c>
      <c r="U2053" s="4">
        <f t="shared" si="205"/>
        <v>9.3244537318597657E+19</v>
      </c>
      <c r="V2053" s="4">
        <f t="shared" si="203"/>
        <v>122320711904993.2</v>
      </c>
      <c r="W2053" s="1">
        <f t="shared" si="204"/>
        <v>642.50127536940397</v>
      </c>
    </row>
    <row r="2054" spans="1:23" x14ac:dyDescent="0.3">
      <c r="A2054" t="s">
        <v>2477</v>
      </c>
      <c r="B2054" s="34">
        <v>34021.338085648145</v>
      </c>
      <c r="C2054" s="14">
        <v>46.69</v>
      </c>
      <c r="D2054" s="14">
        <v>-18.829999999999998</v>
      </c>
      <c r="E2054" s="12">
        <v>18</v>
      </c>
      <c r="F2054" s="12"/>
      <c r="G2054" s="8" t="s">
        <v>72</v>
      </c>
      <c r="H2054" s="1" t="s">
        <v>34</v>
      </c>
      <c r="I2054" s="1">
        <f t="shared" si="201"/>
        <v>3.4950000000000001</v>
      </c>
      <c r="J2054" s="26"/>
      <c r="K2054" s="26"/>
      <c r="L2054" s="26">
        <v>2.9</v>
      </c>
      <c r="M2054" s="25" t="s">
        <v>73</v>
      </c>
      <c r="N2054" s="26"/>
      <c r="O2054" s="26"/>
      <c r="P2054" s="26">
        <v>3.2</v>
      </c>
      <c r="Q2054" s="8" t="s">
        <v>73</v>
      </c>
      <c r="R2054" s="38"/>
      <c r="S2054" s="8"/>
      <c r="T2054" s="1">
        <f t="shared" si="202"/>
        <v>1993.145347257079</v>
      </c>
      <c r="U2054" s="4">
        <f t="shared" si="205"/>
        <v>9.3244757357768622E+19</v>
      </c>
      <c r="V2054" s="4">
        <f t="shared" si="203"/>
        <v>220039170963740.97</v>
      </c>
      <c r="W2054" s="1">
        <f t="shared" si="204"/>
        <v>692.37735575472914</v>
      </c>
    </row>
    <row r="2055" spans="1:23" x14ac:dyDescent="0.3">
      <c r="A2055" t="s">
        <v>2478</v>
      </c>
      <c r="B2055" s="34">
        <v>34021.556103009258</v>
      </c>
      <c r="C2055" s="14">
        <v>46.19</v>
      </c>
      <c r="D2055" s="14">
        <v>-21.75</v>
      </c>
      <c r="E2055" s="12">
        <v>16</v>
      </c>
      <c r="F2055" s="12"/>
      <c r="G2055" s="8" t="s">
        <v>72</v>
      </c>
      <c r="H2055" s="1" t="s">
        <v>59</v>
      </c>
      <c r="I2055" s="1">
        <f t="shared" si="201"/>
        <v>3.4950000000000001</v>
      </c>
      <c r="J2055" s="26"/>
      <c r="K2055" s="26"/>
      <c r="L2055" s="26">
        <v>2.9</v>
      </c>
      <c r="M2055" s="25" t="s">
        <v>73</v>
      </c>
      <c r="N2055" s="26"/>
      <c r="O2055" s="26"/>
      <c r="P2055" s="26">
        <v>3.2</v>
      </c>
      <c r="Q2055" s="8" t="s">
        <v>73</v>
      </c>
      <c r="R2055" s="38"/>
      <c r="S2055" s="8"/>
      <c r="T2055" s="1">
        <f t="shared" si="202"/>
        <v>1993.1459441560828</v>
      </c>
      <c r="U2055" s="4">
        <f t="shared" si="205"/>
        <v>9.3244977396939588E+19</v>
      </c>
      <c r="V2055" s="4">
        <f t="shared" si="203"/>
        <v>220039170963740.97</v>
      </c>
      <c r="W2055" s="1">
        <f t="shared" si="204"/>
        <v>1004.3757852206882</v>
      </c>
    </row>
    <row r="2056" spans="1:23" x14ac:dyDescent="0.3">
      <c r="A2056" t="s">
        <v>4350</v>
      </c>
      <c r="B2056" s="34">
        <v>34021.734166666669</v>
      </c>
      <c r="C2056" s="2">
        <v>37.799999999999997</v>
      </c>
      <c r="D2056" s="2">
        <v>-17.5</v>
      </c>
      <c r="E2056" s="3"/>
      <c r="G2056" s="1" t="s">
        <v>44</v>
      </c>
      <c r="H2056" s="1" t="s">
        <v>37</v>
      </c>
      <c r="I2056" s="1">
        <v>3.2</v>
      </c>
      <c r="P2056" s="25">
        <v>3.2</v>
      </c>
      <c r="Q2056" s="1" t="s">
        <v>44</v>
      </c>
      <c r="T2056" s="1">
        <f t="shared" si="202"/>
        <v>1993.1464316678075</v>
      </c>
      <c r="U2056" s="4">
        <f t="shared" si="205"/>
        <v>9.324505682976306E+19</v>
      </c>
      <c r="V2056" s="4">
        <f t="shared" si="203"/>
        <v>79432823472428.328</v>
      </c>
      <c r="W2056" s="1">
        <f t="shared" si="204"/>
        <v>947.57287794046624</v>
      </c>
    </row>
    <row r="2057" spans="1:23" x14ac:dyDescent="0.3">
      <c r="A2057" t="s">
        <v>4351</v>
      </c>
      <c r="B2057" s="34">
        <v>34027.693997685186</v>
      </c>
      <c r="C2057" s="14">
        <v>48.91</v>
      </c>
      <c r="D2057" s="14">
        <v>-19.510000000000002</v>
      </c>
      <c r="E2057" s="12">
        <v>6</v>
      </c>
      <c r="F2057" s="12"/>
      <c r="G2057" s="8" t="s">
        <v>72</v>
      </c>
      <c r="H2057" s="1" t="s">
        <v>34</v>
      </c>
      <c r="I2057" s="1">
        <f>0.85*L2057+1.03</f>
        <v>3.58</v>
      </c>
      <c r="J2057" s="26"/>
      <c r="K2057" s="26"/>
      <c r="L2057" s="26">
        <v>3</v>
      </c>
      <c r="M2057" s="25" t="s">
        <v>73</v>
      </c>
      <c r="N2057" s="26"/>
      <c r="O2057" s="26"/>
      <c r="P2057" s="26">
        <v>3.3</v>
      </c>
      <c r="Q2057" s="8" t="s">
        <v>73</v>
      </c>
      <c r="R2057" s="38"/>
      <c r="S2057" s="8"/>
      <c r="T2057" s="1">
        <f t="shared" si="202"/>
        <v>1993.1627487958526</v>
      </c>
      <c r="U2057" s="4">
        <f t="shared" si="205"/>
        <v>9.3245351950685733E+19</v>
      </c>
      <c r="V2057" s="4">
        <f t="shared" si="203"/>
        <v>295120922666639.69</v>
      </c>
      <c r="W2057" s="1">
        <f t="shared" si="204"/>
        <v>843.63760845337038</v>
      </c>
    </row>
    <row r="2058" spans="1:23" x14ac:dyDescent="0.3">
      <c r="A2058" t="s">
        <v>4352</v>
      </c>
      <c r="B2058" s="34">
        <v>34028.021162500001</v>
      </c>
      <c r="C2058" s="2">
        <v>41.308700000000002</v>
      </c>
      <c r="D2058" s="2">
        <v>-11.3</v>
      </c>
      <c r="E2058" s="3">
        <v>10</v>
      </c>
      <c r="F2058" s="3">
        <v>5</v>
      </c>
      <c r="G2058" s="1" t="s">
        <v>35</v>
      </c>
      <c r="H2058" s="1" t="s">
        <v>33</v>
      </c>
      <c r="I2058" s="1">
        <v>3.8</v>
      </c>
      <c r="P2058" s="25">
        <v>3.8</v>
      </c>
      <c r="Q2058" s="1" t="s">
        <v>44</v>
      </c>
      <c r="T2058" s="1">
        <f t="shared" si="202"/>
        <v>1993.1636445242984</v>
      </c>
      <c r="U2058" s="4">
        <f t="shared" si="205"/>
        <v>9.3245982908030206E+19</v>
      </c>
      <c r="V2058" s="4">
        <f t="shared" si="203"/>
        <v>630957344480193.75</v>
      </c>
      <c r="W2058" s="1">
        <f t="shared" si="204"/>
        <v>457.02087959535663</v>
      </c>
    </row>
    <row r="2059" spans="1:23" x14ac:dyDescent="0.3">
      <c r="A2059" t="s">
        <v>4353</v>
      </c>
      <c r="B2059" s="34">
        <v>34028.343541666669</v>
      </c>
      <c r="C2059" s="2">
        <v>41.2</v>
      </c>
      <c r="D2059" s="2">
        <v>-12</v>
      </c>
      <c r="E2059" s="3">
        <v>10</v>
      </c>
      <c r="F2059" s="3">
        <v>5</v>
      </c>
      <c r="G2059" s="1" t="s">
        <v>35</v>
      </c>
      <c r="H2059" s="1" t="s">
        <v>33</v>
      </c>
      <c r="I2059" s="1">
        <v>3.8</v>
      </c>
      <c r="P2059" s="25">
        <v>3.8</v>
      </c>
      <c r="Q2059" s="1" t="s">
        <v>44</v>
      </c>
      <c r="T2059" s="1">
        <f t="shared" si="202"/>
        <v>1993.1645271503537</v>
      </c>
      <c r="U2059" s="4">
        <f t="shared" si="205"/>
        <v>9.3246613865374679E+19</v>
      </c>
      <c r="V2059" s="4">
        <f t="shared" si="203"/>
        <v>630957344480193.75</v>
      </c>
      <c r="W2059" s="1">
        <f t="shared" si="204"/>
        <v>446.15101491735095</v>
      </c>
    </row>
    <row r="2060" spans="1:23" x14ac:dyDescent="0.3">
      <c r="A2060" t="s">
        <v>4354</v>
      </c>
      <c r="B2060" s="34">
        <v>34031.153291666669</v>
      </c>
      <c r="C2060" s="14">
        <v>50.37</v>
      </c>
      <c r="D2060" s="14">
        <v>-17.82</v>
      </c>
      <c r="E2060" s="12">
        <v>2</v>
      </c>
      <c r="F2060" s="12"/>
      <c r="G2060" s="8" t="s">
        <v>72</v>
      </c>
      <c r="H2060" s="1" t="s">
        <v>34</v>
      </c>
      <c r="I2060" s="1">
        <f t="shared" ref="I2060:I2068" si="206">0.85*L2060+1.03</f>
        <v>3.3250000000000002</v>
      </c>
      <c r="J2060" s="26"/>
      <c r="K2060" s="26"/>
      <c r="L2060" s="26">
        <v>2.7</v>
      </c>
      <c r="M2060" s="25" t="s">
        <v>73</v>
      </c>
      <c r="N2060" s="26"/>
      <c r="O2060" s="26"/>
      <c r="P2060" s="26">
        <v>3</v>
      </c>
      <c r="Q2060" s="8" t="s">
        <v>73</v>
      </c>
      <c r="R2060" s="38"/>
      <c r="S2060" s="8"/>
      <c r="T2060" s="1">
        <f t="shared" si="202"/>
        <v>1993.1722198266027</v>
      </c>
      <c r="U2060" s="4">
        <f t="shared" si="205"/>
        <v>9.3246736186086588E+19</v>
      </c>
      <c r="V2060" s="4">
        <f t="shared" si="203"/>
        <v>122320711904993.2</v>
      </c>
      <c r="W2060" s="1">
        <f t="shared" si="204"/>
        <v>782.40900957968574</v>
      </c>
    </row>
    <row r="2061" spans="1:23" x14ac:dyDescent="0.3">
      <c r="A2061" t="s">
        <v>4355</v>
      </c>
      <c r="B2061" s="34">
        <v>34032.68991666667</v>
      </c>
      <c r="C2061" s="14">
        <v>46.19</v>
      </c>
      <c r="D2061" s="14">
        <v>-18.34</v>
      </c>
      <c r="E2061" s="12">
        <v>16</v>
      </c>
      <c r="F2061" s="12"/>
      <c r="G2061" s="8" t="s">
        <v>72</v>
      </c>
      <c r="H2061" s="1" t="s">
        <v>34</v>
      </c>
      <c r="I2061" s="1">
        <f t="shared" si="206"/>
        <v>3.4950000000000001</v>
      </c>
      <c r="J2061" s="26"/>
      <c r="K2061" s="26"/>
      <c r="L2061" s="26">
        <v>2.9</v>
      </c>
      <c r="M2061" s="25" t="s">
        <v>73</v>
      </c>
      <c r="N2061" s="26"/>
      <c r="O2061" s="26"/>
      <c r="P2061" s="26">
        <v>3.2</v>
      </c>
      <c r="Q2061" s="8" t="s">
        <v>73</v>
      </c>
      <c r="R2061" s="38"/>
      <c r="S2061" s="8"/>
      <c r="T2061" s="1">
        <f t="shared" si="202"/>
        <v>1993.1764268765685</v>
      </c>
      <c r="U2061" s="4">
        <f t="shared" si="205"/>
        <v>9.3246956225257554E+19</v>
      </c>
      <c r="V2061" s="4">
        <f t="shared" si="203"/>
        <v>220039170963740.97</v>
      </c>
      <c r="W2061" s="1">
        <f t="shared" si="204"/>
        <v>628.86970968383082</v>
      </c>
    </row>
    <row r="2062" spans="1:23" x14ac:dyDescent="0.3">
      <c r="A2062" t="s">
        <v>4356</v>
      </c>
      <c r="B2062" s="34">
        <v>34035.528770833334</v>
      </c>
      <c r="C2062" s="14">
        <v>46.63</v>
      </c>
      <c r="D2062" s="14">
        <v>-18.510000000000002</v>
      </c>
      <c r="E2062" s="12">
        <v>18</v>
      </c>
      <c r="F2062" s="12"/>
      <c r="G2062" s="8" t="s">
        <v>72</v>
      </c>
      <c r="H2062" s="1" t="s">
        <v>34</v>
      </c>
      <c r="I2062" s="1">
        <f t="shared" si="206"/>
        <v>3.665</v>
      </c>
      <c r="J2062" s="26"/>
      <c r="K2062" s="26"/>
      <c r="L2062" s="26">
        <v>3.1</v>
      </c>
      <c r="M2062" s="25" t="s">
        <v>73</v>
      </c>
      <c r="N2062" s="26"/>
      <c r="O2062" s="26"/>
      <c r="P2062" s="26">
        <v>3.4</v>
      </c>
      <c r="Q2062" s="8" t="s">
        <v>73</v>
      </c>
      <c r="R2062" s="38"/>
      <c r="S2062" s="8"/>
      <c r="T2062" s="1">
        <f t="shared" si="202"/>
        <v>1993.1841992356833</v>
      </c>
      <c r="U2062" s="4">
        <f t="shared" si="205"/>
        <v>9.3247352047322382E+19</v>
      </c>
      <c r="V2062" s="4">
        <f t="shared" si="203"/>
        <v>395822064835723.56</v>
      </c>
      <c r="W2062" s="1">
        <f t="shared" si="204"/>
        <v>656.38563176424657</v>
      </c>
    </row>
    <row r="2063" spans="1:23" x14ac:dyDescent="0.3">
      <c r="A2063" t="s">
        <v>4357</v>
      </c>
      <c r="B2063" s="34">
        <v>34038.501364583331</v>
      </c>
      <c r="C2063" s="14">
        <v>48.69</v>
      </c>
      <c r="D2063" s="14">
        <v>-17.43</v>
      </c>
      <c r="E2063" s="12">
        <v>27</v>
      </c>
      <c r="F2063" s="12"/>
      <c r="G2063" s="8" t="s">
        <v>72</v>
      </c>
      <c r="H2063" s="1" t="s">
        <v>34</v>
      </c>
      <c r="I2063" s="1">
        <f t="shared" si="206"/>
        <v>3.4950000000000001</v>
      </c>
      <c r="J2063" s="26"/>
      <c r="K2063" s="26"/>
      <c r="L2063" s="26">
        <v>2.9</v>
      </c>
      <c r="M2063" s="25" t="s">
        <v>73</v>
      </c>
      <c r="N2063" s="26"/>
      <c r="O2063" s="26"/>
      <c r="P2063" s="26">
        <v>3.2</v>
      </c>
      <c r="Q2063" s="8" t="s">
        <v>73</v>
      </c>
      <c r="R2063" s="38"/>
      <c r="S2063" s="8"/>
      <c r="T2063" s="1">
        <f t="shared" si="202"/>
        <v>1993.1923377538217</v>
      </c>
      <c r="U2063" s="4">
        <f t="shared" si="205"/>
        <v>9.3247572086493348E+19</v>
      </c>
      <c r="V2063" s="4">
        <f t="shared" si="203"/>
        <v>220039170963740.97</v>
      </c>
      <c r="W2063" s="1">
        <f t="shared" si="204"/>
        <v>636.35265235721783</v>
      </c>
    </row>
    <row r="2064" spans="1:23" x14ac:dyDescent="0.3">
      <c r="A2064" t="s">
        <v>4358</v>
      </c>
      <c r="B2064" s="34">
        <v>34039.256704861109</v>
      </c>
      <c r="C2064" s="14">
        <v>46.31</v>
      </c>
      <c r="D2064" s="14">
        <v>-18.100000000000001</v>
      </c>
      <c r="E2064" s="12">
        <v>2</v>
      </c>
      <c r="F2064" s="12"/>
      <c r="G2064" s="8" t="s">
        <v>72</v>
      </c>
      <c r="H2064" s="1" t="s">
        <v>34</v>
      </c>
      <c r="I2064" s="1">
        <f t="shared" si="206"/>
        <v>3.58</v>
      </c>
      <c r="J2064" s="26"/>
      <c r="K2064" s="26"/>
      <c r="L2064" s="26">
        <v>3</v>
      </c>
      <c r="M2064" s="25" t="s">
        <v>73</v>
      </c>
      <c r="N2064" s="26"/>
      <c r="O2064" s="26"/>
      <c r="P2064" s="26">
        <v>3.3</v>
      </c>
      <c r="Q2064" s="8" t="s">
        <v>73</v>
      </c>
      <c r="R2064" s="38"/>
      <c r="S2064" s="8"/>
      <c r="T2064" s="1">
        <f t="shared" si="202"/>
        <v>1993.1944057627957</v>
      </c>
      <c r="U2064" s="4">
        <f t="shared" si="205"/>
        <v>9.3247867207416021E+19</v>
      </c>
      <c r="V2064" s="4">
        <f t="shared" si="203"/>
        <v>295120922666639.69</v>
      </c>
      <c r="W2064" s="1">
        <f t="shared" si="204"/>
        <v>604.64996350598074</v>
      </c>
    </row>
    <row r="2065" spans="1:23" x14ac:dyDescent="0.3">
      <c r="A2065" t="s">
        <v>4359</v>
      </c>
      <c r="B2065" s="34">
        <v>34039.259156250002</v>
      </c>
      <c r="C2065" s="14">
        <v>46.54</v>
      </c>
      <c r="D2065" s="14">
        <v>-18.3</v>
      </c>
      <c r="E2065" s="12">
        <v>2</v>
      </c>
      <c r="F2065" s="12"/>
      <c r="G2065" s="8" t="s">
        <v>72</v>
      </c>
      <c r="H2065" s="1" t="s">
        <v>34</v>
      </c>
      <c r="I2065" s="1">
        <f t="shared" si="206"/>
        <v>3.41</v>
      </c>
      <c r="J2065" s="26"/>
      <c r="K2065" s="26"/>
      <c r="L2065" s="26">
        <v>2.8</v>
      </c>
      <c r="M2065" s="25" t="s">
        <v>73</v>
      </c>
      <c r="N2065" s="26"/>
      <c r="O2065" s="26"/>
      <c r="P2065" s="26">
        <v>3.1</v>
      </c>
      <c r="Q2065" s="8" t="s">
        <v>73</v>
      </c>
      <c r="R2065" s="38"/>
      <c r="S2065" s="8"/>
      <c r="T2065" s="1">
        <f t="shared" si="202"/>
        <v>1993.1944124743327</v>
      </c>
      <c r="U2065" s="4">
        <f t="shared" si="205"/>
        <v>9.3248031266393342E+19</v>
      </c>
      <c r="V2065" s="4">
        <f t="shared" si="203"/>
        <v>164058977319953.81</v>
      </c>
      <c r="W2065" s="1">
        <f t="shared" si="204"/>
        <v>631.32425582601581</v>
      </c>
    </row>
    <row r="2066" spans="1:23" x14ac:dyDescent="0.3">
      <c r="A2066" t="s">
        <v>4360</v>
      </c>
      <c r="B2066" s="34">
        <v>34040.462820601853</v>
      </c>
      <c r="C2066" s="14">
        <v>46.27</v>
      </c>
      <c r="D2066" s="14">
        <v>-18.73</v>
      </c>
      <c r="E2066" s="12">
        <v>2</v>
      </c>
      <c r="F2066" s="12"/>
      <c r="G2066" s="8" t="s">
        <v>72</v>
      </c>
      <c r="H2066" s="1" t="s">
        <v>34</v>
      </c>
      <c r="I2066" s="1">
        <f t="shared" si="206"/>
        <v>3.41</v>
      </c>
      <c r="J2066" s="26"/>
      <c r="K2066" s="26"/>
      <c r="L2066" s="26">
        <v>2.8</v>
      </c>
      <c r="M2066" s="25" t="s">
        <v>73</v>
      </c>
      <c r="N2066" s="26"/>
      <c r="O2066" s="26"/>
      <c r="P2066" s="26">
        <v>3.1</v>
      </c>
      <c r="Q2066" s="8" t="s">
        <v>73</v>
      </c>
      <c r="R2066" s="38"/>
      <c r="S2066" s="8"/>
      <c r="T2066" s="1">
        <f t="shared" si="202"/>
        <v>1993.1977079277258</v>
      </c>
      <c r="U2066" s="4">
        <f t="shared" si="205"/>
        <v>9.3248195325370663E+19</v>
      </c>
      <c r="V2066" s="4">
        <f t="shared" si="203"/>
        <v>164058977319953.81</v>
      </c>
      <c r="W2066" s="1">
        <f t="shared" si="204"/>
        <v>672.75572091150593</v>
      </c>
    </row>
    <row r="2067" spans="1:23" x14ac:dyDescent="0.3">
      <c r="A2067" t="s">
        <v>4361</v>
      </c>
      <c r="B2067" s="34">
        <v>34040.527827546299</v>
      </c>
      <c r="C2067" s="14">
        <v>47.69</v>
      </c>
      <c r="D2067" s="14">
        <v>-17.510000000000002</v>
      </c>
      <c r="E2067" s="12">
        <v>17</v>
      </c>
      <c r="F2067" s="12"/>
      <c r="G2067" s="8" t="s">
        <v>72</v>
      </c>
      <c r="H2067" s="1" t="s">
        <v>34</v>
      </c>
      <c r="I2067" s="1">
        <f t="shared" si="206"/>
        <v>3.3250000000000002</v>
      </c>
      <c r="J2067" s="26"/>
      <c r="K2067" s="26"/>
      <c r="L2067" s="26">
        <v>2.7</v>
      </c>
      <c r="M2067" s="25" t="s">
        <v>73</v>
      </c>
      <c r="N2067" s="26"/>
      <c r="O2067" s="26"/>
      <c r="P2067" s="26">
        <v>3</v>
      </c>
      <c r="Q2067" s="8" t="s">
        <v>73</v>
      </c>
      <c r="R2067" s="38"/>
      <c r="S2067" s="8"/>
      <c r="T2067" s="1">
        <f t="shared" si="202"/>
        <v>1993.1978859070398</v>
      </c>
      <c r="U2067" s="4">
        <f t="shared" si="205"/>
        <v>9.3248317646082572E+19</v>
      </c>
      <c r="V2067" s="4">
        <f t="shared" si="203"/>
        <v>122320711904993.2</v>
      </c>
      <c r="W2067" s="1">
        <f t="shared" si="204"/>
        <v>589.27521829135105</v>
      </c>
    </row>
    <row r="2068" spans="1:23" x14ac:dyDescent="0.3">
      <c r="A2068" t="s">
        <v>4362</v>
      </c>
      <c r="B2068" s="34">
        <v>34042.208439814814</v>
      </c>
      <c r="C2068" s="14">
        <v>47.1</v>
      </c>
      <c r="D2068" s="14">
        <v>-20.14</v>
      </c>
      <c r="E2068" s="12">
        <v>18</v>
      </c>
      <c r="F2068" s="12"/>
      <c r="G2068" s="8" t="s">
        <v>72</v>
      </c>
      <c r="H2068" s="1" t="s">
        <v>34</v>
      </c>
      <c r="I2068" s="1">
        <f t="shared" si="206"/>
        <v>3.58</v>
      </c>
      <c r="J2068" s="26"/>
      <c r="K2068" s="26"/>
      <c r="L2068" s="26">
        <v>3</v>
      </c>
      <c r="M2068" s="25" t="s">
        <v>73</v>
      </c>
      <c r="N2068" s="26"/>
      <c r="O2068" s="26"/>
      <c r="P2068" s="26">
        <v>3.3</v>
      </c>
      <c r="Q2068" s="8" t="s">
        <v>73</v>
      </c>
      <c r="R2068" s="38"/>
      <c r="S2068" s="8"/>
      <c r="T2068" s="1">
        <f t="shared" si="202"/>
        <v>1993.2024871726621</v>
      </c>
      <c r="U2068" s="4">
        <f t="shared" si="205"/>
        <v>9.3248612767005245E+19</v>
      </c>
      <c r="V2068" s="4">
        <f t="shared" si="203"/>
        <v>295120922666639.69</v>
      </c>
      <c r="W2068" s="1">
        <f t="shared" si="204"/>
        <v>843.51559480030778</v>
      </c>
    </row>
    <row r="2069" spans="1:23" x14ac:dyDescent="0.3">
      <c r="A2069" t="s">
        <v>4363</v>
      </c>
      <c r="B2069" s="34">
        <v>34044.392280092594</v>
      </c>
      <c r="C2069" s="2">
        <v>41.3</v>
      </c>
      <c r="D2069" s="2">
        <v>-13.7</v>
      </c>
      <c r="E2069" s="3"/>
      <c r="G2069" s="1" t="s">
        <v>44</v>
      </c>
      <c r="H2069" s="1" t="s">
        <v>33</v>
      </c>
      <c r="I2069" s="1">
        <v>3.5</v>
      </c>
      <c r="P2069" s="25">
        <v>3.5</v>
      </c>
      <c r="Q2069" s="1" t="s">
        <v>44</v>
      </c>
      <c r="T2069" s="1">
        <f t="shared" si="202"/>
        <v>1993.2084662014856</v>
      </c>
      <c r="U2069" s="4">
        <f t="shared" si="205"/>
        <v>9.3248836639119098E+19</v>
      </c>
      <c r="V2069" s="4">
        <f t="shared" si="203"/>
        <v>223872113856835.09</v>
      </c>
      <c r="W2069" s="1">
        <f t="shared" si="204"/>
        <v>437.09403381328025</v>
      </c>
    </row>
    <row r="2070" spans="1:23" x14ac:dyDescent="0.3">
      <c r="A2070" t="s">
        <v>4364</v>
      </c>
      <c r="B2070" s="34">
        <v>34047.115957175927</v>
      </c>
      <c r="C2070" s="14">
        <v>48.7</v>
      </c>
      <c r="D2070" s="14">
        <v>-18.489999999999998</v>
      </c>
      <c r="E2070" s="12">
        <v>37</v>
      </c>
      <c r="F2070" s="12"/>
      <c r="G2070" s="8" t="s">
        <v>72</v>
      </c>
      <c r="H2070" s="1" t="s">
        <v>34</v>
      </c>
      <c r="I2070" s="1">
        <f>0.85*L2070+1.03</f>
        <v>3.41</v>
      </c>
      <c r="J2070" s="26"/>
      <c r="K2070" s="26"/>
      <c r="L2070" s="26">
        <v>2.8</v>
      </c>
      <c r="M2070" s="25" t="s">
        <v>73</v>
      </c>
      <c r="N2070" s="26"/>
      <c r="O2070" s="26"/>
      <c r="P2070" s="26">
        <v>3.1</v>
      </c>
      <c r="Q2070" s="8" t="s">
        <v>73</v>
      </c>
      <c r="R2070" s="38"/>
      <c r="S2070" s="8"/>
      <c r="T2070" s="1">
        <f t="shared" si="202"/>
        <v>1993.2159232229321</v>
      </c>
      <c r="U2070" s="4">
        <f t="shared" si="205"/>
        <v>9.3249000698096419E+19</v>
      </c>
      <c r="V2070" s="4">
        <f t="shared" si="203"/>
        <v>164058977319953.81</v>
      </c>
      <c r="W2070" s="1">
        <f t="shared" si="204"/>
        <v>735.49934313138874</v>
      </c>
    </row>
    <row r="2071" spans="1:23" x14ac:dyDescent="0.3">
      <c r="A2071" t="s">
        <v>4365</v>
      </c>
      <c r="B2071" s="34">
        <v>34047.489033564816</v>
      </c>
      <c r="C2071" s="14">
        <v>47.62</v>
      </c>
      <c r="D2071" s="14">
        <v>-17.5</v>
      </c>
      <c r="E2071" s="12">
        <v>19</v>
      </c>
      <c r="F2071" s="12"/>
      <c r="G2071" s="8" t="s">
        <v>72</v>
      </c>
      <c r="H2071" s="1" t="s">
        <v>34</v>
      </c>
      <c r="I2071" s="1">
        <f>0.85*L2071+1.03</f>
        <v>3.41</v>
      </c>
      <c r="J2071" s="26"/>
      <c r="K2071" s="26"/>
      <c r="L2071" s="26">
        <v>2.8</v>
      </c>
      <c r="M2071" s="25" t="s">
        <v>73</v>
      </c>
      <c r="N2071" s="26"/>
      <c r="O2071" s="26"/>
      <c r="P2071" s="26">
        <v>3.1</v>
      </c>
      <c r="Q2071" s="8" t="s">
        <v>73</v>
      </c>
      <c r="R2071" s="38"/>
      <c r="S2071" s="8"/>
      <c r="T2071" s="1">
        <f t="shared" si="202"/>
        <v>1993.216944650417</v>
      </c>
      <c r="U2071" s="4">
        <f t="shared" si="205"/>
        <v>9.324916475707374E+19</v>
      </c>
      <c r="V2071" s="4">
        <f t="shared" si="203"/>
        <v>164058977319953.81</v>
      </c>
      <c r="W2071" s="1">
        <f t="shared" si="204"/>
        <v>585.09908071577479</v>
      </c>
    </row>
    <row r="2072" spans="1:23" x14ac:dyDescent="0.3">
      <c r="A2072" t="s">
        <v>4366</v>
      </c>
      <c r="B2072" s="34">
        <v>34048.18304398148</v>
      </c>
      <c r="C2072" s="14">
        <v>49.55</v>
      </c>
      <c r="D2072" s="14">
        <v>-18.46</v>
      </c>
      <c r="E2072" s="12">
        <v>2</v>
      </c>
      <c r="F2072" s="12"/>
      <c r="G2072" s="8" t="s">
        <v>72</v>
      </c>
      <c r="H2072" s="1" t="s">
        <v>34</v>
      </c>
      <c r="I2072" s="1">
        <f>0.85*L2072+1.03</f>
        <v>3.4950000000000001</v>
      </c>
      <c r="J2072" s="26"/>
      <c r="K2072" s="26"/>
      <c r="L2072" s="26">
        <v>2.9</v>
      </c>
      <c r="M2072" s="25" t="s">
        <v>73</v>
      </c>
      <c r="N2072" s="26"/>
      <c r="O2072" s="26"/>
      <c r="P2072" s="26">
        <v>3.2</v>
      </c>
      <c r="Q2072" s="8" t="s">
        <v>73</v>
      </c>
      <c r="R2072" s="38"/>
      <c r="S2072" s="8"/>
      <c r="T2072" s="1">
        <f t="shared" si="202"/>
        <v>1993.2188447473825</v>
      </c>
      <c r="U2072" s="4">
        <f t="shared" si="205"/>
        <v>9.3249384796244705E+19</v>
      </c>
      <c r="V2072" s="4">
        <f t="shared" si="203"/>
        <v>220039170963740.97</v>
      </c>
      <c r="W2072" s="1">
        <f t="shared" si="204"/>
        <v>780.34652136675254</v>
      </c>
    </row>
    <row r="2073" spans="1:23" x14ac:dyDescent="0.3">
      <c r="A2073" t="s">
        <v>4367</v>
      </c>
      <c r="B2073" s="34">
        <v>34052.070300925923</v>
      </c>
      <c r="C2073" s="2">
        <v>36.299999999999997</v>
      </c>
      <c r="D2073" s="2">
        <v>-13.7</v>
      </c>
      <c r="E2073" s="3"/>
      <c r="G2073" s="1" t="s">
        <v>44</v>
      </c>
      <c r="H2073" s="1" t="s">
        <v>37</v>
      </c>
      <c r="I2073" s="1">
        <v>3.3</v>
      </c>
      <c r="P2073" s="25">
        <v>3.3</v>
      </c>
      <c r="Q2073" s="1" t="s">
        <v>44</v>
      </c>
      <c r="T2073" s="1">
        <f t="shared" si="202"/>
        <v>1993.2294874768677</v>
      </c>
      <c r="U2073" s="4">
        <f t="shared" si="205"/>
        <v>9.3249496998090129E+19</v>
      </c>
      <c r="V2073" s="4">
        <f t="shared" si="203"/>
        <v>112201845430196.44</v>
      </c>
      <c r="W2073" s="1">
        <f t="shared" si="204"/>
        <v>969.75117554804433</v>
      </c>
    </row>
    <row r="2074" spans="1:23" x14ac:dyDescent="0.3">
      <c r="A2074" t="s">
        <v>4368</v>
      </c>
      <c r="B2074" s="34">
        <v>34052.523487268518</v>
      </c>
      <c r="C2074" s="14">
        <v>48.534999999999997</v>
      </c>
      <c r="D2074" s="14">
        <v>-17.260000000000002</v>
      </c>
      <c r="E2074" s="12">
        <v>18</v>
      </c>
      <c r="F2074" s="12"/>
      <c r="G2074" s="8" t="s">
        <v>72</v>
      </c>
      <c r="H2074" s="1" t="s">
        <v>34</v>
      </c>
      <c r="I2074" s="1">
        <f t="shared" ref="I2074:I2082" si="207">0.85*L2074+1.03</f>
        <v>3.665</v>
      </c>
      <c r="J2074" s="26"/>
      <c r="K2074" s="26"/>
      <c r="L2074" s="26">
        <v>3.1</v>
      </c>
      <c r="M2074" s="25" t="s">
        <v>73</v>
      </c>
      <c r="N2074" s="26"/>
      <c r="O2074" s="26"/>
      <c r="P2074" s="26">
        <v>3.4</v>
      </c>
      <c r="Q2074" s="8" t="s">
        <v>73</v>
      </c>
      <c r="R2074" s="38"/>
      <c r="S2074" s="8"/>
      <c r="T2074" s="1">
        <f t="shared" si="202"/>
        <v>1993.2307282334525</v>
      </c>
      <c r="U2074" s="4">
        <f t="shared" si="205"/>
        <v>9.3249892820154958E+19</v>
      </c>
      <c r="V2074" s="4">
        <f t="shared" si="203"/>
        <v>395822064835723.56</v>
      </c>
      <c r="W2074" s="1">
        <f t="shared" si="204"/>
        <v>611.32871133441654</v>
      </c>
    </row>
    <row r="2075" spans="1:23" x14ac:dyDescent="0.3">
      <c r="A2075" t="s">
        <v>4369</v>
      </c>
      <c r="B2075" s="34">
        <v>34055.846714120373</v>
      </c>
      <c r="C2075" s="14">
        <v>49.82</v>
      </c>
      <c r="D2075" s="14">
        <v>-21.61</v>
      </c>
      <c r="E2075" s="12">
        <v>2</v>
      </c>
      <c r="F2075" s="12"/>
      <c r="G2075" s="8" t="s">
        <v>72</v>
      </c>
      <c r="H2075" s="1" t="s">
        <v>46</v>
      </c>
      <c r="I2075" s="1">
        <f t="shared" si="207"/>
        <v>3.835</v>
      </c>
      <c r="J2075" s="26"/>
      <c r="K2075" s="26"/>
      <c r="L2075" s="26">
        <v>3.3</v>
      </c>
      <c r="M2075" s="26"/>
      <c r="N2075" s="26"/>
      <c r="O2075" s="26"/>
      <c r="P2075" s="26">
        <v>3.7</v>
      </c>
      <c r="Q2075" s="8" t="s">
        <v>73</v>
      </c>
      <c r="R2075" s="38"/>
      <c r="S2075" s="8"/>
      <c r="T2075" s="1">
        <f t="shared" si="202"/>
        <v>1993.2398267327046</v>
      </c>
      <c r="U2075" s="4">
        <f t="shared" si="205"/>
        <v>9.3250604852954956E+19</v>
      </c>
      <c r="V2075" s="4">
        <f t="shared" si="203"/>
        <v>712032799999202.75</v>
      </c>
      <c r="W2075" s="1">
        <f t="shared" si="204"/>
        <v>1092.0701307711522</v>
      </c>
    </row>
    <row r="2076" spans="1:23" x14ac:dyDescent="0.3">
      <c r="A2076" t="s">
        <v>4370</v>
      </c>
      <c r="B2076" s="34">
        <v>34056.139467592591</v>
      </c>
      <c r="C2076" s="14">
        <v>48.79</v>
      </c>
      <c r="D2076" s="14">
        <v>-17.510000000000002</v>
      </c>
      <c r="E2076" s="12">
        <v>2</v>
      </c>
      <c r="F2076" s="12"/>
      <c r="G2076" s="8" t="s">
        <v>72</v>
      </c>
      <c r="H2076" s="1" t="s">
        <v>34</v>
      </c>
      <c r="I2076" s="1">
        <f t="shared" si="207"/>
        <v>3.665</v>
      </c>
      <c r="J2076" s="26"/>
      <c r="K2076" s="26"/>
      <c r="L2076" s="26">
        <v>3.1</v>
      </c>
      <c r="M2076" s="25" t="s">
        <v>73</v>
      </c>
      <c r="N2076" s="26"/>
      <c r="O2076" s="26"/>
      <c r="P2076" s="26">
        <v>3.4</v>
      </c>
      <c r="Q2076" s="8" t="s">
        <v>73</v>
      </c>
      <c r="R2076" s="38"/>
      <c r="S2076" s="8"/>
      <c r="T2076" s="1">
        <f t="shared" si="202"/>
        <v>1993.240628248029</v>
      </c>
      <c r="U2076" s="4">
        <f t="shared" si="205"/>
        <v>9.3251000675019784E+19</v>
      </c>
      <c r="V2076" s="4">
        <f t="shared" si="203"/>
        <v>395822064835723.56</v>
      </c>
      <c r="W2076" s="1">
        <f t="shared" si="204"/>
        <v>649.07161846323959</v>
      </c>
    </row>
    <row r="2077" spans="1:23" x14ac:dyDescent="0.3">
      <c r="A2077" t="s">
        <v>4371</v>
      </c>
      <c r="B2077" s="34">
        <v>34057.373736111113</v>
      </c>
      <c r="C2077" s="14">
        <v>49.5</v>
      </c>
      <c r="D2077" s="14">
        <v>-18.079999999999998</v>
      </c>
      <c r="E2077" s="12">
        <v>0</v>
      </c>
      <c r="F2077" s="12"/>
      <c r="G2077" s="8" t="s">
        <v>72</v>
      </c>
      <c r="H2077" s="1" t="s">
        <v>34</v>
      </c>
      <c r="I2077" s="1">
        <f t="shared" si="207"/>
        <v>3.4950000000000001</v>
      </c>
      <c r="J2077" s="26"/>
      <c r="K2077" s="26"/>
      <c r="L2077" s="26">
        <v>2.9</v>
      </c>
      <c r="M2077" s="25" t="s">
        <v>73</v>
      </c>
      <c r="N2077" s="26"/>
      <c r="O2077" s="26"/>
      <c r="P2077" s="26">
        <v>3.2</v>
      </c>
      <c r="Q2077" s="8" t="s">
        <v>73</v>
      </c>
      <c r="R2077" s="38"/>
      <c r="S2077" s="8"/>
      <c r="T2077" s="1">
        <f t="shared" si="202"/>
        <v>1993.2440074910639</v>
      </c>
      <c r="U2077" s="4">
        <f t="shared" si="205"/>
        <v>9.325122071419075E+19</v>
      </c>
      <c r="V2077" s="4">
        <f t="shared" si="203"/>
        <v>220039170963740.97</v>
      </c>
      <c r="W2077" s="1">
        <f t="shared" si="204"/>
        <v>743.85293875001867</v>
      </c>
    </row>
    <row r="2078" spans="1:23" x14ac:dyDescent="0.3">
      <c r="A2078" t="s">
        <v>4372</v>
      </c>
      <c r="B2078" s="34">
        <v>34060.311236111113</v>
      </c>
      <c r="C2078" s="14">
        <v>46.69</v>
      </c>
      <c r="D2078" s="14">
        <v>-19.41</v>
      </c>
      <c r="E2078" s="12">
        <v>27</v>
      </c>
      <c r="F2078" s="12"/>
      <c r="G2078" s="8" t="s">
        <v>72</v>
      </c>
      <c r="H2078" s="1" t="s">
        <v>34</v>
      </c>
      <c r="I2078" s="1">
        <f t="shared" si="207"/>
        <v>3.665</v>
      </c>
      <c r="J2078" s="26"/>
      <c r="K2078" s="26"/>
      <c r="L2078" s="26">
        <v>3.1</v>
      </c>
      <c r="M2078" s="25" t="s">
        <v>73</v>
      </c>
      <c r="N2078" s="26"/>
      <c r="O2078" s="26"/>
      <c r="P2078" s="26">
        <v>3.4</v>
      </c>
      <c r="Q2078" s="8" t="s">
        <v>73</v>
      </c>
      <c r="R2078" s="38"/>
      <c r="S2078" s="8"/>
      <c r="T2078" s="1">
        <f t="shared" si="202"/>
        <v>1993.2520499277512</v>
      </c>
      <c r="U2078" s="4">
        <f t="shared" si="205"/>
        <v>9.3251616536255578E+19</v>
      </c>
      <c r="V2078" s="4">
        <f t="shared" si="203"/>
        <v>395822064835723.56</v>
      </c>
      <c r="W2078" s="1">
        <f t="shared" si="204"/>
        <v>755.49183900807384</v>
      </c>
    </row>
    <row r="2079" spans="1:23" x14ac:dyDescent="0.3">
      <c r="A2079" t="s">
        <v>4373</v>
      </c>
      <c r="B2079" s="34">
        <v>34061.268504629632</v>
      </c>
      <c r="C2079" s="14">
        <v>49.81</v>
      </c>
      <c r="D2079" s="14">
        <v>-15.88</v>
      </c>
      <c r="E2079" s="12">
        <v>16</v>
      </c>
      <c r="F2079" s="12"/>
      <c r="G2079" s="8" t="s">
        <v>72</v>
      </c>
      <c r="H2079" s="8" t="s">
        <v>68</v>
      </c>
      <c r="I2079" s="1">
        <f t="shared" si="207"/>
        <v>3.665</v>
      </c>
      <c r="J2079" s="26"/>
      <c r="K2079" s="26"/>
      <c r="L2079" s="26">
        <v>3.1</v>
      </c>
      <c r="M2079" s="25" t="s">
        <v>73</v>
      </c>
      <c r="N2079" s="26"/>
      <c r="O2079" s="26"/>
      <c r="P2079" s="26">
        <v>3.4</v>
      </c>
      <c r="Q2079" s="8" t="s">
        <v>73</v>
      </c>
      <c r="R2079" s="38"/>
      <c r="S2079" s="8"/>
      <c r="T2079" s="1">
        <f t="shared" si="202"/>
        <v>1993.2546707861181</v>
      </c>
      <c r="U2079" s="4">
        <f t="shared" si="205"/>
        <v>9.3252012358320407E+19</v>
      </c>
      <c r="V2079" s="4">
        <f t="shared" si="203"/>
        <v>395822064835723.56</v>
      </c>
      <c r="W2079" s="1">
        <f t="shared" si="204"/>
        <v>600.21984247955163</v>
      </c>
    </row>
    <row r="2080" spans="1:23" x14ac:dyDescent="0.3">
      <c r="A2080" t="s">
        <v>4374</v>
      </c>
      <c r="B2080" s="34">
        <v>34063.899871527778</v>
      </c>
      <c r="C2080" s="14">
        <v>47.3</v>
      </c>
      <c r="D2080" s="14">
        <v>-18.13</v>
      </c>
      <c r="E2080" s="12">
        <v>33</v>
      </c>
      <c r="F2080" s="12"/>
      <c r="G2080" s="8" t="s">
        <v>72</v>
      </c>
      <c r="H2080" s="1" t="s">
        <v>34</v>
      </c>
      <c r="I2080" s="1">
        <f t="shared" si="207"/>
        <v>3.4950000000000001</v>
      </c>
      <c r="J2080" s="26"/>
      <c r="K2080" s="26"/>
      <c r="L2080" s="26">
        <v>2.9</v>
      </c>
      <c r="M2080" s="25" t="s">
        <v>73</v>
      </c>
      <c r="N2080" s="26"/>
      <c r="O2080" s="26"/>
      <c r="P2080" s="26">
        <v>3.2</v>
      </c>
      <c r="Q2080" s="8" t="s">
        <v>73</v>
      </c>
      <c r="R2080" s="38"/>
      <c r="S2080" s="8"/>
      <c r="T2080" s="1">
        <f t="shared" si="202"/>
        <v>1993.2618750760514</v>
      </c>
      <c r="U2080" s="4">
        <f t="shared" si="205"/>
        <v>9.3252232397491372E+19</v>
      </c>
      <c r="V2080" s="4">
        <f t="shared" si="203"/>
        <v>220039170963740.97</v>
      </c>
      <c r="W2080" s="1">
        <f t="shared" si="204"/>
        <v>636.71643829488255</v>
      </c>
    </row>
    <row r="2081" spans="1:23" x14ac:dyDescent="0.3">
      <c r="A2081" t="s">
        <v>4375</v>
      </c>
      <c r="B2081" s="34">
        <v>34065.386275462966</v>
      </c>
      <c r="C2081" s="14">
        <v>47.4</v>
      </c>
      <c r="D2081" s="14">
        <v>-20.21</v>
      </c>
      <c r="E2081" s="12">
        <v>17</v>
      </c>
      <c r="F2081" s="12"/>
      <c r="G2081" s="8" t="s">
        <v>72</v>
      </c>
      <c r="H2081" s="1" t="s">
        <v>34</v>
      </c>
      <c r="I2081" s="1">
        <f t="shared" si="207"/>
        <v>3.665</v>
      </c>
      <c r="J2081" s="26"/>
      <c r="K2081" s="26"/>
      <c r="L2081" s="26">
        <v>3.1</v>
      </c>
      <c r="M2081" s="25" t="s">
        <v>73</v>
      </c>
      <c r="N2081" s="26"/>
      <c r="O2081" s="26"/>
      <c r="P2081" s="26">
        <v>3.4</v>
      </c>
      <c r="Q2081" s="8" t="s">
        <v>73</v>
      </c>
      <c r="R2081" s="38"/>
      <c r="S2081" s="8"/>
      <c r="T2081" s="1">
        <f t="shared" si="202"/>
        <v>1993.2659446282353</v>
      </c>
      <c r="U2081" s="4">
        <f t="shared" si="205"/>
        <v>9.32526282195562E+19</v>
      </c>
      <c r="V2081" s="4">
        <f t="shared" si="203"/>
        <v>395822064835723.56</v>
      </c>
      <c r="W2081" s="1">
        <f t="shared" si="204"/>
        <v>858.74621047346284</v>
      </c>
    </row>
    <row r="2082" spans="1:23" x14ac:dyDescent="0.3">
      <c r="A2082" t="s">
        <v>4376</v>
      </c>
      <c r="B2082" s="34">
        <v>34065.702824074076</v>
      </c>
      <c r="C2082" s="14">
        <v>49.08</v>
      </c>
      <c r="D2082" s="14">
        <v>-15.73</v>
      </c>
      <c r="E2082" s="12">
        <v>16</v>
      </c>
      <c r="F2082" s="12"/>
      <c r="G2082" s="8" t="s">
        <v>72</v>
      </c>
      <c r="H2082" s="8" t="s">
        <v>68</v>
      </c>
      <c r="I2082" s="1">
        <f t="shared" si="207"/>
        <v>3.4950000000000001</v>
      </c>
      <c r="J2082" s="26"/>
      <c r="K2082" s="26"/>
      <c r="L2082" s="26">
        <v>2.9</v>
      </c>
      <c r="M2082" s="25" t="s">
        <v>73</v>
      </c>
      <c r="N2082" s="26"/>
      <c r="O2082" s="26"/>
      <c r="P2082" s="26">
        <v>3.2</v>
      </c>
      <c r="Q2082" s="8" t="s">
        <v>73</v>
      </c>
      <c r="R2082" s="38"/>
      <c r="S2082" s="8"/>
      <c r="T2082" s="1">
        <f t="shared" si="202"/>
        <v>1993.2668112910994</v>
      </c>
      <c r="U2082" s="4">
        <f t="shared" si="205"/>
        <v>9.3252848258727166E+19</v>
      </c>
      <c r="V2082" s="4">
        <f t="shared" si="203"/>
        <v>220039170963740.97</v>
      </c>
      <c r="W2082" s="1">
        <f t="shared" si="204"/>
        <v>528.1558050604898</v>
      </c>
    </row>
    <row r="2083" spans="1:23" x14ac:dyDescent="0.3">
      <c r="A2083" t="s">
        <v>4377</v>
      </c>
      <c r="B2083" s="34">
        <v>34070.121770833335</v>
      </c>
      <c r="C2083" s="2">
        <v>44.2</v>
      </c>
      <c r="D2083" s="2">
        <v>-7</v>
      </c>
      <c r="E2083" s="3"/>
      <c r="G2083" s="1" t="s">
        <v>44</v>
      </c>
      <c r="H2083" s="1" t="s">
        <v>54</v>
      </c>
      <c r="I2083" s="1">
        <v>4.4000000000000004</v>
      </c>
      <c r="P2083" s="25">
        <v>4.4000000000000004</v>
      </c>
      <c r="Q2083" s="1" t="s">
        <v>44</v>
      </c>
      <c r="T2083" s="1">
        <f t="shared" si="202"/>
        <v>1993.2789097079626</v>
      </c>
      <c r="U2083" s="4">
        <f t="shared" si="205"/>
        <v>9.3257860131063431E+19</v>
      </c>
      <c r="V2083" s="4">
        <f t="shared" si="203"/>
        <v>5011872336272719</v>
      </c>
      <c r="W2083" s="1">
        <f t="shared" si="204"/>
        <v>649.5389004063012</v>
      </c>
    </row>
    <row r="2084" spans="1:23" x14ac:dyDescent="0.3">
      <c r="A2084" t="s">
        <v>4378</v>
      </c>
      <c r="B2084" s="34">
        <v>34070.820630092596</v>
      </c>
      <c r="C2084" s="2">
        <v>35.6205</v>
      </c>
      <c r="D2084" s="2">
        <v>-3.8576000000000001</v>
      </c>
      <c r="E2084" s="3">
        <v>28.1</v>
      </c>
      <c r="F2084" s="3">
        <v>164</v>
      </c>
      <c r="G2084" s="1" t="s">
        <v>35</v>
      </c>
      <c r="H2084" s="1" t="s">
        <v>22</v>
      </c>
      <c r="I2084" s="1">
        <f t="shared" ref="I2084:I2102" si="208">0.85*L2084+1.03</f>
        <v>5.45</v>
      </c>
      <c r="L2084" s="25">
        <v>5.2</v>
      </c>
      <c r="M2084" s="25" t="s">
        <v>35</v>
      </c>
      <c r="N2084" s="25">
        <v>4.5</v>
      </c>
      <c r="O2084" s="25" t="s">
        <v>35</v>
      </c>
      <c r="T2084" s="1">
        <f t="shared" si="202"/>
        <v>1993.2808230803357</v>
      </c>
      <c r="U2084" s="4">
        <f t="shared" si="205"/>
        <v>9.3446225040012411E+19</v>
      </c>
      <c r="V2084" s="4">
        <f t="shared" si="203"/>
        <v>1.8836490894897974E+17</v>
      </c>
      <c r="W2084" s="1">
        <f t="shared" si="204"/>
        <v>1453.7080863593637</v>
      </c>
    </row>
    <row r="2085" spans="1:23" x14ac:dyDescent="0.3">
      <c r="A2085" t="s">
        <v>4379</v>
      </c>
      <c r="B2085" s="34">
        <v>34072.194953703707</v>
      </c>
      <c r="C2085" s="14">
        <v>46.28</v>
      </c>
      <c r="D2085" s="14">
        <v>-18.489999999999998</v>
      </c>
      <c r="E2085" s="12">
        <v>16</v>
      </c>
      <c r="F2085" s="12"/>
      <c r="G2085" s="8" t="s">
        <v>72</v>
      </c>
      <c r="H2085" s="1" t="s">
        <v>34</v>
      </c>
      <c r="I2085" s="1">
        <f t="shared" si="208"/>
        <v>3.58</v>
      </c>
      <c r="J2085" s="26"/>
      <c r="K2085" s="26"/>
      <c r="L2085" s="26">
        <v>3</v>
      </c>
      <c r="M2085" s="25" t="s">
        <v>73</v>
      </c>
      <c r="N2085" s="26"/>
      <c r="O2085" s="26"/>
      <c r="P2085" s="26">
        <v>3.3</v>
      </c>
      <c r="Q2085" s="8" t="s">
        <v>73</v>
      </c>
      <c r="R2085" s="38"/>
      <c r="S2085" s="8"/>
      <c r="T2085" s="1">
        <f t="shared" si="202"/>
        <v>1993.2845857733162</v>
      </c>
      <c r="U2085" s="4">
        <f t="shared" si="205"/>
        <v>9.3446520160935084E+19</v>
      </c>
      <c r="V2085" s="4">
        <f t="shared" si="203"/>
        <v>295120922666639.69</v>
      </c>
      <c r="W2085" s="1">
        <f t="shared" si="204"/>
        <v>646.85895321531791</v>
      </c>
    </row>
    <row r="2086" spans="1:23" x14ac:dyDescent="0.3">
      <c r="A2086" t="s">
        <v>4380</v>
      </c>
      <c r="B2086" s="34">
        <v>34076.834523148151</v>
      </c>
      <c r="C2086" s="14">
        <v>43.6</v>
      </c>
      <c r="D2086" s="14">
        <v>-11.39</v>
      </c>
      <c r="E2086" s="12">
        <v>16</v>
      </c>
      <c r="F2086" s="12"/>
      <c r="G2086" s="8" t="s">
        <v>72</v>
      </c>
      <c r="H2086" s="1" t="s">
        <v>26</v>
      </c>
      <c r="I2086" s="1">
        <f t="shared" si="208"/>
        <v>4.5999999999999996</v>
      </c>
      <c r="J2086" s="26"/>
      <c r="L2086" s="26">
        <v>4.2</v>
      </c>
      <c r="M2086" s="25" t="s">
        <v>73</v>
      </c>
      <c r="P2086" s="26">
        <v>4.7</v>
      </c>
      <c r="Q2086" s="1" t="s">
        <v>73</v>
      </c>
      <c r="R2086" s="38">
        <v>4.3</v>
      </c>
      <c r="S2086" s="1" t="s">
        <v>73</v>
      </c>
      <c r="T2086" s="1">
        <f t="shared" si="202"/>
        <v>1993.2972882221716</v>
      </c>
      <c r="U2086" s="4">
        <f t="shared" si="205"/>
        <v>9.3456520160935084E+19</v>
      </c>
      <c r="V2086" s="4">
        <f t="shared" si="203"/>
        <v>1E+16</v>
      </c>
      <c r="W2086" s="1">
        <f t="shared" si="204"/>
        <v>234.15875894880364</v>
      </c>
    </row>
    <row r="2087" spans="1:23" x14ac:dyDescent="0.3">
      <c r="A2087" t="s">
        <v>4381</v>
      </c>
      <c r="B2087" s="34">
        <v>34077.576681712962</v>
      </c>
      <c r="C2087" s="28">
        <v>42.03</v>
      </c>
      <c r="D2087" s="28">
        <v>-10.43</v>
      </c>
      <c r="E2087" s="12">
        <v>16</v>
      </c>
      <c r="F2087" s="13"/>
      <c r="G2087" s="8" t="s">
        <v>72</v>
      </c>
      <c r="H2087" s="1" t="s">
        <v>33</v>
      </c>
      <c r="I2087" s="1">
        <f t="shared" si="208"/>
        <v>4.3449999999999998</v>
      </c>
      <c r="J2087" s="27"/>
      <c r="K2087" s="27"/>
      <c r="L2087" s="26">
        <v>3.9</v>
      </c>
      <c r="M2087" s="25" t="s">
        <v>73</v>
      </c>
      <c r="N2087" s="27"/>
      <c r="O2087" s="27"/>
      <c r="P2087" s="27">
        <v>4.3</v>
      </c>
      <c r="Q2087" s="1" t="s">
        <v>73</v>
      </c>
      <c r="R2087" s="39">
        <v>4.0999999999999996</v>
      </c>
      <c r="S2087" s="1" t="s">
        <v>73</v>
      </c>
      <c r="T2087" s="1">
        <f t="shared" si="202"/>
        <v>1993.2993201415825</v>
      </c>
      <c r="U2087" s="4">
        <f t="shared" si="205"/>
        <v>9.346066492677546E+19</v>
      </c>
      <c r="V2087" s="4">
        <f t="shared" si="203"/>
        <v>4144765840379391.5</v>
      </c>
      <c r="W2087" s="1">
        <f t="shared" si="204"/>
        <v>435.15350871495747</v>
      </c>
    </row>
    <row r="2088" spans="1:23" x14ac:dyDescent="0.3">
      <c r="A2088" t="s">
        <v>4382</v>
      </c>
      <c r="B2088" s="34">
        <v>34077.822814814812</v>
      </c>
      <c r="C2088" s="14">
        <v>49.27</v>
      </c>
      <c r="D2088" s="14">
        <v>-15.04</v>
      </c>
      <c r="E2088" s="12">
        <v>2</v>
      </c>
      <c r="F2088" s="12"/>
      <c r="G2088" s="8" t="s">
        <v>72</v>
      </c>
      <c r="H2088" s="8" t="s">
        <v>68</v>
      </c>
      <c r="I2088" s="1">
        <f t="shared" si="208"/>
        <v>3.58</v>
      </c>
      <c r="J2088" s="26"/>
      <c r="K2088" s="26"/>
      <c r="L2088" s="26">
        <v>3</v>
      </c>
      <c r="M2088" s="25" t="s">
        <v>73</v>
      </c>
      <c r="N2088" s="26"/>
      <c r="O2088" s="26"/>
      <c r="P2088" s="26">
        <v>3.3</v>
      </c>
      <c r="Q2088" s="8" t="s">
        <v>73</v>
      </c>
      <c r="R2088" s="38"/>
      <c r="S2088" s="8"/>
      <c r="T2088" s="1">
        <f t="shared" si="202"/>
        <v>1993.299994017289</v>
      </c>
      <c r="U2088" s="4">
        <f t="shared" si="205"/>
        <v>9.3460960047698133E+19</v>
      </c>
      <c r="V2088" s="4">
        <f t="shared" si="203"/>
        <v>295120922666639.69</v>
      </c>
      <c r="W2088" s="1">
        <f t="shared" si="204"/>
        <v>502.28149864589449</v>
      </c>
    </row>
    <row r="2089" spans="1:23" x14ac:dyDescent="0.3">
      <c r="A2089" t="s">
        <v>4383</v>
      </c>
      <c r="B2089" s="34">
        <v>34080.666969907405</v>
      </c>
      <c r="C2089" s="14">
        <v>46.56</v>
      </c>
      <c r="D2089" s="14">
        <v>-19.28</v>
      </c>
      <c r="E2089" s="12">
        <v>27</v>
      </c>
      <c r="F2089" s="12"/>
      <c r="G2089" s="8" t="s">
        <v>72</v>
      </c>
      <c r="H2089" s="1" t="s">
        <v>34</v>
      </c>
      <c r="I2089" s="1">
        <f t="shared" si="208"/>
        <v>3.41</v>
      </c>
      <c r="J2089" s="26"/>
      <c r="K2089" s="26"/>
      <c r="L2089" s="26">
        <v>2.8</v>
      </c>
      <c r="M2089" s="25" t="s">
        <v>73</v>
      </c>
      <c r="N2089" s="26"/>
      <c r="O2089" s="26"/>
      <c r="P2089" s="26">
        <v>3.1</v>
      </c>
      <c r="Q2089" s="8" t="s">
        <v>73</v>
      </c>
      <c r="R2089" s="38"/>
      <c r="S2089" s="8"/>
      <c r="T2089" s="1">
        <f t="shared" si="202"/>
        <v>1993.307780889548</v>
      </c>
      <c r="U2089" s="4">
        <f t="shared" si="205"/>
        <v>9.3461124106675454E+19</v>
      </c>
      <c r="V2089" s="4">
        <f t="shared" si="203"/>
        <v>164058977319953.81</v>
      </c>
      <c r="W2089" s="1">
        <f t="shared" si="204"/>
        <v>738.69294768831003</v>
      </c>
    </row>
    <row r="2090" spans="1:23" x14ac:dyDescent="0.3">
      <c r="A2090" t="s">
        <v>4384</v>
      </c>
      <c r="B2090" s="34">
        <v>34082.691469907404</v>
      </c>
      <c r="C2090" s="2">
        <v>45.022500000000001</v>
      </c>
      <c r="D2090" s="2">
        <v>-13.7273</v>
      </c>
      <c r="E2090" s="60">
        <v>13.8</v>
      </c>
      <c r="F2090" s="3">
        <v>129</v>
      </c>
      <c r="G2090" s="1" t="s">
        <v>35</v>
      </c>
      <c r="H2090" s="1" t="s">
        <v>38</v>
      </c>
      <c r="I2090" s="1">
        <f t="shared" si="208"/>
        <v>5.3650000000000002</v>
      </c>
      <c r="L2090" s="25">
        <v>5.0999999999999996</v>
      </c>
      <c r="M2090" s="25" t="s">
        <v>35</v>
      </c>
      <c r="N2090" s="25">
        <v>4.2</v>
      </c>
      <c r="O2090" s="25" t="s">
        <v>35</v>
      </c>
      <c r="T2090" s="1">
        <f t="shared" si="202"/>
        <v>1993.3133236684666</v>
      </c>
      <c r="U2090" s="4">
        <f t="shared" si="205"/>
        <v>9.3601567075033252E+19</v>
      </c>
      <c r="V2090" s="4">
        <f t="shared" si="203"/>
        <v>1.404429683577957E+17</v>
      </c>
      <c r="W2090" s="1">
        <f t="shared" si="204"/>
        <v>111.1288197825137</v>
      </c>
    </row>
    <row r="2091" spans="1:23" x14ac:dyDescent="0.3">
      <c r="A2091" t="s">
        <v>4385</v>
      </c>
      <c r="B2091" s="34">
        <v>34082.828055555554</v>
      </c>
      <c r="C2091" s="14">
        <v>44.84</v>
      </c>
      <c r="D2091" s="14">
        <v>-13.22</v>
      </c>
      <c r="E2091" s="12">
        <v>16</v>
      </c>
      <c r="F2091" s="12"/>
      <c r="G2091" s="8" t="s">
        <v>72</v>
      </c>
      <c r="H2091" s="1" t="s">
        <v>79</v>
      </c>
      <c r="I2091" s="1">
        <f t="shared" si="208"/>
        <v>4.9399999999999995</v>
      </c>
      <c r="J2091" s="26"/>
      <c r="L2091" s="26">
        <v>4.5999999999999996</v>
      </c>
      <c r="M2091" s="25" t="s">
        <v>73</v>
      </c>
      <c r="P2091" s="26">
        <v>4.5</v>
      </c>
      <c r="Q2091" s="1" t="s">
        <v>73</v>
      </c>
      <c r="R2091" s="38">
        <v>4.7</v>
      </c>
      <c r="S2091" s="1" t="s">
        <v>73</v>
      </c>
      <c r="T2091" s="1">
        <f t="shared" si="202"/>
        <v>1993.3136976195908</v>
      </c>
      <c r="U2091" s="4">
        <f t="shared" si="205"/>
        <v>9.3633926440726217E+19</v>
      </c>
      <c r="V2091" s="4">
        <f t="shared" si="203"/>
        <v>3.235936569296278E+16</v>
      </c>
      <c r="W2091" s="1">
        <f t="shared" si="204"/>
        <v>68.580532993005818</v>
      </c>
    </row>
    <row r="2092" spans="1:23" x14ac:dyDescent="0.3">
      <c r="A2092" t="s">
        <v>4386</v>
      </c>
      <c r="B2092" s="34">
        <v>34082.91392013889</v>
      </c>
      <c r="C2092" s="14">
        <v>49</v>
      </c>
      <c r="D2092" s="14">
        <v>-18.57</v>
      </c>
      <c r="E2092" s="12">
        <v>37</v>
      </c>
      <c r="F2092" s="12"/>
      <c r="G2092" s="8" t="s">
        <v>72</v>
      </c>
      <c r="H2092" s="1" t="s">
        <v>34</v>
      </c>
      <c r="I2092" s="1">
        <f t="shared" si="208"/>
        <v>3.41</v>
      </c>
      <c r="J2092" s="26"/>
      <c r="K2092" s="26"/>
      <c r="L2092" s="26">
        <v>2.8</v>
      </c>
      <c r="M2092" s="25" t="s">
        <v>73</v>
      </c>
      <c r="N2092" s="26"/>
      <c r="O2092" s="26"/>
      <c r="P2092" s="26">
        <v>3.1</v>
      </c>
      <c r="Q2092" s="8" t="s">
        <v>73</v>
      </c>
      <c r="R2092" s="38"/>
      <c r="S2092" s="8"/>
      <c r="T2092" s="1">
        <f t="shared" si="202"/>
        <v>1993.3139327040078</v>
      </c>
      <c r="U2092" s="4">
        <f t="shared" si="205"/>
        <v>9.3634090499703538E+19</v>
      </c>
      <c r="V2092" s="4">
        <f t="shared" si="203"/>
        <v>164058977319953.81</v>
      </c>
      <c r="W2092" s="1">
        <f t="shared" si="204"/>
        <v>759.16414431122632</v>
      </c>
    </row>
    <row r="2093" spans="1:23" x14ac:dyDescent="0.3">
      <c r="A2093" t="s">
        <v>2479</v>
      </c>
      <c r="B2093" s="34">
        <v>34082.915689814814</v>
      </c>
      <c r="C2093" s="14">
        <v>49.04</v>
      </c>
      <c r="D2093" s="14">
        <v>-18.55</v>
      </c>
      <c r="E2093" s="12">
        <v>18</v>
      </c>
      <c r="F2093" s="12"/>
      <c r="G2093" s="8" t="s">
        <v>72</v>
      </c>
      <c r="H2093" s="1" t="s">
        <v>34</v>
      </c>
      <c r="I2093" s="1">
        <f t="shared" si="208"/>
        <v>3.3250000000000002</v>
      </c>
      <c r="J2093" s="26"/>
      <c r="K2093" s="26"/>
      <c r="L2093" s="26">
        <v>2.7</v>
      </c>
      <c r="M2093" s="25" t="s">
        <v>73</v>
      </c>
      <c r="N2093" s="26"/>
      <c r="O2093" s="26"/>
      <c r="P2093" s="26">
        <v>3</v>
      </c>
      <c r="Q2093" s="8" t="s">
        <v>73</v>
      </c>
      <c r="R2093" s="38"/>
      <c r="S2093" s="8"/>
      <c r="T2093" s="1">
        <f t="shared" si="202"/>
        <v>1993.3139375491164</v>
      </c>
      <c r="U2093" s="4">
        <f t="shared" si="205"/>
        <v>9.3634212820415447E+19</v>
      </c>
      <c r="V2093" s="4">
        <f t="shared" si="203"/>
        <v>122320711904993.2</v>
      </c>
      <c r="W2093" s="1">
        <f t="shared" si="204"/>
        <v>758.82775491425821</v>
      </c>
    </row>
    <row r="2094" spans="1:23" x14ac:dyDescent="0.3">
      <c r="A2094" t="s">
        <v>4387</v>
      </c>
      <c r="B2094" s="34">
        <v>34082.919736111115</v>
      </c>
      <c r="C2094" s="14">
        <v>48.716999999999999</v>
      </c>
      <c r="D2094" s="14">
        <v>-17.298999999999999</v>
      </c>
      <c r="E2094" s="12">
        <v>18</v>
      </c>
      <c r="F2094" s="12"/>
      <c r="G2094" s="8" t="s">
        <v>72</v>
      </c>
      <c r="H2094" s="1" t="s">
        <v>34</v>
      </c>
      <c r="I2094" s="1">
        <f t="shared" si="208"/>
        <v>3.41</v>
      </c>
      <c r="J2094" s="26"/>
      <c r="K2094" s="26"/>
      <c r="L2094" s="26">
        <v>2.8</v>
      </c>
      <c r="M2094" s="25" t="s">
        <v>73</v>
      </c>
      <c r="N2094" s="26"/>
      <c r="O2094" s="26"/>
      <c r="P2094" s="26">
        <v>3.1</v>
      </c>
      <c r="Q2094" s="8" t="s">
        <v>73</v>
      </c>
      <c r="R2094" s="38"/>
      <c r="S2094" s="8"/>
      <c r="T2094" s="1">
        <f t="shared" si="202"/>
        <v>1993.3139486272721</v>
      </c>
      <c r="U2094" s="4">
        <f t="shared" si="205"/>
        <v>9.3634376879392768E+19</v>
      </c>
      <c r="V2094" s="4">
        <f t="shared" si="203"/>
        <v>164058977319953.81</v>
      </c>
      <c r="W2094" s="1">
        <f t="shared" si="204"/>
        <v>626.04743722006424</v>
      </c>
    </row>
    <row r="2095" spans="1:23" x14ac:dyDescent="0.3">
      <c r="A2095" t="s">
        <v>4388</v>
      </c>
      <c r="B2095" s="34">
        <v>34083.457958333332</v>
      </c>
      <c r="C2095" s="14">
        <v>41.22</v>
      </c>
      <c r="D2095" s="14">
        <v>-19.63</v>
      </c>
      <c r="E2095" s="12">
        <v>16</v>
      </c>
      <c r="F2095" s="12"/>
      <c r="G2095" s="8" t="s">
        <v>72</v>
      </c>
      <c r="H2095" s="8" t="s">
        <v>24</v>
      </c>
      <c r="I2095" s="1">
        <f t="shared" si="208"/>
        <v>3.665</v>
      </c>
      <c r="J2095" s="26"/>
      <c r="K2095" s="26"/>
      <c r="L2095" s="26">
        <v>3.1</v>
      </c>
      <c r="M2095" s="25" t="s">
        <v>73</v>
      </c>
      <c r="N2095" s="26"/>
      <c r="O2095" s="26"/>
      <c r="P2095" s="26">
        <v>3.4</v>
      </c>
      <c r="Q2095" s="8" t="s">
        <v>73</v>
      </c>
      <c r="R2095" s="38">
        <v>3.4</v>
      </c>
      <c r="S2095" s="1" t="s">
        <v>73</v>
      </c>
      <c r="T2095" s="1">
        <f t="shared" si="202"/>
        <v>1993.3154221994068</v>
      </c>
      <c r="U2095" s="4">
        <f t="shared" si="205"/>
        <v>9.3634772701457596E+19</v>
      </c>
      <c r="V2095" s="4">
        <f t="shared" si="203"/>
        <v>395822064835723.56</v>
      </c>
      <c r="W2095" s="1">
        <f t="shared" si="204"/>
        <v>871.67926803663499</v>
      </c>
    </row>
    <row r="2096" spans="1:23" x14ac:dyDescent="0.3">
      <c r="A2096" t="s">
        <v>4389</v>
      </c>
      <c r="B2096" s="34">
        <v>34084.27246990741</v>
      </c>
      <c r="C2096" s="14">
        <v>46.38</v>
      </c>
      <c r="D2096" s="14">
        <v>-12.23</v>
      </c>
      <c r="E2096" s="12">
        <v>16</v>
      </c>
      <c r="F2096" s="12"/>
      <c r="G2096" s="8" t="s">
        <v>72</v>
      </c>
      <c r="H2096" s="1" t="s">
        <v>67</v>
      </c>
      <c r="I2096" s="1">
        <f t="shared" si="208"/>
        <v>3.75</v>
      </c>
      <c r="J2096" s="26"/>
      <c r="L2096" s="26">
        <v>3.2</v>
      </c>
      <c r="M2096" s="25" t="s">
        <v>73</v>
      </c>
      <c r="P2096" s="26">
        <v>3.6</v>
      </c>
      <c r="Q2096" s="1" t="s">
        <v>73</v>
      </c>
      <c r="R2096" s="38">
        <v>3.5</v>
      </c>
      <c r="S2096" s="1" t="s">
        <v>73</v>
      </c>
      <c r="T2096" s="1">
        <f t="shared" si="202"/>
        <v>1993.3176522105609</v>
      </c>
      <c r="U2096" s="4">
        <f t="shared" si="205"/>
        <v>9.3635303585901822E+19</v>
      </c>
      <c r="V2096" s="4">
        <f t="shared" si="203"/>
        <v>530884444230989.13</v>
      </c>
      <c r="W2096" s="1">
        <f t="shared" si="204"/>
        <v>138.7190797255553</v>
      </c>
    </row>
    <row r="2097" spans="1:23" x14ac:dyDescent="0.3">
      <c r="A2097" t="s">
        <v>4390</v>
      </c>
      <c r="B2097" s="34">
        <v>34085.186908564814</v>
      </c>
      <c r="C2097" s="14">
        <v>46.36</v>
      </c>
      <c r="D2097" s="14">
        <v>-17.98</v>
      </c>
      <c r="E2097" s="12">
        <v>28</v>
      </c>
      <c r="F2097" s="12"/>
      <c r="G2097" s="8" t="s">
        <v>72</v>
      </c>
      <c r="H2097" s="1" t="s">
        <v>34</v>
      </c>
      <c r="I2097" s="1">
        <f t="shared" si="208"/>
        <v>3.3250000000000002</v>
      </c>
      <c r="J2097" s="26"/>
      <c r="K2097" s="26"/>
      <c r="L2097" s="26">
        <v>2.7</v>
      </c>
      <c r="M2097" s="25" t="s">
        <v>73</v>
      </c>
      <c r="N2097" s="26"/>
      <c r="O2097" s="26"/>
      <c r="P2097" s="26">
        <v>3</v>
      </c>
      <c r="Q2097" s="8" t="s">
        <v>73</v>
      </c>
      <c r="R2097" s="38"/>
      <c r="S2097" s="8"/>
      <c r="T2097" s="1">
        <f t="shared" si="202"/>
        <v>1993.3201558071589</v>
      </c>
      <c r="U2097" s="4">
        <f t="shared" si="205"/>
        <v>9.3635425906613731E+19</v>
      </c>
      <c r="V2097" s="4">
        <f t="shared" si="203"/>
        <v>122320711904993.2</v>
      </c>
      <c r="W2097" s="1">
        <f t="shared" si="204"/>
        <v>593.27552257068351</v>
      </c>
    </row>
    <row r="2098" spans="1:23" x14ac:dyDescent="0.3">
      <c r="A2098" t="s">
        <v>4391</v>
      </c>
      <c r="B2098" s="34">
        <v>34085.921886574077</v>
      </c>
      <c r="C2098" s="14">
        <v>46.55</v>
      </c>
      <c r="D2098" s="14">
        <v>-18.739999999999998</v>
      </c>
      <c r="E2098" s="12">
        <v>18</v>
      </c>
      <c r="F2098" s="12"/>
      <c r="G2098" s="8" t="s">
        <v>72</v>
      </c>
      <c r="H2098" s="1" t="s">
        <v>34</v>
      </c>
      <c r="I2098" s="1">
        <f t="shared" si="208"/>
        <v>3.665</v>
      </c>
      <c r="J2098" s="26"/>
      <c r="K2098" s="26"/>
      <c r="L2098" s="26">
        <v>3.1</v>
      </c>
      <c r="M2098" s="25" t="s">
        <v>73</v>
      </c>
      <c r="N2098" s="26"/>
      <c r="O2098" s="26"/>
      <c r="P2098" s="26">
        <v>3.4</v>
      </c>
      <c r="Q2098" s="8" t="s">
        <v>73</v>
      </c>
      <c r="R2098" s="38"/>
      <c r="S2098" s="8"/>
      <c r="T2098" s="1">
        <f t="shared" si="202"/>
        <v>1993.3221680672802</v>
      </c>
      <c r="U2098" s="4">
        <f t="shared" si="205"/>
        <v>9.363582172867856E+19</v>
      </c>
      <c r="V2098" s="4">
        <f t="shared" si="203"/>
        <v>395822064835723.56</v>
      </c>
      <c r="W2098" s="1">
        <f t="shared" si="204"/>
        <v>679.49001155044516</v>
      </c>
    </row>
    <row r="2099" spans="1:23" x14ac:dyDescent="0.3">
      <c r="A2099" t="s">
        <v>4392</v>
      </c>
      <c r="B2099" s="34">
        <v>34086.505326388891</v>
      </c>
      <c r="C2099" s="14">
        <v>47.39</v>
      </c>
      <c r="D2099" s="14">
        <v>-17.510000000000002</v>
      </c>
      <c r="E2099" s="12">
        <v>27</v>
      </c>
      <c r="F2099" s="12"/>
      <c r="G2099" s="8" t="s">
        <v>72</v>
      </c>
      <c r="H2099" s="1" t="s">
        <v>34</v>
      </c>
      <c r="I2099" s="1">
        <f t="shared" si="208"/>
        <v>3.665</v>
      </c>
      <c r="J2099" s="26"/>
      <c r="K2099" s="26"/>
      <c r="L2099" s="26">
        <v>3.1</v>
      </c>
      <c r="M2099" s="25" t="s">
        <v>73</v>
      </c>
      <c r="N2099" s="26"/>
      <c r="O2099" s="26"/>
      <c r="P2099" s="26">
        <v>3.4</v>
      </c>
      <c r="Q2099" s="8" t="s">
        <v>73</v>
      </c>
      <c r="R2099" s="38"/>
      <c r="S2099" s="8"/>
      <c r="T2099" s="1">
        <f t="shared" si="202"/>
        <v>1993.3237654384363</v>
      </c>
      <c r="U2099" s="4">
        <f t="shared" si="205"/>
        <v>9.3636217550743388E+19</v>
      </c>
      <c r="V2099" s="4">
        <f t="shared" si="203"/>
        <v>395822064835723.56</v>
      </c>
      <c r="W2099" s="1">
        <f t="shared" si="204"/>
        <v>576.30561930878901</v>
      </c>
    </row>
    <row r="2100" spans="1:23" x14ac:dyDescent="0.3">
      <c r="A2100" t="s">
        <v>4393</v>
      </c>
      <c r="B2100" s="34">
        <v>34094.455266203702</v>
      </c>
      <c r="C2100" s="14">
        <v>47.21</v>
      </c>
      <c r="D2100" s="14">
        <v>-17.46</v>
      </c>
      <c r="E2100" s="12">
        <v>27</v>
      </c>
      <c r="F2100" s="12"/>
      <c r="G2100" s="8" t="s">
        <v>72</v>
      </c>
      <c r="H2100" s="1" t="s">
        <v>34</v>
      </c>
      <c r="I2100" s="1">
        <f t="shared" si="208"/>
        <v>3.41</v>
      </c>
      <c r="J2100" s="26"/>
      <c r="K2100" s="26"/>
      <c r="L2100" s="26">
        <v>2.8</v>
      </c>
      <c r="M2100" s="25" t="s">
        <v>73</v>
      </c>
      <c r="N2100" s="26"/>
      <c r="O2100" s="26"/>
      <c r="P2100" s="26">
        <v>3.1</v>
      </c>
      <c r="Q2100" s="8" t="s">
        <v>73</v>
      </c>
      <c r="R2100" s="38"/>
      <c r="S2100" s="8"/>
      <c r="T2100" s="1">
        <f t="shared" si="202"/>
        <v>1993.3455311874161</v>
      </c>
      <c r="U2100" s="4">
        <f t="shared" si="205"/>
        <v>9.3636381609720709E+19</v>
      </c>
      <c r="V2100" s="4">
        <f t="shared" si="203"/>
        <v>164058977319953.81</v>
      </c>
      <c r="W2100" s="1">
        <f t="shared" si="204"/>
        <v>563.87024273278496</v>
      </c>
    </row>
    <row r="2101" spans="1:23" x14ac:dyDescent="0.3">
      <c r="A2101" t="s">
        <v>4394</v>
      </c>
      <c r="B2101" s="34">
        <v>34094.886312499999</v>
      </c>
      <c r="C2101" s="14">
        <v>48.81</v>
      </c>
      <c r="D2101" s="14">
        <v>-18.5</v>
      </c>
      <c r="E2101" s="12">
        <v>18</v>
      </c>
      <c r="F2101" s="12"/>
      <c r="G2101" s="8" t="s">
        <v>72</v>
      </c>
      <c r="H2101" s="1" t="s">
        <v>34</v>
      </c>
      <c r="I2101" s="1">
        <f t="shared" si="208"/>
        <v>3.58</v>
      </c>
      <c r="J2101" s="26"/>
      <c r="K2101" s="26"/>
      <c r="L2101" s="26">
        <v>3</v>
      </c>
      <c r="M2101" s="25" t="s">
        <v>73</v>
      </c>
      <c r="N2101" s="26"/>
      <c r="O2101" s="26"/>
      <c r="P2101" s="26">
        <v>3.3</v>
      </c>
      <c r="Q2101" s="8" t="s">
        <v>73</v>
      </c>
      <c r="R2101" s="38"/>
      <c r="S2101" s="8"/>
      <c r="T2101" s="1">
        <f t="shared" si="202"/>
        <v>1993.3467113278575</v>
      </c>
      <c r="U2101" s="4">
        <f t="shared" si="205"/>
        <v>9.3636676730643382E+19</v>
      </c>
      <c r="V2101" s="4">
        <f t="shared" si="203"/>
        <v>295120922666639.69</v>
      </c>
      <c r="W2101" s="1">
        <f t="shared" si="204"/>
        <v>741.56861823960821</v>
      </c>
    </row>
    <row r="2102" spans="1:23" x14ac:dyDescent="0.3">
      <c r="A2102" t="s">
        <v>4395</v>
      </c>
      <c r="B2102" s="34">
        <v>34095.832239583331</v>
      </c>
      <c r="C2102" s="14">
        <v>41.8</v>
      </c>
      <c r="D2102" s="14">
        <v>-19.11</v>
      </c>
      <c r="E2102" s="12">
        <v>16</v>
      </c>
      <c r="F2102" s="12"/>
      <c r="G2102" s="8" t="s">
        <v>72</v>
      </c>
      <c r="H2102" s="8" t="s">
        <v>24</v>
      </c>
      <c r="I2102" s="1">
        <f t="shared" si="208"/>
        <v>3.75</v>
      </c>
      <c r="J2102" s="26"/>
      <c r="K2102" s="26"/>
      <c r="L2102" s="26">
        <v>3.2</v>
      </c>
      <c r="M2102" s="25" t="s">
        <v>73</v>
      </c>
      <c r="N2102" s="26"/>
      <c r="O2102" s="26"/>
      <c r="P2102" s="26">
        <v>3.7</v>
      </c>
      <c r="Q2102" s="8" t="s">
        <v>73</v>
      </c>
      <c r="R2102" s="38">
        <v>3.5</v>
      </c>
      <c r="S2102" s="1" t="s">
        <v>73</v>
      </c>
      <c r="T2102" s="1">
        <f t="shared" si="202"/>
        <v>1993.3493011350672</v>
      </c>
      <c r="U2102" s="4">
        <f t="shared" si="205"/>
        <v>9.3637207615087608E+19</v>
      </c>
      <c r="V2102" s="4">
        <f t="shared" si="203"/>
        <v>530884444230989.13</v>
      </c>
      <c r="W2102" s="1">
        <f t="shared" si="204"/>
        <v>792.75327636715417</v>
      </c>
    </row>
    <row r="2103" spans="1:23" x14ac:dyDescent="0.3">
      <c r="A2103" t="s">
        <v>4396</v>
      </c>
      <c r="B2103" s="34">
        <v>34096.772406597222</v>
      </c>
      <c r="C2103" s="2">
        <v>37.683300000000003</v>
      </c>
      <c r="D2103" s="2">
        <v>-7.7343000000000002</v>
      </c>
      <c r="E2103" s="3">
        <v>10</v>
      </c>
      <c r="F2103" s="3">
        <v>6</v>
      </c>
      <c r="G2103" s="1" t="s">
        <v>35</v>
      </c>
      <c r="H2103" s="1" t="s">
        <v>22</v>
      </c>
      <c r="I2103" s="1">
        <v>3.6</v>
      </c>
      <c r="P2103" s="25">
        <v>3.6</v>
      </c>
      <c r="Q2103" s="1" t="s">
        <v>44</v>
      </c>
      <c r="T2103" s="1">
        <f t="shared" si="202"/>
        <v>1993.3518751720662</v>
      </c>
      <c r="U2103" s="4">
        <f t="shared" si="205"/>
        <v>9.3637523842853618E+19</v>
      </c>
      <c r="V2103" s="4">
        <f t="shared" si="203"/>
        <v>316227766016839.06</v>
      </c>
      <c r="W2103" s="1">
        <f t="shared" si="204"/>
        <v>1000.9408243621801</v>
      </c>
    </row>
    <row r="2104" spans="1:23" x14ac:dyDescent="0.3">
      <c r="A2104" t="s">
        <v>2480</v>
      </c>
      <c r="B2104" s="34">
        <v>34098.649288194443</v>
      </c>
      <c r="C2104" s="14">
        <v>46.91</v>
      </c>
      <c r="D2104" s="14">
        <v>-19.98</v>
      </c>
      <c r="E2104" s="12">
        <v>25</v>
      </c>
      <c r="F2104" s="12"/>
      <c r="G2104" s="8" t="s">
        <v>72</v>
      </c>
      <c r="H2104" s="1" t="s">
        <v>34</v>
      </c>
      <c r="I2104" s="1">
        <f t="shared" ref="I2104:I2137" si="209">0.85*L2104+1.03</f>
        <v>3.3250000000000002</v>
      </c>
      <c r="J2104" s="26"/>
      <c r="K2104" s="26"/>
      <c r="L2104" s="26">
        <v>2.7</v>
      </c>
      <c r="M2104" s="25" t="s">
        <v>73</v>
      </c>
      <c r="N2104" s="26"/>
      <c r="O2104" s="26"/>
      <c r="P2104" s="26">
        <v>3</v>
      </c>
      <c r="Q2104" s="8" t="s">
        <v>73</v>
      </c>
      <c r="R2104" s="38"/>
      <c r="S2104" s="8"/>
      <c r="T2104" s="1">
        <f t="shared" si="202"/>
        <v>1993.3570137938245</v>
      </c>
      <c r="U2104" s="4">
        <f t="shared" si="205"/>
        <v>9.3637646163565527E+19</v>
      </c>
      <c r="V2104" s="4">
        <f t="shared" si="203"/>
        <v>122320711904993.2</v>
      </c>
      <c r="W2104" s="1">
        <f t="shared" si="204"/>
        <v>822.00327293153885</v>
      </c>
    </row>
    <row r="2105" spans="1:23" x14ac:dyDescent="0.3">
      <c r="A2105" t="s">
        <v>2481</v>
      </c>
      <c r="B2105" s="34">
        <v>34099.814935185183</v>
      </c>
      <c r="C2105" s="14">
        <v>45.17</v>
      </c>
      <c r="D2105" s="14">
        <v>-12.7</v>
      </c>
      <c r="E2105" s="12">
        <v>16</v>
      </c>
      <c r="F2105" s="12"/>
      <c r="G2105" s="8" t="s">
        <v>72</v>
      </c>
      <c r="H2105" s="1" t="s">
        <v>80</v>
      </c>
      <c r="I2105" s="1">
        <f t="shared" si="209"/>
        <v>4.26</v>
      </c>
      <c r="J2105" s="26"/>
      <c r="L2105" s="26">
        <v>3.8</v>
      </c>
      <c r="M2105" s="25" t="s">
        <v>73</v>
      </c>
      <c r="P2105" s="26">
        <v>4</v>
      </c>
      <c r="Q2105" s="1" t="s">
        <v>73</v>
      </c>
      <c r="R2105" s="38">
        <v>4</v>
      </c>
      <c r="S2105" s="1" t="s">
        <v>73</v>
      </c>
      <c r="T2105" s="1">
        <f t="shared" si="202"/>
        <v>1993.3602051613557</v>
      </c>
      <c r="U2105" s="4">
        <f t="shared" si="205"/>
        <v>9.3640736458998039E+19</v>
      </c>
      <c r="V2105" s="4">
        <f t="shared" si="203"/>
        <v>3090295432513594.5</v>
      </c>
      <c r="W2105" s="1">
        <f t="shared" si="204"/>
        <v>18.373614921934735</v>
      </c>
    </row>
    <row r="2106" spans="1:23" x14ac:dyDescent="0.3">
      <c r="A2106" t="s">
        <v>4397</v>
      </c>
      <c r="B2106" s="34">
        <v>34100.455392361109</v>
      </c>
      <c r="C2106" s="14">
        <v>47.43</v>
      </c>
      <c r="D2106" s="14">
        <v>-17.510000000000002</v>
      </c>
      <c r="E2106" s="12">
        <v>18</v>
      </c>
      <c r="F2106" s="12"/>
      <c r="G2106" s="8" t="s">
        <v>72</v>
      </c>
      <c r="H2106" s="1" t="s">
        <v>34</v>
      </c>
      <c r="I2106" s="1">
        <f t="shared" si="209"/>
        <v>3.4950000000000001</v>
      </c>
      <c r="J2106" s="26"/>
      <c r="K2106" s="26"/>
      <c r="L2106" s="26">
        <v>2.9</v>
      </c>
      <c r="M2106" s="25" t="s">
        <v>73</v>
      </c>
      <c r="N2106" s="26"/>
      <c r="O2106" s="26"/>
      <c r="P2106" s="26">
        <v>3.2</v>
      </c>
      <c r="Q2106" s="8" t="s">
        <v>73</v>
      </c>
      <c r="R2106" s="38"/>
      <c r="S2106" s="8"/>
      <c r="T2106" s="1">
        <f t="shared" si="202"/>
        <v>1993.3619586375389</v>
      </c>
      <c r="U2106" s="4">
        <f t="shared" si="205"/>
        <v>9.3640956498169004E+19</v>
      </c>
      <c r="V2106" s="4">
        <f t="shared" si="203"/>
        <v>220039170963740.97</v>
      </c>
      <c r="W2106" s="1">
        <f t="shared" si="204"/>
        <v>577.65100113197536</v>
      </c>
    </row>
    <row r="2107" spans="1:23" x14ac:dyDescent="0.3">
      <c r="A2107" t="s">
        <v>4398</v>
      </c>
      <c r="B2107" s="34">
        <v>34101.610752314817</v>
      </c>
      <c r="C2107" s="14">
        <v>39.17</v>
      </c>
      <c r="D2107" s="14">
        <v>-21.84</v>
      </c>
      <c r="E2107" s="12">
        <v>16</v>
      </c>
      <c r="F2107" s="12"/>
      <c r="G2107" s="8" t="s">
        <v>72</v>
      </c>
      <c r="H2107" s="8" t="s">
        <v>24</v>
      </c>
      <c r="I2107" s="1">
        <f t="shared" si="209"/>
        <v>4.09</v>
      </c>
      <c r="J2107" s="26"/>
      <c r="K2107" s="26"/>
      <c r="L2107" s="26">
        <v>3.6</v>
      </c>
      <c r="M2107" s="25" t="s">
        <v>73</v>
      </c>
      <c r="N2107" s="26"/>
      <c r="O2107" s="26"/>
      <c r="P2107" s="26">
        <v>3.8</v>
      </c>
      <c r="Q2107" s="8" t="s">
        <v>73</v>
      </c>
      <c r="R2107" s="38">
        <v>3.8</v>
      </c>
      <c r="S2107" s="1" t="s">
        <v>73</v>
      </c>
      <c r="T2107" s="1">
        <f t="shared" si="202"/>
        <v>1993.3651218406976</v>
      </c>
      <c r="U2107" s="4">
        <f t="shared" si="205"/>
        <v>9.3642674406556156E+19</v>
      </c>
      <c r="V2107" s="4">
        <f t="shared" si="203"/>
        <v>1717908387157594.5</v>
      </c>
      <c r="W2107" s="1">
        <f t="shared" si="204"/>
        <v>1187.3379023280479</v>
      </c>
    </row>
    <row r="2108" spans="1:23" x14ac:dyDescent="0.3">
      <c r="A2108" t="s">
        <v>4399</v>
      </c>
      <c r="B2108" s="34">
        <v>34104.115119212962</v>
      </c>
      <c r="C2108" s="14">
        <v>49.134</v>
      </c>
      <c r="D2108" s="14">
        <v>-18.863</v>
      </c>
      <c r="E2108" s="12">
        <v>27</v>
      </c>
      <c r="F2108" s="12"/>
      <c r="G2108" s="8" t="s">
        <v>72</v>
      </c>
      <c r="H2108" s="1" t="s">
        <v>34</v>
      </c>
      <c r="I2108" s="1">
        <f t="shared" si="209"/>
        <v>3.3250000000000002</v>
      </c>
      <c r="J2108" s="26"/>
      <c r="K2108" s="26"/>
      <c r="L2108" s="26">
        <v>2.7</v>
      </c>
      <c r="M2108" s="25" t="s">
        <v>73</v>
      </c>
      <c r="N2108" s="26"/>
      <c r="O2108" s="26"/>
      <c r="P2108" s="26">
        <v>3</v>
      </c>
      <c r="Q2108" s="8" t="s">
        <v>73</v>
      </c>
      <c r="R2108" s="38"/>
      <c r="S2108" s="8"/>
      <c r="T2108" s="1">
        <f t="shared" si="202"/>
        <v>1993.3719784235809</v>
      </c>
      <c r="U2108" s="4">
        <f t="shared" si="205"/>
        <v>9.3642796727268065E+19</v>
      </c>
      <c r="V2108" s="4">
        <f t="shared" si="203"/>
        <v>122320711904993.2</v>
      </c>
      <c r="W2108" s="1">
        <f t="shared" si="204"/>
        <v>793.49474408081369</v>
      </c>
    </row>
    <row r="2109" spans="1:23" x14ac:dyDescent="0.3">
      <c r="A2109" t="s">
        <v>2482</v>
      </c>
      <c r="B2109" s="34">
        <v>34105.760351851852</v>
      </c>
      <c r="C2109" s="14">
        <v>46.286999999999999</v>
      </c>
      <c r="D2109" s="14">
        <v>-18.388000000000002</v>
      </c>
      <c r="E2109" s="12">
        <v>27</v>
      </c>
      <c r="F2109" s="12"/>
      <c r="G2109" s="8" t="s">
        <v>72</v>
      </c>
      <c r="H2109" s="1" t="s">
        <v>34</v>
      </c>
      <c r="I2109" s="1">
        <f t="shared" si="209"/>
        <v>3.3250000000000002</v>
      </c>
      <c r="J2109" s="26"/>
      <c r="K2109" s="26"/>
      <c r="L2109" s="26">
        <v>2.7</v>
      </c>
      <c r="M2109" s="25" t="s">
        <v>73</v>
      </c>
      <c r="N2109" s="26"/>
      <c r="O2109" s="26"/>
      <c r="P2109" s="26">
        <v>3</v>
      </c>
      <c r="Q2109" s="8" t="s">
        <v>73</v>
      </c>
      <c r="R2109" s="38"/>
      <c r="S2109" s="8"/>
      <c r="T2109" s="1">
        <f t="shared" si="202"/>
        <v>1993.3764828250564</v>
      </c>
      <c r="U2109" s="4">
        <f t="shared" si="205"/>
        <v>9.3642919047979975E+19</v>
      </c>
      <c r="V2109" s="4">
        <f t="shared" si="203"/>
        <v>122320711904993.2</v>
      </c>
      <c r="W2109" s="1">
        <f t="shared" si="204"/>
        <v>636.21118503010337</v>
      </c>
    </row>
    <row r="2110" spans="1:23" x14ac:dyDescent="0.3">
      <c r="A2110" t="s">
        <v>4400</v>
      </c>
      <c r="B2110" s="34">
        <v>34106.762851851854</v>
      </c>
      <c r="C2110" s="14">
        <v>47.015999999999998</v>
      </c>
      <c r="D2110" s="14">
        <v>-19.847000000000001</v>
      </c>
      <c r="E2110" s="12">
        <v>18</v>
      </c>
      <c r="F2110" s="12"/>
      <c r="G2110" s="8" t="s">
        <v>72</v>
      </c>
      <c r="H2110" s="1" t="s">
        <v>34</v>
      </c>
      <c r="I2110" s="1">
        <f t="shared" si="209"/>
        <v>3.41</v>
      </c>
      <c r="J2110" s="26"/>
      <c r="K2110" s="26"/>
      <c r="L2110" s="26">
        <v>2.8</v>
      </c>
      <c r="M2110" s="25" t="s">
        <v>73</v>
      </c>
      <c r="N2110" s="26"/>
      <c r="O2110" s="26"/>
      <c r="P2110" s="26">
        <v>3.1</v>
      </c>
      <c r="Q2110" s="8" t="s">
        <v>73</v>
      </c>
      <c r="R2110" s="38"/>
      <c r="S2110" s="8"/>
      <c r="T2110" s="1">
        <f t="shared" si="202"/>
        <v>1993.3792275204705</v>
      </c>
      <c r="U2110" s="4">
        <f t="shared" si="205"/>
        <v>9.3643083106957296E+19</v>
      </c>
      <c r="V2110" s="4">
        <f t="shared" si="203"/>
        <v>164058977319953.81</v>
      </c>
      <c r="W2110" s="1">
        <f t="shared" si="204"/>
        <v>809.90491975983343</v>
      </c>
    </row>
    <row r="2111" spans="1:23" x14ac:dyDescent="0.3">
      <c r="A2111" t="s">
        <v>4401</v>
      </c>
      <c r="B2111" s="34">
        <v>34107.460394675923</v>
      </c>
      <c r="C2111" s="14">
        <v>47.344999999999999</v>
      </c>
      <c r="D2111" s="14">
        <v>-17.497</v>
      </c>
      <c r="E2111" s="12">
        <v>27</v>
      </c>
      <c r="F2111" s="12"/>
      <c r="G2111" s="8" t="s">
        <v>72</v>
      </c>
      <c r="H2111" s="1" t="s">
        <v>34</v>
      </c>
      <c r="I2111" s="1">
        <f t="shared" si="209"/>
        <v>3.41</v>
      </c>
      <c r="J2111" s="26"/>
      <c r="K2111" s="26"/>
      <c r="L2111" s="26">
        <v>2.8</v>
      </c>
      <c r="M2111" s="25" t="s">
        <v>73</v>
      </c>
      <c r="N2111" s="26"/>
      <c r="O2111" s="26"/>
      <c r="P2111" s="26">
        <v>3.1</v>
      </c>
      <c r="Q2111" s="8" t="s">
        <v>73</v>
      </c>
      <c r="R2111" s="38"/>
      <c r="S2111" s="8"/>
      <c r="T2111" s="1">
        <f t="shared" si="202"/>
        <v>1993.3811372886405</v>
      </c>
      <c r="U2111" s="4">
        <f t="shared" si="205"/>
        <v>9.3643247165934617E+19</v>
      </c>
      <c r="V2111" s="4">
        <f t="shared" si="203"/>
        <v>164058977319953.81</v>
      </c>
      <c r="W2111" s="1">
        <f t="shared" si="204"/>
        <v>573.10744264467382</v>
      </c>
    </row>
    <row r="2112" spans="1:23" x14ac:dyDescent="0.3">
      <c r="A2112" t="s">
        <v>4402</v>
      </c>
      <c r="B2112" s="34">
        <v>34109.545085648148</v>
      </c>
      <c r="C2112" s="14">
        <v>46.045999999999999</v>
      </c>
      <c r="D2112" s="14">
        <v>-17.006</v>
      </c>
      <c r="E2112" s="12">
        <v>27</v>
      </c>
      <c r="F2112" s="12"/>
      <c r="G2112" s="8" t="s">
        <v>72</v>
      </c>
      <c r="H2112" s="1" t="s">
        <v>34</v>
      </c>
      <c r="I2112" s="1">
        <f t="shared" si="209"/>
        <v>3.41</v>
      </c>
      <c r="J2112" s="26"/>
      <c r="K2112" s="26"/>
      <c r="L2112" s="26">
        <v>2.8</v>
      </c>
      <c r="M2112" s="25" t="s">
        <v>73</v>
      </c>
      <c r="N2112" s="26"/>
      <c r="O2112" s="26"/>
      <c r="P2112" s="26">
        <v>3.1</v>
      </c>
      <c r="Q2112" s="8" t="s">
        <v>73</v>
      </c>
      <c r="R2112" s="38"/>
      <c r="S2112" s="8"/>
      <c r="T2112" s="1">
        <f t="shared" si="202"/>
        <v>1993.3868448614596</v>
      </c>
      <c r="U2112" s="4">
        <f t="shared" si="205"/>
        <v>9.3643411224911938E+19</v>
      </c>
      <c r="V2112" s="4">
        <f t="shared" si="203"/>
        <v>164058977319953.81</v>
      </c>
      <c r="W2112" s="1">
        <f t="shared" si="204"/>
        <v>480.88884044272049</v>
      </c>
    </row>
    <row r="2113" spans="1:23" x14ac:dyDescent="0.3">
      <c r="A2113" t="s">
        <v>2483</v>
      </c>
      <c r="B2113" s="34">
        <v>34117.874151620374</v>
      </c>
      <c r="C2113" s="14">
        <v>49.860999999999997</v>
      </c>
      <c r="D2113" s="14">
        <v>-16.713999999999999</v>
      </c>
      <c r="E2113" s="12">
        <v>2</v>
      </c>
      <c r="F2113" s="12"/>
      <c r="G2113" s="8" t="s">
        <v>72</v>
      </c>
      <c r="H2113" s="1" t="s">
        <v>34</v>
      </c>
      <c r="I2113" s="1">
        <f t="shared" si="209"/>
        <v>3.41</v>
      </c>
      <c r="J2113" s="26"/>
      <c r="K2113" s="26"/>
      <c r="L2113" s="26">
        <v>2.8</v>
      </c>
      <c r="M2113" s="25" t="s">
        <v>73</v>
      </c>
      <c r="N2113" s="26"/>
      <c r="O2113" s="26"/>
      <c r="P2113" s="26">
        <v>3.1</v>
      </c>
      <c r="Q2113" s="8" t="s">
        <v>73</v>
      </c>
      <c r="R2113" s="38"/>
      <c r="S2113" s="8"/>
      <c r="T2113" s="1">
        <f t="shared" si="202"/>
        <v>1993.4096486012877</v>
      </c>
      <c r="U2113" s="4">
        <f t="shared" si="205"/>
        <v>9.3643575283889258E+19</v>
      </c>
      <c r="V2113" s="4">
        <f t="shared" si="203"/>
        <v>164058977319953.81</v>
      </c>
      <c r="W2113" s="1">
        <f t="shared" si="204"/>
        <v>660.47256834409256</v>
      </c>
    </row>
    <row r="2114" spans="1:23" x14ac:dyDescent="0.3">
      <c r="A2114" t="s">
        <v>2484</v>
      </c>
      <c r="B2114" s="34">
        <v>34118.486983796298</v>
      </c>
      <c r="C2114" s="14">
        <v>48.546999999999997</v>
      </c>
      <c r="D2114" s="14">
        <v>-17.239999999999998</v>
      </c>
      <c r="E2114" s="12">
        <v>22</v>
      </c>
      <c r="F2114" s="12"/>
      <c r="G2114" s="8" t="s">
        <v>72</v>
      </c>
      <c r="H2114" s="1" t="s">
        <v>34</v>
      </c>
      <c r="I2114" s="1">
        <f t="shared" si="209"/>
        <v>3.41</v>
      </c>
      <c r="J2114" s="26"/>
      <c r="K2114" s="26"/>
      <c r="L2114" s="26">
        <v>2.8</v>
      </c>
      <c r="M2114" s="25" t="s">
        <v>73</v>
      </c>
      <c r="N2114" s="26"/>
      <c r="O2114" s="26"/>
      <c r="P2114" s="26">
        <v>3.1</v>
      </c>
      <c r="Q2114" s="8" t="s">
        <v>73</v>
      </c>
      <c r="R2114" s="38"/>
      <c r="S2114" s="8"/>
      <c r="T2114" s="1">
        <f t="shared" ref="T2114:T2177" si="210">1900+B2114/365.25</f>
        <v>1993.4113264443431</v>
      </c>
      <c r="U2114" s="4">
        <f t="shared" si="205"/>
        <v>9.3643739342866579E+19</v>
      </c>
      <c r="V2114" s="4">
        <f t="shared" ref="V2114:V2177" si="211">10^(1.5*I2114+9.1)</f>
        <v>164058977319953.81</v>
      </c>
      <c r="W2114" s="1">
        <f t="shared" ref="W2114:W2177" si="212">SQRT( (ABS(D2114-$Y$1)*111.11)^2+(111.11*COS(RADIANS(D2114))*ABS(C2114-$Z$1))^2+E2114*E2114)</f>
        <v>610.39719694766245</v>
      </c>
    </row>
    <row r="2115" spans="1:23" x14ac:dyDescent="0.3">
      <c r="A2115" t="s">
        <v>4403</v>
      </c>
      <c r="B2115" s="34">
        <v>34119.199866898147</v>
      </c>
      <c r="C2115" s="14">
        <v>46.542999999999999</v>
      </c>
      <c r="D2115" s="14">
        <v>-19.847000000000001</v>
      </c>
      <c r="E2115" s="12">
        <v>18</v>
      </c>
      <c r="F2115" s="12"/>
      <c r="G2115" s="8" t="s">
        <v>72</v>
      </c>
      <c r="H2115" s="1" t="s">
        <v>34</v>
      </c>
      <c r="I2115" s="1">
        <f t="shared" si="209"/>
        <v>3.58</v>
      </c>
      <c r="J2115" s="26"/>
      <c r="K2115" s="26"/>
      <c r="L2115" s="26">
        <v>3</v>
      </c>
      <c r="M2115" s="25" t="s">
        <v>73</v>
      </c>
      <c r="N2115" s="26"/>
      <c r="O2115" s="26"/>
      <c r="P2115" s="26">
        <v>3.3</v>
      </c>
      <c r="Q2115" s="8" t="s">
        <v>73</v>
      </c>
      <c r="R2115" s="38"/>
      <c r="S2115" s="8"/>
      <c r="T2115" s="1">
        <f t="shared" si="210"/>
        <v>1993.4132782119045</v>
      </c>
      <c r="U2115" s="4">
        <f t="shared" ref="U2115:U2178" si="213">U2114+V2115</f>
        <v>9.3644034463789253E+19</v>
      </c>
      <c r="V2115" s="4">
        <f t="shared" si="211"/>
        <v>295120922666639.69</v>
      </c>
      <c r="W2115" s="1">
        <f t="shared" si="212"/>
        <v>799.96427586513857</v>
      </c>
    </row>
    <row r="2116" spans="1:23" x14ac:dyDescent="0.3">
      <c r="A2116" t="s">
        <v>4404</v>
      </c>
      <c r="B2116" s="34">
        <v>34120.756643518522</v>
      </c>
      <c r="C2116" s="14">
        <v>48.42</v>
      </c>
      <c r="D2116" s="14">
        <v>-17.34</v>
      </c>
      <c r="E2116" s="12">
        <v>23</v>
      </c>
      <c r="F2116" s="12"/>
      <c r="G2116" s="8" t="s">
        <v>72</v>
      </c>
      <c r="H2116" s="1" t="s">
        <v>34</v>
      </c>
      <c r="I2116" s="1">
        <f t="shared" si="209"/>
        <v>3.3250000000000002</v>
      </c>
      <c r="J2116" s="26"/>
      <c r="K2116" s="26"/>
      <c r="L2116" s="26">
        <v>2.7</v>
      </c>
      <c r="M2116" s="25" t="s">
        <v>73</v>
      </c>
      <c r="N2116" s="26"/>
      <c r="O2116" s="26"/>
      <c r="P2116" s="26">
        <v>3</v>
      </c>
      <c r="Q2116" s="8" t="s">
        <v>73</v>
      </c>
      <c r="R2116" s="38"/>
      <c r="S2116" s="8"/>
      <c r="T2116" s="1">
        <f t="shared" si="210"/>
        <v>1993.4175404340001</v>
      </c>
      <c r="U2116" s="4">
        <f t="shared" si="213"/>
        <v>9.3644156784501162E+19</v>
      </c>
      <c r="V2116" s="4">
        <f t="shared" si="211"/>
        <v>122320711904993.2</v>
      </c>
      <c r="W2116" s="1">
        <f t="shared" si="212"/>
        <v>611.87983751670561</v>
      </c>
    </row>
    <row r="2117" spans="1:23" x14ac:dyDescent="0.3">
      <c r="A2117" t="s">
        <v>4405</v>
      </c>
      <c r="B2117" s="34">
        <v>34122.923092592595</v>
      </c>
      <c r="C2117" s="14">
        <v>48.441000000000003</v>
      </c>
      <c r="D2117" s="14">
        <v>-17.341000000000001</v>
      </c>
      <c r="E2117" s="12">
        <v>2</v>
      </c>
      <c r="F2117" s="12"/>
      <c r="G2117" s="8" t="s">
        <v>72</v>
      </c>
      <c r="H2117" s="1" t="s">
        <v>34</v>
      </c>
      <c r="I2117" s="1">
        <f t="shared" si="209"/>
        <v>3.4950000000000001</v>
      </c>
      <c r="J2117" s="26"/>
      <c r="K2117" s="26"/>
      <c r="L2117" s="26">
        <v>2.9</v>
      </c>
      <c r="M2117" s="25" t="s">
        <v>73</v>
      </c>
      <c r="N2117" s="26"/>
      <c r="O2117" s="26"/>
      <c r="P2117" s="26">
        <v>3.2</v>
      </c>
      <c r="Q2117" s="8" t="s">
        <v>73</v>
      </c>
      <c r="R2117" s="38"/>
      <c r="S2117" s="8"/>
      <c r="T2117" s="1">
        <f t="shared" si="210"/>
        <v>1993.4234718483028</v>
      </c>
      <c r="U2117" s="4">
        <f t="shared" si="213"/>
        <v>9.3644376823672127E+19</v>
      </c>
      <c r="V2117" s="4">
        <f t="shared" si="211"/>
        <v>220039170963740.97</v>
      </c>
      <c r="W2117" s="1">
        <f t="shared" si="212"/>
        <v>612.77697367117128</v>
      </c>
    </row>
    <row r="2118" spans="1:23" x14ac:dyDescent="0.3">
      <c r="A2118" t="s">
        <v>4406</v>
      </c>
      <c r="B2118" s="34">
        <v>34131.969119212961</v>
      </c>
      <c r="C2118" s="14">
        <v>46.012999999999998</v>
      </c>
      <c r="D2118" s="14">
        <v>-18.027000000000001</v>
      </c>
      <c r="E2118" s="12">
        <v>2</v>
      </c>
      <c r="F2118" s="12"/>
      <c r="G2118" s="8" t="s">
        <v>72</v>
      </c>
      <c r="H2118" s="1" t="s">
        <v>34</v>
      </c>
      <c r="I2118" s="1">
        <f t="shared" si="209"/>
        <v>3.58</v>
      </c>
      <c r="J2118" s="26"/>
      <c r="K2118" s="26"/>
      <c r="L2118" s="26">
        <v>3</v>
      </c>
      <c r="M2118" s="25" t="s">
        <v>73</v>
      </c>
      <c r="N2118" s="26"/>
      <c r="O2118" s="26"/>
      <c r="P2118" s="26">
        <v>3.3</v>
      </c>
      <c r="Q2118" s="8" t="s">
        <v>73</v>
      </c>
      <c r="R2118" s="38"/>
      <c r="S2118" s="8"/>
      <c r="T2118" s="1">
        <f t="shared" si="210"/>
        <v>1993.4482385194058</v>
      </c>
      <c r="U2118" s="4">
        <f t="shared" si="213"/>
        <v>9.3644671944594801E+19</v>
      </c>
      <c r="V2118" s="4">
        <f t="shared" si="211"/>
        <v>295120922666639.69</v>
      </c>
      <c r="W2118" s="1">
        <f t="shared" si="212"/>
        <v>591.50096166646563</v>
      </c>
    </row>
    <row r="2119" spans="1:23" x14ac:dyDescent="0.3">
      <c r="A2119" t="s">
        <v>4407</v>
      </c>
      <c r="B2119" s="34">
        <v>34140.155733796295</v>
      </c>
      <c r="C2119" s="14">
        <v>47.61</v>
      </c>
      <c r="D2119" s="14">
        <v>-13.48</v>
      </c>
      <c r="E2119" s="12">
        <v>16</v>
      </c>
      <c r="F2119" s="12"/>
      <c r="G2119" s="8" t="s">
        <v>72</v>
      </c>
      <c r="H2119" s="1" t="s">
        <v>69</v>
      </c>
      <c r="I2119" s="1">
        <f t="shared" si="209"/>
        <v>4.1749999999999998</v>
      </c>
      <c r="J2119" s="26"/>
      <c r="L2119" s="26">
        <v>3.7</v>
      </c>
      <c r="M2119" s="25" t="s">
        <v>73</v>
      </c>
      <c r="P2119" s="26">
        <v>4</v>
      </c>
      <c r="Q2119" s="1" t="s">
        <v>73</v>
      </c>
      <c r="R2119" s="38"/>
      <c r="T2119" s="1">
        <f t="shared" si="210"/>
        <v>1993.4706522485867</v>
      </c>
      <c r="U2119" s="4">
        <f t="shared" si="213"/>
        <v>9.3646976037570855E+19</v>
      </c>
      <c r="V2119" s="4">
        <f t="shared" si="211"/>
        <v>2304092976055851.5</v>
      </c>
      <c r="W2119" s="1">
        <f t="shared" si="212"/>
        <v>269.85785382515036</v>
      </c>
    </row>
    <row r="2120" spans="1:23" x14ac:dyDescent="0.3">
      <c r="A2120" t="s">
        <v>2485</v>
      </c>
      <c r="B2120" s="34">
        <v>34142.355613425927</v>
      </c>
      <c r="C2120" s="14">
        <v>48.466000000000001</v>
      </c>
      <c r="D2120" s="14">
        <v>-17.608000000000001</v>
      </c>
      <c r="E2120" s="12">
        <v>17</v>
      </c>
      <c r="F2120" s="12"/>
      <c r="G2120" s="8" t="s">
        <v>72</v>
      </c>
      <c r="H2120" s="1" t="s">
        <v>34</v>
      </c>
      <c r="I2120" s="1">
        <f t="shared" si="209"/>
        <v>3.665</v>
      </c>
      <c r="J2120" s="26"/>
      <c r="K2120" s="26"/>
      <c r="L2120" s="26">
        <v>3.1</v>
      </c>
      <c r="M2120" s="25" t="s">
        <v>73</v>
      </c>
      <c r="N2120" s="26"/>
      <c r="O2120" s="26"/>
      <c r="P2120" s="26">
        <v>3.4</v>
      </c>
      <c r="Q2120" s="8" t="s">
        <v>73</v>
      </c>
      <c r="R2120" s="38"/>
      <c r="S2120" s="8"/>
      <c r="T2120" s="1">
        <f t="shared" si="210"/>
        <v>1993.4766751907623</v>
      </c>
      <c r="U2120" s="4">
        <f t="shared" si="213"/>
        <v>9.3647371859635683E+19</v>
      </c>
      <c r="V2120" s="4">
        <f t="shared" si="211"/>
        <v>395822064835723.56</v>
      </c>
      <c r="W2120" s="1">
        <f t="shared" si="212"/>
        <v>639.02799763334838</v>
      </c>
    </row>
    <row r="2121" spans="1:23" x14ac:dyDescent="0.3">
      <c r="A2121" t="s">
        <v>4408</v>
      </c>
      <c r="B2121" s="34">
        <v>34142.456778935186</v>
      </c>
      <c r="C2121" s="14">
        <v>48.366</v>
      </c>
      <c r="D2121" s="14">
        <v>-17.288</v>
      </c>
      <c r="E2121" s="12">
        <v>23</v>
      </c>
      <c r="F2121" s="12"/>
      <c r="G2121" s="8" t="s">
        <v>72</v>
      </c>
      <c r="H2121" s="1" t="s">
        <v>34</v>
      </c>
      <c r="I2121" s="1">
        <f t="shared" si="209"/>
        <v>3.41</v>
      </c>
      <c r="J2121" s="26"/>
      <c r="K2121" s="26"/>
      <c r="L2121" s="26">
        <v>2.8</v>
      </c>
      <c r="M2121" s="25" t="s">
        <v>73</v>
      </c>
      <c r="N2121" s="26"/>
      <c r="O2121" s="26"/>
      <c r="P2121" s="26">
        <v>3.1</v>
      </c>
      <c r="Q2121" s="8" t="s">
        <v>73</v>
      </c>
      <c r="R2121" s="38"/>
      <c r="S2121" s="8"/>
      <c r="T2121" s="1">
        <f t="shared" si="210"/>
        <v>1993.4769521668316</v>
      </c>
      <c r="U2121" s="4">
        <f t="shared" si="213"/>
        <v>9.3647535918613004E+19</v>
      </c>
      <c r="V2121" s="4">
        <f t="shared" si="211"/>
        <v>164058977319953.81</v>
      </c>
      <c r="W2121" s="1">
        <f t="shared" si="212"/>
        <v>603.95796300223401</v>
      </c>
    </row>
    <row r="2122" spans="1:23" x14ac:dyDescent="0.3">
      <c r="A2122" t="s">
        <v>4409</v>
      </c>
      <c r="B2122" s="34">
        <v>34143.548773148148</v>
      </c>
      <c r="C2122" s="14">
        <v>49.768999999999998</v>
      </c>
      <c r="D2122" s="14">
        <v>-15.489000000000001</v>
      </c>
      <c r="E2122" s="12">
        <v>16</v>
      </c>
      <c r="F2122" s="12"/>
      <c r="G2122" s="8" t="s">
        <v>72</v>
      </c>
      <c r="H2122" s="8" t="s">
        <v>68</v>
      </c>
      <c r="I2122" s="1">
        <f t="shared" si="209"/>
        <v>3.4950000000000001</v>
      </c>
      <c r="J2122" s="26"/>
      <c r="K2122" s="26"/>
      <c r="L2122" s="26">
        <v>2.9</v>
      </c>
      <c r="M2122" s="25" t="s">
        <v>73</v>
      </c>
      <c r="N2122" s="26"/>
      <c r="O2122" s="26"/>
      <c r="P2122" s="26">
        <v>3.2</v>
      </c>
      <c r="Q2122" s="8" t="s">
        <v>73</v>
      </c>
      <c r="R2122" s="38"/>
      <c r="S2122" s="8"/>
      <c r="T2122" s="1">
        <f t="shared" si="210"/>
        <v>1993.4799418840469</v>
      </c>
      <c r="U2122" s="4">
        <f t="shared" si="213"/>
        <v>9.364775595778397E+19</v>
      </c>
      <c r="V2122" s="4">
        <f t="shared" si="211"/>
        <v>220039170963740.97</v>
      </c>
      <c r="W2122" s="1">
        <f t="shared" si="212"/>
        <v>573.25616044591095</v>
      </c>
    </row>
    <row r="2123" spans="1:23" x14ac:dyDescent="0.3">
      <c r="A2123" t="s">
        <v>2486</v>
      </c>
      <c r="B2123" s="34">
        <v>34144.619355324074</v>
      </c>
      <c r="C2123" s="14">
        <v>47.896999999999998</v>
      </c>
      <c r="D2123" s="14">
        <v>-15.79</v>
      </c>
      <c r="E2123" s="12">
        <v>16</v>
      </c>
      <c r="F2123" s="12"/>
      <c r="G2123" s="8" t="s">
        <v>72</v>
      </c>
      <c r="H2123" s="8" t="s">
        <v>68</v>
      </c>
      <c r="I2123" s="1">
        <f t="shared" si="209"/>
        <v>3.665</v>
      </c>
      <c r="J2123" s="26"/>
      <c r="K2123" s="26"/>
      <c r="L2123" s="26">
        <v>3.1</v>
      </c>
      <c r="M2123" s="25" t="s">
        <v>73</v>
      </c>
      <c r="N2123" s="26"/>
      <c r="O2123" s="26"/>
      <c r="P2123" s="26">
        <v>3.4</v>
      </c>
      <c r="Q2123" s="8" t="s">
        <v>73</v>
      </c>
      <c r="R2123" s="38"/>
      <c r="S2123" s="8"/>
      <c r="T2123" s="1">
        <f t="shared" si="210"/>
        <v>1993.4828729783001</v>
      </c>
      <c r="U2123" s="4">
        <f t="shared" si="213"/>
        <v>9.3648151779848798E+19</v>
      </c>
      <c r="V2123" s="4">
        <f t="shared" si="211"/>
        <v>395822064835723.56</v>
      </c>
      <c r="W2123" s="1">
        <f t="shared" si="212"/>
        <v>441.79982897788761</v>
      </c>
    </row>
    <row r="2124" spans="1:23" x14ac:dyDescent="0.3">
      <c r="A2124" t="s">
        <v>4410</v>
      </c>
      <c r="B2124" s="34">
        <v>34146.050295138892</v>
      </c>
      <c r="C2124" s="14">
        <v>46.889000000000003</v>
      </c>
      <c r="D2124" s="14">
        <v>-19.567</v>
      </c>
      <c r="E2124" s="12">
        <v>16</v>
      </c>
      <c r="F2124" s="12"/>
      <c r="G2124" s="8" t="s">
        <v>72</v>
      </c>
      <c r="H2124" s="1" t="s">
        <v>34</v>
      </c>
      <c r="I2124" s="1">
        <f t="shared" si="209"/>
        <v>3.3250000000000002</v>
      </c>
      <c r="J2124" s="26"/>
      <c r="K2124" s="26"/>
      <c r="L2124" s="26">
        <v>2.7</v>
      </c>
      <c r="M2124" s="25" t="s">
        <v>73</v>
      </c>
      <c r="N2124" s="26"/>
      <c r="O2124" s="26"/>
      <c r="P2124" s="26">
        <v>3</v>
      </c>
      <c r="Q2124" s="8" t="s">
        <v>73</v>
      </c>
      <c r="R2124" s="38"/>
      <c r="S2124" s="8"/>
      <c r="T2124" s="1">
        <f t="shared" si="210"/>
        <v>1993.4867906779982</v>
      </c>
      <c r="U2124" s="4">
        <f t="shared" si="213"/>
        <v>9.3648274100560708E+19</v>
      </c>
      <c r="V2124" s="4">
        <f t="shared" si="211"/>
        <v>122320711904993.2</v>
      </c>
      <c r="W2124" s="1">
        <f t="shared" si="212"/>
        <v>776.62676353457744</v>
      </c>
    </row>
    <row r="2125" spans="1:23" x14ac:dyDescent="0.3">
      <c r="A2125" t="s">
        <v>2487</v>
      </c>
      <c r="B2125" s="34">
        <v>34146.398557870372</v>
      </c>
      <c r="C2125" s="14">
        <v>46.643999999999998</v>
      </c>
      <c r="D2125" s="14">
        <v>-18.850000000000001</v>
      </c>
      <c r="E2125" s="12">
        <v>2</v>
      </c>
      <c r="F2125" s="12"/>
      <c r="G2125" s="8" t="s">
        <v>72</v>
      </c>
      <c r="H2125" s="1" t="s">
        <v>34</v>
      </c>
      <c r="I2125" s="1">
        <f t="shared" si="209"/>
        <v>3.3250000000000002</v>
      </c>
      <c r="J2125" s="26"/>
      <c r="K2125" s="26"/>
      <c r="L2125" s="26">
        <v>2.7</v>
      </c>
      <c r="M2125" s="25" t="s">
        <v>73</v>
      </c>
      <c r="N2125" s="26"/>
      <c r="O2125" s="26"/>
      <c r="P2125" s="26">
        <v>3</v>
      </c>
      <c r="Q2125" s="8" t="s">
        <v>73</v>
      </c>
      <c r="R2125" s="38"/>
      <c r="S2125" s="8"/>
      <c r="T2125" s="1">
        <f t="shared" si="210"/>
        <v>1993.4877441693918</v>
      </c>
      <c r="U2125" s="4">
        <f t="shared" si="213"/>
        <v>9.3648396421272617E+19</v>
      </c>
      <c r="V2125" s="4">
        <f t="shared" si="211"/>
        <v>122320711904993.2</v>
      </c>
      <c r="W2125" s="1">
        <f t="shared" si="212"/>
        <v>693.25629891756375</v>
      </c>
    </row>
    <row r="2126" spans="1:23" x14ac:dyDescent="0.3">
      <c r="A2126" t="s">
        <v>4411</v>
      </c>
      <c r="B2126" s="34">
        <v>34148.430923611108</v>
      </c>
      <c r="C2126" s="14">
        <v>47.716999999999999</v>
      </c>
      <c r="D2126" s="14">
        <v>-18.167000000000002</v>
      </c>
      <c r="E2126" s="12">
        <v>18</v>
      </c>
      <c r="F2126" s="12"/>
      <c r="G2126" s="8" t="s">
        <v>72</v>
      </c>
      <c r="H2126" s="1" t="s">
        <v>34</v>
      </c>
      <c r="I2126" s="1">
        <f t="shared" si="209"/>
        <v>3.3250000000000002</v>
      </c>
      <c r="J2126" s="26"/>
      <c r="K2126" s="26"/>
      <c r="L2126" s="26">
        <v>2.7</v>
      </c>
      <c r="M2126" s="25" t="s">
        <v>73</v>
      </c>
      <c r="N2126" s="26"/>
      <c r="O2126" s="26"/>
      <c r="P2126" s="26">
        <v>3</v>
      </c>
      <c r="Q2126" s="8" t="s">
        <v>73</v>
      </c>
      <c r="R2126" s="38"/>
      <c r="S2126" s="8"/>
      <c r="T2126" s="1">
        <f t="shared" si="210"/>
        <v>1993.4933084835347</v>
      </c>
      <c r="U2126" s="4">
        <f t="shared" si="213"/>
        <v>9.3648518741984526E+19</v>
      </c>
      <c r="V2126" s="4">
        <f t="shared" si="211"/>
        <v>122320711904993.2</v>
      </c>
      <c r="W2126" s="1">
        <f t="shared" si="212"/>
        <v>656.29403297277236</v>
      </c>
    </row>
    <row r="2127" spans="1:23" x14ac:dyDescent="0.3">
      <c r="A2127" t="s">
        <v>4412</v>
      </c>
      <c r="B2127" s="34">
        <v>34155.826170138891</v>
      </c>
      <c r="C2127" s="14">
        <v>48.911000000000001</v>
      </c>
      <c r="D2127" s="14">
        <v>-18.896999999999998</v>
      </c>
      <c r="E2127" s="12">
        <v>37</v>
      </c>
      <c r="F2127" s="12"/>
      <c r="G2127" s="8" t="s">
        <v>72</v>
      </c>
      <c r="H2127" s="1" t="s">
        <v>34</v>
      </c>
      <c r="I2127" s="1">
        <f t="shared" si="209"/>
        <v>3.3250000000000002</v>
      </c>
      <c r="J2127" s="26"/>
      <c r="K2127" s="26"/>
      <c r="L2127" s="26">
        <v>2.7</v>
      </c>
      <c r="M2127" s="25" t="s">
        <v>73</v>
      </c>
      <c r="N2127" s="26"/>
      <c r="O2127" s="26"/>
      <c r="P2127" s="26">
        <v>3</v>
      </c>
      <c r="Q2127" s="8" t="s">
        <v>73</v>
      </c>
      <c r="R2127" s="38"/>
      <c r="S2127" s="8"/>
      <c r="T2127" s="1">
        <f t="shared" si="210"/>
        <v>1993.513555565062</v>
      </c>
      <c r="U2127" s="4">
        <f t="shared" si="213"/>
        <v>9.3648641062696436E+19</v>
      </c>
      <c r="V2127" s="4">
        <f t="shared" si="211"/>
        <v>122320711904993.2</v>
      </c>
      <c r="W2127" s="1">
        <f t="shared" si="212"/>
        <v>785.27628681744841</v>
      </c>
    </row>
    <row r="2128" spans="1:23" x14ac:dyDescent="0.3">
      <c r="A2128" t="s">
        <v>4413</v>
      </c>
      <c r="B2128" s="34">
        <v>34156.244437499998</v>
      </c>
      <c r="C2128" s="14">
        <v>46.267000000000003</v>
      </c>
      <c r="D2128" s="14">
        <v>-20.268000000000001</v>
      </c>
      <c r="E2128" s="12">
        <v>26</v>
      </c>
      <c r="F2128" s="12"/>
      <c r="G2128" s="8" t="s">
        <v>72</v>
      </c>
      <c r="H2128" s="1" t="s">
        <v>34</v>
      </c>
      <c r="I2128" s="1">
        <f t="shared" si="209"/>
        <v>3.58</v>
      </c>
      <c r="J2128" s="26"/>
      <c r="K2128" s="26"/>
      <c r="L2128" s="26">
        <v>3</v>
      </c>
      <c r="M2128" s="25" t="s">
        <v>73</v>
      </c>
      <c r="N2128" s="26"/>
      <c r="O2128" s="26"/>
      <c r="P2128" s="26">
        <v>3.3</v>
      </c>
      <c r="Q2128" s="8" t="s">
        <v>73</v>
      </c>
      <c r="R2128" s="38"/>
      <c r="S2128" s="8"/>
      <c r="T2128" s="1">
        <f t="shared" si="210"/>
        <v>1993.5147007186858</v>
      </c>
      <c r="U2128" s="4">
        <f t="shared" si="213"/>
        <v>9.3648936183619109E+19</v>
      </c>
      <c r="V2128" s="4">
        <f t="shared" si="211"/>
        <v>295120922666639.69</v>
      </c>
      <c r="W2128" s="1">
        <f t="shared" si="212"/>
        <v>842.05294446360165</v>
      </c>
    </row>
    <row r="2129" spans="1:23" x14ac:dyDescent="0.3">
      <c r="A2129" t="s">
        <v>4414</v>
      </c>
      <c r="B2129" s="34">
        <v>34157.034233796294</v>
      </c>
      <c r="C2129" s="14">
        <v>46.253999999999998</v>
      </c>
      <c r="D2129" s="14">
        <v>-18.681999999999999</v>
      </c>
      <c r="E2129" s="12">
        <v>37</v>
      </c>
      <c r="F2129" s="12"/>
      <c r="G2129" s="8" t="s">
        <v>72</v>
      </c>
      <c r="H2129" s="1" t="s">
        <v>34</v>
      </c>
      <c r="I2129" s="1">
        <f t="shared" si="209"/>
        <v>3.4950000000000001</v>
      </c>
      <c r="J2129" s="26"/>
      <c r="K2129" s="26"/>
      <c r="L2129" s="26">
        <v>2.9</v>
      </c>
      <c r="M2129" s="25" t="s">
        <v>73</v>
      </c>
      <c r="N2129" s="26"/>
      <c r="O2129" s="26"/>
      <c r="P2129" s="26">
        <v>3.2</v>
      </c>
      <c r="Q2129" s="8" t="s">
        <v>73</v>
      </c>
      <c r="R2129" s="38"/>
      <c r="S2129" s="8"/>
      <c r="T2129" s="1">
        <f t="shared" si="210"/>
        <v>1993.5168630630974</v>
      </c>
      <c r="U2129" s="4">
        <f t="shared" si="213"/>
        <v>9.3649156222790074E+19</v>
      </c>
      <c r="V2129" s="4">
        <f t="shared" si="211"/>
        <v>220039170963740.97</v>
      </c>
      <c r="W2129" s="1">
        <f t="shared" si="212"/>
        <v>668.24723247723762</v>
      </c>
    </row>
    <row r="2130" spans="1:23" x14ac:dyDescent="0.3">
      <c r="A2130" t="s">
        <v>4415</v>
      </c>
      <c r="B2130" s="34">
        <v>34162.359513425923</v>
      </c>
      <c r="C2130" s="2">
        <v>35.765999999999998</v>
      </c>
      <c r="D2130" s="2">
        <v>-5.4127999999999998</v>
      </c>
      <c r="E2130" s="3">
        <v>10</v>
      </c>
      <c r="F2130" s="3">
        <v>24</v>
      </c>
      <c r="G2130" s="1" t="s">
        <v>35</v>
      </c>
      <c r="H2130" s="1" t="s">
        <v>22</v>
      </c>
      <c r="I2130" s="1">
        <f t="shared" si="209"/>
        <v>5.0250000000000004</v>
      </c>
      <c r="L2130" s="25">
        <v>4.7</v>
      </c>
      <c r="M2130" s="25" t="s">
        <v>35</v>
      </c>
      <c r="P2130" s="25">
        <v>4.3</v>
      </c>
      <c r="Q2130" s="1" t="s">
        <v>81</v>
      </c>
      <c r="T2130" s="1">
        <f t="shared" si="210"/>
        <v>1993.531442884123</v>
      </c>
      <c r="U2130" s="4">
        <f t="shared" si="213"/>
        <v>9.3692557249154548E+19</v>
      </c>
      <c r="V2130" s="4">
        <f t="shared" si="211"/>
        <v>4.3401026364474576E+16</v>
      </c>
      <c r="W2130" s="1">
        <f t="shared" si="212"/>
        <v>1327.3330694062772</v>
      </c>
    </row>
    <row r="2131" spans="1:23" x14ac:dyDescent="0.3">
      <c r="A2131" t="s">
        <v>4416</v>
      </c>
      <c r="B2131" s="34">
        <v>34167.549846064816</v>
      </c>
      <c r="C2131" s="14">
        <v>48.896000000000001</v>
      </c>
      <c r="D2131" s="14">
        <v>-17.289000000000001</v>
      </c>
      <c r="E2131" s="12">
        <v>19</v>
      </c>
      <c r="F2131" s="12"/>
      <c r="G2131" s="8" t="s">
        <v>72</v>
      </c>
      <c r="H2131" s="1" t="s">
        <v>34</v>
      </c>
      <c r="I2131" s="1">
        <f t="shared" si="209"/>
        <v>3.58</v>
      </c>
      <c r="J2131" s="26"/>
      <c r="K2131" s="26"/>
      <c r="L2131" s="26">
        <v>3</v>
      </c>
      <c r="M2131" s="25" t="s">
        <v>73</v>
      </c>
      <c r="N2131" s="26"/>
      <c r="O2131" s="26"/>
      <c r="P2131" s="26">
        <v>3.3</v>
      </c>
      <c r="Q2131" s="8" t="s">
        <v>73</v>
      </c>
      <c r="R2131" s="38"/>
      <c r="S2131" s="8"/>
      <c r="T2131" s="1">
        <f t="shared" si="210"/>
        <v>1993.5456532404239</v>
      </c>
      <c r="U2131" s="4">
        <f t="shared" si="213"/>
        <v>9.3692852370077221E+19</v>
      </c>
      <c r="V2131" s="4">
        <f t="shared" si="211"/>
        <v>295120922666639.69</v>
      </c>
      <c r="W2131" s="1">
        <f t="shared" si="212"/>
        <v>636.61190071877832</v>
      </c>
    </row>
    <row r="2132" spans="1:23" x14ac:dyDescent="0.3">
      <c r="A2132" t="s">
        <v>4417</v>
      </c>
      <c r="B2132" s="34">
        <v>34168.439856481484</v>
      </c>
      <c r="C2132" s="14">
        <v>48.323</v>
      </c>
      <c r="D2132" s="14">
        <v>-17.286000000000001</v>
      </c>
      <c r="E2132" s="12">
        <v>18</v>
      </c>
      <c r="F2132" s="12"/>
      <c r="G2132" s="8" t="s">
        <v>72</v>
      </c>
      <c r="H2132" s="1" t="s">
        <v>34</v>
      </c>
      <c r="I2132" s="1">
        <f t="shared" si="209"/>
        <v>3.3250000000000002</v>
      </c>
      <c r="J2132" s="26"/>
      <c r="K2132" s="26"/>
      <c r="L2132" s="26">
        <v>2.7</v>
      </c>
      <c r="M2132" s="25" t="s">
        <v>73</v>
      </c>
      <c r="N2132" s="26"/>
      <c r="O2132" s="26"/>
      <c r="P2132" s="26">
        <v>3</v>
      </c>
      <c r="Q2132" s="8" t="s">
        <v>73</v>
      </c>
      <c r="R2132" s="38"/>
      <c r="S2132" s="8"/>
      <c r="T2132" s="1">
        <f t="shared" si="210"/>
        <v>1993.5480899561437</v>
      </c>
      <c r="U2132" s="4">
        <f t="shared" si="213"/>
        <v>9.369297469078913E+19</v>
      </c>
      <c r="V2132" s="4">
        <f t="shared" si="211"/>
        <v>122320711904993.2</v>
      </c>
      <c r="W2132" s="1">
        <f t="shared" si="212"/>
        <v>601.10299438072911</v>
      </c>
    </row>
    <row r="2133" spans="1:23" x14ac:dyDescent="0.3">
      <c r="A2133" t="s">
        <v>4418</v>
      </c>
      <c r="B2133" s="34">
        <v>34169.56792361111</v>
      </c>
      <c r="C2133" s="14">
        <v>46.210999999999999</v>
      </c>
      <c r="D2133" s="14">
        <v>-18.361000000000001</v>
      </c>
      <c r="E2133" s="12">
        <v>18</v>
      </c>
      <c r="F2133" s="12"/>
      <c r="G2133" s="8" t="s">
        <v>72</v>
      </c>
      <c r="H2133" s="1" t="s">
        <v>34</v>
      </c>
      <c r="I2133" s="1">
        <f t="shared" si="209"/>
        <v>3.58</v>
      </c>
      <c r="J2133" s="26"/>
      <c r="K2133" s="26"/>
      <c r="L2133" s="26">
        <v>3</v>
      </c>
      <c r="M2133" s="25" t="s">
        <v>73</v>
      </c>
      <c r="N2133" s="26"/>
      <c r="O2133" s="26"/>
      <c r="P2133" s="26">
        <v>3.3</v>
      </c>
      <c r="Q2133" s="8" t="s">
        <v>73</v>
      </c>
      <c r="R2133" s="38"/>
      <c r="S2133" s="8"/>
      <c r="T2133" s="1">
        <f t="shared" si="210"/>
        <v>1993.5511784356224</v>
      </c>
      <c r="U2133" s="4">
        <f t="shared" si="213"/>
        <v>9.3693269811711803E+19</v>
      </c>
      <c r="V2133" s="4">
        <f t="shared" si="211"/>
        <v>295120922666639.69</v>
      </c>
      <c r="W2133" s="1">
        <f t="shared" si="212"/>
        <v>631.58255642670906</v>
      </c>
    </row>
    <row r="2134" spans="1:23" x14ac:dyDescent="0.3">
      <c r="A2134" t="s">
        <v>4419</v>
      </c>
      <c r="B2134" s="34">
        <v>34171.767670138892</v>
      </c>
      <c r="C2134" s="14">
        <v>49.177999999999997</v>
      </c>
      <c r="D2134" s="14">
        <v>-17.015999999999998</v>
      </c>
      <c r="E2134" s="12">
        <v>18</v>
      </c>
      <c r="F2134" s="12"/>
      <c r="G2134" s="8" t="s">
        <v>72</v>
      </c>
      <c r="H2134" s="1" t="s">
        <v>34</v>
      </c>
      <c r="I2134" s="1">
        <f t="shared" si="209"/>
        <v>3.41</v>
      </c>
      <c r="J2134" s="26"/>
      <c r="K2134" s="26"/>
      <c r="L2134" s="26">
        <v>2.8</v>
      </c>
      <c r="M2134" s="25" t="s">
        <v>73</v>
      </c>
      <c r="N2134" s="26"/>
      <c r="O2134" s="26"/>
      <c r="P2134" s="26">
        <v>3.1</v>
      </c>
      <c r="Q2134" s="8" t="s">
        <v>73</v>
      </c>
      <c r="R2134" s="38"/>
      <c r="S2134" s="8"/>
      <c r="T2134" s="1">
        <f t="shared" si="210"/>
        <v>1993.5572010133851</v>
      </c>
      <c r="U2134" s="4">
        <f t="shared" si="213"/>
        <v>9.3693433870689124E+19</v>
      </c>
      <c r="V2134" s="4">
        <f t="shared" si="211"/>
        <v>164058977319953.81</v>
      </c>
      <c r="W2134" s="1">
        <f t="shared" si="212"/>
        <v>632.67604678188286</v>
      </c>
    </row>
    <row r="2135" spans="1:23" x14ac:dyDescent="0.3">
      <c r="A2135" t="s">
        <v>4420</v>
      </c>
      <c r="B2135" s="34">
        <v>34173.788115393516</v>
      </c>
      <c r="C2135" s="2">
        <v>35.8157</v>
      </c>
      <c r="D2135" s="2">
        <v>-5.4739000000000004</v>
      </c>
      <c r="E2135" s="3">
        <v>10</v>
      </c>
      <c r="F2135" s="3">
        <v>77</v>
      </c>
      <c r="G2135" s="1" t="s">
        <v>35</v>
      </c>
      <c r="H2135" s="1" t="s">
        <v>22</v>
      </c>
      <c r="I2135" s="1">
        <f t="shared" si="209"/>
        <v>5.1950000000000003</v>
      </c>
      <c r="L2135" s="25">
        <v>4.9000000000000004</v>
      </c>
      <c r="M2135" s="25" t="s">
        <v>35</v>
      </c>
      <c r="N2135" s="25">
        <v>5.3</v>
      </c>
      <c r="O2135" s="25" t="s">
        <v>35</v>
      </c>
      <c r="T2135" s="1">
        <f t="shared" si="210"/>
        <v>1993.5627326910158</v>
      </c>
      <c r="U2135" s="4">
        <f t="shared" si="213"/>
        <v>9.3771506714702922E+19</v>
      </c>
      <c r="V2135" s="4">
        <f t="shared" si="211"/>
        <v>7.8072844013790848E+16</v>
      </c>
      <c r="W2135" s="1">
        <f t="shared" si="212"/>
        <v>1318.7419278425148</v>
      </c>
    </row>
    <row r="2136" spans="1:23" x14ac:dyDescent="0.3">
      <c r="A2136" t="s">
        <v>4421</v>
      </c>
      <c r="B2136" s="34">
        <v>34173.79270046296</v>
      </c>
      <c r="C2136" s="2">
        <v>35.880200000000002</v>
      </c>
      <c r="D2136" s="2">
        <v>-5.1109999999999998</v>
      </c>
      <c r="E2136" s="3">
        <v>10</v>
      </c>
      <c r="F2136" s="3">
        <v>85</v>
      </c>
      <c r="G2136" s="1" t="s">
        <v>35</v>
      </c>
      <c r="H2136" s="1" t="s">
        <v>22</v>
      </c>
      <c r="I2136" s="1">
        <f t="shared" si="209"/>
        <v>5.1950000000000003</v>
      </c>
      <c r="L2136" s="25">
        <v>4.9000000000000004</v>
      </c>
      <c r="M2136" s="25" t="s">
        <v>35</v>
      </c>
      <c r="N2136" s="25">
        <v>5.0999999999999996</v>
      </c>
      <c r="O2136" s="25" t="s">
        <v>35</v>
      </c>
      <c r="T2136" s="1">
        <f t="shared" si="210"/>
        <v>1993.5627452442518</v>
      </c>
      <c r="U2136" s="4">
        <f t="shared" si="213"/>
        <v>9.3849579558716719E+19</v>
      </c>
      <c r="V2136" s="4">
        <f t="shared" si="211"/>
        <v>7.8072844013790848E+16</v>
      </c>
      <c r="W2136" s="1">
        <f t="shared" si="212"/>
        <v>1338.80638511553</v>
      </c>
    </row>
    <row r="2137" spans="1:23" x14ac:dyDescent="0.3">
      <c r="A2137" t="s">
        <v>2488</v>
      </c>
      <c r="B2137" s="34">
        <v>34179.661934027776</v>
      </c>
      <c r="C2137" s="14">
        <v>46.170999999999999</v>
      </c>
      <c r="D2137" s="14">
        <v>-17.97</v>
      </c>
      <c r="E2137" s="12">
        <v>2</v>
      </c>
      <c r="F2137" s="12"/>
      <c r="G2137" s="8" t="s">
        <v>72</v>
      </c>
      <c r="H2137" s="1" t="s">
        <v>34</v>
      </c>
      <c r="I2137" s="1">
        <f t="shared" si="209"/>
        <v>3.41</v>
      </c>
      <c r="J2137" s="26"/>
      <c r="K2137" s="26"/>
      <c r="L2137" s="26">
        <v>2.8</v>
      </c>
      <c r="M2137" s="25" t="s">
        <v>73</v>
      </c>
      <c r="N2137" s="26"/>
      <c r="O2137" s="26"/>
      <c r="P2137" s="26">
        <v>3.1</v>
      </c>
      <c r="Q2137" s="8" t="s">
        <v>73</v>
      </c>
      <c r="R2137" s="38"/>
      <c r="S2137" s="8"/>
      <c r="T2137" s="1">
        <f t="shared" si="210"/>
        <v>1993.5788143299872</v>
      </c>
      <c r="U2137" s="4">
        <f t="shared" si="213"/>
        <v>9.384974361769404E+19</v>
      </c>
      <c r="V2137" s="4">
        <f t="shared" si="211"/>
        <v>164058977319953.81</v>
      </c>
      <c r="W2137" s="1">
        <f t="shared" si="212"/>
        <v>587.82602788630754</v>
      </c>
    </row>
    <row r="2138" spans="1:23" x14ac:dyDescent="0.3">
      <c r="A2138" t="s">
        <v>4422</v>
      </c>
      <c r="B2138" s="34">
        <v>34183.143935185188</v>
      </c>
      <c r="C2138" s="2">
        <v>38.4</v>
      </c>
      <c r="D2138" s="2">
        <v>-23.5</v>
      </c>
      <c r="E2138" s="3"/>
      <c r="G2138" s="1" t="s">
        <v>44</v>
      </c>
      <c r="H2138" s="8" t="s">
        <v>24</v>
      </c>
      <c r="I2138" s="1">
        <v>3.6</v>
      </c>
      <c r="P2138" s="25">
        <v>3.6</v>
      </c>
      <c r="Q2138" s="1" t="s">
        <v>44</v>
      </c>
      <c r="T2138" s="1">
        <f t="shared" si="210"/>
        <v>1993.5883475295966</v>
      </c>
      <c r="U2138" s="4">
        <f t="shared" si="213"/>
        <v>9.385005984546005E+19</v>
      </c>
      <c r="V2138" s="4">
        <f t="shared" si="211"/>
        <v>316227766016839.06</v>
      </c>
      <c r="W2138" s="1">
        <f t="shared" si="212"/>
        <v>1381.8783852747476</v>
      </c>
    </row>
    <row r="2139" spans="1:23" x14ac:dyDescent="0.3">
      <c r="A2139" t="s">
        <v>4423</v>
      </c>
      <c r="B2139" s="34">
        <v>34185.052782407409</v>
      </c>
      <c r="C2139" s="14">
        <v>47.481999999999999</v>
      </c>
      <c r="D2139" s="14">
        <v>-17.530999999999999</v>
      </c>
      <c r="E2139" s="12">
        <v>18</v>
      </c>
      <c r="F2139" s="12"/>
      <c r="G2139" s="8" t="s">
        <v>72</v>
      </c>
      <c r="H2139" s="1" t="s">
        <v>34</v>
      </c>
      <c r="I2139" s="1">
        <f>0.85*L2139+1.03</f>
        <v>3.41</v>
      </c>
      <c r="J2139" s="26"/>
      <c r="K2139" s="26"/>
      <c r="L2139" s="26">
        <v>2.8</v>
      </c>
      <c r="M2139" s="25" t="s">
        <v>73</v>
      </c>
      <c r="N2139" s="26"/>
      <c r="O2139" s="26"/>
      <c r="P2139" s="26">
        <v>3.1</v>
      </c>
      <c r="Q2139" s="8" t="s">
        <v>73</v>
      </c>
      <c r="R2139" s="38"/>
      <c r="S2139" s="8"/>
      <c r="T2139" s="1">
        <f t="shared" si="210"/>
        <v>1993.5935736684664</v>
      </c>
      <c r="U2139" s="4">
        <f t="shared" si="213"/>
        <v>9.3850223904437371E+19</v>
      </c>
      <c r="V2139" s="4">
        <f t="shared" si="211"/>
        <v>164058977319953.81</v>
      </c>
      <c r="W2139" s="1">
        <f t="shared" si="212"/>
        <v>582.01080684320186</v>
      </c>
    </row>
    <row r="2140" spans="1:23" x14ac:dyDescent="0.3">
      <c r="A2140" t="s">
        <v>4424</v>
      </c>
      <c r="B2140" s="34">
        <v>34188.040622916669</v>
      </c>
      <c r="C2140" s="2">
        <v>35.8371</v>
      </c>
      <c r="D2140" s="2">
        <v>-3.9340999999999999</v>
      </c>
      <c r="E2140" s="3">
        <v>33</v>
      </c>
      <c r="F2140" s="3">
        <v>13</v>
      </c>
      <c r="G2140" s="1" t="s">
        <v>35</v>
      </c>
      <c r="H2140" s="1" t="s">
        <v>22</v>
      </c>
      <c r="I2140" s="1">
        <f>0.85*L2140+1.03</f>
        <v>4.6849999999999996</v>
      </c>
      <c r="L2140" s="25">
        <v>4.3</v>
      </c>
      <c r="M2140" s="25" t="s">
        <v>35</v>
      </c>
      <c r="T2140" s="1">
        <f t="shared" si="210"/>
        <v>1993.6017539299567</v>
      </c>
      <c r="U2140" s="4">
        <f t="shared" si="213"/>
        <v>9.3863636103791428E+19</v>
      </c>
      <c r="V2140" s="4">
        <f t="shared" si="211"/>
        <v>1.3412199354053646E+16</v>
      </c>
      <c r="W2140" s="1">
        <f t="shared" si="212"/>
        <v>1430.4013136962244</v>
      </c>
    </row>
    <row r="2141" spans="1:23" x14ac:dyDescent="0.3">
      <c r="A2141" t="s">
        <v>4425</v>
      </c>
      <c r="B2141" s="34">
        <v>34190.311041666668</v>
      </c>
      <c r="C2141" s="2">
        <v>38.9</v>
      </c>
      <c r="D2141" s="2">
        <v>-15.6</v>
      </c>
      <c r="E2141" s="3"/>
      <c r="G2141" s="1" t="s">
        <v>44</v>
      </c>
      <c r="H2141" s="1" t="s">
        <v>37</v>
      </c>
      <c r="I2141" s="1">
        <v>3.6</v>
      </c>
      <c r="P2141" s="25">
        <v>3.6</v>
      </c>
      <c r="Q2141" s="1" t="s">
        <v>44</v>
      </c>
      <c r="T2141" s="1">
        <f t="shared" si="210"/>
        <v>1993.6079699977186</v>
      </c>
      <c r="U2141" s="4">
        <f t="shared" si="213"/>
        <v>9.3863952331557437E+19</v>
      </c>
      <c r="V2141" s="4">
        <f t="shared" si="211"/>
        <v>316227766016839.06</v>
      </c>
      <c r="W2141" s="1">
        <f t="shared" si="212"/>
        <v>747.57683597641665</v>
      </c>
    </row>
    <row r="2142" spans="1:23" x14ac:dyDescent="0.3">
      <c r="A2142" t="s">
        <v>4426</v>
      </c>
      <c r="B2142" s="34">
        <v>34193.232452546297</v>
      </c>
      <c r="C2142" s="14">
        <v>48.878</v>
      </c>
      <c r="D2142" s="14">
        <v>-18.495000000000001</v>
      </c>
      <c r="E2142" s="12">
        <v>18</v>
      </c>
      <c r="F2142" s="12"/>
      <c r="G2142" s="8" t="s">
        <v>72</v>
      </c>
      <c r="H2142" s="1" t="s">
        <v>34</v>
      </c>
      <c r="I2142" s="1">
        <f>0.85*L2142+1.03</f>
        <v>3.4950000000000001</v>
      </c>
      <c r="J2142" s="26"/>
      <c r="K2142" s="26"/>
      <c r="L2142" s="26">
        <v>2.9</v>
      </c>
      <c r="M2142" s="25" t="s">
        <v>73</v>
      </c>
      <c r="N2142" s="26"/>
      <c r="O2142" s="26"/>
      <c r="P2142" s="26">
        <v>3.2</v>
      </c>
      <c r="Q2142" s="8" t="s">
        <v>73</v>
      </c>
      <c r="R2142" s="38"/>
      <c r="S2142" s="8"/>
      <c r="T2142" s="1">
        <f t="shared" si="210"/>
        <v>1993.6159683847948</v>
      </c>
      <c r="U2142" s="4">
        <f t="shared" si="213"/>
        <v>9.3864172370728403E+19</v>
      </c>
      <c r="V2142" s="4">
        <f t="shared" si="211"/>
        <v>220039170963740.97</v>
      </c>
      <c r="W2142" s="1">
        <f t="shared" si="212"/>
        <v>744.76817814802689</v>
      </c>
    </row>
    <row r="2143" spans="1:23" x14ac:dyDescent="0.3">
      <c r="A2143" t="s">
        <v>4427</v>
      </c>
      <c r="B2143" s="34">
        <v>34193.377118055556</v>
      </c>
      <c r="C2143" s="2">
        <v>42.3</v>
      </c>
      <c r="D2143" s="2">
        <v>-23.5</v>
      </c>
      <c r="E2143" s="3"/>
      <c r="G2143" s="1" t="s">
        <v>44</v>
      </c>
      <c r="H2143" s="8" t="s">
        <v>24</v>
      </c>
      <c r="I2143" s="1">
        <v>3.7</v>
      </c>
      <c r="P2143" s="25">
        <v>3.7</v>
      </c>
      <c r="Q2143" s="1" t="s">
        <v>44</v>
      </c>
      <c r="T2143" s="1">
        <f t="shared" si="210"/>
        <v>1993.6163644573733</v>
      </c>
      <c r="U2143" s="4">
        <f t="shared" si="213"/>
        <v>9.386461905432055E+19</v>
      </c>
      <c r="V2143" s="4">
        <f t="shared" si="211"/>
        <v>446683592150964.06</v>
      </c>
      <c r="W2143" s="1">
        <f t="shared" si="212"/>
        <v>1230.5818822722404</v>
      </c>
    </row>
    <row r="2144" spans="1:23" x14ac:dyDescent="0.3">
      <c r="A2144" t="s">
        <v>4428</v>
      </c>
      <c r="B2144" s="34">
        <v>34194.654131944444</v>
      </c>
      <c r="C2144" s="2">
        <v>35.700000000000003</v>
      </c>
      <c r="D2144" s="2">
        <v>-18.2</v>
      </c>
      <c r="E2144" s="3"/>
      <c r="G2144" s="1" t="s">
        <v>44</v>
      </c>
      <c r="H2144" s="1" t="s">
        <v>37</v>
      </c>
      <c r="I2144" s="1">
        <v>3.1</v>
      </c>
      <c r="P2144" s="25">
        <v>3.1</v>
      </c>
      <c r="Q2144" s="1" t="s">
        <v>44</v>
      </c>
      <c r="T2144" s="1">
        <f t="shared" si="210"/>
        <v>1993.619860730854</v>
      </c>
      <c r="U2144" s="4">
        <f t="shared" si="213"/>
        <v>9.3864675288453071E+19</v>
      </c>
      <c r="V2144" s="4">
        <f t="shared" si="211"/>
        <v>56234132519035.117</v>
      </c>
      <c r="W2144" s="1">
        <f t="shared" si="212"/>
        <v>1173.8469554500364</v>
      </c>
    </row>
    <row r="2145" spans="1:23" x14ac:dyDescent="0.3">
      <c r="A2145" t="s">
        <v>4429</v>
      </c>
      <c r="B2145" s="34">
        <v>34197.122893518521</v>
      </c>
      <c r="C2145" s="2">
        <v>37.1</v>
      </c>
      <c r="D2145" s="2">
        <v>-20.5</v>
      </c>
      <c r="E2145" s="3"/>
      <c r="G2145" s="1" t="s">
        <v>44</v>
      </c>
      <c r="H2145" s="8" t="s">
        <v>24</v>
      </c>
      <c r="I2145" s="1">
        <v>3.7</v>
      </c>
      <c r="P2145" s="25">
        <v>3.7</v>
      </c>
      <c r="Q2145" s="1" t="s">
        <v>44</v>
      </c>
      <c r="T2145" s="1">
        <f t="shared" si="210"/>
        <v>1993.626619831673</v>
      </c>
      <c r="U2145" s="4">
        <f t="shared" si="213"/>
        <v>9.3865121972045218E+19</v>
      </c>
      <c r="V2145" s="4">
        <f t="shared" si="211"/>
        <v>446683592150964.06</v>
      </c>
      <c r="W2145" s="1">
        <f t="shared" si="212"/>
        <v>1206.8336354627313</v>
      </c>
    </row>
    <row r="2146" spans="1:23" x14ac:dyDescent="0.3">
      <c r="A2146" t="s">
        <v>4430</v>
      </c>
      <c r="B2146" s="34">
        <v>34200.991238425922</v>
      </c>
      <c r="C2146" s="2">
        <v>37.200000000000003</v>
      </c>
      <c r="D2146" s="2">
        <v>-17.600000000000001</v>
      </c>
      <c r="E2146" s="3"/>
      <c r="G2146" s="1" t="s">
        <v>44</v>
      </c>
      <c r="H2146" s="1" t="s">
        <v>37</v>
      </c>
      <c r="I2146" s="1">
        <v>3.1</v>
      </c>
      <c r="P2146" s="25">
        <v>3.1</v>
      </c>
      <c r="Q2146" s="1" t="s">
        <v>44</v>
      </c>
      <c r="T2146" s="1">
        <f t="shared" si="210"/>
        <v>1993.6372107828224</v>
      </c>
      <c r="U2146" s="4">
        <f t="shared" si="213"/>
        <v>9.3865178206177739E+19</v>
      </c>
      <c r="V2146" s="4">
        <f t="shared" si="211"/>
        <v>56234132519035.117</v>
      </c>
      <c r="W2146" s="1">
        <f t="shared" si="212"/>
        <v>1006.5304365258245</v>
      </c>
    </row>
    <row r="2147" spans="1:23" x14ac:dyDescent="0.3">
      <c r="A2147" t="s">
        <v>4431</v>
      </c>
      <c r="B2147" s="34">
        <v>34201.270142361114</v>
      </c>
      <c r="C2147" s="14">
        <v>47.11</v>
      </c>
      <c r="D2147" s="14">
        <v>-11.92</v>
      </c>
      <c r="E2147" s="12">
        <v>16</v>
      </c>
      <c r="F2147" s="12"/>
      <c r="G2147" s="8" t="s">
        <v>72</v>
      </c>
      <c r="H2147" s="1" t="s">
        <v>69</v>
      </c>
      <c r="I2147" s="1">
        <f t="shared" ref="I2147:I2193" si="214">0.85*L2147+1.03</f>
        <v>4.09</v>
      </c>
      <c r="J2147" s="26"/>
      <c r="L2147" s="26">
        <v>3.6</v>
      </c>
      <c r="M2147" s="25" t="s">
        <v>73</v>
      </c>
      <c r="P2147" s="26">
        <v>4</v>
      </c>
      <c r="Q2147" s="1" t="s">
        <v>73</v>
      </c>
      <c r="R2147" s="38">
        <v>3.8</v>
      </c>
      <c r="S2147" s="1" t="s">
        <v>73</v>
      </c>
      <c r="T2147" s="1">
        <f t="shared" si="210"/>
        <v>1993.637974380181</v>
      </c>
      <c r="U2147" s="4">
        <f t="shared" si="213"/>
        <v>9.3866896114564891E+19</v>
      </c>
      <c r="V2147" s="4">
        <f t="shared" si="211"/>
        <v>1717908387157594.5</v>
      </c>
      <c r="W2147" s="1">
        <f t="shared" si="212"/>
        <v>224.98691636805509</v>
      </c>
    </row>
    <row r="2148" spans="1:23" x14ac:dyDescent="0.3">
      <c r="A2148" t="s">
        <v>4432</v>
      </c>
      <c r="B2148" s="34">
        <v>34203.271046296293</v>
      </c>
      <c r="C2148" s="14">
        <v>48.369</v>
      </c>
      <c r="D2148" s="14">
        <v>-17.731000000000002</v>
      </c>
      <c r="E2148" s="12">
        <v>25</v>
      </c>
      <c r="F2148" s="12"/>
      <c r="G2148" s="8" t="s">
        <v>72</v>
      </c>
      <c r="H2148" s="1" t="s">
        <v>34</v>
      </c>
      <c r="I2148" s="1">
        <f t="shared" si="214"/>
        <v>3.41</v>
      </c>
      <c r="J2148" s="26"/>
      <c r="K2148" s="26"/>
      <c r="L2148" s="26">
        <v>2.8</v>
      </c>
      <c r="M2148" s="25" t="s">
        <v>73</v>
      </c>
      <c r="N2148" s="26"/>
      <c r="O2148" s="26"/>
      <c r="P2148" s="26">
        <v>3.1</v>
      </c>
      <c r="Q2148" s="8" t="s">
        <v>73</v>
      </c>
      <c r="R2148" s="38"/>
      <c r="S2148" s="8"/>
      <c r="T2148" s="1">
        <f t="shared" si="210"/>
        <v>1993.6434525565949</v>
      </c>
      <c r="U2148" s="4">
        <f t="shared" si="213"/>
        <v>9.3867060173542212E+19</v>
      </c>
      <c r="V2148" s="4">
        <f t="shared" si="211"/>
        <v>164058977319953.81</v>
      </c>
      <c r="W2148" s="1">
        <f t="shared" si="212"/>
        <v>645.39204830883671</v>
      </c>
    </row>
    <row r="2149" spans="1:23" x14ac:dyDescent="0.3">
      <c r="A2149" t="s">
        <v>4433</v>
      </c>
      <c r="B2149" s="34">
        <v>34219.02188310185</v>
      </c>
      <c r="C2149" s="14">
        <v>46.655000000000001</v>
      </c>
      <c r="D2149" s="14">
        <v>-18.835999999999999</v>
      </c>
      <c r="E2149" s="12">
        <v>2</v>
      </c>
      <c r="F2149" s="12"/>
      <c r="G2149" s="8" t="s">
        <v>72</v>
      </c>
      <c r="H2149" s="1" t="s">
        <v>34</v>
      </c>
      <c r="I2149" s="1">
        <f t="shared" si="214"/>
        <v>3.4950000000000001</v>
      </c>
      <c r="J2149" s="26"/>
      <c r="K2149" s="26"/>
      <c r="L2149" s="26">
        <v>2.9</v>
      </c>
      <c r="M2149" s="25" t="s">
        <v>73</v>
      </c>
      <c r="N2149" s="26"/>
      <c r="O2149" s="26"/>
      <c r="P2149" s="26">
        <v>3.2</v>
      </c>
      <c r="Q2149" s="8" t="s">
        <v>73</v>
      </c>
      <c r="R2149" s="38"/>
      <c r="S2149" s="8"/>
      <c r="T2149" s="1">
        <f t="shared" si="210"/>
        <v>1993.686575997541</v>
      </c>
      <c r="U2149" s="4">
        <f t="shared" si="213"/>
        <v>9.3867280212713177E+19</v>
      </c>
      <c r="V2149" s="4">
        <f t="shared" si="211"/>
        <v>220039170963740.97</v>
      </c>
      <c r="W2149" s="1">
        <f t="shared" si="212"/>
        <v>691.98912355841708</v>
      </c>
    </row>
    <row r="2150" spans="1:23" x14ac:dyDescent="0.3">
      <c r="A2150" t="s">
        <v>4434</v>
      </c>
      <c r="B2150" s="34">
        <v>34219.415697916666</v>
      </c>
      <c r="C2150" s="14">
        <v>46.536999999999999</v>
      </c>
      <c r="D2150" s="14">
        <v>-18.3</v>
      </c>
      <c r="E2150" s="12">
        <v>18</v>
      </c>
      <c r="F2150" s="12"/>
      <c r="G2150" s="8" t="s">
        <v>72</v>
      </c>
      <c r="H2150" s="1" t="s">
        <v>34</v>
      </c>
      <c r="I2150" s="1">
        <f t="shared" si="214"/>
        <v>3.4950000000000001</v>
      </c>
      <c r="J2150" s="26"/>
      <c r="K2150" s="26"/>
      <c r="L2150" s="26">
        <v>2.9</v>
      </c>
      <c r="M2150" s="25" t="s">
        <v>73</v>
      </c>
      <c r="N2150" s="26"/>
      <c r="O2150" s="26"/>
      <c r="P2150" s="26">
        <v>3.2</v>
      </c>
      <c r="Q2150" s="8" t="s">
        <v>73</v>
      </c>
      <c r="R2150" s="38"/>
      <c r="S2150" s="8"/>
      <c r="T2150" s="1">
        <f t="shared" si="210"/>
        <v>1993.6876542037417</v>
      </c>
      <c r="U2150" s="4">
        <f t="shared" si="213"/>
        <v>9.3867500251884143E+19</v>
      </c>
      <c r="V2150" s="4">
        <f t="shared" si="211"/>
        <v>220039170963740.97</v>
      </c>
      <c r="W2150" s="1">
        <f t="shared" si="212"/>
        <v>631.50850715086153</v>
      </c>
    </row>
    <row r="2151" spans="1:23" x14ac:dyDescent="0.3">
      <c r="A2151" t="s">
        <v>4435</v>
      </c>
      <c r="B2151" s="34">
        <v>34219.447790509257</v>
      </c>
      <c r="C2151" s="14">
        <v>47.741</v>
      </c>
      <c r="D2151" s="14">
        <v>-17.521999999999998</v>
      </c>
      <c r="E2151" s="12">
        <v>27</v>
      </c>
      <c r="F2151" s="12"/>
      <c r="G2151" s="8" t="s">
        <v>72</v>
      </c>
      <c r="H2151" s="1" t="s">
        <v>34</v>
      </c>
      <c r="I2151" s="1">
        <f t="shared" si="214"/>
        <v>3.3250000000000002</v>
      </c>
      <c r="J2151" s="26"/>
      <c r="K2151" s="26"/>
      <c r="L2151" s="26">
        <v>2.7</v>
      </c>
      <c r="M2151" s="25" t="s">
        <v>73</v>
      </c>
      <c r="N2151" s="26"/>
      <c r="O2151" s="26"/>
      <c r="P2151" s="26">
        <v>3</v>
      </c>
      <c r="Q2151" s="8" t="s">
        <v>73</v>
      </c>
      <c r="R2151" s="38"/>
      <c r="S2151" s="8"/>
      <c r="T2151" s="1">
        <f t="shared" si="210"/>
        <v>1993.6877420684716</v>
      </c>
      <c r="U2151" s="4">
        <f t="shared" si="213"/>
        <v>9.3867622572596052E+19</v>
      </c>
      <c r="V2151" s="4">
        <f t="shared" si="211"/>
        <v>122320711904993.2</v>
      </c>
      <c r="W2151" s="1">
        <f t="shared" si="212"/>
        <v>593.23862042455926</v>
      </c>
    </row>
    <row r="2152" spans="1:23" x14ac:dyDescent="0.3">
      <c r="A2152" t="s">
        <v>4436</v>
      </c>
      <c r="B2152" s="34">
        <v>34222.919510416665</v>
      </c>
      <c r="C2152" s="14">
        <v>47.771999999999998</v>
      </c>
      <c r="D2152" s="14">
        <v>-17.548999999999999</v>
      </c>
      <c r="E2152" s="12">
        <v>18</v>
      </c>
      <c r="F2152" s="12"/>
      <c r="G2152" s="8" t="s">
        <v>72</v>
      </c>
      <c r="H2152" s="1" t="s">
        <v>34</v>
      </c>
      <c r="I2152" s="1">
        <f t="shared" si="214"/>
        <v>3.3250000000000002</v>
      </c>
      <c r="J2152" s="26"/>
      <c r="K2152" s="26"/>
      <c r="L2152" s="26">
        <v>2.7</v>
      </c>
      <c r="M2152" s="25" t="s">
        <v>73</v>
      </c>
      <c r="N2152" s="26"/>
      <c r="O2152" s="26"/>
      <c r="P2152" s="26">
        <v>3</v>
      </c>
      <c r="Q2152" s="8" t="s">
        <v>73</v>
      </c>
      <c r="R2152" s="38"/>
      <c r="S2152" s="8"/>
      <c r="T2152" s="1">
        <f t="shared" si="210"/>
        <v>1993.6972471195529</v>
      </c>
      <c r="U2152" s="4">
        <f t="shared" si="213"/>
        <v>9.3867744893307961E+19</v>
      </c>
      <c r="V2152" s="4">
        <f t="shared" si="211"/>
        <v>122320711904993.2</v>
      </c>
      <c r="W2152" s="1">
        <f t="shared" si="212"/>
        <v>597.03432903394139</v>
      </c>
    </row>
    <row r="2153" spans="1:23" x14ac:dyDescent="0.3">
      <c r="A2153" t="s">
        <v>4437</v>
      </c>
      <c r="B2153" s="34">
        <v>34224.617947916668</v>
      </c>
      <c r="C2153" s="14">
        <v>47.485999999999997</v>
      </c>
      <c r="D2153" s="14">
        <v>-17.03</v>
      </c>
      <c r="E2153" s="12">
        <v>18</v>
      </c>
      <c r="F2153" s="12"/>
      <c r="G2153" s="8" t="s">
        <v>72</v>
      </c>
      <c r="H2153" s="1" t="s">
        <v>34</v>
      </c>
      <c r="I2153" s="1">
        <f t="shared" si="214"/>
        <v>3.41</v>
      </c>
      <c r="J2153" s="26"/>
      <c r="K2153" s="26"/>
      <c r="L2153" s="26">
        <v>2.8</v>
      </c>
      <c r="M2153" s="25" t="s">
        <v>73</v>
      </c>
      <c r="N2153" s="26"/>
      <c r="O2153" s="26"/>
      <c r="P2153" s="26">
        <v>3.1</v>
      </c>
      <c r="Q2153" s="8" t="s">
        <v>73</v>
      </c>
      <c r="R2153" s="38"/>
      <c r="S2153" s="8"/>
      <c r="T2153" s="1">
        <f t="shared" si="210"/>
        <v>1993.7018971879991</v>
      </c>
      <c r="U2153" s="4">
        <f t="shared" si="213"/>
        <v>9.3867908952285282E+19</v>
      </c>
      <c r="V2153" s="4">
        <f t="shared" si="211"/>
        <v>164058977319953.81</v>
      </c>
      <c r="W2153" s="1">
        <f t="shared" si="212"/>
        <v>532.23873790981736</v>
      </c>
    </row>
    <row r="2154" spans="1:23" x14ac:dyDescent="0.3">
      <c r="A2154" t="s">
        <v>4438</v>
      </c>
      <c r="B2154" s="34">
        <v>34224.650120370374</v>
      </c>
      <c r="C2154" s="14">
        <v>45.521999999999998</v>
      </c>
      <c r="D2154" s="14">
        <v>-17.411999999999999</v>
      </c>
      <c r="E2154" s="12">
        <v>2</v>
      </c>
      <c r="F2154" s="12"/>
      <c r="G2154" s="8" t="s">
        <v>72</v>
      </c>
      <c r="H2154" s="1" t="s">
        <v>34</v>
      </c>
      <c r="I2154" s="1">
        <f t="shared" si="214"/>
        <v>3.3250000000000002</v>
      </c>
      <c r="J2154" s="26"/>
      <c r="K2154" s="26"/>
      <c r="L2154" s="26">
        <v>2.7</v>
      </c>
      <c r="M2154" s="25" t="s">
        <v>73</v>
      </c>
      <c r="N2154" s="26"/>
      <c r="O2154" s="26"/>
      <c r="P2154" s="26">
        <v>3</v>
      </c>
      <c r="Q2154" s="8" t="s">
        <v>73</v>
      </c>
      <c r="R2154" s="38"/>
      <c r="S2154" s="8"/>
      <c r="T2154" s="1">
        <f t="shared" si="210"/>
        <v>1993.7019852713768</v>
      </c>
      <c r="U2154" s="4">
        <f t="shared" si="213"/>
        <v>9.3868031272997192E+19</v>
      </c>
      <c r="V2154" s="4">
        <f t="shared" si="211"/>
        <v>122320711904993.2</v>
      </c>
      <c r="W2154" s="1">
        <f t="shared" si="212"/>
        <v>518.28630029496628</v>
      </c>
    </row>
    <row r="2155" spans="1:23" x14ac:dyDescent="0.3">
      <c r="A2155" t="s">
        <v>4439</v>
      </c>
      <c r="B2155" s="34">
        <v>34227.429849537039</v>
      </c>
      <c r="C2155" s="14">
        <v>46.896000000000001</v>
      </c>
      <c r="D2155" s="14">
        <v>-17.617999999999999</v>
      </c>
      <c r="E2155" s="12">
        <v>2</v>
      </c>
      <c r="F2155" s="12"/>
      <c r="G2155" s="8" t="s">
        <v>72</v>
      </c>
      <c r="H2155" s="1" t="s">
        <v>34</v>
      </c>
      <c r="I2155" s="1">
        <f t="shared" si="214"/>
        <v>3.3250000000000002</v>
      </c>
      <c r="J2155" s="26"/>
      <c r="K2155" s="26"/>
      <c r="L2155" s="26">
        <v>2.7</v>
      </c>
      <c r="M2155" s="25" t="s">
        <v>73</v>
      </c>
      <c r="N2155" s="26"/>
      <c r="O2155" s="26"/>
      <c r="P2155" s="26">
        <v>3</v>
      </c>
      <c r="Q2155" s="8" t="s">
        <v>73</v>
      </c>
      <c r="R2155" s="38"/>
      <c r="S2155" s="8"/>
      <c r="T2155" s="1">
        <f t="shared" si="210"/>
        <v>1993.7095957550637</v>
      </c>
      <c r="U2155" s="4">
        <f t="shared" si="213"/>
        <v>9.3868153593709101E+19</v>
      </c>
      <c r="V2155" s="4">
        <f t="shared" si="211"/>
        <v>122320711904993.2</v>
      </c>
      <c r="W2155" s="1">
        <f t="shared" si="212"/>
        <v>568.30845652516052</v>
      </c>
    </row>
    <row r="2156" spans="1:23" x14ac:dyDescent="0.3">
      <c r="A2156" t="s">
        <v>4440</v>
      </c>
      <c r="B2156" s="34">
        <v>34227.958650462962</v>
      </c>
      <c r="C2156" s="14">
        <v>47.682000000000002</v>
      </c>
      <c r="D2156" s="14">
        <v>-17.14</v>
      </c>
      <c r="E2156" s="12">
        <v>18</v>
      </c>
      <c r="F2156" s="12"/>
      <c r="G2156" s="8" t="s">
        <v>72</v>
      </c>
      <c r="H2156" s="1" t="s">
        <v>34</v>
      </c>
      <c r="I2156" s="1">
        <f t="shared" si="214"/>
        <v>3.4950000000000001</v>
      </c>
      <c r="J2156" s="26"/>
      <c r="K2156" s="26"/>
      <c r="L2156" s="26">
        <v>2.9</v>
      </c>
      <c r="M2156" s="25" t="s">
        <v>73</v>
      </c>
      <c r="N2156" s="26"/>
      <c r="O2156" s="26"/>
      <c r="P2156" s="26">
        <v>3.2</v>
      </c>
      <c r="Q2156" s="8" t="s">
        <v>73</v>
      </c>
      <c r="R2156" s="38"/>
      <c r="S2156" s="8"/>
      <c r="T2156" s="1">
        <f t="shared" si="210"/>
        <v>1993.7110435330951</v>
      </c>
      <c r="U2156" s="4">
        <f t="shared" si="213"/>
        <v>9.3868373632880067E+19</v>
      </c>
      <c r="V2156" s="4">
        <f t="shared" si="211"/>
        <v>220039170963740.97</v>
      </c>
      <c r="W2156" s="1">
        <f t="shared" si="212"/>
        <v>552.6012820181794</v>
      </c>
    </row>
    <row r="2157" spans="1:23" x14ac:dyDescent="0.3">
      <c r="A2157" t="s">
        <v>4441</v>
      </c>
      <c r="B2157" s="34">
        <v>34233.116017361113</v>
      </c>
      <c r="C2157" s="14">
        <v>46.38</v>
      </c>
      <c r="D2157" s="14">
        <v>-18.254000000000001</v>
      </c>
      <c r="E2157" s="12">
        <v>37</v>
      </c>
      <c r="F2157" s="12"/>
      <c r="G2157" s="8" t="s">
        <v>72</v>
      </c>
      <c r="H2157" s="1" t="s">
        <v>34</v>
      </c>
      <c r="I2157" s="1">
        <f t="shared" si="214"/>
        <v>3.665</v>
      </c>
      <c r="J2157" s="26"/>
      <c r="K2157" s="26"/>
      <c r="L2157" s="26">
        <v>3.1</v>
      </c>
      <c r="M2157" s="25" t="s">
        <v>73</v>
      </c>
      <c r="N2157" s="26"/>
      <c r="O2157" s="26"/>
      <c r="P2157" s="26">
        <v>3.4</v>
      </c>
      <c r="Q2157" s="8" t="s">
        <v>73</v>
      </c>
      <c r="R2157" s="38"/>
      <c r="S2157" s="8"/>
      <c r="T2157" s="1">
        <f t="shared" si="210"/>
        <v>1993.7251636341166</v>
      </c>
      <c r="U2157" s="4">
        <f t="shared" si="213"/>
        <v>9.3868769454944895E+19</v>
      </c>
      <c r="V2157" s="4">
        <f t="shared" si="211"/>
        <v>395822064835723.56</v>
      </c>
      <c r="W2157" s="1">
        <f t="shared" si="212"/>
        <v>623.93471950371315</v>
      </c>
    </row>
    <row r="2158" spans="1:23" x14ac:dyDescent="0.3">
      <c r="A2158" t="s">
        <v>4442</v>
      </c>
      <c r="B2158" s="34">
        <v>34236.617725694443</v>
      </c>
      <c r="C2158" s="14">
        <v>45.709000000000003</v>
      </c>
      <c r="D2158" s="14">
        <v>-20.259</v>
      </c>
      <c r="E2158" s="12">
        <v>2</v>
      </c>
      <c r="F2158" s="12"/>
      <c r="G2158" s="8" t="s">
        <v>72</v>
      </c>
      <c r="H2158" s="1" t="s">
        <v>34</v>
      </c>
      <c r="I2158" s="1">
        <f t="shared" si="214"/>
        <v>3.3250000000000002</v>
      </c>
      <c r="J2158" s="26"/>
      <c r="K2158" s="26"/>
      <c r="L2158" s="26">
        <v>2.7</v>
      </c>
      <c r="M2158" s="25" t="s">
        <v>73</v>
      </c>
      <c r="N2158" s="26"/>
      <c r="O2158" s="26"/>
      <c r="P2158" s="26">
        <v>3</v>
      </c>
      <c r="Q2158" s="8" t="s">
        <v>73</v>
      </c>
      <c r="R2158" s="38"/>
      <c r="S2158" s="8"/>
      <c r="T2158" s="1">
        <f t="shared" si="210"/>
        <v>1993.7347507890333</v>
      </c>
      <c r="U2158" s="4">
        <f t="shared" si="213"/>
        <v>9.3868891775656804E+19</v>
      </c>
      <c r="V2158" s="4">
        <f t="shared" si="211"/>
        <v>122320711904993.2</v>
      </c>
      <c r="W2158" s="1">
        <f t="shared" si="212"/>
        <v>835.18347474893744</v>
      </c>
    </row>
    <row r="2159" spans="1:23" x14ac:dyDescent="0.3">
      <c r="A2159" t="s">
        <v>4443</v>
      </c>
      <c r="B2159" s="34">
        <v>34238.857162037035</v>
      </c>
      <c r="C2159" s="14">
        <v>47.652999999999999</v>
      </c>
      <c r="D2159" s="14">
        <v>-16.164999999999999</v>
      </c>
      <c r="E2159" s="12">
        <v>2</v>
      </c>
      <c r="F2159" s="12"/>
      <c r="G2159" s="8" t="s">
        <v>72</v>
      </c>
      <c r="H2159" s="1" t="s">
        <v>34</v>
      </c>
      <c r="I2159" s="1">
        <f t="shared" si="214"/>
        <v>3.4950000000000001</v>
      </c>
      <c r="J2159" s="26"/>
      <c r="K2159" s="26"/>
      <c r="L2159" s="26">
        <v>2.9</v>
      </c>
      <c r="M2159" s="25" t="s">
        <v>73</v>
      </c>
      <c r="N2159" s="26"/>
      <c r="O2159" s="26"/>
      <c r="P2159" s="26">
        <v>3.2</v>
      </c>
      <c r="Q2159" s="8" t="s">
        <v>73</v>
      </c>
      <c r="R2159" s="38"/>
      <c r="S2159" s="8"/>
      <c r="T2159" s="1">
        <f t="shared" si="210"/>
        <v>1993.7408820315866</v>
      </c>
      <c r="U2159" s="4">
        <f t="shared" si="213"/>
        <v>9.386911181482777E+19</v>
      </c>
      <c r="V2159" s="4">
        <f t="shared" si="211"/>
        <v>220039170963740.97</v>
      </c>
      <c r="W2159" s="1">
        <f t="shared" si="212"/>
        <v>458.60846839965285</v>
      </c>
    </row>
    <row r="2160" spans="1:23" x14ac:dyDescent="0.3">
      <c r="A2160" t="s">
        <v>4444</v>
      </c>
      <c r="B2160" s="34">
        <v>34239.322041666666</v>
      </c>
      <c r="C2160" s="14">
        <v>48.067</v>
      </c>
      <c r="D2160" s="14">
        <v>-17.555</v>
      </c>
      <c r="E2160" s="12">
        <v>27</v>
      </c>
      <c r="F2160" s="12"/>
      <c r="G2160" s="8" t="s">
        <v>72</v>
      </c>
      <c r="H2160" s="1" t="s">
        <v>34</v>
      </c>
      <c r="I2160" s="1">
        <f t="shared" si="214"/>
        <v>3.4950000000000001</v>
      </c>
      <c r="J2160" s="26"/>
      <c r="K2160" s="26"/>
      <c r="L2160" s="26">
        <v>2.9</v>
      </c>
      <c r="M2160" s="25" t="s">
        <v>73</v>
      </c>
      <c r="N2160" s="26"/>
      <c r="O2160" s="26"/>
      <c r="P2160" s="26">
        <v>3.2</v>
      </c>
      <c r="Q2160" s="8" t="s">
        <v>73</v>
      </c>
      <c r="R2160" s="38"/>
      <c r="S2160" s="8"/>
      <c r="T2160" s="1">
        <f t="shared" si="210"/>
        <v>1993.7421548026466</v>
      </c>
      <c r="U2160" s="4">
        <f t="shared" si="213"/>
        <v>9.3869331853998735E+19</v>
      </c>
      <c r="V2160" s="4">
        <f t="shared" si="211"/>
        <v>220039170963740.97</v>
      </c>
      <c r="W2160" s="1">
        <f t="shared" si="212"/>
        <v>612.66933022168007</v>
      </c>
    </row>
    <row r="2161" spans="1:23" x14ac:dyDescent="0.3">
      <c r="A2161" t="s">
        <v>4445</v>
      </c>
      <c r="B2161" s="34">
        <v>34243.30129166667</v>
      </c>
      <c r="C2161" s="14">
        <v>49.151000000000003</v>
      </c>
      <c r="D2161" s="14">
        <v>-16.260999999999999</v>
      </c>
      <c r="E2161" s="12">
        <v>2</v>
      </c>
      <c r="F2161" s="12"/>
      <c r="G2161" s="8" t="s">
        <v>72</v>
      </c>
      <c r="H2161" s="1" t="s">
        <v>34</v>
      </c>
      <c r="I2161" s="1">
        <f t="shared" si="214"/>
        <v>3.41</v>
      </c>
      <c r="J2161" s="26"/>
      <c r="K2161" s="26"/>
      <c r="L2161" s="26">
        <v>2.8</v>
      </c>
      <c r="M2161" s="25" t="s">
        <v>73</v>
      </c>
      <c r="N2161" s="26"/>
      <c r="O2161" s="26"/>
      <c r="P2161" s="26">
        <v>3.1</v>
      </c>
      <c r="Q2161" s="8" t="s">
        <v>73</v>
      </c>
      <c r="R2161" s="38"/>
      <c r="S2161" s="8"/>
      <c r="T2161" s="1">
        <f t="shared" si="210"/>
        <v>1993.7530493953914</v>
      </c>
      <c r="U2161" s="4">
        <f t="shared" si="213"/>
        <v>9.3869495912976056E+19</v>
      </c>
      <c r="V2161" s="4">
        <f t="shared" si="211"/>
        <v>164058977319953.81</v>
      </c>
      <c r="W2161" s="1">
        <f t="shared" si="212"/>
        <v>571.44661908427781</v>
      </c>
    </row>
    <row r="2162" spans="1:23" x14ac:dyDescent="0.3">
      <c r="A2162" t="s">
        <v>4446</v>
      </c>
      <c r="B2162" s="34">
        <v>34247.202883101854</v>
      </c>
      <c r="C2162" s="14">
        <v>46.723999999999997</v>
      </c>
      <c r="D2162" s="14">
        <v>-18.907</v>
      </c>
      <c r="E2162" s="12">
        <v>16</v>
      </c>
      <c r="F2162" s="12"/>
      <c r="G2162" s="8" t="s">
        <v>72</v>
      </c>
      <c r="H2162" s="1" t="s">
        <v>34</v>
      </c>
      <c r="I2162" s="1">
        <f t="shared" si="214"/>
        <v>3.58</v>
      </c>
      <c r="J2162" s="26"/>
      <c r="K2162" s="26"/>
      <c r="L2162" s="26">
        <v>3</v>
      </c>
      <c r="M2162" s="25" t="s">
        <v>73</v>
      </c>
      <c r="N2162" s="26"/>
      <c r="O2162" s="26"/>
      <c r="P2162" s="26">
        <v>3.3</v>
      </c>
      <c r="Q2162" s="8" t="s">
        <v>73</v>
      </c>
      <c r="R2162" s="38"/>
      <c r="S2162" s="8"/>
      <c r="T2162" s="1">
        <f t="shared" si="210"/>
        <v>1993.7637313705732</v>
      </c>
      <c r="U2162" s="4">
        <f t="shared" si="213"/>
        <v>9.3869791033898729E+19</v>
      </c>
      <c r="V2162" s="4">
        <f t="shared" si="211"/>
        <v>295120922666639.69</v>
      </c>
      <c r="W2162" s="1">
        <f t="shared" si="212"/>
        <v>701.44680740325532</v>
      </c>
    </row>
    <row r="2163" spans="1:23" x14ac:dyDescent="0.3">
      <c r="A2163" t="s">
        <v>4447</v>
      </c>
      <c r="B2163" s="34">
        <v>34247.449111111113</v>
      </c>
      <c r="C2163" s="28">
        <v>42.03</v>
      </c>
      <c r="D2163" s="28">
        <v>-10.37</v>
      </c>
      <c r="E2163" s="12">
        <v>16</v>
      </c>
      <c r="F2163" s="13"/>
      <c r="G2163" s="8" t="s">
        <v>72</v>
      </c>
      <c r="H2163" s="1" t="s">
        <v>33</v>
      </c>
      <c r="I2163" s="1">
        <f t="shared" si="214"/>
        <v>4.1749999999999998</v>
      </c>
      <c r="J2163" s="27"/>
      <c r="K2163" s="27"/>
      <c r="L2163" s="26">
        <v>3.7</v>
      </c>
      <c r="M2163" s="25" t="s">
        <v>73</v>
      </c>
      <c r="N2163" s="27"/>
      <c r="O2163" s="27"/>
      <c r="P2163" s="27">
        <v>3.9</v>
      </c>
      <c r="Q2163" s="1" t="s">
        <v>73</v>
      </c>
      <c r="R2163" s="39">
        <v>3.9</v>
      </c>
      <c r="S2163" s="1" t="s">
        <v>73</v>
      </c>
      <c r="T2163" s="1">
        <f t="shared" si="210"/>
        <v>1993.7644055061221</v>
      </c>
      <c r="U2163" s="4">
        <f t="shared" si="213"/>
        <v>9.3872095126874784E+19</v>
      </c>
      <c r="V2163" s="4">
        <f t="shared" si="211"/>
        <v>2304092976055851.5</v>
      </c>
      <c r="W2163" s="1">
        <f t="shared" si="212"/>
        <v>439.19866034333961</v>
      </c>
    </row>
    <row r="2164" spans="1:23" x14ac:dyDescent="0.3">
      <c r="A2164" t="s">
        <v>4448</v>
      </c>
      <c r="B2164" s="34">
        <v>34247.989417824072</v>
      </c>
      <c r="C2164" s="14">
        <v>48.645000000000003</v>
      </c>
      <c r="D2164" s="14">
        <v>-17.274999999999999</v>
      </c>
      <c r="E2164" s="12">
        <v>40</v>
      </c>
      <c r="F2164" s="12"/>
      <c r="G2164" s="8" t="s">
        <v>72</v>
      </c>
      <c r="H2164" s="1" t="s">
        <v>34</v>
      </c>
      <c r="I2164" s="1">
        <f t="shared" si="214"/>
        <v>3.3250000000000002</v>
      </c>
      <c r="J2164" s="26"/>
      <c r="K2164" s="26"/>
      <c r="L2164" s="26">
        <v>2.7</v>
      </c>
      <c r="M2164" s="25" t="s">
        <v>73</v>
      </c>
      <c r="N2164" s="26"/>
      <c r="O2164" s="26"/>
      <c r="P2164" s="26">
        <v>3</v>
      </c>
      <c r="Q2164" s="8" t="s">
        <v>73</v>
      </c>
      <c r="R2164" s="38"/>
      <c r="S2164" s="8"/>
      <c r="T2164" s="1">
        <f t="shared" si="210"/>
        <v>1993.7658847852815</v>
      </c>
      <c r="U2164" s="4">
        <f t="shared" si="213"/>
        <v>9.3872217447586693E+19</v>
      </c>
      <c r="V2164" s="4">
        <f t="shared" si="211"/>
        <v>122320711904993.2</v>
      </c>
      <c r="W2164" s="1">
        <f t="shared" si="212"/>
        <v>620.45874556623994</v>
      </c>
    </row>
    <row r="2165" spans="1:23" x14ac:dyDescent="0.3">
      <c r="A2165" t="s">
        <v>2489</v>
      </c>
      <c r="B2165" s="34">
        <v>34249.299913194445</v>
      </c>
      <c r="C2165" s="14">
        <v>41.2</v>
      </c>
      <c r="D2165" s="14">
        <v>-19.13</v>
      </c>
      <c r="E2165" s="12">
        <v>16</v>
      </c>
      <c r="F2165" s="12"/>
      <c r="G2165" s="8" t="s">
        <v>72</v>
      </c>
      <c r="H2165" s="8" t="s">
        <v>24</v>
      </c>
      <c r="I2165" s="1">
        <f t="shared" si="214"/>
        <v>3.4950000000000001</v>
      </c>
      <c r="J2165" s="26"/>
      <c r="K2165" s="26"/>
      <c r="L2165" s="26">
        <v>2.9</v>
      </c>
      <c r="M2165" s="25" t="s">
        <v>73</v>
      </c>
      <c r="N2165" s="26"/>
      <c r="O2165" s="26"/>
      <c r="P2165" s="26">
        <v>3.5</v>
      </c>
      <c r="Q2165" s="8" t="s">
        <v>73</v>
      </c>
      <c r="R2165" s="38">
        <v>3.2</v>
      </c>
      <c r="S2165" s="1" t="s">
        <v>73</v>
      </c>
      <c r="T2165" s="1">
        <f t="shared" si="210"/>
        <v>1993.7694727260628</v>
      </c>
      <c r="U2165" s="4">
        <f t="shared" si="213"/>
        <v>9.3872437486757659E+19</v>
      </c>
      <c r="V2165" s="4">
        <f t="shared" si="211"/>
        <v>220039170963740.97</v>
      </c>
      <c r="W2165" s="1">
        <f t="shared" si="212"/>
        <v>825.16791915867145</v>
      </c>
    </row>
    <row r="2166" spans="1:23" x14ac:dyDescent="0.3">
      <c r="A2166" t="s">
        <v>4449</v>
      </c>
      <c r="B2166" s="34">
        <v>34249.485827546298</v>
      </c>
      <c r="C2166" s="14">
        <v>47.48</v>
      </c>
      <c r="D2166" s="14">
        <v>-17.533999999999999</v>
      </c>
      <c r="E2166" s="12">
        <v>18</v>
      </c>
      <c r="F2166" s="12"/>
      <c r="G2166" s="8" t="s">
        <v>72</v>
      </c>
      <c r="H2166" s="1" t="s">
        <v>34</v>
      </c>
      <c r="I2166" s="1">
        <f t="shared" si="214"/>
        <v>3.41</v>
      </c>
      <c r="J2166" s="26"/>
      <c r="K2166" s="26"/>
      <c r="L2166" s="26">
        <v>2.8</v>
      </c>
      <c r="M2166" s="25" t="s">
        <v>73</v>
      </c>
      <c r="N2166" s="26"/>
      <c r="O2166" s="26"/>
      <c r="P2166" s="26">
        <v>3.1</v>
      </c>
      <c r="Q2166" s="8" t="s">
        <v>73</v>
      </c>
      <c r="R2166" s="38"/>
      <c r="S2166" s="8"/>
      <c r="T2166" s="1">
        <f t="shared" si="210"/>
        <v>1993.7699817318173</v>
      </c>
      <c r="U2166" s="4">
        <f t="shared" si="213"/>
        <v>9.387260154573498E+19</v>
      </c>
      <c r="V2166" s="4">
        <f t="shared" si="211"/>
        <v>164058977319953.81</v>
      </c>
      <c r="W2166" s="1">
        <f t="shared" si="212"/>
        <v>582.22632149488959</v>
      </c>
    </row>
    <row r="2167" spans="1:23" x14ac:dyDescent="0.3">
      <c r="A2167" t="s">
        <v>4450</v>
      </c>
      <c r="B2167" s="34">
        <v>34251.039866898151</v>
      </c>
      <c r="C2167" s="14">
        <v>47.908999999999999</v>
      </c>
      <c r="D2167" s="14">
        <v>-17.920000000000002</v>
      </c>
      <c r="E2167" s="12">
        <v>27</v>
      </c>
      <c r="F2167" s="12"/>
      <c r="G2167" s="8" t="s">
        <v>72</v>
      </c>
      <c r="H2167" s="1" t="s">
        <v>34</v>
      </c>
      <c r="I2167" s="1">
        <f t="shared" si="214"/>
        <v>3.3250000000000002</v>
      </c>
      <c r="J2167" s="26"/>
      <c r="K2167" s="26"/>
      <c r="L2167" s="26">
        <v>2.7</v>
      </c>
      <c r="M2167" s="25" t="s">
        <v>73</v>
      </c>
      <c r="N2167" s="26"/>
      <c r="O2167" s="26"/>
      <c r="P2167" s="26">
        <v>3</v>
      </c>
      <c r="Q2167" s="8" t="s">
        <v>73</v>
      </c>
      <c r="R2167" s="38"/>
      <c r="S2167" s="8"/>
      <c r="T2167" s="1">
        <f t="shared" si="210"/>
        <v>1993.7742364596802</v>
      </c>
      <c r="U2167" s="4">
        <f t="shared" si="213"/>
        <v>9.3872723866446889E+19</v>
      </c>
      <c r="V2167" s="4">
        <f t="shared" si="211"/>
        <v>122320711904993.2</v>
      </c>
      <c r="W2167" s="1">
        <f t="shared" si="212"/>
        <v>640.43348160066728</v>
      </c>
    </row>
    <row r="2168" spans="1:23" x14ac:dyDescent="0.3">
      <c r="A2168" t="s">
        <v>4451</v>
      </c>
      <c r="B2168" s="34">
        <v>34253.074399305558</v>
      </c>
      <c r="C2168" s="14">
        <v>47.264000000000003</v>
      </c>
      <c r="D2168" s="14">
        <v>-20.067</v>
      </c>
      <c r="E2168" s="12">
        <v>18</v>
      </c>
      <c r="F2168" s="12"/>
      <c r="G2168" s="8" t="s">
        <v>72</v>
      </c>
      <c r="H2168" s="1" t="s">
        <v>34</v>
      </c>
      <c r="I2168" s="1">
        <f t="shared" si="214"/>
        <v>3.665</v>
      </c>
      <c r="J2168" s="26"/>
      <c r="K2168" s="26"/>
      <c r="L2168" s="26">
        <v>3.1</v>
      </c>
      <c r="M2168" s="25" t="s">
        <v>73</v>
      </c>
      <c r="N2168" s="26"/>
      <c r="O2168" s="26"/>
      <c r="P2168" s="26">
        <v>3.4</v>
      </c>
      <c r="Q2168" s="8" t="s">
        <v>73</v>
      </c>
      <c r="R2168" s="38"/>
      <c r="S2168" s="8"/>
      <c r="T2168" s="1">
        <f t="shared" si="210"/>
        <v>1993.7798067058332</v>
      </c>
      <c r="U2168" s="4">
        <f t="shared" si="213"/>
        <v>9.3873119688511717E+19</v>
      </c>
      <c r="V2168" s="4">
        <f t="shared" si="211"/>
        <v>395822064835723.56</v>
      </c>
      <c r="W2168" s="1">
        <f t="shared" si="212"/>
        <v>839.81026923186027</v>
      </c>
    </row>
    <row r="2169" spans="1:23" x14ac:dyDescent="0.3">
      <c r="A2169" t="s">
        <v>4452</v>
      </c>
      <c r="B2169" s="34">
        <v>34253.55648032407</v>
      </c>
      <c r="C2169" s="14">
        <v>41.38</v>
      </c>
      <c r="D2169" s="14">
        <v>-15.59</v>
      </c>
      <c r="E2169" s="12">
        <v>16</v>
      </c>
      <c r="F2169" s="12"/>
      <c r="G2169" s="8" t="s">
        <v>72</v>
      </c>
      <c r="H2169" s="1" t="s">
        <v>33</v>
      </c>
      <c r="I2169" s="1">
        <f t="shared" si="214"/>
        <v>4.8549999999999995</v>
      </c>
      <c r="J2169" s="26"/>
      <c r="K2169" s="26"/>
      <c r="L2169" s="26">
        <v>4.5</v>
      </c>
      <c r="M2169" s="25" t="s">
        <v>73</v>
      </c>
      <c r="N2169" s="26"/>
      <c r="O2169" s="26"/>
      <c r="P2169" s="26">
        <v>4.3</v>
      </c>
      <c r="Q2169" s="8" t="s">
        <v>73</v>
      </c>
      <c r="R2169" s="38">
        <v>4.5999999999999996</v>
      </c>
      <c r="S2169" s="1" t="s">
        <v>73</v>
      </c>
      <c r="T2169" s="1">
        <f t="shared" si="210"/>
        <v>1993.7811265717291</v>
      </c>
      <c r="U2169" s="4">
        <f t="shared" si="213"/>
        <v>9.389724650383763E+19</v>
      </c>
      <c r="V2169" s="4">
        <f t="shared" si="211"/>
        <v>2.4126815325916504E+16</v>
      </c>
      <c r="W2169" s="1">
        <f t="shared" si="212"/>
        <v>518.9075177179941</v>
      </c>
    </row>
    <row r="2170" spans="1:23" x14ac:dyDescent="0.3">
      <c r="A2170" t="s">
        <v>4453</v>
      </c>
      <c r="B2170" s="34">
        <v>34254.159421296295</v>
      </c>
      <c r="C2170" s="14">
        <v>48.552999999999997</v>
      </c>
      <c r="D2170" s="14">
        <v>-17.292999999999999</v>
      </c>
      <c r="E2170" s="12">
        <v>18</v>
      </c>
      <c r="F2170" s="12"/>
      <c r="G2170" s="8" t="s">
        <v>72</v>
      </c>
      <c r="H2170" s="1" t="s">
        <v>34</v>
      </c>
      <c r="I2170" s="1">
        <f t="shared" si="214"/>
        <v>3.41</v>
      </c>
      <c r="J2170" s="26"/>
      <c r="K2170" s="26"/>
      <c r="L2170" s="26">
        <v>2.8</v>
      </c>
      <c r="M2170" s="25" t="s">
        <v>73</v>
      </c>
      <c r="N2170" s="26"/>
      <c r="O2170" s="26"/>
      <c r="P2170" s="26">
        <v>3.1</v>
      </c>
      <c r="Q2170" s="8" t="s">
        <v>73</v>
      </c>
      <c r="R2170" s="38"/>
      <c r="S2170" s="8"/>
      <c r="T2170" s="1">
        <f t="shared" si="210"/>
        <v>1993.7827773341446</v>
      </c>
      <c r="U2170" s="4">
        <f t="shared" si="213"/>
        <v>9.3897410562814951E+19</v>
      </c>
      <c r="V2170" s="4">
        <f t="shared" si="211"/>
        <v>164058977319953.81</v>
      </c>
      <c r="W2170" s="1">
        <f t="shared" si="212"/>
        <v>615.38990305404582</v>
      </c>
    </row>
    <row r="2171" spans="1:23" x14ac:dyDescent="0.3">
      <c r="A2171" t="s">
        <v>4454</v>
      </c>
      <c r="B2171" s="34">
        <v>34255.395435185186</v>
      </c>
      <c r="C2171" s="14">
        <v>47.463000000000001</v>
      </c>
      <c r="D2171" s="14">
        <v>-17.475000000000001</v>
      </c>
      <c r="E2171" s="12">
        <v>17</v>
      </c>
      <c r="F2171" s="12"/>
      <c r="G2171" s="8" t="s">
        <v>72</v>
      </c>
      <c r="H2171" s="1" t="s">
        <v>34</v>
      </c>
      <c r="I2171" s="1">
        <f t="shared" si="214"/>
        <v>3.3250000000000002</v>
      </c>
      <c r="J2171" s="26"/>
      <c r="K2171" s="26"/>
      <c r="L2171" s="26">
        <v>2.7</v>
      </c>
      <c r="M2171" s="25" t="s">
        <v>73</v>
      </c>
      <c r="N2171" s="26"/>
      <c r="O2171" s="26"/>
      <c r="P2171" s="26">
        <v>3</v>
      </c>
      <c r="Q2171" s="8" t="s">
        <v>73</v>
      </c>
      <c r="R2171" s="38"/>
      <c r="S2171" s="8"/>
      <c r="T2171" s="1">
        <f t="shared" si="210"/>
        <v>1993.7861613557432</v>
      </c>
      <c r="U2171" s="4">
        <f t="shared" si="213"/>
        <v>9.3897532883526861E+19</v>
      </c>
      <c r="V2171" s="4">
        <f t="shared" si="211"/>
        <v>122320711904993.2</v>
      </c>
      <c r="W2171" s="1">
        <f t="shared" si="212"/>
        <v>575.51348604547582</v>
      </c>
    </row>
    <row r="2172" spans="1:23" x14ac:dyDescent="0.3">
      <c r="A2172" t="s">
        <v>4455</v>
      </c>
      <c r="B2172" s="34">
        <v>34257.050702546294</v>
      </c>
      <c r="C2172" s="14">
        <v>48.396999999999998</v>
      </c>
      <c r="D2172" s="14">
        <v>-17.088000000000001</v>
      </c>
      <c r="E2172" s="12">
        <v>25</v>
      </c>
      <c r="F2172" s="12"/>
      <c r="G2172" s="8" t="s">
        <v>72</v>
      </c>
      <c r="H2172" s="1" t="s">
        <v>34</v>
      </c>
      <c r="I2172" s="1">
        <f t="shared" si="214"/>
        <v>3.58</v>
      </c>
      <c r="J2172" s="26"/>
      <c r="K2172" s="26"/>
      <c r="L2172" s="26">
        <v>3</v>
      </c>
      <c r="M2172" s="25" t="s">
        <v>73</v>
      </c>
      <c r="N2172" s="26"/>
      <c r="O2172" s="26"/>
      <c r="P2172" s="26">
        <v>3.3</v>
      </c>
      <c r="Q2172" s="8" t="s">
        <v>73</v>
      </c>
      <c r="R2172" s="38"/>
      <c r="S2172" s="8"/>
      <c r="T2172" s="1">
        <f t="shared" si="210"/>
        <v>1993.7906932307906</v>
      </c>
      <c r="U2172" s="4">
        <f t="shared" si="213"/>
        <v>9.3897828004449534E+19</v>
      </c>
      <c r="V2172" s="4">
        <f t="shared" si="211"/>
        <v>295120922666639.69</v>
      </c>
      <c r="W2172" s="1">
        <f t="shared" si="212"/>
        <v>587.72135044127083</v>
      </c>
    </row>
    <row r="2173" spans="1:23" x14ac:dyDescent="0.3">
      <c r="A2173" t="s">
        <v>4456</v>
      </c>
      <c r="B2173" s="34">
        <v>34260.736510416667</v>
      </c>
      <c r="C2173" s="14">
        <v>45.209000000000003</v>
      </c>
      <c r="D2173" s="14">
        <v>-18.425000000000001</v>
      </c>
      <c r="E2173" s="12">
        <v>18</v>
      </c>
      <c r="F2173" s="12"/>
      <c r="G2173" s="8" t="s">
        <v>72</v>
      </c>
      <c r="H2173" s="1" t="s">
        <v>34</v>
      </c>
      <c r="I2173" s="1">
        <f t="shared" si="214"/>
        <v>3.58</v>
      </c>
      <c r="J2173" s="26"/>
      <c r="K2173" s="26"/>
      <c r="L2173" s="26">
        <v>3</v>
      </c>
      <c r="M2173" s="25" t="s">
        <v>73</v>
      </c>
      <c r="N2173" s="26"/>
      <c r="O2173" s="26"/>
      <c r="P2173" s="26">
        <v>3.3</v>
      </c>
      <c r="Q2173" s="8" t="s">
        <v>73</v>
      </c>
      <c r="R2173" s="38"/>
      <c r="S2173" s="8"/>
      <c r="T2173" s="1">
        <f t="shared" si="210"/>
        <v>1993.8007844227698</v>
      </c>
      <c r="U2173" s="4">
        <f t="shared" si="213"/>
        <v>9.3898123125372207E+19</v>
      </c>
      <c r="V2173" s="4">
        <f t="shared" si="211"/>
        <v>295120922666639.69</v>
      </c>
      <c r="W2173" s="1">
        <f t="shared" si="212"/>
        <v>630.17719941372627</v>
      </c>
    </row>
    <row r="2174" spans="1:23" x14ac:dyDescent="0.3">
      <c r="A2174" t="s">
        <v>4457</v>
      </c>
      <c r="B2174" s="34">
        <v>34261.178586805552</v>
      </c>
      <c r="C2174" s="14">
        <v>45.253</v>
      </c>
      <c r="D2174" s="14">
        <v>-18.419</v>
      </c>
      <c r="E2174" s="12">
        <v>19</v>
      </c>
      <c r="F2174" s="12"/>
      <c r="G2174" s="8" t="s">
        <v>72</v>
      </c>
      <c r="H2174" s="1" t="s">
        <v>34</v>
      </c>
      <c r="I2174" s="1">
        <f t="shared" si="214"/>
        <v>3.58</v>
      </c>
      <c r="J2174" s="26"/>
      <c r="K2174" s="26"/>
      <c r="L2174" s="26">
        <v>3</v>
      </c>
      <c r="M2174" s="25" t="s">
        <v>73</v>
      </c>
      <c r="N2174" s="26"/>
      <c r="O2174" s="26"/>
      <c r="P2174" s="26">
        <v>3.3</v>
      </c>
      <c r="Q2174" s="8" t="s">
        <v>73</v>
      </c>
      <c r="R2174" s="38"/>
      <c r="S2174" s="8"/>
      <c r="T2174" s="1">
        <f t="shared" si="210"/>
        <v>1993.8019947619591</v>
      </c>
      <c r="U2174" s="4">
        <f t="shared" si="213"/>
        <v>9.389841824629488E+19</v>
      </c>
      <c r="V2174" s="4">
        <f t="shared" si="211"/>
        <v>295120922666639.69</v>
      </c>
      <c r="W2174" s="1">
        <f t="shared" si="212"/>
        <v>629.54043662417075</v>
      </c>
    </row>
    <row r="2175" spans="1:23" x14ac:dyDescent="0.3">
      <c r="A2175" t="s">
        <v>4458</v>
      </c>
      <c r="B2175" s="34">
        <v>34262.393437500003</v>
      </c>
      <c r="C2175" s="14">
        <v>49.756</v>
      </c>
      <c r="D2175" s="14">
        <v>-15.856</v>
      </c>
      <c r="E2175" s="12">
        <v>18</v>
      </c>
      <c r="F2175" s="12"/>
      <c r="G2175" s="8" t="s">
        <v>72</v>
      </c>
      <c r="H2175" s="8" t="s">
        <v>68</v>
      </c>
      <c r="I2175" s="1">
        <f t="shared" si="214"/>
        <v>3.4950000000000001</v>
      </c>
      <c r="J2175" s="26"/>
      <c r="K2175" s="26"/>
      <c r="L2175" s="26">
        <v>2.9</v>
      </c>
      <c r="M2175" s="25" t="s">
        <v>73</v>
      </c>
      <c r="N2175" s="26"/>
      <c r="O2175" s="26"/>
      <c r="P2175" s="26">
        <v>3.2</v>
      </c>
      <c r="Q2175" s="8" t="s">
        <v>73</v>
      </c>
      <c r="R2175" s="38"/>
      <c r="S2175" s="8"/>
      <c r="T2175" s="1">
        <f t="shared" si="210"/>
        <v>1993.8053208418892</v>
      </c>
      <c r="U2175" s="4">
        <f t="shared" si="213"/>
        <v>9.3898638285465846E+19</v>
      </c>
      <c r="V2175" s="4">
        <f t="shared" si="211"/>
        <v>220039170963740.97</v>
      </c>
      <c r="W2175" s="1">
        <f t="shared" si="212"/>
        <v>594.07751370323649</v>
      </c>
    </row>
    <row r="2176" spans="1:23" x14ac:dyDescent="0.3">
      <c r="A2176" t="s">
        <v>4459</v>
      </c>
      <c r="B2176" s="34">
        <v>34265.424516203704</v>
      </c>
      <c r="C2176" s="14">
        <v>48.011000000000003</v>
      </c>
      <c r="D2176" s="14">
        <v>-17.004999999999999</v>
      </c>
      <c r="E2176" s="12">
        <v>18</v>
      </c>
      <c r="F2176" s="12"/>
      <c r="G2176" s="8" t="s">
        <v>72</v>
      </c>
      <c r="H2176" s="1" t="s">
        <v>34</v>
      </c>
      <c r="I2176" s="1">
        <f t="shared" si="214"/>
        <v>3.3250000000000002</v>
      </c>
      <c r="J2176" s="26"/>
      <c r="K2176" s="26"/>
      <c r="L2176" s="26">
        <v>2.7</v>
      </c>
      <c r="M2176" s="25" t="s">
        <v>73</v>
      </c>
      <c r="N2176" s="26"/>
      <c r="O2176" s="26"/>
      <c r="P2176" s="26">
        <v>3</v>
      </c>
      <c r="Q2176" s="8" t="s">
        <v>73</v>
      </c>
      <c r="R2176" s="38"/>
      <c r="S2176" s="8"/>
      <c r="T2176" s="1">
        <f t="shared" si="210"/>
        <v>1993.8136194831038</v>
      </c>
      <c r="U2176" s="4">
        <f t="shared" si="213"/>
        <v>9.3898760606177755E+19</v>
      </c>
      <c r="V2176" s="4">
        <f t="shared" si="211"/>
        <v>122320711904993.2</v>
      </c>
      <c r="W2176" s="1">
        <f t="shared" si="212"/>
        <v>557.2331028511519</v>
      </c>
    </row>
    <row r="2177" spans="1:23" x14ac:dyDescent="0.3">
      <c r="A2177" t="s">
        <v>4460</v>
      </c>
      <c r="B2177" s="34">
        <v>34270.029357638887</v>
      </c>
      <c r="C2177" s="14">
        <v>47.177999999999997</v>
      </c>
      <c r="D2177" s="14">
        <v>-20.062999999999999</v>
      </c>
      <c r="E2177" s="12">
        <v>18</v>
      </c>
      <c r="F2177" s="12"/>
      <c r="G2177" s="8" t="s">
        <v>72</v>
      </c>
      <c r="H2177" s="1" t="s">
        <v>34</v>
      </c>
      <c r="I2177" s="1">
        <f t="shared" si="214"/>
        <v>3.41</v>
      </c>
      <c r="J2177" s="26"/>
      <c r="K2177" s="26"/>
      <c r="L2177" s="26">
        <v>2.8</v>
      </c>
      <c r="M2177" s="25" t="s">
        <v>73</v>
      </c>
      <c r="N2177" s="26"/>
      <c r="O2177" s="26"/>
      <c r="P2177" s="26">
        <v>3.1</v>
      </c>
      <c r="Q2177" s="8" t="s">
        <v>73</v>
      </c>
      <c r="R2177" s="38"/>
      <c r="S2177" s="8"/>
      <c r="T2177" s="1">
        <f t="shared" si="210"/>
        <v>1993.8262268518517</v>
      </c>
      <c r="U2177" s="4">
        <f t="shared" si="213"/>
        <v>9.3898924665155076E+19</v>
      </c>
      <c r="V2177" s="4">
        <f t="shared" si="211"/>
        <v>164058977319953.81</v>
      </c>
      <c r="W2177" s="1">
        <f t="shared" si="212"/>
        <v>837.15758836752502</v>
      </c>
    </row>
    <row r="2178" spans="1:23" x14ac:dyDescent="0.3">
      <c r="A2178" t="s">
        <v>4461</v>
      </c>
      <c r="B2178" s="34">
        <v>34273.578443287035</v>
      </c>
      <c r="C2178" s="14">
        <v>45.094000000000001</v>
      </c>
      <c r="D2178" s="14">
        <v>-18.439</v>
      </c>
      <c r="E2178" s="12">
        <v>2</v>
      </c>
      <c r="F2178" s="12"/>
      <c r="G2178" s="8" t="s">
        <v>72</v>
      </c>
      <c r="H2178" s="1" t="s">
        <v>34</v>
      </c>
      <c r="I2178" s="1">
        <f t="shared" si="214"/>
        <v>3.58</v>
      </c>
      <c r="J2178" s="26"/>
      <c r="K2178" s="26"/>
      <c r="L2178" s="26">
        <v>3</v>
      </c>
      <c r="M2178" s="25" t="s">
        <v>73</v>
      </c>
      <c r="N2178" s="26"/>
      <c r="O2178" s="26"/>
      <c r="P2178" s="26">
        <v>3.3</v>
      </c>
      <c r="Q2178" s="8" t="s">
        <v>73</v>
      </c>
      <c r="R2178" s="38"/>
      <c r="S2178" s="8"/>
      <c r="T2178" s="1">
        <f t="shared" ref="T2178:T2241" si="215">1900+B2178/365.25</f>
        <v>1993.8359437187873</v>
      </c>
      <c r="U2178" s="4">
        <f t="shared" si="213"/>
        <v>9.3899219786077749E+19</v>
      </c>
      <c r="V2178" s="4">
        <f t="shared" ref="V2178:V2241" si="216">10^(1.5*I2178+9.1)</f>
        <v>295120922666639.69</v>
      </c>
      <c r="W2178" s="1">
        <f t="shared" ref="W2178:W2241" si="217">SQRT( (ABS(D2178-$Y$1)*111.11)^2+(111.11*COS(RADIANS(D2178))*ABS(C2178-$Z$1))^2+E2178*E2178)</f>
        <v>631.63900034263781</v>
      </c>
    </row>
    <row r="2179" spans="1:23" x14ac:dyDescent="0.3">
      <c r="A2179" t="s">
        <v>4462</v>
      </c>
      <c r="B2179" s="34">
        <v>34276.350089120373</v>
      </c>
      <c r="C2179" s="14">
        <v>46.389000000000003</v>
      </c>
      <c r="D2179" s="14">
        <v>-18.187000000000001</v>
      </c>
      <c r="E2179" s="12">
        <v>2</v>
      </c>
      <c r="F2179" s="12"/>
      <c r="G2179" s="8" t="s">
        <v>72</v>
      </c>
      <c r="H2179" s="1" t="s">
        <v>34</v>
      </c>
      <c r="I2179" s="1">
        <f t="shared" si="214"/>
        <v>3.41</v>
      </c>
      <c r="J2179" s="26"/>
      <c r="K2179" s="26"/>
      <c r="L2179" s="26">
        <v>2.8</v>
      </c>
      <c r="M2179" s="25" t="s">
        <v>73</v>
      </c>
      <c r="N2179" s="26"/>
      <c r="O2179" s="26"/>
      <c r="P2179" s="26">
        <v>3.1</v>
      </c>
      <c r="Q2179" s="8" t="s">
        <v>73</v>
      </c>
      <c r="R2179" s="38"/>
      <c r="S2179" s="8"/>
      <c r="T2179" s="1">
        <f t="shared" si="215"/>
        <v>1993.8435320715137</v>
      </c>
      <c r="U2179" s="4">
        <f t="shared" ref="U2179:U2242" si="218">U2178+V2179</f>
        <v>9.389938384505507E+19</v>
      </c>
      <c r="V2179" s="4">
        <f t="shared" si="216"/>
        <v>164058977319953.81</v>
      </c>
      <c r="W2179" s="1">
        <f t="shared" si="217"/>
        <v>615.7368965396721</v>
      </c>
    </row>
    <row r="2180" spans="1:23" x14ac:dyDescent="0.3">
      <c r="A2180" t="s">
        <v>4463</v>
      </c>
      <c r="B2180" s="34">
        <v>34281.804218750003</v>
      </c>
      <c r="C2180" s="14">
        <v>47.408999999999999</v>
      </c>
      <c r="D2180" s="14">
        <v>-15.972</v>
      </c>
      <c r="E2180" s="12">
        <v>2</v>
      </c>
      <c r="F2180" s="12"/>
      <c r="G2180" s="8" t="s">
        <v>72</v>
      </c>
      <c r="H2180" s="8" t="s">
        <v>68</v>
      </c>
      <c r="I2180" s="1">
        <f t="shared" si="214"/>
        <v>3.4950000000000001</v>
      </c>
      <c r="J2180" s="26"/>
      <c r="K2180" s="26"/>
      <c r="L2180" s="26">
        <v>2.9</v>
      </c>
      <c r="M2180" s="25" t="s">
        <v>73</v>
      </c>
      <c r="N2180" s="26"/>
      <c r="O2180" s="26"/>
      <c r="P2180" s="26">
        <v>3.2</v>
      </c>
      <c r="Q2180" s="8" t="s">
        <v>73</v>
      </c>
      <c r="R2180" s="38"/>
      <c r="S2180" s="8"/>
      <c r="T2180" s="1">
        <f t="shared" si="215"/>
        <v>1993.8584646646134</v>
      </c>
      <c r="U2180" s="4">
        <f t="shared" si="218"/>
        <v>9.3899603884226036E+19</v>
      </c>
      <c r="V2180" s="4">
        <f t="shared" si="216"/>
        <v>220039170963740.97</v>
      </c>
      <c r="W2180" s="1">
        <f t="shared" si="217"/>
        <v>426.44566922035438</v>
      </c>
    </row>
    <row r="2181" spans="1:23" x14ac:dyDescent="0.3">
      <c r="A2181" t="s">
        <v>2490</v>
      </c>
      <c r="B2181" s="34">
        <v>34282.605247685184</v>
      </c>
      <c r="C2181" s="14">
        <v>47.862000000000002</v>
      </c>
      <c r="D2181" s="14">
        <v>-17.472999999999999</v>
      </c>
      <c r="E2181" s="12">
        <v>29</v>
      </c>
      <c r="F2181" s="12"/>
      <c r="G2181" s="8" t="s">
        <v>72</v>
      </c>
      <c r="H2181" s="1" t="s">
        <v>34</v>
      </c>
      <c r="I2181" s="1">
        <f t="shared" si="214"/>
        <v>3.4950000000000001</v>
      </c>
      <c r="J2181" s="26"/>
      <c r="K2181" s="26"/>
      <c r="L2181" s="26">
        <v>2.9</v>
      </c>
      <c r="M2181" s="25" t="s">
        <v>73</v>
      </c>
      <c r="N2181" s="26"/>
      <c r="O2181" s="26"/>
      <c r="P2181" s="26">
        <v>3.2</v>
      </c>
      <c r="Q2181" s="8" t="s">
        <v>73</v>
      </c>
      <c r="R2181" s="38"/>
      <c r="S2181" s="8"/>
      <c r="T2181" s="1">
        <f t="shared" si="215"/>
        <v>1993.8606577623141</v>
      </c>
      <c r="U2181" s="4">
        <f t="shared" si="218"/>
        <v>9.3899823923397001E+19</v>
      </c>
      <c r="V2181" s="4">
        <f t="shared" si="216"/>
        <v>220039170963740.97</v>
      </c>
      <c r="W2181" s="1">
        <f t="shared" si="217"/>
        <v>594.41855621448394</v>
      </c>
    </row>
    <row r="2182" spans="1:23" x14ac:dyDescent="0.3">
      <c r="A2182" t="s">
        <v>4464</v>
      </c>
      <c r="B2182" s="34">
        <v>34284.110952546296</v>
      </c>
      <c r="C2182" s="14">
        <v>50.597999999999999</v>
      </c>
      <c r="D2182" s="14">
        <v>-16.413</v>
      </c>
      <c r="E2182" s="12">
        <v>2</v>
      </c>
      <c r="F2182" s="12"/>
      <c r="G2182" s="8" t="s">
        <v>72</v>
      </c>
      <c r="H2182" s="1" t="s">
        <v>34</v>
      </c>
      <c r="I2182" s="1">
        <f t="shared" si="214"/>
        <v>3.4950000000000001</v>
      </c>
      <c r="J2182" s="26"/>
      <c r="K2182" s="26"/>
      <c r="L2182" s="26">
        <v>2.9</v>
      </c>
      <c r="M2182" s="25" t="s">
        <v>73</v>
      </c>
      <c r="N2182" s="26"/>
      <c r="O2182" s="26"/>
      <c r="P2182" s="26">
        <v>3.2</v>
      </c>
      <c r="Q2182" s="8" t="s">
        <v>73</v>
      </c>
      <c r="R2182" s="38"/>
      <c r="S2182" s="8"/>
      <c r="T2182" s="1">
        <f t="shared" si="215"/>
        <v>1993.8647801575532</v>
      </c>
      <c r="U2182" s="4">
        <f t="shared" si="218"/>
        <v>9.3900043962567967E+19</v>
      </c>
      <c r="V2182" s="4">
        <f t="shared" si="216"/>
        <v>220039170963740.97</v>
      </c>
      <c r="W2182" s="1">
        <f t="shared" si="217"/>
        <v>701.70221146238123</v>
      </c>
    </row>
    <row r="2183" spans="1:23" x14ac:dyDescent="0.3">
      <c r="A2183" t="s">
        <v>2491</v>
      </c>
      <c r="B2183" s="34">
        <v>34290.485899305553</v>
      </c>
      <c r="C2183" s="14">
        <v>46.755000000000003</v>
      </c>
      <c r="D2183" s="14">
        <v>-20.262</v>
      </c>
      <c r="E2183" s="12">
        <v>2</v>
      </c>
      <c r="F2183" s="12"/>
      <c r="G2183" s="8" t="s">
        <v>72</v>
      </c>
      <c r="H2183" s="1" t="s">
        <v>34</v>
      </c>
      <c r="I2183" s="1">
        <f t="shared" si="214"/>
        <v>3.665</v>
      </c>
      <c r="J2183" s="26"/>
      <c r="K2183" s="26"/>
      <c r="L2183" s="26">
        <v>3.1</v>
      </c>
      <c r="M2183" s="25" t="s">
        <v>73</v>
      </c>
      <c r="N2183" s="26"/>
      <c r="O2183" s="26"/>
      <c r="P2183" s="26">
        <v>3.4</v>
      </c>
      <c r="Q2183" s="8" t="s">
        <v>73</v>
      </c>
      <c r="R2183" s="38"/>
      <c r="S2183" s="8"/>
      <c r="T2183" s="1">
        <f t="shared" si="215"/>
        <v>1993.882233810556</v>
      </c>
      <c r="U2183" s="4">
        <f t="shared" si="218"/>
        <v>9.3900439784632795E+19</v>
      </c>
      <c r="V2183" s="4">
        <f t="shared" si="216"/>
        <v>395822064835723.56</v>
      </c>
      <c r="W2183" s="1">
        <f t="shared" si="217"/>
        <v>849.02647990123216</v>
      </c>
    </row>
    <row r="2184" spans="1:23" x14ac:dyDescent="0.3">
      <c r="A2184" t="s">
        <v>4465</v>
      </c>
      <c r="B2184" s="34">
        <v>34293.720252314815</v>
      </c>
      <c r="C2184" s="14">
        <v>46.164000000000001</v>
      </c>
      <c r="D2184" s="14">
        <v>-18.094000000000001</v>
      </c>
      <c r="E2184" s="12">
        <v>2</v>
      </c>
      <c r="F2184" s="12"/>
      <c r="G2184" s="8" t="s">
        <v>72</v>
      </c>
      <c r="H2184" s="1" t="s">
        <v>34</v>
      </c>
      <c r="I2184" s="1">
        <f t="shared" si="214"/>
        <v>3.4950000000000001</v>
      </c>
      <c r="J2184" s="26"/>
      <c r="K2184" s="26"/>
      <c r="L2184" s="26">
        <v>2.9</v>
      </c>
      <c r="M2184" s="25" t="s">
        <v>73</v>
      </c>
      <c r="N2184" s="26"/>
      <c r="O2184" s="26"/>
      <c r="P2184" s="26">
        <v>3.2</v>
      </c>
      <c r="Q2184" s="8" t="s">
        <v>73</v>
      </c>
      <c r="R2184" s="38"/>
      <c r="S2184" s="8"/>
      <c r="T2184" s="1">
        <f t="shared" si="215"/>
        <v>1993.8910889864883</v>
      </c>
      <c r="U2184" s="4">
        <f t="shared" si="218"/>
        <v>9.3900659823803761E+19</v>
      </c>
      <c r="V2184" s="4">
        <f t="shared" si="216"/>
        <v>220039170963740.97</v>
      </c>
      <c r="W2184" s="1">
        <f t="shared" si="217"/>
        <v>601.27656847417802</v>
      </c>
    </row>
    <row r="2185" spans="1:23" x14ac:dyDescent="0.3">
      <c r="A2185" t="s">
        <v>4466</v>
      </c>
      <c r="B2185" s="34">
        <v>34294.925554398149</v>
      </c>
      <c r="C2185" s="14">
        <v>46.673999999999999</v>
      </c>
      <c r="D2185" s="14">
        <v>-18.376999999999999</v>
      </c>
      <c r="E2185" s="12">
        <v>18</v>
      </c>
      <c r="F2185" s="12"/>
      <c r="G2185" s="8" t="s">
        <v>72</v>
      </c>
      <c r="H2185" s="1" t="s">
        <v>34</v>
      </c>
      <c r="I2185" s="1">
        <f t="shared" si="214"/>
        <v>3.4950000000000001</v>
      </c>
      <c r="J2185" s="26"/>
      <c r="K2185" s="26"/>
      <c r="L2185" s="26">
        <v>2.9</v>
      </c>
      <c r="M2185" s="25" t="s">
        <v>73</v>
      </c>
      <c r="N2185" s="26"/>
      <c r="O2185" s="26"/>
      <c r="P2185" s="26">
        <v>3.2</v>
      </c>
      <c r="Q2185" s="8" t="s">
        <v>73</v>
      </c>
      <c r="R2185" s="38"/>
      <c r="S2185" s="8"/>
      <c r="T2185" s="1">
        <f t="shared" si="215"/>
        <v>1993.8943889237457</v>
      </c>
      <c r="U2185" s="4">
        <f t="shared" si="218"/>
        <v>9.3900879862974726E+19</v>
      </c>
      <c r="V2185" s="4">
        <f t="shared" si="216"/>
        <v>220039170963740.97</v>
      </c>
      <c r="W2185" s="1">
        <f t="shared" si="217"/>
        <v>643.10832758589311</v>
      </c>
    </row>
    <row r="2186" spans="1:23" x14ac:dyDescent="0.3">
      <c r="A2186" t="s">
        <v>4467</v>
      </c>
      <c r="B2186" s="34">
        <v>34300.166003472223</v>
      </c>
      <c r="C2186" s="14">
        <v>39.409999999999997</v>
      </c>
      <c r="D2186" s="14">
        <v>-22.46</v>
      </c>
      <c r="E2186" s="12">
        <v>16</v>
      </c>
      <c r="F2186" s="12"/>
      <c r="G2186" s="8" t="s">
        <v>72</v>
      </c>
      <c r="H2186" s="8" t="s">
        <v>24</v>
      </c>
      <c r="I2186" s="1">
        <f t="shared" si="214"/>
        <v>4.1749999999999998</v>
      </c>
      <c r="J2186" s="26"/>
      <c r="K2186" s="26"/>
      <c r="L2186" s="26">
        <v>3.7</v>
      </c>
      <c r="M2186" s="25" t="s">
        <v>73</v>
      </c>
      <c r="N2186" s="26"/>
      <c r="O2186" s="26"/>
      <c r="P2186" s="26">
        <v>4</v>
      </c>
      <c r="Q2186" s="8" t="s">
        <v>73</v>
      </c>
      <c r="R2186" s="38">
        <v>3.9</v>
      </c>
      <c r="S2186" s="1" t="s">
        <v>73</v>
      </c>
      <c r="T2186" s="1">
        <f t="shared" si="215"/>
        <v>1993.9087364913682</v>
      </c>
      <c r="U2186" s="4">
        <f t="shared" si="218"/>
        <v>9.390318395595078E+19</v>
      </c>
      <c r="V2186" s="4">
        <f t="shared" si="216"/>
        <v>2304092976055851.5</v>
      </c>
      <c r="W2186" s="1">
        <f t="shared" si="217"/>
        <v>1232.9192645051505</v>
      </c>
    </row>
    <row r="2187" spans="1:23" x14ac:dyDescent="0.3">
      <c r="A2187" t="s">
        <v>2492</v>
      </c>
      <c r="B2187" s="34">
        <v>34300.660899305556</v>
      </c>
      <c r="C2187" s="14">
        <v>46.363</v>
      </c>
      <c r="D2187" s="14">
        <v>-17.838999999999999</v>
      </c>
      <c r="E2187" s="12">
        <v>18</v>
      </c>
      <c r="F2187" s="12"/>
      <c r="G2187" s="8" t="s">
        <v>72</v>
      </c>
      <c r="H2187" s="1" t="s">
        <v>34</v>
      </c>
      <c r="I2187" s="1">
        <f t="shared" si="214"/>
        <v>3.665</v>
      </c>
      <c r="J2187" s="26"/>
      <c r="K2187" s="26"/>
      <c r="L2187" s="26">
        <v>3.1</v>
      </c>
      <c r="M2187" s="25" t="s">
        <v>73</v>
      </c>
      <c r="N2187" s="26"/>
      <c r="O2187" s="26"/>
      <c r="P2187" s="26">
        <v>3.4</v>
      </c>
      <c r="Q2187" s="8" t="s">
        <v>73</v>
      </c>
      <c r="R2187" s="38"/>
      <c r="S2187" s="8"/>
      <c r="T2187" s="1">
        <f t="shared" si="215"/>
        <v>1993.910091442315</v>
      </c>
      <c r="U2187" s="4">
        <f t="shared" si="218"/>
        <v>9.3903579778015609E+19</v>
      </c>
      <c r="V2187" s="4">
        <f t="shared" si="216"/>
        <v>395822064835723.56</v>
      </c>
      <c r="W2187" s="1">
        <f t="shared" si="217"/>
        <v>577.64342008437393</v>
      </c>
    </row>
    <row r="2188" spans="1:23" x14ac:dyDescent="0.3">
      <c r="A2188" t="s">
        <v>4468</v>
      </c>
      <c r="B2188" s="34">
        <v>34302.761925925923</v>
      </c>
      <c r="C2188" s="14">
        <v>48.805</v>
      </c>
      <c r="D2188" s="14">
        <v>-18.908000000000001</v>
      </c>
      <c r="E2188" s="12">
        <v>37</v>
      </c>
      <c r="F2188" s="12"/>
      <c r="G2188" s="8" t="s">
        <v>72</v>
      </c>
      <c r="H2188" s="1" t="s">
        <v>34</v>
      </c>
      <c r="I2188" s="1">
        <f t="shared" si="214"/>
        <v>3.41</v>
      </c>
      <c r="J2188" s="26"/>
      <c r="K2188" s="26"/>
      <c r="L2188" s="26">
        <v>2.8</v>
      </c>
      <c r="M2188" s="25" t="s">
        <v>73</v>
      </c>
      <c r="N2188" s="26"/>
      <c r="O2188" s="26"/>
      <c r="P2188" s="26">
        <v>3.1</v>
      </c>
      <c r="Q2188" s="8" t="s">
        <v>73</v>
      </c>
      <c r="R2188" s="38"/>
      <c r="S2188" s="8"/>
      <c r="T2188" s="1">
        <f t="shared" si="215"/>
        <v>1993.9158437397014</v>
      </c>
      <c r="U2188" s="4">
        <f t="shared" si="218"/>
        <v>9.390374383699293E+19</v>
      </c>
      <c r="V2188" s="4">
        <f t="shared" si="216"/>
        <v>164058977319953.81</v>
      </c>
      <c r="W2188" s="1">
        <f t="shared" si="217"/>
        <v>780.90463224213465</v>
      </c>
    </row>
    <row r="2189" spans="1:23" x14ac:dyDescent="0.3">
      <c r="A2189" t="s">
        <v>4469</v>
      </c>
      <c r="B2189" s="34">
        <v>34304.9197255787</v>
      </c>
      <c r="C2189" s="2">
        <v>44.710099999999997</v>
      </c>
      <c r="D2189" s="2">
        <v>-12.8529</v>
      </c>
      <c r="E2189" s="60">
        <v>12.6</v>
      </c>
      <c r="F2189" s="3">
        <v>132</v>
      </c>
      <c r="G2189" s="1" t="s">
        <v>35</v>
      </c>
      <c r="H2189" s="1" t="s">
        <v>74</v>
      </c>
      <c r="I2189" s="1">
        <f t="shared" si="214"/>
        <v>5.5350000000000001</v>
      </c>
      <c r="L2189" s="25">
        <v>5.3</v>
      </c>
      <c r="M2189" s="25" t="s">
        <v>35</v>
      </c>
      <c r="N2189" s="25">
        <v>4.9000000000000004</v>
      </c>
      <c r="O2189" s="25" t="s">
        <v>35</v>
      </c>
      <c r="T2189" s="1">
        <f t="shared" si="215"/>
        <v>1993.9217514731793</v>
      </c>
      <c r="U2189" s="4">
        <f t="shared" si="218"/>
        <v>9.4156382608006119E+19</v>
      </c>
      <c r="V2189" s="4">
        <f t="shared" si="216"/>
        <v>2.5263877101319072E+17</v>
      </c>
      <c r="W2189" s="1">
        <f t="shared" si="217"/>
        <v>58.785569831202366</v>
      </c>
    </row>
    <row r="2190" spans="1:23" x14ac:dyDescent="0.3">
      <c r="A2190" t="s">
        <v>4470</v>
      </c>
      <c r="B2190" s="34">
        <v>34305.696728009258</v>
      </c>
      <c r="C2190" s="14">
        <v>47.801000000000002</v>
      </c>
      <c r="D2190" s="14">
        <v>-17.146999999999998</v>
      </c>
      <c r="E2190" s="12">
        <v>2</v>
      </c>
      <c r="F2190" s="12"/>
      <c r="G2190" s="8" t="s">
        <v>72</v>
      </c>
      <c r="H2190" s="1" t="s">
        <v>34</v>
      </c>
      <c r="I2190" s="1">
        <f t="shared" si="214"/>
        <v>3.41</v>
      </c>
      <c r="J2190" s="26"/>
      <c r="K2190" s="26"/>
      <c r="L2190" s="26">
        <v>2.8</v>
      </c>
      <c r="M2190" s="25" t="s">
        <v>73</v>
      </c>
      <c r="N2190" s="26"/>
      <c r="O2190" s="26"/>
      <c r="P2190" s="26">
        <v>3.1</v>
      </c>
      <c r="Q2190" s="8" t="s">
        <v>73</v>
      </c>
      <c r="R2190" s="38"/>
      <c r="S2190" s="8"/>
      <c r="T2190" s="1">
        <f t="shared" si="215"/>
        <v>1993.9238787898953</v>
      </c>
      <c r="U2190" s="4">
        <f t="shared" si="218"/>
        <v>9.415654666698344E+19</v>
      </c>
      <c r="V2190" s="4">
        <f t="shared" si="216"/>
        <v>164058977319953.81</v>
      </c>
      <c r="W2190" s="1">
        <f t="shared" si="217"/>
        <v>559.05050248416239</v>
      </c>
    </row>
    <row r="2191" spans="1:23" x14ac:dyDescent="0.3">
      <c r="A2191" t="s">
        <v>4471</v>
      </c>
      <c r="B2191" s="34">
        <v>34310.116076388891</v>
      </c>
      <c r="C2191" s="14">
        <v>46.646999999999998</v>
      </c>
      <c r="D2191" s="14">
        <v>-18.773</v>
      </c>
      <c r="E2191" s="12">
        <v>2</v>
      </c>
      <c r="F2191" s="12"/>
      <c r="G2191" s="8" t="s">
        <v>72</v>
      </c>
      <c r="H2191" s="1" t="s">
        <v>34</v>
      </c>
      <c r="I2191" s="1">
        <f t="shared" si="214"/>
        <v>3.58</v>
      </c>
      <c r="J2191" s="26"/>
      <c r="K2191" s="26"/>
      <c r="L2191" s="26">
        <v>3</v>
      </c>
      <c r="M2191" s="25" t="s">
        <v>73</v>
      </c>
      <c r="N2191" s="26"/>
      <c r="O2191" s="26"/>
      <c r="P2191" s="26">
        <v>3.3</v>
      </c>
      <c r="Q2191" s="8" t="s">
        <v>73</v>
      </c>
      <c r="R2191" s="38"/>
      <c r="S2191" s="8"/>
      <c r="T2191" s="1">
        <f t="shared" si="215"/>
        <v>1993.9359783063351</v>
      </c>
      <c r="U2191" s="4">
        <f t="shared" si="218"/>
        <v>9.4156841787906114E+19</v>
      </c>
      <c r="V2191" s="4">
        <f t="shared" si="216"/>
        <v>295120922666639.69</v>
      </c>
      <c r="W2191" s="1">
        <f t="shared" si="217"/>
        <v>684.98555056226428</v>
      </c>
    </row>
    <row r="2192" spans="1:23" x14ac:dyDescent="0.3">
      <c r="A2192" t="s">
        <v>4472</v>
      </c>
      <c r="B2192" s="34">
        <v>34310.564756944441</v>
      </c>
      <c r="C2192" s="14">
        <v>45.786999999999999</v>
      </c>
      <c r="D2192" s="14">
        <v>-17.38</v>
      </c>
      <c r="E2192" s="12">
        <v>18</v>
      </c>
      <c r="F2192" s="12"/>
      <c r="G2192" s="8" t="s">
        <v>72</v>
      </c>
      <c r="H2192" s="1" t="s">
        <v>34</v>
      </c>
      <c r="I2192" s="1">
        <f t="shared" si="214"/>
        <v>3.58</v>
      </c>
      <c r="J2192" s="26"/>
      <c r="K2192" s="26"/>
      <c r="L2192" s="26">
        <v>3</v>
      </c>
      <c r="M2192" s="25" t="s">
        <v>73</v>
      </c>
      <c r="N2192" s="26"/>
      <c r="O2192" s="26"/>
      <c r="P2192" s="26">
        <v>3.3</v>
      </c>
      <c r="Q2192" s="8" t="s">
        <v>73</v>
      </c>
      <c r="R2192" s="38"/>
      <c r="S2192" s="8"/>
      <c r="T2192" s="1">
        <f t="shared" si="215"/>
        <v>1993.9372067267473</v>
      </c>
      <c r="U2192" s="4">
        <f t="shared" si="218"/>
        <v>9.4157136908828787E+19</v>
      </c>
      <c r="V2192" s="4">
        <f t="shared" si="216"/>
        <v>295120922666639.69</v>
      </c>
      <c r="W2192" s="1">
        <f t="shared" si="217"/>
        <v>517.49417642280093</v>
      </c>
    </row>
    <row r="2193" spans="1:23" x14ac:dyDescent="0.3">
      <c r="A2193" t="s">
        <v>4473</v>
      </c>
      <c r="B2193" s="34">
        <v>34310.573438657404</v>
      </c>
      <c r="C2193" s="14">
        <v>45.853000000000002</v>
      </c>
      <c r="D2193" s="14">
        <v>-18.2</v>
      </c>
      <c r="E2193" s="12">
        <v>18</v>
      </c>
      <c r="F2193" s="12"/>
      <c r="G2193" s="8" t="s">
        <v>72</v>
      </c>
      <c r="H2193" s="1" t="s">
        <v>34</v>
      </c>
      <c r="I2193" s="1">
        <f t="shared" si="214"/>
        <v>3.3250000000000002</v>
      </c>
      <c r="J2193" s="26"/>
      <c r="K2193" s="26"/>
      <c r="L2193" s="26">
        <v>2.7</v>
      </c>
      <c r="M2193" s="25" t="s">
        <v>73</v>
      </c>
      <c r="N2193" s="26"/>
      <c r="O2193" s="26"/>
      <c r="P2193" s="26">
        <v>3</v>
      </c>
      <c r="Q2193" s="8" t="s">
        <v>73</v>
      </c>
      <c r="R2193" s="38"/>
      <c r="S2193" s="8"/>
      <c r="T2193" s="1">
        <f t="shared" si="215"/>
        <v>1993.937230495982</v>
      </c>
      <c r="U2193" s="4">
        <f t="shared" si="218"/>
        <v>9.4157259229540696E+19</v>
      </c>
      <c r="V2193" s="4">
        <f t="shared" si="216"/>
        <v>122320711904993.2</v>
      </c>
      <c r="W2193" s="1">
        <f t="shared" si="217"/>
        <v>608.73807779252206</v>
      </c>
    </row>
    <row r="2194" spans="1:23" x14ac:dyDescent="0.3">
      <c r="A2194" t="s">
        <v>4474</v>
      </c>
      <c r="B2194" s="34">
        <v>34312.400287037039</v>
      </c>
      <c r="C2194" s="2">
        <v>35.238999999999997</v>
      </c>
      <c r="D2194" s="2">
        <v>-15.356</v>
      </c>
      <c r="E2194" s="3">
        <v>38</v>
      </c>
      <c r="G2194" s="1" t="s">
        <v>58</v>
      </c>
      <c r="H2194" s="1" t="s">
        <v>37</v>
      </c>
      <c r="I2194" s="1">
        <v>3.8</v>
      </c>
      <c r="P2194" s="25">
        <v>3.8</v>
      </c>
      <c r="Q2194" s="1" t="s">
        <v>44</v>
      </c>
      <c r="T2194" s="1">
        <f t="shared" si="215"/>
        <v>1993.9422321342561</v>
      </c>
      <c r="U2194" s="4">
        <f t="shared" si="218"/>
        <v>9.4157890186885169E+19</v>
      </c>
      <c r="V2194" s="4">
        <f t="shared" si="216"/>
        <v>630957344480193.75</v>
      </c>
      <c r="W2194" s="1">
        <f t="shared" si="217"/>
        <v>1109.4960687388643</v>
      </c>
    </row>
    <row r="2195" spans="1:23" x14ac:dyDescent="0.3">
      <c r="A2195" t="s">
        <v>4475</v>
      </c>
      <c r="B2195" s="34">
        <v>34313.427111111108</v>
      </c>
      <c r="C2195" s="14">
        <v>47.713000000000001</v>
      </c>
      <c r="D2195" s="14">
        <v>-18.29</v>
      </c>
      <c r="E2195" s="12">
        <v>24</v>
      </c>
      <c r="F2195" s="12"/>
      <c r="G2195" s="8" t="s">
        <v>72</v>
      </c>
      <c r="H2195" s="1" t="s">
        <v>34</v>
      </c>
      <c r="I2195" s="1">
        <f>0.85*L2195+1.03</f>
        <v>3.3250000000000002</v>
      </c>
      <c r="J2195" s="26"/>
      <c r="K2195" s="26"/>
      <c r="L2195" s="26">
        <v>2.7</v>
      </c>
      <c r="M2195" s="25" t="s">
        <v>73</v>
      </c>
      <c r="N2195" s="26"/>
      <c r="O2195" s="26"/>
      <c r="P2195" s="26">
        <v>3</v>
      </c>
      <c r="Q2195" s="8" t="s">
        <v>73</v>
      </c>
      <c r="R2195" s="38"/>
      <c r="S2195" s="8"/>
      <c r="T2195" s="1">
        <f t="shared" si="215"/>
        <v>1993.9450434253556</v>
      </c>
      <c r="U2195" s="4">
        <f t="shared" si="218"/>
        <v>9.4158012507597079E+19</v>
      </c>
      <c r="V2195" s="4">
        <f t="shared" si="216"/>
        <v>122320711904993.2</v>
      </c>
      <c r="W2195" s="1">
        <f t="shared" si="217"/>
        <v>668.78701897787789</v>
      </c>
    </row>
    <row r="2196" spans="1:23" x14ac:dyDescent="0.3">
      <c r="A2196" t="s">
        <v>4476</v>
      </c>
      <c r="B2196" s="34">
        <v>34314.695092592592</v>
      </c>
      <c r="C2196" s="2">
        <v>37</v>
      </c>
      <c r="D2196" s="2">
        <v>-12.6</v>
      </c>
      <c r="E2196" s="3"/>
      <c r="G2196" s="1" t="s">
        <v>44</v>
      </c>
      <c r="H2196" s="1" t="s">
        <v>37</v>
      </c>
      <c r="I2196" s="1">
        <v>3.4</v>
      </c>
      <c r="P2196" s="25">
        <v>3.4</v>
      </c>
      <c r="Q2196" s="1" t="s">
        <v>44</v>
      </c>
      <c r="T2196" s="1">
        <f t="shared" si="215"/>
        <v>1993.9485149694526</v>
      </c>
      <c r="U2196" s="4">
        <f t="shared" si="218"/>
        <v>9.4158170996916322E+19</v>
      </c>
      <c r="V2196" s="4">
        <f t="shared" si="216"/>
        <v>158489319246111.25</v>
      </c>
      <c r="W2196" s="1">
        <f t="shared" si="217"/>
        <v>892.65629335824281</v>
      </c>
    </row>
    <row r="2197" spans="1:23" x14ac:dyDescent="0.3">
      <c r="A2197" t="s">
        <v>4477</v>
      </c>
      <c r="B2197" s="34">
        <v>34319.024427083335</v>
      </c>
      <c r="C2197" s="14">
        <v>46.72</v>
      </c>
      <c r="D2197" s="14">
        <v>-19.055</v>
      </c>
      <c r="E2197" s="12">
        <v>2</v>
      </c>
      <c r="F2197" s="12"/>
      <c r="G2197" s="8" t="s">
        <v>72</v>
      </c>
      <c r="H2197" s="1" t="s">
        <v>34</v>
      </c>
      <c r="I2197" s="1">
        <f t="shared" ref="I2197:I2207" si="219">0.85*L2197+1.03</f>
        <v>3.665</v>
      </c>
      <c r="J2197" s="26"/>
      <c r="K2197" s="26"/>
      <c r="L2197" s="26">
        <v>3.1</v>
      </c>
      <c r="M2197" s="25" t="s">
        <v>73</v>
      </c>
      <c r="N2197" s="26"/>
      <c r="O2197" s="26"/>
      <c r="P2197" s="26">
        <v>3.4</v>
      </c>
      <c r="Q2197" s="8" t="s">
        <v>73</v>
      </c>
      <c r="R2197" s="38"/>
      <c r="S2197" s="8"/>
      <c r="T2197" s="1">
        <f t="shared" si="215"/>
        <v>1993.9603680412959</v>
      </c>
      <c r="U2197" s="4">
        <f t="shared" si="218"/>
        <v>9.4158566818981151E+19</v>
      </c>
      <c r="V2197" s="4">
        <f t="shared" si="216"/>
        <v>395822064835723.56</v>
      </c>
      <c r="W2197" s="1">
        <f t="shared" si="217"/>
        <v>717.18134558164002</v>
      </c>
    </row>
    <row r="2198" spans="1:23" x14ac:dyDescent="0.3">
      <c r="A2198" t="s">
        <v>4478</v>
      </c>
      <c r="B2198" s="34">
        <v>34325.013105324077</v>
      </c>
      <c r="C2198" s="14">
        <v>45.597000000000001</v>
      </c>
      <c r="D2198" s="14">
        <v>-18.661000000000001</v>
      </c>
      <c r="E2198" s="12">
        <v>16</v>
      </c>
      <c r="F2198" s="12"/>
      <c r="G2198" s="8" t="s">
        <v>72</v>
      </c>
      <c r="H2198" s="1" t="s">
        <v>34</v>
      </c>
      <c r="I2198" s="1">
        <f t="shared" si="219"/>
        <v>3.58</v>
      </c>
      <c r="J2198" s="26"/>
      <c r="K2198" s="26"/>
      <c r="L2198" s="26">
        <v>3</v>
      </c>
      <c r="M2198" s="25" t="s">
        <v>73</v>
      </c>
      <c r="N2198" s="26"/>
      <c r="O2198" s="26"/>
      <c r="P2198" s="26">
        <v>3.3</v>
      </c>
      <c r="Q2198" s="8" t="s">
        <v>73</v>
      </c>
      <c r="R2198" s="38"/>
      <c r="S2198" s="8"/>
      <c r="T2198" s="1">
        <f t="shared" si="215"/>
        <v>1993.9767641487313</v>
      </c>
      <c r="U2198" s="4">
        <f t="shared" si="218"/>
        <v>9.4158861939903824E+19</v>
      </c>
      <c r="V2198" s="4">
        <f t="shared" si="216"/>
        <v>295120922666639.69</v>
      </c>
      <c r="W2198" s="1">
        <f t="shared" si="217"/>
        <v>657.46466896410027</v>
      </c>
    </row>
    <row r="2199" spans="1:23" x14ac:dyDescent="0.3">
      <c r="A2199" t="s">
        <v>4479</v>
      </c>
      <c r="B2199" s="34">
        <v>34326.178991898145</v>
      </c>
      <c r="C2199" s="14">
        <v>46.533000000000001</v>
      </c>
      <c r="D2199" s="14">
        <v>-18.059999999999999</v>
      </c>
      <c r="E2199" s="12">
        <v>18</v>
      </c>
      <c r="F2199" s="12"/>
      <c r="G2199" s="8" t="s">
        <v>72</v>
      </c>
      <c r="H2199" s="1" t="s">
        <v>34</v>
      </c>
      <c r="I2199" s="1">
        <f t="shared" si="219"/>
        <v>3.3250000000000002</v>
      </c>
      <c r="J2199" s="26"/>
      <c r="K2199" s="26"/>
      <c r="L2199" s="26">
        <v>2.7</v>
      </c>
      <c r="M2199" s="25" t="s">
        <v>73</v>
      </c>
      <c r="N2199" s="26"/>
      <c r="O2199" s="26"/>
      <c r="P2199" s="26">
        <v>3</v>
      </c>
      <c r="Q2199" s="8" t="s">
        <v>73</v>
      </c>
      <c r="R2199" s="38"/>
      <c r="S2199" s="8"/>
      <c r="T2199" s="1">
        <f t="shared" si="215"/>
        <v>1993.9799561722057</v>
      </c>
      <c r="U2199" s="4">
        <f t="shared" si="218"/>
        <v>9.4158984260615733E+19</v>
      </c>
      <c r="V2199" s="4">
        <f t="shared" si="216"/>
        <v>122320711904993.2</v>
      </c>
      <c r="W2199" s="1">
        <f t="shared" si="217"/>
        <v>605.47131726066993</v>
      </c>
    </row>
    <row r="2200" spans="1:23" x14ac:dyDescent="0.3">
      <c r="A2200" t="s">
        <v>4480</v>
      </c>
      <c r="B2200" s="34">
        <v>34327.256174768518</v>
      </c>
      <c r="C2200" s="14">
        <v>46.338000000000001</v>
      </c>
      <c r="D2200" s="14">
        <v>-21.123000000000001</v>
      </c>
      <c r="E2200" s="12">
        <v>17</v>
      </c>
      <c r="F2200" s="12"/>
      <c r="G2200" s="8" t="s">
        <v>72</v>
      </c>
      <c r="H2200" s="1" t="s">
        <v>59</v>
      </c>
      <c r="I2200" s="1">
        <f t="shared" si="219"/>
        <v>3.4950000000000001</v>
      </c>
      <c r="J2200" s="26"/>
      <c r="K2200" s="26"/>
      <c r="L2200" s="26">
        <v>2.9</v>
      </c>
      <c r="M2200" s="25" t="s">
        <v>73</v>
      </c>
      <c r="N2200" s="26"/>
      <c r="O2200" s="26"/>
      <c r="P2200" s="26">
        <v>3.2</v>
      </c>
      <c r="Q2200" s="8" t="s">
        <v>73</v>
      </c>
      <c r="R2200" s="38"/>
      <c r="S2200" s="8"/>
      <c r="T2200" s="1">
        <f t="shared" si="215"/>
        <v>1993.9829053381752</v>
      </c>
      <c r="U2200" s="4">
        <f t="shared" si="218"/>
        <v>9.4159204299786699E+19</v>
      </c>
      <c r="V2200" s="4">
        <f t="shared" si="216"/>
        <v>220039170963740.97</v>
      </c>
      <c r="W2200" s="1">
        <f t="shared" si="217"/>
        <v>936.90176163881335</v>
      </c>
    </row>
    <row r="2201" spans="1:23" x14ac:dyDescent="0.3">
      <c r="A2201" t="s">
        <v>4481</v>
      </c>
      <c r="B2201" s="34">
        <v>34328.642292824072</v>
      </c>
      <c r="C2201" s="14">
        <v>45.682000000000002</v>
      </c>
      <c r="D2201" s="14">
        <v>-20.687000000000001</v>
      </c>
      <c r="E2201" s="12">
        <v>26</v>
      </c>
      <c r="F2201" s="12"/>
      <c r="G2201" s="8" t="s">
        <v>72</v>
      </c>
      <c r="H2201" s="1" t="s">
        <v>34</v>
      </c>
      <c r="I2201" s="1">
        <f t="shared" si="219"/>
        <v>3.58</v>
      </c>
      <c r="J2201" s="26"/>
      <c r="K2201" s="26"/>
      <c r="L2201" s="26">
        <v>3</v>
      </c>
      <c r="M2201" s="25" t="s">
        <v>73</v>
      </c>
      <c r="N2201" s="26"/>
      <c r="O2201" s="26"/>
      <c r="P2201" s="26">
        <v>3.3</v>
      </c>
      <c r="Q2201" s="8" t="s">
        <v>73</v>
      </c>
      <c r="R2201" s="38"/>
      <c r="S2201" s="8"/>
      <c r="T2201" s="1">
        <f t="shared" si="215"/>
        <v>1993.9867003225847</v>
      </c>
      <c r="U2201" s="4">
        <f t="shared" si="218"/>
        <v>9.4159499420709372E+19</v>
      </c>
      <c r="V2201" s="4">
        <f t="shared" si="216"/>
        <v>295120922666639.69</v>
      </c>
      <c r="W2201" s="1">
        <f t="shared" si="217"/>
        <v>882.87737087938604</v>
      </c>
    </row>
    <row r="2202" spans="1:23" x14ac:dyDescent="0.3">
      <c r="A2202" t="s">
        <v>2493</v>
      </c>
      <c r="B2202" s="34">
        <v>34331.687972222222</v>
      </c>
      <c r="C2202" s="14">
        <v>49.095999999999997</v>
      </c>
      <c r="D2202" s="14">
        <v>-17.495000000000001</v>
      </c>
      <c r="E2202" s="12">
        <v>18</v>
      </c>
      <c r="F2202" s="12"/>
      <c r="G2202" s="8" t="s">
        <v>72</v>
      </c>
      <c r="H2202" s="1" t="s">
        <v>34</v>
      </c>
      <c r="I2202" s="1">
        <f t="shared" si="219"/>
        <v>3.3250000000000002</v>
      </c>
      <c r="J2202" s="26"/>
      <c r="K2202" s="26"/>
      <c r="L2202" s="26">
        <v>2.7</v>
      </c>
      <c r="M2202" s="25" t="s">
        <v>73</v>
      </c>
      <c r="N2202" s="26"/>
      <c r="O2202" s="26"/>
      <c r="P2202" s="26">
        <v>3</v>
      </c>
      <c r="Q2202" s="8" t="s">
        <v>73</v>
      </c>
      <c r="R2202" s="38"/>
      <c r="S2202" s="8"/>
      <c r="T2202" s="1">
        <f t="shared" si="215"/>
        <v>1993.9950389383223</v>
      </c>
      <c r="U2202" s="4">
        <f t="shared" si="218"/>
        <v>9.4159621741421281E+19</v>
      </c>
      <c r="V2202" s="4">
        <f t="shared" si="216"/>
        <v>122320711904993.2</v>
      </c>
      <c r="W2202" s="1">
        <f t="shared" si="217"/>
        <v>667.37736072983353</v>
      </c>
    </row>
    <row r="2203" spans="1:23" x14ac:dyDescent="0.3">
      <c r="A2203" t="s">
        <v>4482</v>
      </c>
      <c r="B2203" s="34">
        <v>34333.452708333331</v>
      </c>
      <c r="C2203" s="14">
        <v>48.286999999999999</v>
      </c>
      <c r="D2203" s="14">
        <v>-17.233000000000001</v>
      </c>
      <c r="E2203" s="12">
        <v>19</v>
      </c>
      <c r="F2203" s="12"/>
      <c r="G2203" s="8" t="s">
        <v>72</v>
      </c>
      <c r="H2203" s="1" t="s">
        <v>34</v>
      </c>
      <c r="I2203" s="1">
        <f t="shared" si="219"/>
        <v>3.58</v>
      </c>
      <c r="J2203" s="26"/>
      <c r="K2203" s="26"/>
      <c r="L2203" s="26">
        <v>3</v>
      </c>
      <c r="M2203" s="25" t="s">
        <v>73</v>
      </c>
      <c r="N2203" s="26"/>
      <c r="O2203" s="26"/>
      <c r="P2203" s="26">
        <v>3.3</v>
      </c>
      <c r="Q2203" s="8" t="s">
        <v>73</v>
      </c>
      <c r="R2203" s="38"/>
      <c r="S2203" s="8"/>
      <c r="T2203" s="1">
        <f t="shared" si="215"/>
        <v>1993.9998705224732</v>
      </c>
      <c r="U2203" s="4">
        <f t="shared" si="218"/>
        <v>9.4159916862343954E+19</v>
      </c>
      <c r="V2203" s="4">
        <f t="shared" si="216"/>
        <v>295120922666639.69</v>
      </c>
      <c r="W2203" s="1">
        <f t="shared" si="217"/>
        <v>594.16927997649054</v>
      </c>
    </row>
    <row r="2204" spans="1:23" x14ac:dyDescent="0.3">
      <c r="A2204" t="s">
        <v>4483</v>
      </c>
      <c r="B2204" s="34">
        <v>34337.393303240744</v>
      </c>
      <c r="C2204" s="14">
        <v>41.52</v>
      </c>
      <c r="D2204" s="14">
        <v>-17.25</v>
      </c>
      <c r="E2204" s="12">
        <v>16</v>
      </c>
      <c r="F2204" s="12"/>
      <c r="G2204" s="8" t="s">
        <v>72</v>
      </c>
      <c r="H2204" s="1" t="s">
        <v>33</v>
      </c>
      <c r="I2204" s="1">
        <f t="shared" si="219"/>
        <v>4.26</v>
      </c>
      <c r="J2204" s="26"/>
      <c r="K2204" s="26"/>
      <c r="L2204" s="26">
        <v>3.8</v>
      </c>
      <c r="M2204" s="25" t="s">
        <v>73</v>
      </c>
      <c r="N2204" s="26"/>
      <c r="O2204" s="26"/>
      <c r="P2204" s="26">
        <v>4.0999999999999996</v>
      </c>
      <c r="Q2204" s="8" t="s">
        <v>73</v>
      </c>
      <c r="R2204" s="38">
        <v>4</v>
      </c>
      <c r="S2204" s="1" t="s">
        <v>73</v>
      </c>
      <c r="T2204" s="1">
        <f t="shared" si="215"/>
        <v>1994.0106592833422</v>
      </c>
      <c r="U2204" s="4">
        <f t="shared" si="218"/>
        <v>9.4163007157776466E+19</v>
      </c>
      <c r="V2204" s="4">
        <f t="shared" si="216"/>
        <v>3090295432513594.5</v>
      </c>
      <c r="W2204" s="1">
        <f t="shared" si="217"/>
        <v>636.12715834536061</v>
      </c>
    </row>
    <row r="2205" spans="1:23" x14ac:dyDescent="0.3">
      <c r="A2205" t="s">
        <v>4484</v>
      </c>
      <c r="B2205" s="34">
        <v>34339.047243055553</v>
      </c>
      <c r="C2205" s="14">
        <v>46.381</v>
      </c>
      <c r="D2205" s="14">
        <v>-18.247</v>
      </c>
      <c r="E2205" s="12">
        <v>18</v>
      </c>
      <c r="F2205" s="12"/>
      <c r="G2205" s="8" t="s">
        <v>72</v>
      </c>
      <c r="H2205" s="1" t="s">
        <v>34</v>
      </c>
      <c r="I2205" s="1">
        <f t="shared" si="219"/>
        <v>3.3250000000000002</v>
      </c>
      <c r="J2205" s="26"/>
      <c r="K2205" s="26"/>
      <c r="L2205" s="26">
        <v>2.7</v>
      </c>
      <c r="M2205" s="25" t="s">
        <v>73</v>
      </c>
      <c r="N2205" s="26"/>
      <c r="O2205" s="26"/>
      <c r="P2205" s="26">
        <v>3</v>
      </c>
      <c r="Q2205" s="8" t="s">
        <v>73</v>
      </c>
      <c r="R2205" s="38"/>
      <c r="S2205" s="8"/>
      <c r="T2205" s="1">
        <f t="shared" si="215"/>
        <v>1994.0151875237661</v>
      </c>
      <c r="U2205" s="4">
        <f t="shared" si="218"/>
        <v>9.4163129478488375E+19</v>
      </c>
      <c r="V2205" s="4">
        <f t="shared" si="216"/>
        <v>122320711904993.2</v>
      </c>
      <c r="W2205" s="1">
        <f t="shared" si="217"/>
        <v>622.35570696013383</v>
      </c>
    </row>
    <row r="2206" spans="1:23" x14ac:dyDescent="0.3">
      <c r="A2206" t="s">
        <v>4485</v>
      </c>
      <c r="B2206" s="34">
        <v>34340.870738425925</v>
      </c>
      <c r="C2206" s="14">
        <v>43.68</v>
      </c>
      <c r="D2206" s="14">
        <v>-12.33</v>
      </c>
      <c r="E2206" s="12">
        <v>16</v>
      </c>
      <c r="F2206" s="12"/>
      <c r="G2206" s="8" t="s">
        <v>72</v>
      </c>
      <c r="H2206" s="1" t="s">
        <v>62</v>
      </c>
      <c r="I2206" s="1">
        <f t="shared" si="219"/>
        <v>4.09</v>
      </c>
      <c r="J2206" s="26"/>
      <c r="L2206" s="26">
        <v>3.6</v>
      </c>
      <c r="M2206" s="25" t="s">
        <v>73</v>
      </c>
      <c r="P2206" s="26">
        <v>4.0999999999999996</v>
      </c>
      <c r="Q2206" s="1" t="s">
        <v>73</v>
      </c>
      <c r="R2206" s="38">
        <v>3.8</v>
      </c>
      <c r="S2206" s="1" t="s">
        <v>73</v>
      </c>
      <c r="T2206" s="1">
        <f t="shared" si="215"/>
        <v>1994.0201799820011</v>
      </c>
      <c r="U2206" s="4">
        <f t="shared" si="218"/>
        <v>9.4164847386875527E+19</v>
      </c>
      <c r="V2206" s="4">
        <f t="shared" si="216"/>
        <v>1717908387157594.5</v>
      </c>
      <c r="W2206" s="1">
        <f t="shared" si="217"/>
        <v>175.57398283164181</v>
      </c>
    </row>
    <row r="2207" spans="1:23" x14ac:dyDescent="0.3">
      <c r="A2207" t="s">
        <v>4486</v>
      </c>
      <c r="B2207" s="34">
        <v>34346.202567129629</v>
      </c>
      <c r="C2207" s="14">
        <v>48.058999999999997</v>
      </c>
      <c r="D2207" s="14">
        <v>-17.198</v>
      </c>
      <c r="E2207" s="12">
        <v>19</v>
      </c>
      <c r="F2207" s="12"/>
      <c r="G2207" s="8" t="s">
        <v>72</v>
      </c>
      <c r="H2207" s="1" t="s">
        <v>34</v>
      </c>
      <c r="I2207" s="1">
        <f t="shared" si="219"/>
        <v>3.3250000000000002</v>
      </c>
      <c r="J2207" s="26"/>
      <c r="K2207" s="26"/>
      <c r="L2207" s="26">
        <v>2.7</v>
      </c>
      <c r="M2207" s="25" t="s">
        <v>73</v>
      </c>
      <c r="N2207" s="26"/>
      <c r="O2207" s="26"/>
      <c r="P2207" s="26">
        <v>3</v>
      </c>
      <c r="Q2207" s="8" t="s">
        <v>73</v>
      </c>
      <c r="R2207" s="38"/>
      <c r="S2207" s="8"/>
      <c r="T2207" s="1">
        <f t="shared" si="215"/>
        <v>1994.0347777334146</v>
      </c>
      <c r="U2207" s="4">
        <f t="shared" si="218"/>
        <v>9.4164969707587437E+19</v>
      </c>
      <c r="V2207" s="4">
        <f t="shared" si="216"/>
        <v>122320711904993.2</v>
      </c>
      <c r="W2207" s="1">
        <f t="shared" si="217"/>
        <v>578.02008940014912</v>
      </c>
    </row>
    <row r="2208" spans="1:23" x14ac:dyDescent="0.3">
      <c r="A2208" t="s">
        <v>4487</v>
      </c>
      <c r="B2208" s="34">
        <v>34347.988564814812</v>
      </c>
      <c r="C2208" s="2">
        <v>35.700000000000003</v>
      </c>
      <c r="D2208" s="2">
        <v>-22</v>
      </c>
      <c r="E2208" s="3"/>
      <c r="G2208" s="1" t="s">
        <v>44</v>
      </c>
      <c r="H2208" s="1" t="s">
        <v>37</v>
      </c>
      <c r="I2208" s="1">
        <v>3.3</v>
      </c>
      <c r="P2208" s="25">
        <v>3.3</v>
      </c>
      <c r="Q2208" s="1" t="s">
        <v>44</v>
      </c>
      <c r="T2208" s="1">
        <f t="shared" si="215"/>
        <v>1994.0396675285826</v>
      </c>
      <c r="U2208" s="4">
        <f t="shared" si="218"/>
        <v>9.4165081909432861E+19</v>
      </c>
      <c r="V2208" s="4">
        <f t="shared" si="216"/>
        <v>112201845430196.44</v>
      </c>
      <c r="W2208" s="1">
        <f t="shared" si="217"/>
        <v>1420.9250846393975</v>
      </c>
    </row>
    <row r="2209" spans="1:23" x14ac:dyDescent="0.3">
      <c r="A2209" t="s">
        <v>4488</v>
      </c>
      <c r="B2209" s="34">
        <v>34349.692414351855</v>
      </c>
      <c r="C2209" s="14">
        <v>45.65</v>
      </c>
      <c r="D2209" s="14">
        <v>-18.45</v>
      </c>
      <c r="E2209" s="12">
        <v>16</v>
      </c>
      <c r="F2209" s="12"/>
      <c r="G2209" s="8" t="s">
        <v>72</v>
      </c>
      <c r="H2209" s="1" t="s">
        <v>34</v>
      </c>
      <c r="I2209" s="1">
        <f t="shared" ref="I2209:I2216" si="220">0.85*L2209+1.03</f>
        <v>3.3250000000000002</v>
      </c>
      <c r="J2209" s="26"/>
      <c r="K2209" s="26"/>
      <c r="L2209" s="26">
        <v>2.7</v>
      </c>
      <c r="M2209" s="25" t="s">
        <v>73</v>
      </c>
      <c r="N2209" s="26"/>
      <c r="O2209" s="26"/>
      <c r="P2209" s="26">
        <v>3</v>
      </c>
      <c r="Q2209" s="8" t="s">
        <v>73</v>
      </c>
      <c r="R2209" s="38"/>
      <c r="S2209" s="8"/>
      <c r="T2209" s="1">
        <f t="shared" si="215"/>
        <v>1994.0443324143789</v>
      </c>
      <c r="U2209" s="4">
        <f t="shared" si="218"/>
        <v>9.416520423014477E+19</v>
      </c>
      <c r="V2209" s="4">
        <f t="shared" si="216"/>
        <v>122320711904993.2</v>
      </c>
      <c r="W2209" s="1">
        <f t="shared" si="217"/>
        <v>634.43705335887273</v>
      </c>
    </row>
    <row r="2210" spans="1:23" x14ac:dyDescent="0.3">
      <c r="A2210" t="s">
        <v>4489</v>
      </c>
      <c r="B2210" s="34">
        <v>34352.520182870372</v>
      </c>
      <c r="C2210" s="14">
        <v>45.453000000000003</v>
      </c>
      <c r="D2210" s="14">
        <v>-21.968</v>
      </c>
      <c r="E2210" s="12">
        <v>2</v>
      </c>
      <c r="F2210" s="12"/>
      <c r="G2210" s="8" t="s">
        <v>72</v>
      </c>
      <c r="H2210" s="1" t="s">
        <v>59</v>
      </c>
      <c r="I2210" s="1">
        <f t="shared" si="220"/>
        <v>3.41</v>
      </c>
      <c r="J2210" s="26"/>
      <c r="K2210" s="26"/>
      <c r="L2210" s="26">
        <v>2.8</v>
      </c>
      <c r="M2210" s="25" t="s">
        <v>73</v>
      </c>
      <c r="N2210" s="26"/>
      <c r="O2210" s="26"/>
      <c r="P2210" s="26">
        <v>3.1</v>
      </c>
      <c r="Q2210" s="8" t="s">
        <v>73</v>
      </c>
      <c r="R2210" s="38"/>
      <c r="S2210" s="8"/>
      <c r="T2210" s="1">
        <f t="shared" si="215"/>
        <v>1994.052074422643</v>
      </c>
      <c r="U2210" s="4">
        <f t="shared" si="218"/>
        <v>9.4165368289122091E+19</v>
      </c>
      <c r="V2210" s="4">
        <f t="shared" si="216"/>
        <v>164058977319953.81</v>
      </c>
      <c r="W2210" s="1">
        <f t="shared" si="217"/>
        <v>1023.8368820043664</v>
      </c>
    </row>
    <row r="2211" spans="1:23" x14ac:dyDescent="0.3">
      <c r="A2211" t="s">
        <v>4490</v>
      </c>
      <c r="B2211" s="34">
        <v>34361.298216435185</v>
      </c>
      <c r="C2211" s="14">
        <v>47.996000000000002</v>
      </c>
      <c r="D2211" s="14">
        <v>-17.79</v>
      </c>
      <c r="E2211" s="12">
        <v>37</v>
      </c>
      <c r="F2211" s="12"/>
      <c r="G2211" s="8" t="s">
        <v>72</v>
      </c>
      <c r="H2211" s="1" t="s">
        <v>34</v>
      </c>
      <c r="I2211" s="1">
        <f t="shared" si="220"/>
        <v>3.58</v>
      </c>
      <c r="J2211" s="26"/>
      <c r="K2211" s="26"/>
      <c r="L2211" s="26">
        <v>3</v>
      </c>
      <c r="M2211" s="25" t="s">
        <v>73</v>
      </c>
      <c r="N2211" s="26"/>
      <c r="O2211" s="26"/>
      <c r="P2211" s="26">
        <v>3.3</v>
      </c>
      <c r="Q2211" s="8" t="s">
        <v>73</v>
      </c>
      <c r="R2211" s="38"/>
      <c r="S2211" s="8"/>
      <c r="T2211" s="1">
        <f t="shared" si="215"/>
        <v>1994.0761073687479</v>
      </c>
      <c r="U2211" s="4">
        <f t="shared" si="218"/>
        <v>9.4165663410044764E+19</v>
      </c>
      <c r="V2211" s="4">
        <f t="shared" si="216"/>
        <v>295120922666639.69</v>
      </c>
      <c r="W2211" s="1">
        <f t="shared" si="217"/>
        <v>632.33334662132711</v>
      </c>
    </row>
    <row r="2212" spans="1:23" x14ac:dyDescent="0.3">
      <c r="A2212" t="s">
        <v>4491</v>
      </c>
      <c r="B2212" s="34">
        <v>34361.53955439815</v>
      </c>
      <c r="C2212" s="14">
        <v>48.113</v>
      </c>
      <c r="D2212" s="14">
        <v>-17.62</v>
      </c>
      <c r="E2212" s="12">
        <v>18</v>
      </c>
      <c r="F2212" s="12"/>
      <c r="G2212" s="8" t="s">
        <v>72</v>
      </c>
      <c r="H2212" s="1" t="s">
        <v>34</v>
      </c>
      <c r="I2212" s="1">
        <f t="shared" si="220"/>
        <v>3.3250000000000002</v>
      </c>
      <c r="J2212" s="26"/>
      <c r="K2212" s="26"/>
      <c r="L2212" s="26">
        <v>2.7</v>
      </c>
      <c r="M2212" s="25" t="s">
        <v>73</v>
      </c>
      <c r="N2212" s="26"/>
      <c r="O2212" s="26"/>
      <c r="P2212" s="26">
        <v>3</v>
      </c>
      <c r="Q2212" s="8" t="s">
        <v>73</v>
      </c>
      <c r="R2212" s="38"/>
      <c r="S2212" s="8"/>
      <c r="T2212" s="1">
        <f t="shared" si="215"/>
        <v>1994.0767681160798</v>
      </c>
      <c r="U2212" s="4">
        <f t="shared" si="218"/>
        <v>9.4165785730756674E+19</v>
      </c>
      <c r="V2212" s="4">
        <f t="shared" si="216"/>
        <v>122320711904993.2</v>
      </c>
      <c r="W2212" s="1">
        <f t="shared" si="217"/>
        <v>620.96566374128975</v>
      </c>
    </row>
    <row r="2213" spans="1:23" x14ac:dyDescent="0.3">
      <c r="A2213" t="s">
        <v>4492</v>
      </c>
      <c r="B2213" s="34">
        <v>34361.915861111112</v>
      </c>
      <c r="C2213" s="14">
        <v>48.116999999999997</v>
      </c>
      <c r="D2213" s="14">
        <v>-17.585999999999999</v>
      </c>
      <c r="E2213" s="12">
        <v>18</v>
      </c>
      <c r="F2213" s="12"/>
      <c r="G2213" s="8" t="s">
        <v>72</v>
      </c>
      <c r="H2213" s="1" t="s">
        <v>34</v>
      </c>
      <c r="I2213" s="1">
        <f t="shared" si="220"/>
        <v>3.41</v>
      </c>
      <c r="J2213" s="26"/>
      <c r="K2213" s="26"/>
      <c r="L2213" s="26">
        <v>2.8</v>
      </c>
      <c r="M2213" s="25" t="s">
        <v>73</v>
      </c>
      <c r="N2213" s="26"/>
      <c r="O2213" s="26"/>
      <c r="P2213" s="26">
        <v>3.1</v>
      </c>
      <c r="Q2213" s="8" t="s">
        <v>73</v>
      </c>
      <c r="R2213" s="38"/>
      <c r="S2213" s="8"/>
      <c r="T2213" s="1">
        <f t="shared" si="215"/>
        <v>1994.0777983877101</v>
      </c>
      <c r="U2213" s="4">
        <f t="shared" si="218"/>
        <v>9.4165949789733994E+19</v>
      </c>
      <c r="V2213" s="4">
        <f t="shared" si="216"/>
        <v>164058977319953.81</v>
      </c>
      <c r="W2213" s="1">
        <f t="shared" si="217"/>
        <v>617.91831615862066</v>
      </c>
    </row>
    <row r="2214" spans="1:23" x14ac:dyDescent="0.3">
      <c r="A2214" t="s">
        <v>4493</v>
      </c>
      <c r="B2214" s="34">
        <v>34363.139428240742</v>
      </c>
      <c r="C2214" s="14">
        <v>48.439</v>
      </c>
      <c r="D2214" s="14">
        <v>-17.294</v>
      </c>
      <c r="E2214" s="12">
        <v>18</v>
      </c>
      <c r="F2214" s="12"/>
      <c r="G2214" s="8" t="s">
        <v>72</v>
      </c>
      <c r="H2214" s="1" t="s">
        <v>34</v>
      </c>
      <c r="I2214" s="1">
        <f t="shared" si="220"/>
        <v>3.3250000000000002</v>
      </c>
      <c r="J2214" s="26"/>
      <c r="K2214" s="26"/>
      <c r="L2214" s="26">
        <v>2.7</v>
      </c>
      <c r="M2214" s="25" t="s">
        <v>73</v>
      </c>
      <c r="N2214" s="26"/>
      <c r="O2214" s="26"/>
      <c r="P2214" s="26">
        <v>3</v>
      </c>
      <c r="Q2214" s="8" t="s">
        <v>73</v>
      </c>
      <c r="R2214" s="38"/>
      <c r="S2214" s="8"/>
      <c r="T2214" s="1">
        <f t="shared" si="215"/>
        <v>1994.0811483319389</v>
      </c>
      <c r="U2214" s="4">
        <f t="shared" si="218"/>
        <v>9.4166072110445904E+19</v>
      </c>
      <c r="V2214" s="4">
        <f t="shared" si="216"/>
        <v>122320711904993.2</v>
      </c>
      <c r="W2214" s="1">
        <f t="shared" si="217"/>
        <v>608.63505243550594</v>
      </c>
    </row>
    <row r="2215" spans="1:23" x14ac:dyDescent="0.3">
      <c r="A2215" t="s">
        <v>4494</v>
      </c>
      <c r="B2215" s="34">
        <v>34364.050233796297</v>
      </c>
      <c r="C2215" s="14">
        <v>48.265000000000001</v>
      </c>
      <c r="D2215" s="14">
        <v>-16.722000000000001</v>
      </c>
      <c r="E2215" s="12">
        <v>17</v>
      </c>
      <c r="F2215" s="12"/>
      <c r="G2215" s="8" t="s">
        <v>72</v>
      </c>
      <c r="H2215" s="1" t="s">
        <v>34</v>
      </c>
      <c r="I2215" s="1">
        <f t="shared" si="220"/>
        <v>3.41</v>
      </c>
      <c r="J2215" s="26"/>
      <c r="K2215" s="26"/>
      <c r="L2215" s="26">
        <v>2.8</v>
      </c>
      <c r="M2215" s="25" t="s">
        <v>73</v>
      </c>
      <c r="N2215" s="26"/>
      <c r="O2215" s="26"/>
      <c r="P2215" s="26">
        <v>3.1</v>
      </c>
      <c r="Q2215" s="8" t="s">
        <v>73</v>
      </c>
      <c r="R2215" s="38"/>
      <c r="S2215" s="8"/>
      <c r="T2215" s="1">
        <f t="shared" si="215"/>
        <v>1994.0836419816462</v>
      </c>
      <c r="U2215" s="4">
        <f t="shared" si="218"/>
        <v>9.4166236169423225E+19</v>
      </c>
      <c r="V2215" s="4">
        <f t="shared" si="216"/>
        <v>164058977319953.81</v>
      </c>
      <c r="W2215" s="1">
        <f t="shared" si="217"/>
        <v>546.58552390226919</v>
      </c>
    </row>
    <row r="2216" spans="1:23" x14ac:dyDescent="0.3">
      <c r="A2216" t="s">
        <v>2494</v>
      </c>
      <c r="B2216" s="34">
        <v>34369.093640046296</v>
      </c>
      <c r="C2216" s="14">
        <v>47.829000000000001</v>
      </c>
      <c r="D2216" s="14">
        <v>-19.748999999999999</v>
      </c>
      <c r="E2216" s="12">
        <v>2</v>
      </c>
      <c r="F2216" s="12"/>
      <c r="G2216" s="8" t="s">
        <v>72</v>
      </c>
      <c r="H2216" s="1" t="s">
        <v>34</v>
      </c>
      <c r="I2216" s="1">
        <f t="shared" si="220"/>
        <v>3.3250000000000002</v>
      </c>
      <c r="J2216" s="26"/>
      <c r="K2216" s="26"/>
      <c r="L2216" s="26">
        <v>2.7</v>
      </c>
      <c r="M2216" s="25" t="s">
        <v>73</v>
      </c>
      <c r="N2216" s="26"/>
      <c r="O2216" s="26"/>
      <c r="P2216" s="26">
        <v>3</v>
      </c>
      <c r="Q2216" s="8" t="s">
        <v>73</v>
      </c>
      <c r="R2216" s="38"/>
      <c r="S2216" s="8"/>
      <c r="T2216" s="1">
        <f t="shared" si="215"/>
        <v>1994.0974500754176</v>
      </c>
      <c r="U2216" s="4">
        <f t="shared" si="218"/>
        <v>9.4166358490135134E+19</v>
      </c>
      <c r="V2216" s="4">
        <f t="shared" si="216"/>
        <v>122320711904993.2</v>
      </c>
      <c r="W2216" s="1">
        <f t="shared" si="217"/>
        <v>823.1661937303611</v>
      </c>
    </row>
    <row r="2217" spans="1:23" x14ac:dyDescent="0.3">
      <c r="A2217" t="s">
        <v>4495</v>
      </c>
      <c r="B2217" s="34">
        <v>34371.100370370368</v>
      </c>
      <c r="C2217" s="2">
        <v>37.1</v>
      </c>
      <c r="D2217" s="2">
        <v>-4.2</v>
      </c>
      <c r="E2217" s="3"/>
      <c r="G2217" s="1" t="s">
        <v>44</v>
      </c>
      <c r="H2217" s="1" t="s">
        <v>22</v>
      </c>
      <c r="I2217" s="1">
        <v>4.7</v>
      </c>
      <c r="P2217" s="25">
        <v>4.7</v>
      </c>
      <c r="Q2217" s="1" t="s">
        <v>44</v>
      </c>
      <c r="T2217" s="1">
        <f t="shared" si="215"/>
        <v>1994.1029442036149</v>
      </c>
      <c r="U2217" s="4">
        <f t="shared" si="218"/>
        <v>9.4180483865581355E+19</v>
      </c>
      <c r="V2217" s="4">
        <f t="shared" si="216"/>
        <v>1.4125375446227572E+16</v>
      </c>
      <c r="W2217" s="1">
        <f t="shared" si="217"/>
        <v>1309.7493497772743</v>
      </c>
    </row>
    <row r="2218" spans="1:23" x14ac:dyDescent="0.3">
      <c r="A2218" t="s">
        <v>4496</v>
      </c>
      <c r="B2218" s="34">
        <v>34372.856523148148</v>
      </c>
      <c r="C2218" s="14">
        <v>47.3</v>
      </c>
      <c r="D2218" s="14">
        <v>-12.5</v>
      </c>
      <c r="E2218" s="12">
        <v>16</v>
      </c>
      <c r="F2218" s="12"/>
      <c r="G2218" s="8" t="s">
        <v>72</v>
      </c>
      <c r="H2218" s="1" t="s">
        <v>69</v>
      </c>
      <c r="I2218" s="1">
        <f t="shared" ref="I2218:I2224" si="221">0.85*L2218+1.03</f>
        <v>4.0049999999999999</v>
      </c>
      <c r="J2218" s="26"/>
      <c r="L2218" s="26">
        <v>3.5</v>
      </c>
      <c r="M2218" s="25" t="s">
        <v>73</v>
      </c>
      <c r="P2218" s="26">
        <v>3.8</v>
      </c>
      <c r="Q2218" s="1" t="s">
        <v>73</v>
      </c>
      <c r="R2218" s="38"/>
      <c r="T2218" s="1">
        <f t="shared" si="215"/>
        <v>1994.10775228788</v>
      </c>
      <c r="U2218" s="4">
        <f t="shared" si="218"/>
        <v>9.4181764720675897E+19</v>
      </c>
      <c r="V2218" s="4">
        <f t="shared" si="216"/>
        <v>1280855094536285</v>
      </c>
      <c r="W2218" s="1">
        <f t="shared" si="217"/>
        <v>226.82573122528291</v>
      </c>
    </row>
    <row r="2219" spans="1:23" x14ac:dyDescent="0.3">
      <c r="A2219" t="s">
        <v>4497</v>
      </c>
      <c r="B2219" s="34">
        <v>34376.539583333331</v>
      </c>
      <c r="C2219" s="28">
        <v>40.97</v>
      </c>
      <c r="D2219" s="28">
        <v>-9.32</v>
      </c>
      <c r="E2219" s="12">
        <v>16</v>
      </c>
      <c r="F2219" s="13"/>
      <c r="G2219" s="8" t="s">
        <v>72</v>
      </c>
      <c r="H2219" s="1" t="s">
        <v>33</v>
      </c>
      <c r="I2219" s="1">
        <f t="shared" si="221"/>
        <v>4.8549999999999995</v>
      </c>
      <c r="J2219" s="27"/>
      <c r="K2219" s="27"/>
      <c r="L2219" s="26">
        <v>4.5</v>
      </c>
      <c r="M2219" s="25" t="s">
        <v>73</v>
      </c>
      <c r="N2219" s="27"/>
      <c r="O2219" s="27"/>
      <c r="P2219" s="27">
        <v>4.9000000000000004</v>
      </c>
      <c r="Q2219" s="1" t="s">
        <v>73</v>
      </c>
      <c r="R2219" s="39">
        <v>4.5999999999999996</v>
      </c>
      <c r="S2219" s="1" t="s">
        <v>73</v>
      </c>
      <c r="T2219" s="1">
        <f t="shared" si="215"/>
        <v>1994.117835957107</v>
      </c>
      <c r="U2219" s="4">
        <f t="shared" si="218"/>
        <v>9.420589153600181E+19</v>
      </c>
      <c r="V2219" s="4">
        <f t="shared" si="216"/>
        <v>2.4126815325916504E+16</v>
      </c>
      <c r="W2219" s="1">
        <f t="shared" si="217"/>
        <v>603.50444995586622</v>
      </c>
    </row>
    <row r="2220" spans="1:23" x14ac:dyDescent="0.3">
      <c r="A2220" t="s">
        <v>4498</v>
      </c>
      <c r="B2220" s="34">
        <v>34377.269774305554</v>
      </c>
      <c r="C2220" s="14">
        <v>47.845999999999997</v>
      </c>
      <c r="D2220" s="14">
        <v>-22.327999999999999</v>
      </c>
      <c r="E2220" s="12">
        <v>37</v>
      </c>
      <c r="F2220" s="12"/>
      <c r="G2220" s="8" t="s">
        <v>72</v>
      </c>
      <c r="H2220" s="1" t="s">
        <v>59</v>
      </c>
      <c r="I2220" s="1">
        <f t="shared" si="221"/>
        <v>3.41</v>
      </c>
      <c r="J2220" s="26"/>
      <c r="K2220" s="26"/>
      <c r="L2220" s="26">
        <v>2.8</v>
      </c>
      <c r="M2220" s="25" t="s">
        <v>73</v>
      </c>
      <c r="N2220" s="26"/>
      <c r="O2220" s="26"/>
      <c r="P2220" s="26">
        <v>3.1</v>
      </c>
      <c r="Q2220" s="8" t="s">
        <v>73</v>
      </c>
      <c r="R2220" s="38"/>
      <c r="S2220" s="8"/>
      <c r="T2220" s="1">
        <f t="shared" si="215"/>
        <v>1994.1198351110352</v>
      </c>
      <c r="U2220" s="4">
        <f t="shared" si="218"/>
        <v>9.4206055594979131E+19</v>
      </c>
      <c r="V2220" s="4">
        <f t="shared" si="216"/>
        <v>164058977319953.81</v>
      </c>
      <c r="W2220" s="1">
        <f t="shared" si="217"/>
        <v>1097.6432178979378</v>
      </c>
    </row>
    <row r="2221" spans="1:23" x14ac:dyDescent="0.3">
      <c r="A2221" t="s">
        <v>2495</v>
      </c>
      <c r="B2221" s="34">
        <v>34380.302370370373</v>
      </c>
      <c r="C2221" s="14">
        <v>40.26</v>
      </c>
      <c r="D2221" s="14">
        <v>-16.59</v>
      </c>
      <c r="E2221" s="12">
        <v>16</v>
      </c>
      <c r="F2221" s="12"/>
      <c r="G2221" s="8" t="s">
        <v>72</v>
      </c>
      <c r="H2221" s="1" t="s">
        <v>33</v>
      </c>
      <c r="I2221" s="1">
        <f t="shared" si="221"/>
        <v>4.3449999999999998</v>
      </c>
      <c r="J2221" s="26"/>
      <c r="K2221" s="26"/>
      <c r="L2221" s="26">
        <v>3.9</v>
      </c>
      <c r="M2221" s="25" t="s">
        <v>73</v>
      </c>
      <c r="N2221" s="26"/>
      <c r="O2221" s="26"/>
      <c r="P2221" s="26">
        <v>4.2</v>
      </c>
      <c r="Q2221" s="8" t="s">
        <v>73</v>
      </c>
      <c r="R2221" s="38">
        <v>4.0999999999999996</v>
      </c>
      <c r="S2221" s="1" t="s">
        <v>73</v>
      </c>
      <c r="T2221" s="1">
        <f t="shared" si="215"/>
        <v>1994.1281379065581</v>
      </c>
      <c r="U2221" s="4">
        <f t="shared" si="218"/>
        <v>9.4210200360819507E+19</v>
      </c>
      <c r="V2221" s="4">
        <f t="shared" si="216"/>
        <v>4144765840379391.5</v>
      </c>
      <c r="W2221" s="1">
        <f t="shared" si="217"/>
        <v>679.64643675597074</v>
      </c>
    </row>
    <row r="2222" spans="1:23" x14ac:dyDescent="0.3">
      <c r="A2222" t="s">
        <v>4499</v>
      </c>
      <c r="B2222" s="34">
        <v>34385.589274305552</v>
      </c>
      <c r="C2222" s="14">
        <v>48.52</v>
      </c>
      <c r="D2222" s="14">
        <v>-17.64</v>
      </c>
      <c r="E2222" s="12">
        <v>20</v>
      </c>
      <c r="F2222" s="12"/>
      <c r="G2222" s="8" t="s">
        <v>72</v>
      </c>
      <c r="H2222" s="1" t="s">
        <v>34</v>
      </c>
      <c r="I2222" s="1">
        <f t="shared" si="221"/>
        <v>3.4950000000000001</v>
      </c>
      <c r="J2222" s="26"/>
      <c r="K2222" s="26"/>
      <c r="L2222" s="26">
        <v>2.9</v>
      </c>
      <c r="M2222" s="25" t="s">
        <v>73</v>
      </c>
      <c r="N2222" s="26"/>
      <c r="O2222" s="26"/>
      <c r="P2222" s="26">
        <v>3.2</v>
      </c>
      <c r="Q2222" s="8" t="s">
        <v>73</v>
      </c>
      <c r="R2222" s="38"/>
      <c r="S2222" s="8"/>
      <c r="T2222" s="1">
        <f t="shared" si="215"/>
        <v>1994.1426126606586</v>
      </c>
      <c r="U2222" s="4">
        <f t="shared" si="218"/>
        <v>9.4210420399990473E+19</v>
      </c>
      <c r="V2222" s="4">
        <f t="shared" si="216"/>
        <v>220039170963740.97</v>
      </c>
      <c r="W2222" s="1">
        <f t="shared" si="217"/>
        <v>645.1533371611722</v>
      </c>
    </row>
    <row r="2223" spans="1:23" x14ac:dyDescent="0.3">
      <c r="A2223" t="s">
        <v>2496</v>
      </c>
      <c r="B2223" s="34">
        <v>34386.89640972222</v>
      </c>
      <c r="C2223" s="14">
        <v>46.81</v>
      </c>
      <c r="D2223" s="14">
        <v>-20.053000000000001</v>
      </c>
      <c r="E2223" s="12">
        <v>16</v>
      </c>
      <c r="F2223" s="12"/>
      <c r="G2223" s="8" t="s">
        <v>72</v>
      </c>
      <c r="H2223" s="1" t="s">
        <v>34</v>
      </c>
      <c r="I2223" s="1">
        <f t="shared" si="221"/>
        <v>3.41</v>
      </c>
      <c r="J2223" s="26"/>
      <c r="K2223" s="26"/>
      <c r="L2223" s="26">
        <v>2.8</v>
      </c>
      <c r="M2223" s="25" t="s">
        <v>73</v>
      </c>
      <c r="N2223" s="26"/>
      <c r="O2223" s="26"/>
      <c r="P2223" s="26">
        <v>3.1</v>
      </c>
      <c r="Q2223" s="8" t="s">
        <v>73</v>
      </c>
      <c r="R2223" s="38"/>
      <c r="S2223" s="8"/>
      <c r="T2223" s="1">
        <f t="shared" si="215"/>
        <v>1994.146191402388</v>
      </c>
      <c r="U2223" s="4">
        <f t="shared" si="218"/>
        <v>9.4210584458967794E+19</v>
      </c>
      <c r="V2223" s="4">
        <f t="shared" si="216"/>
        <v>164058977319953.81</v>
      </c>
      <c r="W2223" s="1">
        <f t="shared" si="217"/>
        <v>827.54398982073587</v>
      </c>
    </row>
    <row r="2224" spans="1:23" x14ac:dyDescent="0.3">
      <c r="A2224" t="s">
        <v>4500</v>
      </c>
      <c r="B2224" s="34">
        <v>34387.697972222224</v>
      </c>
      <c r="C2224" s="28">
        <v>41.23</v>
      </c>
      <c r="D2224" s="28">
        <v>-12.31</v>
      </c>
      <c r="E2224" s="12">
        <v>16</v>
      </c>
      <c r="F2224" s="13"/>
      <c r="G2224" s="8" t="s">
        <v>72</v>
      </c>
      <c r="H2224" s="1" t="s">
        <v>33</v>
      </c>
      <c r="I2224" s="1">
        <f t="shared" si="221"/>
        <v>4.7700000000000005</v>
      </c>
      <c r="J2224" s="27"/>
      <c r="K2224" s="27"/>
      <c r="L2224" s="26">
        <v>4.4000000000000004</v>
      </c>
      <c r="M2224" s="25" t="s">
        <v>73</v>
      </c>
      <c r="N2224" s="27"/>
      <c r="O2224" s="27"/>
      <c r="P2224" s="27">
        <v>4.9000000000000004</v>
      </c>
      <c r="Q2224" s="1" t="s">
        <v>73</v>
      </c>
      <c r="R2224" s="39">
        <v>4.5</v>
      </c>
      <c r="S2224" s="1" t="s">
        <v>73</v>
      </c>
      <c r="T2224" s="1">
        <f t="shared" si="215"/>
        <v>1994.1483859609095</v>
      </c>
      <c r="U2224" s="4">
        <f t="shared" si="218"/>
        <v>9.4228573168119087E+19</v>
      </c>
      <c r="V2224" s="4">
        <f t="shared" si="216"/>
        <v>1.7988709151288024E+16</v>
      </c>
      <c r="W2224" s="1">
        <f t="shared" si="217"/>
        <v>437.4046186388012</v>
      </c>
    </row>
    <row r="2225" spans="1:23" x14ac:dyDescent="0.3">
      <c r="A2225" t="s">
        <v>4501</v>
      </c>
      <c r="B2225" s="34">
        <v>34387.698113425926</v>
      </c>
      <c r="C2225" s="2">
        <v>37.799999999999997</v>
      </c>
      <c r="D2225" s="2">
        <v>-9.8000000000000007</v>
      </c>
      <c r="E2225" s="3"/>
      <c r="G2225" s="1" t="s">
        <v>44</v>
      </c>
      <c r="H2225" s="1" t="s">
        <v>22</v>
      </c>
      <c r="I2225" s="1">
        <v>4.4000000000000004</v>
      </c>
      <c r="P2225" s="25">
        <v>4.4000000000000004</v>
      </c>
      <c r="Q2225" s="1" t="s">
        <v>44</v>
      </c>
      <c r="T2225" s="1">
        <f t="shared" si="215"/>
        <v>1994.1483863475041</v>
      </c>
      <c r="U2225" s="4">
        <f t="shared" si="218"/>
        <v>9.4233585040455352E+19</v>
      </c>
      <c r="V2225" s="4">
        <f t="shared" si="216"/>
        <v>5011872336272719</v>
      </c>
      <c r="W2225" s="1">
        <f t="shared" si="217"/>
        <v>877.35967760172093</v>
      </c>
    </row>
    <row r="2226" spans="1:23" x14ac:dyDescent="0.3">
      <c r="A2226" t="s">
        <v>4502</v>
      </c>
      <c r="B2226" s="34">
        <v>34387.92492824074</v>
      </c>
      <c r="C2226" s="14">
        <v>48.206000000000003</v>
      </c>
      <c r="D2226" s="14">
        <v>-17.306999999999999</v>
      </c>
      <c r="E2226" s="12">
        <v>18</v>
      </c>
      <c r="F2226" s="12"/>
      <c r="G2226" s="8" t="s">
        <v>72</v>
      </c>
      <c r="H2226" s="1" t="s">
        <v>34</v>
      </c>
      <c r="I2226" s="1">
        <f t="shared" ref="I2226:I2232" si="222">0.85*L2226+1.03</f>
        <v>3.665</v>
      </c>
      <c r="J2226" s="26"/>
      <c r="K2226" s="26"/>
      <c r="L2226" s="26">
        <v>3.1</v>
      </c>
      <c r="M2226" s="25" t="s">
        <v>73</v>
      </c>
      <c r="N2226" s="26"/>
      <c r="O2226" s="26"/>
      <c r="P2226" s="26">
        <v>3.4</v>
      </c>
      <c r="Q2226" s="8" t="s">
        <v>73</v>
      </c>
      <c r="R2226" s="38"/>
      <c r="S2226" s="8"/>
      <c r="T2226" s="1">
        <f t="shared" si="215"/>
        <v>1994.1490073326236</v>
      </c>
      <c r="U2226" s="4">
        <f t="shared" si="218"/>
        <v>9.4233980862520181E+19</v>
      </c>
      <c r="V2226" s="4">
        <f t="shared" si="216"/>
        <v>395822064835723.56</v>
      </c>
      <c r="W2226" s="1">
        <f t="shared" si="217"/>
        <v>596.37755433689699</v>
      </c>
    </row>
    <row r="2227" spans="1:23" x14ac:dyDescent="0.3">
      <c r="A2227" t="s">
        <v>4503</v>
      </c>
      <c r="B2227" s="34">
        <v>34388.439136574074</v>
      </c>
      <c r="C2227" s="14">
        <v>46.381</v>
      </c>
      <c r="D2227" s="14">
        <v>-17.361000000000001</v>
      </c>
      <c r="E2227" s="12">
        <v>37</v>
      </c>
      <c r="F2227" s="12"/>
      <c r="G2227" s="8" t="s">
        <v>72</v>
      </c>
      <c r="H2227" s="1" t="s">
        <v>34</v>
      </c>
      <c r="I2227" s="1">
        <f t="shared" si="222"/>
        <v>3.3250000000000002</v>
      </c>
      <c r="J2227" s="26"/>
      <c r="K2227" s="26"/>
      <c r="L2227" s="26">
        <v>2.7</v>
      </c>
      <c r="M2227" s="25" t="s">
        <v>73</v>
      </c>
      <c r="N2227" s="26"/>
      <c r="O2227" s="26"/>
      <c r="P2227" s="26">
        <v>3</v>
      </c>
      <c r="Q2227" s="8" t="s">
        <v>73</v>
      </c>
      <c r="R2227" s="38"/>
      <c r="S2227" s="8"/>
      <c r="T2227" s="1">
        <f t="shared" si="215"/>
        <v>1994.1504151583138</v>
      </c>
      <c r="U2227" s="4">
        <f t="shared" si="218"/>
        <v>9.423410318323209E+19</v>
      </c>
      <c r="V2227" s="4">
        <f t="shared" si="216"/>
        <v>122320711904993.2</v>
      </c>
      <c r="W2227" s="1">
        <f t="shared" si="217"/>
        <v>527.3343824165413</v>
      </c>
    </row>
    <row r="2228" spans="1:23" x14ac:dyDescent="0.3">
      <c r="A2228" t="s">
        <v>4504</v>
      </c>
      <c r="B2228" s="34">
        <v>34389.455937500003</v>
      </c>
      <c r="C2228" s="14">
        <v>46.076000000000001</v>
      </c>
      <c r="D2228" s="14">
        <v>-17.690000000000001</v>
      </c>
      <c r="E2228" s="12">
        <v>18</v>
      </c>
      <c r="F2228" s="12"/>
      <c r="G2228" s="8" t="s">
        <v>72</v>
      </c>
      <c r="H2228" s="1" t="s">
        <v>34</v>
      </c>
      <c r="I2228" s="1">
        <f t="shared" si="222"/>
        <v>3.41</v>
      </c>
      <c r="J2228" s="26"/>
      <c r="K2228" s="26"/>
      <c r="L2228" s="26">
        <v>2.8</v>
      </c>
      <c r="M2228" s="25" t="s">
        <v>73</v>
      </c>
      <c r="N2228" s="26"/>
      <c r="O2228" s="26"/>
      <c r="P2228" s="26">
        <v>3.1</v>
      </c>
      <c r="Q2228" s="8" t="s">
        <v>73</v>
      </c>
      <c r="R2228" s="38"/>
      <c r="S2228" s="8"/>
      <c r="T2228" s="1">
        <f t="shared" si="215"/>
        <v>1994.1531990075291</v>
      </c>
      <c r="U2228" s="4">
        <f t="shared" si="218"/>
        <v>9.4234267242209411E+19</v>
      </c>
      <c r="V2228" s="4">
        <f t="shared" si="216"/>
        <v>164058977319953.81</v>
      </c>
      <c r="W2228" s="1">
        <f t="shared" si="217"/>
        <v>555.79568508018849</v>
      </c>
    </row>
    <row r="2229" spans="1:23" x14ac:dyDescent="0.3">
      <c r="A2229" t="s">
        <v>4505</v>
      </c>
      <c r="B2229" s="34">
        <v>34394.251026620368</v>
      </c>
      <c r="C2229" s="14">
        <v>48.131</v>
      </c>
      <c r="D2229" s="14">
        <v>-17.658999999999999</v>
      </c>
      <c r="E2229" s="12">
        <v>18</v>
      </c>
      <c r="F2229" s="12"/>
      <c r="G2229" s="8" t="s">
        <v>72</v>
      </c>
      <c r="H2229" s="1" t="s">
        <v>34</v>
      </c>
      <c r="I2229" s="1">
        <f t="shared" si="222"/>
        <v>3.665</v>
      </c>
      <c r="J2229" s="26"/>
      <c r="K2229" s="26"/>
      <c r="L2229" s="26">
        <v>3.1</v>
      </c>
      <c r="M2229" s="25" t="s">
        <v>73</v>
      </c>
      <c r="N2229" s="26"/>
      <c r="O2229" s="26"/>
      <c r="P2229" s="26">
        <v>3.4</v>
      </c>
      <c r="Q2229" s="8" t="s">
        <v>73</v>
      </c>
      <c r="R2229" s="38"/>
      <c r="S2229" s="8"/>
      <c r="T2229" s="1">
        <f t="shared" si="215"/>
        <v>1994.1663272460517</v>
      </c>
      <c r="U2229" s="4">
        <f t="shared" si="218"/>
        <v>9.4234663064274239E+19</v>
      </c>
      <c r="V2229" s="4">
        <f t="shared" si="216"/>
        <v>395822064835723.56</v>
      </c>
      <c r="W2229" s="1">
        <f t="shared" si="217"/>
        <v>625.64175723587596</v>
      </c>
    </row>
    <row r="2230" spans="1:23" x14ac:dyDescent="0.3">
      <c r="A2230" t="s">
        <v>4506</v>
      </c>
      <c r="B2230" s="34">
        <v>34400.245353009261</v>
      </c>
      <c r="C2230" s="14">
        <v>45.523000000000003</v>
      </c>
      <c r="D2230" s="14">
        <v>-20.425999999999998</v>
      </c>
      <c r="E2230" s="12">
        <v>2</v>
      </c>
      <c r="F2230" s="12"/>
      <c r="G2230" s="8" t="s">
        <v>72</v>
      </c>
      <c r="H2230" s="1" t="s">
        <v>34</v>
      </c>
      <c r="I2230" s="1">
        <f t="shared" si="222"/>
        <v>3.4950000000000001</v>
      </c>
      <c r="J2230" s="26"/>
      <c r="K2230" s="26"/>
      <c r="L2230" s="26">
        <v>2.9</v>
      </c>
      <c r="M2230" s="25" t="s">
        <v>73</v>
      </c>
      <c r="N2230" s="26"/>
      <c r="O2230" s="26"/>
      <c r="P2230" s="26">
        <v>3.2</v>
      </c>
      <c r="Q2230" s="8" t="s">
        <v>73</v>
      </c>
      <c r="R2230" s="38"/>
      <c r="S2230" s="8"/>
      <c r="T2230" s="1">
        <f t="shared" si="215"/>
        <v>1994.1827388172737</v>
      </c>
      <c r="U2230" s="4">
        <f t="shared" si="218"/>
        <v>9.4234883103445205E+19</v>
      </c>
      <c r="V2230" s="4">
        <f t="shared" si="216"/>
        <v>220039170963740.97</v>
      </c>
      <c r="W2230" s="1">
        <f t="shared" si="217"/>
        <v>852.79265845194607</v>
      </c>
    </row>
    <row r="2231" spans="1:23" x14ac:dyDescent="0.3">
      <c r="A2231" t="s">
        <v>4507</v>
      </c>
      <c r="B2231" s="34">
        <v>34403.643689814817</v>
      </c>
      <c r="C2231" s="14">
        <v>45.722999999999999</v>
      </c>
      <c r="D2231" s="14">
        <v>-20.861999999999998</v>
      </c>
      <c r="E2231" s="12">
        <v>18</v>
      </c>
      <c r="F2231" s="12"/>
      <c r="G2231" s="8" t="s">
        <v>72</v>
      </c>
      <c r="H2231" s="1" t="s">
        <v>34</v>
      </c>
      <c r="I2231" s="1">
        <f t="shared" si="222"/>
        <v>3.665</v>
      </c>
      <c r="J2231" s="26"/>
      <c r="K2231" s="26"/>
      <c r="L2231" s="26">
        <v>3.1</v>
      </c>
      <c r="M2231" s="25" t="s">
        <v>73</v>
      </c>
      <c r="N2231" s="26"/>
      <c r="O2231" s="26"/>
      <c r="P2231" s="26">
        <v>3.4</v>
      </c>
      <c r="Q2231" s="8" t="s">
        <v>73</v>
      </c>
      <c r="R2231" s="38"/>
      <c r="S2231" s="8"/>
      <c r="T2231" s="1">
        <f t="shared" si="215"/>
        <v>1994.1920429563718</v>
      </c>
      <c r="U2231" s="4">
        <f t="shared" si="218"/>
        <v>9.4235278925510033E+19</v>
      </c>
      <c r="V2231" s="4">
        <f t="shared" si="216"/>
        <v>395822064835723.56</v>
      </c>
      <c r="W2231" s="1">
        <f t="shared" si="217"/>
        <v>902.31970219312007</v>
      </c>
    </row>
    <row r="2232" spans="1:23" x14ac:dyDescent="0.3">
      <c r="A2232" t="s">
        <v>4508</v>
      </c>
      <c r="B2232" s="34">
        <v>34403.780341435187</v>
      </c>
      <c r="C2232" s="14">
        <v>48.085000000000001</v>
      </c>
      <c r="D2232" s="14">
        <v>-17.527000000000001</v>
      </c>
      <c r="E2232" s="12">
        <v>17</v>
      </c>
      <c r="F2232" s="12"/>
      <c r="G2232" s="8" t="s">
        <v>72</v>
      </c>
      <c r="H2232" s="1" t="s">
        <v>34</v>
      </c>
      <c r="I2232" s="1">
        <f t="shared" si="222"/>
        <v>3.41</v>
      </c>
      <c r="J2232" s="26"/>
      <c r="K2232" s="26"/>
      <c r="L2232" s="26">
        <v>2.8</v>
      </c>
      <c r="M2232" s="25" t="s">
        <v>73</v>
      </c>
      <c r="N2232" s="26"/>
      <c r="O2232" s="26"/>
      <c r="P2232" s="26">
        <v>3.1</v>
      </c>
      <c r="Q2232" s="8" t="s">
        <v>73</v>
      </c>
      <c r="R2232" s="38"/>
      <c r="S2232" s="8"/>
      <c r="T2232" s="1">
        <f t="shared" si="215"/>
        <v>1994.1924170881182</v>
      </c>
      <c r="U2232" s="4">
        <f t="shared" si="218"/>
        <v>9.4235442984487354E+19</v>
      </c>
      <c r="V2232" s="4">
        <f t="shared" si="216"/>
        <v>164058977319953.81</v>
      </c>
      <c r="W2232" s="1">
        <f t="shared" si="217"/>
        <v>610.56791450404512</v>
      </c>
    </row>
    <row r="2233" spans="1:23" x14ac:dyDescent="0.3">
      <c r="A2233" t="s">
        <v>2497</v>
      </c>
      <c r="B2233" s="34">
        <v>34405.073083333336</v>
      </c>
      <c r="C2233" s="2">
        <v>40.590000000000003</v>
      </c>
      <c r="D2233" s="2">
        <v>-21.26</v>
      </c>
      <c r="E2233" s="12">
        <v>16</v>
      </c>
      <c r="G2233" s="8" t="s">
        <v>72</v>
      </c>
      <c r="H2233" s="8" t="s">
        <v>24</v>
      </c>
      <c r="I2233" s="1">
        <v>4.5999999999999996</v>
      </c>
      <c r="P2233" s="25">
        <v>4.5999999999999996</v>
      </c>
      <c r="Q2233" s="8" t="s">
        <v>73</v>
      </c>
      <c r="T2233" s="1">
        <f t="shared" si="215"/>
        <v>1994.1959564225417</v>
      </c>
      <c r="U2233" s="4">
        <f t="shared" si="218"/>
        <v>9.4245442984487354E+19</v>
      </c>
      <c r="V2233" s="4">
        <f t="shared" si="216"/>
        <v>1E+16</v>
      </c>
      <c r="W2233" s="1">
        <f t="shared" si="217"/>
        <v>1060.2036856472375</v>
      </c>
    </row>
    <row r="2234" spans="1:23" x14ac:dyDescent="0.3">
      <c r="A2234" t="s">
        <v>4509</v>
      </c>
      <c r="B2234" s="34">
        <v>34405.699133101851</v>
      </c>
      <c r="C2234" s="2">
        <v>47.12</v>
      </c>
      <c r="D2234" s="2">
        <v>-20.23</v>
      </c>
      <c r="E2234" s="12">
        <v>16</v>
      </c>
      <c r="G2234" s="8" t="s">
        <v>72</v>
      </c>
      <c r="H2234" s="1" t="s">
        <v>34</v>
      </c>
      <c r="I2234" s="1">
        <v>4.5999999999999996</v>
      </c>
      <c r="P2234" s="25">
        <v>4.5999999999999996</v>
      </c>
      <c r="Q2234" s="8" t="s">
        <v>73</v>
      </c>
      <c r="T2234" s="1">
        <f t="shared" si="215"/>
        <v>1994.1976704533931</v>
      </c>
      <c r="U2234" s="4">
        <f t="shared" si="218"/>
        <v>9.4255442984487354E+19</v>
      </c>
      <c r="V2234" s="4">
        <f t="shared" si="216"/>
        <v>1E+16</v>
      </c>
      <c r="W2234" s="1">
        <f t="shared" si="217"/>
        <v>853.65857295626313</v>
      </c>
    </row>
    <row r="2235" spans="1:23" x14ac:dyDescent="0.3">
      <c r="A2235" t="s">
        <v>4510</v>
      </c>
      <c r="B2235" s="34">
        <v>34409.272039351854</v>
      </c>
      <c r="C2235" s="14">
        <v>48.598999999999997</v>
      </c>
      <c r="D2235" s="14">
        <v>-17.605</v>
      </c>
      <c r="E2235" s="12">
        <v>18</v>
      </c>
      <c r="F2235" s="12"/>
      <c r="G2235" s="8" t="s">
        <v>72</v>
      </c>
      <c r="H2235" s="1" t="s">
        <v>34</v>
      </c>
      <c r="I2235" s="1">
        <f>0.85*L2235+1.03</f>
        <v>3.3250000000000002</v>
      </c>
      <c r="J2235" s="26"/>
      <c r="K2235" s="26"/>
      <c r="L2235" s="26">
        <v>2.7</v>
      </c>
      <c r="M2235" s="25" t="s">
        <v>73</v>
      </c>
      <c r="N2235" s="26"/>
      <c r="O2235" s="26"/>
      <c r="P2235" s="26">
        <v>3</v>
      </c>
      <c r="Q2235" s="8" t="s">
        <v>73</v>
      </c>
      <c r="R2235" s="38"/>
      <c r="S2235" s="8"/>
      <c r="T2235" s="1">
        <f t="shared" si="215"/>
        <v>1994.207452537582</v>
      </c>
      <c r="U2235" s="4">
        <f t="shared" si="218"/>
        <v>9.4255565305199264E+19</v>
      </c>
      <c r="V2235" s="4">
        <f t="shared" si="216"/>
        <v>122320711904993.2</v>
      </c>
      <c r="W2235" s="1">
        <f t="shared" si="217"/>
        <v>646.44197981971593</v>
      </c>
    </row>
    <row r="2236" spans="1:23" x14ac:dyDescent="0.3">
      <c r="A2236" t="s">
        <v>2498</v>
      </c>
      <c r="B2236" s="34">
        <v>34412.573577546296</v>
      </c>
      <c r="C2236" s="14">
        <v>48.357999999999997</v>
      </c>
      <c r="D2236" s="14">
        <v>-17.945</v>
      </c>
      <c r="E2236" s="12">
        <v>2</v>
      </c>
      <c r="F2236" s="12"/>
      <c r="G2236" s="8" t="s">
        <v>72</v>
      </c>
      <c r="H2236" s="1" t="s">
        <v>34</v>
      </c>
      <c r="I2236" s="1">
        <f>0.85*L2236+1.03</f>
        <v>3.4950000000000001</v>
      </c>
      <c r="J2236" s="26"/>
      <c r="K2236" s="26"/>
      <c r="L2236" s="26">
        <v>2.9</v>
      </c>
      <c r="M2236" s="25" t="s">
        <v>73</v>
      </c>
      <c r="N2236" s="26"/>
      <c r="O2236" s="26"/>
      <c r="P2236" s="26">
        <v>3.2</v>
      </c>
      <c r="Q2236" s="8" t="s">
        <v>73</v>
      </c>
      <c r="R2236" s="38"/>
      <c r="S2236" s="8"/>
      <c r="T2236" s="1">
        <f t="shared" si="215"/>
        <v>1994.2164916565264</v>
      </c>
      <c r="U2236" s="4">
        <f t="shared" si="218"/>
        <v>9.4255785344370229E+19</v>
      </c>
      <c r="V2236" s="4">
        <f t="shared" si="216"/>
        <v>220039170963740.97</v>
      </c>
      <c r="W2236" s="1">
        <f t="shared" si="217"/>
        <v>664.62698795771871</v>
      </c>
    </row>
    <row r="2237" spans="1:23" x14ac:dyDescent="0.3">
      <c r="A2237" t="s">
        <v>4511</v>
      </c>
      <c r="B2237" s="34">
        <v>34416.253656250003</v>
      </c>
      <c r="C2237" s="14">
        <v>48.832999999999998</v>
      </c>
      <c r="D2237" s="14">
        <v>-18.387</v>
      </c>
      <c r="E2237" s="12">
        <v>27</v>
      </c>
      <c r="F2237" s="12"/>
      <c r="G2237" s="8" t="s">
        <v>72</v>
      </c>
      <c r="H2237" s="1" t="s">
        <v>34</v>
      </c>
      <c r="I2237" s="1">
        <f>0.85*L2237+1.03</f>
        <v>3.3250000000000002</v>
      </c>
      <c r="J2237" s="26"/>
      <c r="K2237" s="26"/>
      <c r="L2237" s="26">
        <v>2.7</v>
      </c>
      <c r="M2237" s="25" t="s">
        <v>73</v>
      </c>
      <c r="N2237" s="26"/>
      <c r="O2237" s="26"/>
      <c r="P2237" s="26">
        <v>3</v>
      </c>
      <c r="Q2237" s="8" t="s">
        <v>73</v>
      </c>
      <c r="R2237" s="38"/>
      <c r="S2237" s="8"/>
      <c r="T2237" s="1">
        <f t="shared" si="215"/>
        <v>1994.226567162902</v>
      </c>
      <c r="U2237" s="4">
        <f t="shared" si="218"/>
        <v>9.4255907665082139E+19</v>
      </c>
      <c r="V2237" s="4">
        <f t="shared" si="216"/>
        <v>122320711904993.2</v>
      </c>
      <c r="W2237" s="1">
        <f t="shared" si="217"/>
        <v>732.4501248887035</v>
      </c>
    </row>
    <row r="2238" spans="1:23" x14ac:dyDescent="0.3">
      <c r="A2238" t="s">
        <v>4512</v>
      </c>
      <c r="B2238" s="34">
        <v>34423.990017361109</v>
      </c>
      <c r="C2238" s="14">
        <v>45.677999999999997</v>
      </c>
      <c r="D2238" s="14">
        <v>-20.783999999999999</v>
      </c>
      <c r="E2238" s="12">
        <v>18</v>
      </c>
      <c r="F2238" s="12"/>
      <c r="G2238" s="8" t="s">
        <v>72</v>
      </c>
      <c r="H2238" s="1" t="s">
        <v>34</v>
      </c>
      <c r="I2238" s="1">
        <f>0.85*L2238+1.03</f>
        <v>3.4950000000000001</v>
      </c>
      <c r="J2238" s="26"/>
      <c r="K2238" s="26"/>
      <c r="L2238" s="26">
        <v>2.9</v>
      </c>
      <c r="M2238" s="25" t="s">
        <v>73</v>
      </c>
      <c r="N2238" s="26"/>
      <c r="O2238" s="26"/>
      <c r="P2238" s="26">
        <v>3.2</v>
      </c>
      <c r="Q2238" s="8" t="s">
        <v>73</v>
      </c>
      <c r="R2238" s="38"/>
      <c r="S2238" s="8"/>
      <c r="T2238" s="1">
        <f t="shared" si="215"/>
        <v>1994.2477481652597</v>
      </c>
      <c r="U2238" s="4">
        <f t="shared" si="218"/>
        <v>9.4256127704253104E+19</v>
      </c>
      <c r="V2238" s="4">
        <f t="shared" si="216"/>
        <v>220039170963740.97</v>
      </c>
      <c r="W2238" s="1">
        <f t="shared" si="217"/>
        <v>893.41512037686516</v>
      </c>
    </row>
    <row r="2239" spans="1:23" x14ac:dyDescent="0.3">
      <c r="A2239" t="s">
        <v>4513</v>
      </c>
      <c r="B2239" s="34">
        <v>34424.997064814816</v>
      </c>
      <c r="C2239" s="2">
        <v>38.43</v>
      </c>
      <c r="D2239" s="2">
        <v>-22.25</v>
      </c>
      <c r="E2239" s="12">
        <v>16</v>
      </c>
      <c r="G2239" s="8" t="s">
        <v>72</v>
      </c>
      <c r="H2239" s="8" t="s">
        <v>24</v>
      </c>
      <c r="I2239" s="1">
        <v>4</v>
      </c>
      <c r="P2239" s="25">
        <v>4</v>
      </c>
      <c r="Q2239" s="8" t="s">
        <v>73</v>
      </c>
      <c r="T2239" s="1">
        <f t="shared" si="215"/>
        <v>1994.2505053109235</v>
      </c>
      <c r="U2239" s="4">
        <f t="shared" si="218"/>
        <v>9.4257386629664899E+19</v>
      </c>
      <c r="V2239" s="4">
        <f t="shared" si="216"/>
        <v>1258925411794173.5</v>
      </c>
      <c r="W2239" s="1">
        <f t="shared" si="217"/>
        <v>1265.7812654765157</v>
      </c>
    </row>
    <row r="2240" spans="1:23" x14ac:dyDescent="0.3">
      <c r="A2240" t="s">
        <v>4514</v>
      </c>
      <c r="B2240" s="34">
        <v>34426.792642361113</v>
      </c>
      <c r="C2240" s="14">
        <v>45.807000000000002</v>
      </c>
      <c r="D2240" s="14">
        <v>-18.402000000000001</v>
      </c>
      <c r="E2240" s="12">
        <v>2</v>
      </c>
      <c r="F2240" s="12"/>
      <c r="G2240" s="8" t="s">
        <v>72</v>
      </c>
      <c r="H2240" s="1" t="s">
        <v>34</v>
      </c>
      <c r="I2240" s="1">
        <f t="shared" ref="I2240:I2253" si="223">0.85*L2240+1.03</f>
        <v>3.665</v>
      </c>
      <c r="J2240" s="26"/>
      <c r="K2240" s="26"/>
      <c r="L2240" s="26">
        <v>3.1</v>
      </c>
      <c r="M2240" s="25" t="s">
        <v>73</v>
      </c>
      <c r="N2240" s="26"/>
      <c r="O2240" s="26"/>
      <c r="P2240" s="26">
        <v>3.4</v>
      </c>
      <c r="Q2240" s="8" t="s">
        <v>73</v>
      </c>
      <c r="R2240" s="38"/>
      <c r="S2240" s="8"/>
      <c r="T2240" s="1">
        <f t="shared" si="215"/>
        <v>1994.2554213343219</v>
      </c>
      <c r="U2240" s="4">
        <f t="shared" si="218"/>
        <v>9.4257782451729727E+19</v>
      </c>
      <c r="V2240" s="4">
        <f t="shared" si="216"/>
        <v>395822064835723.56</v>
      </c>
      <c r="W2240" s="1">
        <f t="shared" si="217"/>
        <v>630.2988525617817</v>
      </c>
    </row>
    <row r="2241" spans="1:23" x14ac:dyDescent="0.3">
      <c r="A2241" t="s">
        <v>4515</v>
      </c>
      <c r="B2241" s="34">
        <v>34429.460101851852</v>
      </c>
      <c r="C2241" s="14">
        <v>48.79</v>
      </c>
      <c r="D2241" s="14">
        <v>-18.704000000000001</v>
      </c>
      <c r="E2241" s="12">
        <v>18</v>
      </c>
      <c r="F2241" s="12"/>
      <c r="G2241" s="8" t="s">
        <v>72</v>
      </c>
      <c r="H2241" s="1" t="s">
        <v>34</v>
      </c>
      <c r="I2241" s="1">
        <f t="shared" si="223"/>
        <v>3.3250000000000002</v>
      </c>
      <c r="J2241" s="26"/>
      <c r="K2241" s="26"/>
      <c r="L2241" s="26">
        <v>2.7</v>
      </c>
      <c r="M2241" s="25" t="s">
        <v>73</v>
      </c>
      <c r="N2241" s="26"/>
      <c r="O2241" s="26"/>
      <c r="P2241" s="26">
        <v>3</v>
      </c>
      <c r="Q2241" s="8" t="s">
        <v>73</v>
      </c>
      <c r="R2241" s="38"/>
      <c r="S2241" s="8"/>
      <c r="T2241" s="1">
        <f t="shared" si="215"/>
        <v>1994.2627244403884</v>
      </c>
      <c r="U2241" s="4">
        <f t="shared" si="218"/>
        <v>9.4257904772441637E+19</v>
      </c>
      <c r="V2241" s="4">
        <f t="shared" si="216"/>
        <v>122320711904993.2</v>
      </c>
      <c r="W2241" s="1">
        <f t="shared" si="217"/>
        <v>759.90106588011702</v>
      </c>
    </row>
    <row r="2242" spans="1:23" x14ac:dyDescent="0.3">
      <c r="A2242" t="s">
        <v>4516</v>
      </c>
      <c r="B2242" s="34">
        <v>34429.460501157409</v>
      </c>
      <c r="C2242" s="14">
        <v>48.795999999999999</v>
      </c>
      <c r="D2242" s="14">
        <v>-18.667000000000002</v>
      </c>
      <c r="E2242" s="12">
        <v>18</v>
      </c>
      <c r="F2242" s="12"/>
      <c r="G2242" s="8" t="s">
        <v>72</v>
      </c>
      <c r="H2242" s="1" t="s">
        <v>34</v>
      </c>
      <c r="I2242" s="1">
        <f t="shared" si="223"/>
        <v>3.665</v>
      </c>
      <c r="J2242" s="26"/>
      <c r="K2242" s="26"/>
      <c r="L2242" s="26">
        <v>3.1</v>
      </c>
      <c r="M2242" s="25" t="s">
        <v>73</v>
      </c>
      <c r="N2242" s="26"/>
      <c r="O2242" s="26"/>
      <c r="P2242" s="26">
        <v>3.4</v>
      </c>
      <c r="Q2242" s="8" t="s">
        <v>73</v>
      </c>
      <c r="R2242" s="38"/>
      <c r="S2242" s="8"/>
      <c r="T2242" s="1">
        <f t="shared" ref="T2242:T2305" si="224">1900+B2242/365.25</f>
        <v>1994.2627255336274</v>
      </c>
      <c r="U2242" s="4">
        <f t="shared" si="218"/>
        <v>9.4258300594506465E+19</v>
      </c>
      <c r="V2242" s="4">
        <f t="shared" ref="V2242:V2305" si="225">10^(1.5*I2242+9.1)</f>
        <v>395822064835723.56</v>
      </c>
      <c r="W2242" s="1">
        <f t="shared" ref="W2242:W2305" si="226">SQRT( (ABS(D2242-$Y$1)*111.11)^2+(111.11*COS(RADIANS(D2242))*ABS(C2242-$Z$1))^2+E2242*E2242)</f>
        <v>756.68181424130444</v>
      </c>
    </row>
    <row r="2243" spans="1:23" x14ac:dyDescent="0.3">
      <c r="A2243" t="s">
        <v>4517</v>
      </c>
      <c r="B2243" s="34">
        <v>34430.193865740737</v>
      </c>
      <c r="C2243" s="14">
        <v>48.45</v>
      </c>
      <c r="D2243" s="14">
        <v>-17.491</v>
      </c>
      <c r="E2243" s="12">
        <v>27</v>
      </c>
      <c r="F2243" s="12"/>
      <c r="G2243" s="8" t="s">
        <v>72</v>
      </c>
      <c r="H2243" s="1" t="s">
        <v>34</v>
      </c>
      <c r="I2243" s="1">
        <f t="shared" si="223"/>
        <v>3.4950000000000001</v>
      </c>
      <c r="J2243" s="26"/>
      <c r="K2243" s="26"/>
      <c r="L2243" s="26">
        <v>2.9</v>
      </c>
      <c r="M2243" s="25" t="s">
        <v>73</v>
      </c>
      <c r="N2243" s="26"/>
      <c r="O2243" s="26"/>
      <c r="P2243" s="26">
        <v>3.2</v>
      </c>
      <c r="Q2243" s="8" t="s">
        <v>73</v>
      </c>
      <c r="R2243" s="38"/>
      <c r="S2243" s="8"/>
      <c r="T2243" s="1">
        <f t="shared" si="224"/>
        <v>1994.2647333764291</v>
      </c>
      <c r="U2243" s="4">
        <f t="shared" ref="U2243:U2306" si="227">U2242+V2243</f>
        <v>9.4258520633677431E+19</v>
      </c>
      <c r="V2243" s="4">
        <f t="shared" si="225"/>
        <v>220039170963740.97</v>
      </c>
      <c r="W2243" s="1">
        <f t="shared" si="226"/>
        <v>627.64659131931103</v>
      </c>
    </row>
    <row r="2244" spans="1:23" x14ac:dyDescent="0.3">
      <c r="A2244" t="s">
        <v>4518</v>
      </c>
      <c r="B2244" s="34">
        <v>34432.663300925924</v>
      </c>
      <c r="C2244" s="14">
        <v>48.411999999999999</v>
      </c>
      <c r="D2244" s="14">
        <v>-17.335999999999999</v>
      </c>
      <c r="E2244" s="12">
        <v>27</v>
      </c>
      <c r="F2244" s="12"/>
      <c r="G2244" s="8" t="s">
        <v>72</v>
      </c>
      <c r="H2244" s="1" t="s">
        <v>34</v>
      </c>
      <c r="I2244" s="1">
        <f t="shared" si="223"/>
        <v>3.3250000000000002</v>
      </c>
      <c r="J2244" s="26"/>
      <c r="K2244" s="26"/>
      <c r="L2244" s="26">
        <v>2.7</v>
      </c>
      <c r="M2244" s="25" t="s">
        <v>73</v>
      </c>
      <c r="N2244" s="26"/>
      <c r="O2244" s="26"/>
      <c r="P2244" s="26">
        <v>3</v>
      </c>
      <c r="Q2244" s="8" t="s">
        <v>73</v>
      </c>
      <c r="R2244" s="38"/>
      <c r="S2244" s="8"/>
      <c r="T2244" s="1">
        <f t="shared" si="224"/>
        <v>1994.2714943214946</v>
      </c>
      <c r="U2244" s="4">
        <f t="shared" si="227"/>
        <v>9.425864295438934E+19</v>
      </c>
      <c r="V2244" s="4">
        <f t="shared" si="225"/>
        <v>122320711904993.2</v>
      </c>
      <c r="W2244" s="1">
        <f t="shared" si="226"/>
        <v>611.20867254485961</v>
      </c>
    </row>
    <row r="2245" spans="1:23" x14ac:dyDescent="0.3">
      <c r="A2245" t="s">
        <v>4519</v>
      </c>
      <c r="B2245" s="34">
        <v>34433.472512731481</v>
      </c>
      <c r="C2245" s="14">
        <v>46.609000000000002</v>
      </c>
      <c r="D2245" s="14">
        <v>-19.295000000000002</v>
      </c>
      <c r="E2245" s="12">
        <v>37</v>
      </c>
      <c r="F2245" s="12"/>
      <c r="G2245" s="8" t="s">
        <v>72</v>
      </c>
      <c r="H2245" s="1" t="s">
        <v>34</v>
      </c>
      <c r="I2245" s="1">
        <f t="shared" si="223"/>
        <v>3.41</v>
      </c>
      <c r="J2245" s="26"/>
      <c r="K2245" s="26"/>
      <c r="L2245" s="26">
        <v>2.8</v>
      </c>
      <c r="M2245" s="25" t="s">
        <v>73</v>
      </c>
      <c r="N2245" s="26"/>
      <c r="O2245" s="26"/>
      <c r="P2245" s="26">
        <v>3.1</v>
      </c>
      <c r="Q2245" s="8" t="s">
        <v>73</v>
      </c>
      <c r="R2245" s="38"/>
      <c r="S2245" s="8"/>
      <c r="T2245" s="1">
        <f t="shared" si="224"/>
        <v>1994.2737098226735</v>
      </c>
      <c r="U2245" s="4">
        <f t="shared" si="227"/>
        <v>9.4258807013366661E+19</v>
      </c>
      <c r="V2245" s="4">
        <f t="shared" si="225"/>
        <v>164058977319953.81</v>
      </c>
      <c r="W2245" s="1">
        <f t="shared" si="226"/>
        <v>741.74248249164452</v>
      </c>
    </row>
    <row r="2246" spans="1:23" x14ac:dyDescent="0.3">
      <c r="A2246" t="s">
        <v>4520</v>
      </c>
      <c r="B2246" s="34">
        <v>34435.950724537041</v>
      </c>
      <c r="C2246" s="14">
        <v>47.944000000000003</v>
      </c>
      <c r="D2246" s="14">
        <v>-17.93</v>
      </c>
      <c r="E2246" s="12">
        <v>23</v>
      </c>
      <c r="F2246" s="12"/>
      <c r="G2246" s="8" t="s">
        <v>72</v>
      </c>
      <c r="H2246" s="1" t="s">
        <v>34</v>
      </c>
      <c r="I2246" s="1">
        <f t="shared" si="223"/>
        <v>3.41</v>
      </c>
      <c r="J2246" s="26"/>
      <c r="K2246" s="26"/>
      <c r="L2246" s="26">
        <v>2.8</v>
      </c>
      <c r="M2246" s="25" t="s">
        <v>73</v>
      </c>
      <c r="N2246" s="26"/>
      <c r="O2246" s="26"/>
      <c r="P2246" s="26">
        <v>3.1</v>
      </c>
      <c r="Q2246" s="8" t="s">
        <v>73</v>
      </c>
      <c r="R2246" s="38"/>
      <c r="S2246" s="8"/>
      <c r="T2246" s="1">
        <f t="shared" si="224"/>
        <v>1994.2804947968159</v>
      </c>
      <c r="U2246" s="4">
        <f t="shared" si="227"/>
        <v>9.4258971072343982E+19</v>
      </c>
      <c r="V2246" s="4">
        <f t="shared" si="225"/>
        <v>164058977319953.81</v>
      </c>
      <c r="W2246" s="1">
        <f t="shared" si="226"/>
        <v>642.90839304743747</v>
      </c>
    </row>
    <row r="2247" spans="1:23" x14ac:dyDescent="0.3">
      <c r="A2247" t="s">
        <v>4521</v>
      </c>
      <c r="B2247" s="34">
        <v>34436.459000000003</v>
      </c>
      <c r="C2247" s="14">
        <v>46.433999999999997</v>
      </c>
      <c r="D2247" s="14">
        <v>-18.111999999999998</v>
      </c>
      <c r="E2247" s="12">
        <v>18</v>
      </c>
      <c r="F2247" s="12"/>
      <c r="G2247" s="8" t="s">
        <v>72</v>
      </c>
      <c r="H2247" s="1" t="s">
        <v>34</v>
      </c>
      <c r="I2247" s="1">
        <f t="shared" si="223"/>
        <v>3.665</v>
      </c>
      <c r="J2247" s="26"/>
      <c r="K2247" s="26"/>
      <c r="L2247" s="26">
        <v>3.1</v>
      </c>
      <c r="M2247" s="25" t="s">
        <v>73</v>
      </c>
      <c r="N2247" s="26"/>
      <c r="O2247" s="26"/>
      <c r="P2247" s="26">
        <v>3.4</v>
      </c>
      <c r="Q2247" s="8" t="s">
        <v>73</v>
      </c>
      <c r="R2247" s="38"/>
      <c r="S2247" s="8"/>
      <c r="T2247" s="1">
        <f t="shared" si="224"/>
        <v>1994.2818863791924</v>
      </c>
      <c r="U2247" s="4">
        <f t="shared" si="227"/>
        <v>9.425936689440881E+19</v>
      </c>
      <c r="V2247" s="4">
        <f t="shared" si="225"/>
        <v>395822064835723.56</v>
      </c>
      <c r="W2247" s="1">
        <f t="shared" si="226"/>
        <v>608.81986029835059</v>
      </c>
    </row>
    <row r="2248" spans="1:23" x14ac:dyDescent="0.3">
      <c r="A2248" t="s">
        <v>4522</v>
      </c>
      <c r="B2248" s="34">
        <v>34436.861320601849</v>
      </c>
      <c r="C2248" s="14">
        <v>48.984999999999999</v>
      </c>
      <c r="D2248" s="14">
        <v>-17.37</v>
      </c>
      <c r="E2248" s="12">
        <v>18</v>
      </c>
      <c r="F2248" s="12"/>
      <c r="G2248" s="8" t="s">
        <v>72</v>
      </c>
      <c r="H2248" s="1" t="s">
        <v>34</v>
      </c>
      <c r="I2248" s="1">
        <f t="shared" si="223"/>
        <v>3.3250000000000002</v>
      </c>
      <c r="J2248" s="26"/>
      <c r="K2248" s="26"/>
      <c r="L2248" s="26">
        <v>2.7</v>
      </c>
      <c r="M2248" s="25" t="s">
        <v>73</v>
      </c>
      <c r="N2248" s="26"/>
      <c r="O2248" s="26"/>
      <c r="P2248" s="26">
        <v>3</v>
      </c>
      <c r="Q2248" s="8" t="s">
        <v>73</v>
      </c>
      <c r="R2248" s="38"/>
      <c r="S2248" s="8"/>
      <c r="T2248" s="1">
        <f t="shared" si="224"/>
        <v>1994.2829878729688</v>
      </c>
      <c r="U2248" s="4">
        <f t="shared" si="227"/>
        <v>9.425948921512072E+19</v>
      </c>
      <c r="V2248" s="4">
        <f t="shared" si="225"/>
        <v>122320711904993.2</v>
      </c>
      <c r="W2248" s="1">
        <f t="shared" si="226"/>
        <v>649.36695503633416</v>
      </c>
    </row>
    <row r="2249" spans="1:23" x14ac:dyDescent="0.3">
      <c r="A2249" t="s">
        <v>4523</v>
      </c>
      <c r="B2249" s="34">
        <v>34446.142741898148</v>
      </c>
      <c r="C2249" s="14">
        <v>48.475000000000001</v>
      </c>
      <c r="D2249" s="14">
        <v>-17.222000000000001</v>
      </c>
      <c r="E2249" s="12">
        <v>20</v>
      </c>
      <c r="F2249" s="12"/>
      <c r="G2249" s="8" t="s">
        <v>72</v>
      </c>
      <c r="H2249" s="1" t="s">
        <v>34</v>
      </c>
      <c r="I2249" s="1">
        <f t="shared" si="223"/>
        <v>3.3250000000000002</v>
      </c>
      <c r="J2249" s="26"/>
      <c r="K2249" s="26"/>
      <c r="L2249" s="26">
        <v>2.7</v>
      </c>
      <c r="M2249" s="25" t="s">
        <v>73</v>
      </c>
      <c r="N2249" s="26"/>
      <c r="O2249" s="26"/>
      <c r="P2249" s="26">
        <v>3</v>
      </c>
      <c r="Q2249" s="8" t="s">
        <v>73</v>
      </c>
      <c r="R2249" s="38"/>
      <c r="S2249" s="8"/>
      <c r="T2249" s="1">
        <f t="shared" si="224"/>
        <v>1994.3083990195705</v>
      </c>
      <c r="U2249" s="4">
        <f t="shared" si="227"/>
        <v>9.4259611535832629E+19</v>
      </c>
      <c r="V2249" s="4">
        <f t="shared" si="225"/>
        <v>122320711904993.2</v>
      </c>
      <c r="W2249" s="1">
        <f t="shared" si="226"/>
        <v>604.33066915838947</v>
      </c>
    </row>
    <row r="2250" spans="1:23" x14ac:dyDescent="0.3">
      <c r="A2250" t="s">
        <v>4524</v>
      </c>
      <c r="B2250" s="34">
        <v>34450.911686342595</v>
      </c>
      <c r="C2250" s="14">
        <v>46.365000000000002</v>
      </c>
      <c r="D2250" s="14">
        <v>-18.731999999999999</v>
      </c>
      <c r="E2250" s="12">
        <v>32</v>
      </c>
      <c r="F2250" s="12"/>
      <c r="G2250" s="8" t="s">
        <v>72</v>
      </c>
      <c r="H2250" s="1" t="s">
        <v>34</v>
      </c>
      <c r="I2250" s="1">
        <f t="shared" si="223"/>
        <v>3.58</v>
      </c>
      <c r="J2250" s="26"/>
      <c r="K2250" s="26"/>
      <c r="L2250" s="26">
        <v>3</v>
      </c>
      <c r="M2250" s="25" t="s">
        <v>73</v>
      </c>
      <c r="N2250" s="26"/>
      <c r="O2250" s="26"/>
      <c r="P2250" s="26">
        <v>3.3</v>
      </c>
      <c r="Q2250" s="8" t="s">
        <v>73</v>
      </c>
      <c r="R2250" s="38"/>
      <c r="S2250" s="8"/>
      <c r="T2250" s="1">
        <f t="shared" si="224"/>
        <v>1994.3214556778717</v>
      </c>
      <c r="U2250" s="4">
        <f t="shared" si="227"/>
        <v>9.4259906656755302E+19</v>
      </c>
      <c r="V2250" s="4">
        <f t="shared" si="225"/>
        <v>295120922666639.69</v>
      </c>
      <c r="W2250" s="1">
        <f t="shared" si="226"/>
        <v>675.42680773419795</v>
      </c>
    </row>
    <row r="2251" spans="1:23" x14ac:dyDescent="0.3">
      <c r="A2251" t="s">
        <v>4525</v>
      </c>
      <c r="B2251" s="34">
        <v>34457.957311342594</v>
      </c>
      <c r="C2251" s="14">
        <v>48.642000000000003</v>
      </c>
      <c r="D2251" s="14">
        <v>-17.216999999999999</v>
      </c>
      <c r="E2251" s="12">
        <v>16</v>
      </c>
      <c r="F2251" s="12"/>
      <c r="G2251" s="8" t="s">
        <v>72</v>
      </c>
      <c r="H2251" s="1" t="s">
        <v>34</v>
      </c>
      <c r="I2251" s="1">
        <f t="shared" si="223"/>
        <v>3.3250000000000002</v>
      </c>
      <c r="J2251" s="26"/>
      <c r="K2251" s="26"/>
      <c r="L2251" s="26">
        <v>2.7</v>
      </c>
      <c r="M2251" s="25" t="s">
        <v>73</v>
      </c>
      <c r="N2251" s="26"/>
      <c r="O2251" s="26"/>
      <c r="P2251" s="26">
        <v>3</v>
      </c>
      <c r="Q2251" s="8" t="s">
        <v>73</v>
      </c>
      <c r="R2251" s="38"/>
      <c r="S2251" s="8"/>
      <c r="T2251" s="1">
        <f t="shared" si="224"/>
        <v>1994.3407455478236</v>
      </c>
      <c r="U2251" s="4">
        <f t="shared" si="227"/>
        <v>9.4260028977467212E+19</v>
      </c>
      <c r="V2251" s="4">
        <f t="shared" si="225"/>
        <v>122320711904993.2</v>
      </c>
      <c r="W2251" s="1">
        <f t="shared" si="226"/>
        <v>614.04110878860718</v>
      </c>
    </row>
    <row r="2252" spans="1:23" x14ac:dyDescent="0.3">
      <c r="A2252" t="s">
        <v>4526</v>
      </c>
      <c r="B2252" s="34">
        <v>34459.432079861108</v>
      </c>
      <c r="C2252" s="14">
        <v>46.006999999999998</v>
      </c>
      <c r="D2252" s="14">
        <v>-17.984000000000002</v>
      </c>
      <c r="E2252" s="12">
        <v>18</v>
      </c>
      <c r="F2252" s="12"/>
      <c r="G2252" s="8" t="s">
        <v>72</v>
      </c>
      <c r="H2252" s="1" t="s">
        <v>34</v>
      </c>
      <c r="I2252" s="1">
        <f t="shared" si="223"/>
        <v>3.3250000000000002</v>
      </c>
      <c r="J2252" s="26"/>
      <c r="K2252" s="26"/>
      <c r="L2252" s="26">
        <v>2.7</v>
      </c>
      <c r="M2252" s="25" t="s">
        <v>73</v>
      </c>
      <c r="N2252" s="26"/>
      <c r="O2252" s="26"/>
      <c r="P2252" s="26">
        <v>3</v>
      </c>
      <c r="Q2252" s="8" t="s">
        <v>73</v>
      </c>
      <c r="R2252" s="38"/>
      <c r="S2252" s="8"/>
      <c r="T2252" s="1">
        <f t="shared" si="224"/>
        <v>1994.3447832439729</v>
      </c>
      <c r="U2252" s="4">
        <f t="shared" si="227"/>
        <v>9.4260151298179121E+19</v>
      </c>
      <c r="V2252" s="4">
        <f t="shared" si="225"/>
        <v>122320711904993.2</v>
      </c>
      <c r="W2252" s="1">
        <f t="shared" si="226"/>
        <v>586.95700618428464</v>
      </c>
    </row>
    <row r="2253" spans="1:23" x14ac:dyDescent="0.3">
      <c r="A2253" t="s">
        <v>4527</v>
      </c>
      <c r="B2253" s="34">
        <v>34462.164057870374</v>
      </c>
      <c r="C2253" s="14">
        <v>45.652999999999999</v>
      </c>
      <c r="D2253" s="14">
        <v>-20.538</v>
      </c>
      <c r="E2253" s="12">
        <v>31</v>
      </c>
      <c r="F2253" s="12"/>
      <c r="G2253" s="8" t="s">
        <v>72</v>
      </c>
      <c r="H2253" s="1" t="s">
        <v>34</v>
      </c>
      <c r="I2253" s="1">
        <f t="shared" si="223"/>
        <v>3.58</v>
      </c>
      <c r="J2253" s="26"/>
      <c r="K2253" s="26"/>
      <c r="L2253" s="26">
        <v>3</v>
      </c>
      <c r="M2253" s="25" t="s">
        <v>73</v>
      </c>
      <c r="N2253" s="26"/>
      <c r="O2253" s="26"/>
      <c r="P2253" s="26">
        <v>3.3</v>
      </c>
      <c r="Q2253" s="8" t="s">
        <v>73</v>
      </c>
      <c r="R2253" s="38"/>
      <c r="S2253" s="8"/>
      <c r="T2253" s="1">
        <f t="shared" si="224"/>
        <v>1994.352262992116</v>
      </c>
      <c r="U2253" s="4">
        <f t="shared" si="227"/>
        <v>9.4260446419101794E+19</v>
      </c>
      <c r="V2253" s="4">
        <f t="shared" si="225"/>
        <v>295120922666639.69</v>
      </c>
      <c r="W2253" s="1">
        <f t="shared" si="226"/>
        <v>866.36182176889213</v>
      </c>
    </row>
    <row r="2254" spans="1:23" x14ac:dyDescent="0.3">
      <c r="A2254" t="s">
        <v>4528</v>
      </c>
      <c r="B2254" s="34">
        <v>34463.996731944448</v>
      </c>
      <c r="C2254" s="2">
        <v>41.615499999999997</v>
      </c>
      <c r="D2254" s="2">
        <v>-15.545500000000001</v>
      </c>
      <c r="E2254" s="3">
        <v>33</v>
      </c>
      <c r="F2254" s="3">
        <v>9</v>
      </c>
      <c r="G2254" s="1" t="s">
        <v>35</v>
      </c>
      <c r="H2254" s="1" t="s">
        <v>33</v>
      </c>
      <c r="I2254" s="1">
        <v>4.7</v>
      </c>
      <c r="P2254" s="25">
        <v>4.7</v>
      </c>
      <c r="Q2254" s="8" t="s">
        <v>73</v>
      </c>
      <c r="T2254" s="1">
        <f t="shared" si="224"/>
        <v>1994.3572805802723</v>
      </c>
      <c r="U2254" s="4">
        <f t="shared" si="227"/>
        <v>9.4274571794548015E+19</v>
      </c>
      <c r="V2254" s="4">
        <f t="shared" si="225"/>
        <v>1.4125375446227572E+16</v>
      </c>
      <c r="W2254" s="1">
        <f t="shared" si="226"/>
        <v>496.92542339593462</v>
      </c>
    </row>
    <row r="2255" spans="1:23" x14ac:dyDescent="0.3">
      <c r="A2255" t="s">
        <v>4529</v>
      </c>
      <c r="B2255" s="34">
        <v>34466.193431712964</v>
      </c>
      <c r="C2255" s="14">
        <v>48.375</v>
      </c>
      <c r="D2255" s="14">
        <v>-17.309999999999999</v>
      </c>
      <c r="E2255" s="12">
        <v>37</v>
      </c>
      <c r="F2255" s="12"/>
      <c r="G2255" s="8" t="s">
        <v>72</v>
      </c>
      <c r="H2255" s="1" t="s">
        <v>34</v>
      </c>
      <c r="I2255" s="1">
        <f t="shared" ref="I2255:I2261" si="228">0.85*L2255+1.03</f>
        <v>3.3250000000000002</v>
      </c>
      <c r="J2255" s="26"/>
      <c r="K2255" s="26"/>
      <c r="L2255" s="26">
        <v>2.7</v>
      </c>
      <c r="M2255" s="25" t="s">
        <v>73</v>
      </c>
      <c r="N2255" s="26"/>
      <c r="O2255" s="26"/>
      <c r="P2255" s="26">
        <v>3</v>
      </c>
      <c r="Q2255" s="8" t="s">
        <v>73</v>
      </c>
      <c r="R2255" s="38"/>
      <c r="S2255" s="8"/>
      <c r="T2255" s="1">
        <f t="shared" si="224"/>
        <v>1994.3632948164627</v>
      </c>
      <c r="U2255" s="4">
        <f t="shared" si="227"/>
        <v>9.4274694115259924E+19</v>
      </c>
      <c r="V2255" s="4">
        <f t="shared" si="225"/>
        <v>122320711904993.2</v>
      </c>
      <c r="W2255" s="1">
        <f t="shared" si="226"/>
        <v>607.19241422331788</v>
      </c>
    </row>
    <row r="2256" spans="1:23" x14ac:dyDescent="0.3">
      <c r="A2256" t="s">
        <v>4530</v>
      </c>
      <c r="B2256" s="34">
        <v>34470.756739583332</v>
      </c>
      <c r="C2256" s="14">
        <v>46.362000000000002</v>
      </c>
      <c r="D2256" s="14">
        <v>-17.914000000000001</v>
      </c>
      <c r="E2256" s="12">
        <v>2</v>
      </c>
      <c r="F2256" s="12"/>
      <c r="G2256" s="8" t="s">
        <v>72</v>
      </c>
      <c r="H2256" s="1" t="s">
        <v>34</v>
      </c>
      <c r="I2256" s="1">
        <f t="shared" si="228"/>
        <v>3.41</v>
      </c>
      <c r="J2256" s="26"/>
      <c r="K2256" s="26"/>
      <c r="L2256" s="26">
        <v>2.8</v>
      </c>
      <c r="M2256" s="25" t="s">
        <v>73</v>
      </c>
      <c r="N2256" s="26"/>
      <c r="O2256" s="26"/>
      <c r="P2256" s="26">
        <v>3.1</v>
      </c>
      <c r="Q2256" s="8" t="s">
        <v>73</v>
      </c>
      <c r="R2256" s="38"/>
      <c r="S2256" s="8"/>
      <c r="T2256" s="1">
        <f t="shared" si="224"/>
        <v>1994.3757884725073</v>
      </c>
      <c r="U2256" s="4">
        <f t="shared" si="227"/>
        <v>9.4274858174237245E+19</v>
      </c>
      <c r="V2256" s="4">
        <f t="shared" si="225"/>
        <v>164058977319953.81</v>
      </c>
      <c r="W2256" s="1">
        <f t="shared" si="226"/>
        <v>585.48892982444136</v>
      </c>
    </row>
    <row r="2257" spans="1:23" x14ac:dyDescent="0.3">
      <c r="A2257" t="s">
        <v>4531</v>
      </c>
      <c r="B2257" s="34">
        <v>34487.464738425922</v>
      </c>
      <c r="C2257" s="14">
        <v>48.247999999999998</v>
      </c>
      <c r="D2257" s="14">
        <v>-17.062000000000001</v>
      </c>
      <c r="E2257" s="12">
        <v>2</v>
      </c>
      <c r="F2257" s="12"/>
      <c r="G2257" s="8" t="s">
        <v>72</v>
      </c>
      <c r="H2257" s="1" t="s">
        <v>34</v>
      </c>
      <c r="I2257" s="1">
        <f t="shared" si="228"/>
        <v>3.4950000000000001</v>
      </c>
      <c r="J2257" s="26"/>
      <c r="K2257" s="26"/>
      <c r="L2257" s="26">
        <v>2.9</v>
      </c>
      <c r="M2257" s="25" t="s">
        <v>73</v>
      </c>
      <c r="N2257" s="26"/>
      <c r="O2257" s="26"/>
      <c r="P2257" s="26">
        <v>3.2</v>
      </c>
      <c r="Q2257" s="8" t="s">
        <v>73</v>
      </c>
      <c r="R2257" s="38"/>
      <c r="S2257" s="8"/>
      <c r="T2257" s="1">
        <f t="shared" si="224"/>
        <v>1994.4215324802899</v>
      </c>
      <c r="U2257" s="4">
        <f t="shared" si="227"/>
        <v>9.4275078213408211E+19</v>
      </c>
      <c r="V2257" s="4">
        <f t="shared" si="225"/>
        <v>220039170963740.97</v>
      </c>
      <c r="W2257" s="1">
        <f t="shared" si="226"/>
        <v>575.89820843651273</v>
      </c>
    </row>
    <row r="2258" spans="1:23" x14ac:dyDescent="0.3">
      <c r="A2258" t="s">
        <v>4532</v>
      </c>
      <c r="B2258" s="34">
        <v>34488.798312384257</v>
      </c>
      <c r="C2258" s="2">
        <v>41.703800000000001</v>
      </c>
      <c r="D2258" s="2">
        <v>-10.9086</v>
      </c>
      <c r="E2258" s="3">
        <v>0</v>
      </c>
      <c r="F2258" s="3">
        <v>14</v>
      </c>
      <c r="G2258" s="1" t="s">
        <v>35</v>
      </c>
      <c r="H2258" s="1" t="s">
        <v>33</v>
      </c>
      <c r="I2258" s="1">
        <f t="shared" si="228"/>
        <v>5.45</v>
      </c>
      <c r="L2258" s="25">
        <v>5.2</v>
      </c>
      <c r="M2258" s="25" t="s">
        <v>35</v>
      </c>
      <c r="P2258" s="25">
        <v>4.9000000000000004</v>
      </c>
      <c r="Q2258" s="8" t="s">
        <v>73</v>
      </c>
      <c r="T2258" s="1">
        <f t="shared" si="224"/>
        <v>1994.4251836068015</v>
      </c>
      <c r="U2258" s="4">
        <f t="shared" si="227"/>
        <v>9.4463443122357191E+19</v>
      </c>
      <c r="V2258" s="4">
        <f t="shared" si="225"/>
        <v>1.8836490894897974E+17</v>
      </c>
      <c r="W2258" s="1">
        <f t="shared" si="226"/>
        <v>436.10250577143</v>
      </c>
    </row>
    <row r="2259" spans="1:23" x14ac:dyDescent="0.3">
      <c r="A2259" t="s">
        <v>4533</v>
      </c>
      <c r="B2259" s="34">
        <v>34489.374940972222</v>
      </c>
      <c r="C2259" s="14">
        <v>49.837000000000003</v>
      </c>
      <c r="D2259" s="14">
        <v>-16.917000000000002</v>
      </c>
      <c r="E2259" s="12">
        <v>18</v>
      </c>
      <c r="F2259" s="12"/>
      <c r="G2259" s="8" t="s">
        <v>72</v>
      </c>
      <c r="H2259" s="1" t="s">
        <v>34</v>
      </c>
      <c r="I2259" s="1">
        <f t="shared" si="228"/>
        <v>3.58</v>
      </c>
      <c r="J2259" s="26"/>
      <c r="K2259" s="26"/>
      <c r="L2259" s="26">
        <v>3</v>
      </c>
      <c r="M2259" s="25" t="s">
        <v>73</v>
      </c>
      <c r="N2259" s="26"/>
      <c r="O2259" s="26"/>
      <c r="P2259" s="26">
        <v>3.3</v>
      </c>
      <c r="Q2259" s="8" t="s">
        <v>73</v>
      </c>
      <c r="R2259" s="38"/>
      <c r="S2259" s="8"/>
      <c r="T2259" s="1">
        <f t="shared" si="224"/>
        <v>1994.4267623298349</v>
      </c>
      <c r="U2259" s="4">
        <f t="shared" si="227"/>
        <v>9.4463738243279864E+19</v>
      </c>
      <c r="V2259" s="4">
        <f t="shared" si="225"/>
        <v>295120922666639.69</v>
      </c>
      <c r="W2259" s="1">
        <f t="shared" si="226"/>
        <v>673.69752868599369</v>
      </c>
    </row>
    <row r="2260" spans="1:23" x14ac:dyDescent="0.3">
      <c r="A2260" t="s">
        <v>4534</v>
      </c>
      <c r="B2260" s="34">
        <v>34490.373028935188</v>
      </c>
      <c r="C2260" s="14">
        <v>45.938000000000002</v>
      </c>
      <c r="D2260" s="14">
        <v>-18.404</v>
      </c>
      <c r="E2260" s="12">
        <v>16</v>
      </c>
      <c r="F2260" s="12"/>
      <c r="G2260" s="8" t="s">
        <v>72</v>
      </c>
      <c r="H2260" s="1" t="s">
        <v>34</v>
      </c>
      <c r="I2260" s="1">
        <f t="shared" si="228"/>
        <v>3.665</v>
      </c>
      <c r="J2260" s="26"/>
      <c r="K2260" s="26"/>
      <c r="L2260" s="26">
        <v>3.1</v>
      </c>
      <c r="M2260" s="25" t="s">
        <v>73</v>
      </c>
      <c r="N2260" s="26"/>
      <c r="O2260" s="26"/>
      <c r="P2260" s="26">
        <v>3.4</v>
      </c>
      <c r="Q2260" s="8" t="s">
        <v>73</v>
      </c>
      <c r="R2260" s="38"/>
      <c r="S2260" s="8"/>
      <c r="T2260" s="1">
        <f t="shared" si="224"/>
        <v>1994.4294949457501</v>
      </c>
      <c r="U2260" s="4">
        <f t="shared" si="227"/>
        <v>9.4464134065344692E+19</v>
      </c>
      <c r="V2260" s="4">
        <f t="shared" si="225"/>
        <v>395822064835723.56</v>
      </c>
      <c r="W2260" s="1">
        <f t="shared" si="226"/>
        <v>632.19966567497829</v>
      </c>
    </row>
    <row r="2261" spans="1:23" x14ac:dyDescent="0.3">
      <c r="A2261" t="s">
        <v>4535</v>
      </c>
      <c r="B2261" s="34">
        <v>34494.091046296293</v>
      </c>
      <c r="C2261" s="14">
        <v>45.993000000000002</v>
      </c>
      <c r="D2261" s="14">
        <v>-18.704000000000001</v>
      </c>
      <c r="E2261" s="12">
        <v>18</v>
      </c>
      <c r="F2261" s="12"/>
      <c r="G2261" s="8" t="s">
        <v>72</v>
      </c>
      <c r="H2261" s="1" t="s">
        <v>34</v>
      </c>
      <c r="I2261" s="1">
        <f t="shared" si="228"/>
        <v>3.3250000000000002</v>
      </c>
      <c r="J2261" s="26"/>
      <c r="K2261" s="26"/>
      <c r="L2261" s="26">
        <v>2.7</v>
      </c>
      <c r="M2261" s="25" t="s">
        <v>73</v>
      </c>
      <c r="N2261" s="26"/>
      <c r="O2261" s="26"/>
      <c r="P2261" s="26">
        <v>3</v>
      </c>
      <c r="Q2261" s="8" t="s">
        <v>73</v>
      </c>
      <c r="R2261" s="38"/>
      <c r="S2261" s="8"/>
      <c r="T2261" s="1">
        <f t="shared" si="224"/>
        <v>1994.4396743225086</v>
      </c>
      <c r="U2261" s="4">
        <f t="shared" si="227"/>
        <v>9.4464256386056602E+19</v>
      </c>
      <c r="V2261" s="4">
        <f t="shared" si="225"/>
        <v>122320711904993.2</v>
      </c>
      <c r="W2261" s="1">
        <f t="shared" si="226"/>
        <v>666.0102555846853</v>
      </c>
    </row>
    <row r="2262" spans="1:23" x14ac:dyDescent="0.3">
      <c r="A2262" t="s">
        <v>4536</v>
      </c>
      <c r="B2262" s="34">
        <v>34499.109528472225</v>
      </c>
      <c r="C2262" s="2">
        <v>35.950000000000003</v>
      </c>
      <c r="D2262" s="2">
        <v>-5.38</v>
      </c>
      <c r="E2262" s="3">
        <v>8.1999999999999993</v>
      </c>
      <c r="G2262" s="1" t="s">
        <v>55</v>
      </c>
      <c r="H2262" s="1" t="s">
        <v>22</v>
      </c>
      <c r="I2262" s="1">
        <v>3.4</v>
      </c>
      <c r="P2262" s="25">
        <v>3.4</v>
      </c>
      <c r="Q2262" s="1" t="s">
        <v>55</v>
      </c>
      <c r="T2262" s="1">
        <f t="shared" si="224"/>
        <v>1994.4534141778843</v>
      </c>
      <c r="U2262" s="4">
        <f t="shared" si="227"/>
        <v>9.4464414875375845E+19</v>
      </c>
      <c r="V2262" s="4">
        <f t="shared" si="225"/>
        <v>158489319246111.25</v>
      </c>
      <c r="W2262" s="1">
        <f t="shared" si="226"/>
        <v>1313.6407116319469</v>
      </c>
    </row>
    <row r="2263" spans="1:23" x14ac:dyDescent="0.3">
      <c r="A2263" t="s">
        <v>4537</v>
      </c>
      <c r="B2263" s="34">
        <v>34501.765788194447</v>
      </c>
      <c r="C2263" s="14">
        <v>46.942999999999998</v>
      </c>
      <c r="D2263" s="14">
        <v>-19.523</v>
      </c>
      <c r="E2263" s="12">
        <v>37</v>
      </c>
      <c r="F2263" s="12"/>
      <c r="G2263" s="8" t="s">
        <v>72</v>
      </c>
      <c r="H2263" s="1" t="s">
        <v>34</v>
      </c>
      <c r="I2263" s="1">
        <f t="shared" ref="I2263:I2268" si="229">0.85*L2263+1.03</f>
        <v>3.3250000000000002</v>
      </c>
      <c r="J2263" s="26"/>
      <c r="K2263" s="26"/>
      <c r="L2263" s="26">
        <v>2.7</v>
      </c>
      <c r="M2263" s="25" t="s">
        <v>73</v>
      </c>
      <c r="N2263" s="26"/>
      <c r="O2263" s="26"/>
      <c r="P2263" s="26">
        <v>3</v>
      </c>
      <c r="Q2263" s="8" t="s">
        <v>73</v>
      </c>
      <c r="R2263" s="38"/>
      <c r="S2263" s="8"/>
      <c r="T2263" s="1">
        <f t="shared" si="224"/>
        <v>1994.4606866206555</v>
      </c>
      <c r="U2263" s="4">
        <f t="shared" si="227"/>
        <v>9.4464537196087755E+19</v>
      </c>
      <c r="V2263" s="4">
        <f t="shared" si="225"/>
        <v>122320711904993.2</v>
      </c>
      <c r="W2263" s="1">
        <f t="shared" si="226"/>
        <v>773.88549642973544</v>
      </c>
    </row>
    <row r="2264" spans="1:23" x14ac:dyDescent="0.3">
      <c r="A2264" t="s">
        <v>4538</v>
      </c>
      <c r="B2264" s="34">
        <v>34506.075392361112</v>
      </c>
      <c r="C2264" s="14">
        <v>45.857999999999997</v>
      </c>
      <c r="D2264" s="14">
        <v>-18.635999999999999</v>
      </c>
      <c r="E2264" s="12">
        <v>18</v>
      </c>
      <c r="F2264" s="12"/>
      <c r="G2264" s="8" t="s">
        <v>72</v>
      </c>
      <c r="H2264" s="1" t="s">
        <v>34</v>
      </c>
      <c r="I2264" s="1">
        <f t="shared" si="229"/>
        <v>3.665</v>
      </c>
      <c r="J2264" s="26"/>
      <c r="K2264" s="26"/>
      <c r="L2264" s="26">
        <v>3.1</v>
      </c>
      <c r="M2264" s="25" t="s">
        <v>73</v>
      </c>
      <c r="N2264" s="26"/>
      <c r="O2264" s="26"/>
      <c r="P2264" s="26">
        <v>3.4</v>
      </c>
      <c r="Q2264" s="8" t="s">
        <v>73</v>
      </c>
      <c r="R2264" s="38"/>
      <c r="S2264" s="8"/>
      <c r="T2264" s="1">
        <f t="shared" si="224"/>
        <v>1994.4724856738155</v>
      </c>
      <c r="U2264" s="4">
        <f t="shared" si="227"/>
        <v>9.4464933018152583E+19</v>
      </c>
      <c r="V2264" s="4">
        <f t="shared" si="225"/>
        <v>395822064835723.56</v>
      </c>
      <c r="W2264" s="1">
        <f t="shared" si="226"/>
        <v>656.93636004290045</v>
      </c>
    </row>
    <row r="2265" spans="1:23" x14ac:dyDescent="0.3">
      <c r="A2265" t="s">
        <v>4539</v>
      </c>
      <c r="B2265" s="34">
        <v>34506.665770833337</v>
      </c>
      <c r="C2265" s="14">
        <v>46.7</v>
      </c>
      <c r="D2265" s="14">
        <v>-19.021000000000001</v>
      </c>
      <c r="E2265" s="12">
        <v>34</v>
      </c>
      <c r="F2265" s="12"/>
      <c r="G2265" s="8" t="s">
        <v>72</v>
      </c>
      <c r="H2265" s="1" t="s">
        <v>34</v>
      </c>
      <c r="I2265" s="1">
        <f t="shared" si="229"/>
        <v>3.58</v>
      </c>
      <c r="J2265" s="26"/>
      <c r="K2265" s="26"/>
      <c r="L2265" s="26">
        <v>3</v>
      </c>
      <c r="M2265" s="25" t="s">
        <v>73</v>
      </c>
      <c r="N2265" s="26"/>
      <c r="O2265" s="26"/>
      <c r="P2265" s="26">
        <v>3.3</v>
      </c>
      <c r="Q2265" s="8" t="s">
        <v>73</v>
      </c>
      <c r="R2265" s="38"/>
      <c r="S2265" s="8"/>
      <c r="T2265" s="1">
        <f t="shared" si="224"/>
        <v>1994.4741020419804</v>
      </c>
      <c r="U2265" s="4">
        <f t="shared" si="227"/>
        <v>9.4465228139075256E+19</v>
      </c>
      <c r="V2265" s="4">
        <f t="shared" si="225"/>
        <v>295120922666639.69</v>
      </c>
      <c r="W2265" s="1">
        <f t="shared" si="226"/>
        <v>713.85171405654376</v>
      </c>
    </row>
    <row r="2266" spans="1:23" x14ac:dyDescent="0.3">
      <c r="A2266" t="s">
        <v>4540</v>
      </c>
      <c r="B2266" s="34">
        <v>34510.276188657408</v>
      </c>
      <c r="C2266" s="14">
        <v>40.78</v>
      </c>
      <c r="D2266" s="14">
        <v>-19.989999999999998</v>
      </c>
      <c r="E2266" s="12">
        <v>16</v>
      </c>
      <c r="F2266" s="12"/>
      <c r="G2266" s="8" t="s">
        <v>72</v>
      </c>
      <c r="H2266" s="8" t="s">
        <v>24</v>
      </c>
      <c r="I2266" s="1">
        <f t="shared" si="229"/>
        <v>3.665</v>
      </c>
      <c r="J2266" s="26"/>
      <c r="K2266" s="26"/>
      <c r="L2266" s="26">
        <v>3.1</v>
      </c>
      <c r="M2266" s="25" t="s">
        <v>73</v>
      </c>
      <c r="N2266" s="26"/>
      <c r="O2266" s="26"/>
      <c r="P2266" s="26">
        <v>3.5</v>
      </c>
      <c r="Q2266" s="8" t="s">
        <v>73</v>
      </c>
      <c r="R2266" s="38">
        <v>3.4</v>
      </c>
      <c r="S2266" s="1" t="s">
        <v>73</v>
      </c>
      <c r="T2266" s="1">
        <f t="shared" si="224"/>
        <v>1994.483986827262</v>
      </c>
      <c r="U2266" s="4">
        <f t="shared" si="227"/>
        <v>9.4465623961140085E+19</v>
      </c>
      <c r="V2266" s="4">
        <f t="shared" si="225"/>
        <v>395822064835723.56</v>
      </c>
      <c r="W2266" s="1">
        <f t="shared" si="226"/>
        <v>928.61377474853737</v>
      </c>
    </row>
    <row r="2267" spans="1:23" x14ac:dyDescent="0.3">
      <c r="A2267" t="s">
        <v>4541</v>
      </c>
      <c r="B2267" s="34">
        <v>34512.380040509262</v>
      </c>
      <c r="C2267" s="28">
        <v>41.07</v>
      </c>
      <c r="D2267" s="28">
        <v>-10.7</v>
      </c>
      <c r="E2267" s="12">
        <v>16</v>
      </c>
      <c r="F2267" s="13"/>
      <c r="G2267" s="8" t="s">
        <v>72</v>
      </c>
      <c r="H2267" s="1" t="s">
        <v>33</v>
      </c>
      <c r="I2267" s="1">
        <f t="shared" si="229"/>
        <v>3.92</v>
      </c>
      <c r="J2267" s="27"/>
      <c r="K2267" s="27"/>
      <c r="L2267" s="26">
        <v>3.4</v>
      </c>
      <c r="M2267" s="25" t="s">
        <v>73</v>
      </c>
      <c r="N2267" s="27"/>
      <c r="O2267" s="27"/>
      <c r="P2267" s="27">
        <v>3.7</v>
      </c>
      <c r="Q2267" s="1" t="s">
        <v>73</v>
      </c>
      <c r="R2267" s="39"/>
      <c r="T2267" s="1">
        <f t="shared" si="224"/>
        <v>1994.4897468597105</v>
      </c>
      <c r="U2267" s="4">
        <f t="shared" si="227"/>
        <v>9.4466578953726099E+19</v>
      </c>
      <c r="V2267" s="4">
        <f t="shared" si="225"/>
        <v>954992586021441.75</v>
      </c>
      <c r="W2267" s="1">
        <f t="shared" si="226"/>
        <v>508.70063417379566</v>
      </c>
    </row>
    <row r="2268" spans="1:23" x14ac:dyDescent="0.3">
      <c r="A2268" t="s">
        <v>4542</v>
      </c>
      <c r="B2268" s="34">
        <v>34515.279069444441</v>
      </c>
      <c r="C2268" s="28">
        <v>39.92</v>
      </c>
      <c r="D2268" s="28">
        <v>-11.82</v>
      </c>
      <c r="E2268" s="12">
        <v>16</v>
      </c>
      <c r="F2268" s="13"/>
      <c r="G2268" s="8" t="s">
        <v>72</v>
      </c>
      <c r="H2268" s="1" t="s">
        <v>33</v>
      </c>
      <c r="I2268" s="1">
        <f t="shared" si="229"/>
        <v>4.26</v>
      </c>
      <c r="J2268" s="27"/>
      <c r="K2268" s="27"/>
      <c r="L2268" s="26">
        <v>3.8</v>
      </c>
      <c r="M2268" s="25" t="s">
        <v>73</v>
      </c>
      <c r="N2268" s="27"/>
      <c r="O2268" s="27"/>
      <c r="P2268" s="27">
        <v>3.9</v>
      </c>
      <c r="Q2268" s="1" t="s">
        <v>73</v>
      </c>
      <c r="R2268" s="39">
        <v>4</v>
      </c>
      <c r="S2268" s="1" t="s">
        <v>73</v>
      </c>
      <c r="T2268" s="1">
        <f t="shared" si="224"/>
        <v>1994.4976839683627</v>
      </c>
      <c r="U2268" s="4">
        <f t="shared" si="227"/>
        <v>9.4469669249158611E+19</v>
      </c>
      <c r="V2268" s="4">
        <f t="shared" si="225"/>
        <v>3090295432513594.5</v>
      </c>
      <c r="W2268" s="1">
        <f t="shared" si="226"/>
        <v>587.06078099295632</v>
      </c>
    </row>
    <row r="2269" spans="1:23" x14ac:dyDescent="0.3">
      <c r="A2269" t="s">
        <v>4543</v>
      </c>
      <c r="B2269" s="34">
        <v>34515.34888020833</v>
      </c>
      <c r="C2269" s="2">
        <v>38.358699999999999</v>
      </c>
      <c r="D2269" s="2">
        <v>-22.766999999999999</v>
      </c>
      <c r="E2269" s="3">
        <v>0</v>
      </c>
      <c r="F2269" s="3">
        <v>7</v>
      </c>
      <c r="G2269" s="1" t="s">
        <v>35</v>
      </c>
      <c r="H2269" s="8" t="s">
        <v>24</v>
      </c>
      <c r="I2269" s="1">
        <v>4.5</v>
      </c>
      <c r="P2269" s="25">
        <v>4.5</v>
      </c>
      <c r="Q2269" s="8" t="s">
        <v>73</v>
      </c>
      <c r="T2269" s="1">
        <f t="shared" si="224"/>
        <v>1994.4978750998175</v>
      </c>
      <c r="U2269" s="4">
        <f t="shared" si="227"/>
        <v>9.447674870700245E+19</v>
      </c>
      <c r="V2269" s="4">
        <f t="shared" si="225"/>
        <v>7079457843841414</v>
      </c>
      <c r="W2269" s="1">
        <f t="shared" si="226"/>
        <v>1316.4463925239831</v>
      </c>
    </row>
    <row r="2270" spans="1:23" x14ac:dyDescent="0.3">
      <c r="A2270" t="s">
        <v>4544</v>
      </c>
      <c r="B2270" s="34">
        <v>34516.87461111111</v>
      </c>
      <c r="C2270" s="14">
        <v>45.991</v>
      </c>
      <c r="D2270" s="14">
        <v>-17.196999999999999</v>
      </c>
      <c r="E2270" s="12">
        <v>18</v>
      </c>
      <c r="F2270" s="12"/>
      <c r="G2270" s="8" t="s">
        <v>72</v>
      </c>
      <c r="H2270" s="1" t="s">
        <v>34</v>
      </c>
      <c r="I2270" s="1">
        <f>0.85*L2270+1.03</f>
        <v>3.4950000000000001</v>
      </c>
      <c r="J2270" s="26"/>
      <c r="K2270" s="26"/>
      <c r="L2270" s="26">
        <v>2.9</v>
      </c>
      <c r="M2270" s="25" t="s">
        <v>73</v>
      </c>
      <c r="N2270" s="26"/>
      <c r="O2270" s="26"/>
      <c r="P2270" s="26">
        <v>3.2</v>
      </c>
      <c r="Q2270" s="8" t="s">
        <v>73</v>
      </c>
      <c r="R2270" s="38"/>
      <c r="S2270" s="8"/>
      <c r="T2270" s="1">
        <f t="shared" si="224"/>
        <v>1994.5020523233707</v>
      </c>
      <c r="U2270" s="4">
        <f t="shared" si="227"/>
        <v>9.4476968746173415E+19</v>
      </c>
      <c r="V2270" s="4">
        <f t="shared" si="225"/>
        <v>220039170963740.97</v>
      </c>
      <c r="W2270" s="1">
        <f t="shared" si="226"/>
        <v>500.35186043396891</v>
      </c>
    </row>
    <row r="2271" spans="1:23" x14ac:dyDescent="0.3">
      <c r="A2271" t="s">
        <v>4545</v>
      </c>
      <c r="B2271" s="34">
        <v>34517.187437731482</v>
      </c>
      <c r="C2271" s="2">
        <v>35.76</v>
      </c>
      <c r="D2271" s="2">
        <v>-3.89</v>
      </c>
      <c r="E2271" s="3">
        <v>27.7</v>
      </c>
      <c r="G2271" s="1" t="s">
        <v>55</v>
      </c>
      <c r="H2271" s="1" t="s">
        <v>22</v>
      </c>
      <c r="I2271" s="1">
        <v>3.2</v>
      </c>
      <c r="P2271" s="25">
        <v>3.2</v>
      </c>
      <c r="Q2271" s="1" t="s">
        <v>55</v>
      </c>
      <c r="T2271" s="1">
        <f t="shared" si="224"/>
        <v>1994.5029087959795</v>
      </c>
      <c r="U2271" s="4">
        <f t="shared" si="227"/>
        <v>9.4477048178996888E+19</v>
      </c>
      <c r="V2271" s="4">
        <f t="shared" si="225"/>
        <v>79432823472428.328</v>
      </c>
      <c r="W2271" s="1">
        <f t="shared" si="226"/>
        <v>1439.9107370282063</v>
      </c>
    </row>
    <row r="2272" spans="1:23" x14ac:dyDescent="0.3">
      <c r="A2272" t="s">
        <v>4546</v>
      </c>
      <c r="B2272" s="34">
        <v>34517.890943287035</v>
      </c>
      <c r="C2272" s="14">
        <v>48.48</v>
      </c>
      <c r="D2272" s="14">
        <v>-17.452000000000002</v>
      </c>
      <c r="E2272" s="12">
        <v>19</v>
      </c>
      <c r="F2272" s="12"/>
      <c r="G2272" s="8" t="s">
        <v>72</v>
      </c>
      <c r="H2272" s="1" t="s">
        <v>34</v>
      </c>
      <c r="I2272" s="1">
        <f t="shared" ref="I2272:I2280" si="230">0.85*L2272+1.03</f>
        <v>3.58</v>
      </c>
      <c r="J2272" s="26"/>
      <c r="K2272" s="26"/>
      <c r="L2272" s="26">
        <v>3</v>
      </c>
      <c r="M2272" s="25" t="s">
        <v>73</v>
      </c>
      <c r="N2272" s="26"/>
      <c r="O2272" s="26"/>
      <c r="P2272" s="26">
        <v>3.3</v>
      </c>
      <c r="Q2272" s="8" t="s">
        <v>73</v>
      </c>
      <c r="R2272" s="38"/>
      <c r="S2272" s="8"/>
      <c r="T2272" s="1">
        <f t="shared" si="224"/>
        <v>1994.5048348892185</v>
      </c>
      <c r="U2272" s="4">
        <f t="shared" si="227"/>
        <v>9.4477343299919561E+19</v>
      </c>
      <c r="V2272" s="4">
        <f t="shared" si="225"/>
        <v>295120922666639.69</v>
      </c>
      <c r="W2272" s="1">
        <f t="shared" si="226"/>
        <v>625.50885208054456</v>
      </c>
    </row>
    <row r="2273" spans="1:23" x14ac:dyDescent="0.3">
      <c r="A2273" t="s">
        <v>4547</v>
      </c>
      <c r="B2273" s="34">
        <v>34518.008085648151</v>
      </c>
      <c r="C2273" s="14">
        <v>46.64</v>
      </c>
      <c r="D2273" s="14">
        <v>-19.222000000000001</v>
      </c>
      <c r="E2273" s="12">
        <v>37</v>
      </c>
      <c r="F2273" s="12"/>
      <c r="G2273" s="8" t="s">
        <v>72</v>
      </c>
      <c r="H2273" s="1" t="s">
        <v>34</v>
      </c>
      <c r="I2273" s="1">
        <f t="shared" si="230"/>
        <v>3.41</v>
      </c>
      <c r="J2273" s="26"/>
      <c r="K2273" s="26"/>
      <c r="L2273" s="26">
        <v>2.8</v>
      </c>
      <c r="M2273" s="25" t="s">
        <v>73</v>
      </c>
      <c r="N2273" s="26"/>
      <c r="O2273" s="26"/>
      <c r="P2273" s="26">
        <v>3.1</v>
      </c>
      <c r="Q2273" s="8" t="s">
        <v>73</v>
      </c>
      <c r="R2273" s="38"/>
      <c r="S2273" s="8"/>
      <c r="T2273" s="1">
        <f t="shared" si="224"/>
        <v>1994.5051556075241</v>
      </c>
      <c r="U2273" s="4">
        <f t="shared" si="227"/>
        <v>9.4477507358896882E+19</v>
      </c>
      <c r="V2273" s="4">
        <f t="shared" si="225"/>
        <v>164058977319953.81</v>
      </c>
      <c r="W2273" s="1">
        <f t="shared" si="226"/>
        <v>734.45956869387021</v>
      </c>
    </row>
    <row r="2274" spans="1:23" x14ac:dyDescent="0.3">
      <c r="A2274" t="s">
        <v>4548</v>
      </c>
      <c r="B2274" s="34">
        <v>34518.128113425926</v>
      </c>
      <c r="C2274" s="14">
        <v>46.634999999999998</v>
      </c>
      <c r="D2274" s="14">
        <v>-19.222000000000001</v>
      </c>
      <c r="E2274" s="12">
        <v>37</v>
      </c>
      <c r="F2274" s="12"/>
      <c r="G2274" s="8" t="s">
        <v>72</v>
      </c>
      <c r="H2274" s="1" t="s">
        <v>34</v>
      </c>
      <c r="I2274" s="1">
        <f t="shared" si="230"/>
        <v>3.3250000000000002</v>
      </c>
      <c r="J2274" s="26"/>
      <c r="K2274" s="26"/>
      <c r="L2274" s="26">
        <v>2.7</v>
      </c>
      <c r="M2274" s="25" t="s">
        <v>73</v>
      </c>
      <c r="N2274" s="26"/>
      <c r="O2274" s="26"/>
      <c r="P2274" s="26">
        <v>3</v>
      </c>
      <c r="Q2274" s="8" t="s">
        <v>73</v>
      </c>
      <c r="R2274" s="38"/>
      <c r="S2274" s="8"/>
      <c r="T2274" s="1">
        <f t="shared" si="224"/>
        <v>1994.50548422567</v>
      </c>
      <c r="U2274" s="4">
        <f t="shared" si="227"/>
        <v>9.4477629679608791E+19</v>
      </c>
      <c r="V2274" s="4">
        <f t="shared" si="225"/>
        <v>122320711904993.2</v>
      </c>
      <c r="W2274" s="1">
        <f t="shared" si="226"/>
        <v>734.354143126586</v>
      </c>
    </row>
    <row r="2275" spans="1:23" x14ac:dyDescent="0.3">
      <c r="A2275" t="s">
        <v>4549</v>
      </c>
      <c r="B2275" s="34">
        <v>34518.66271759259</v>
      </c>
      <c r="C2275" s="14">
        <v>48.05</v>
      </c>
      <c r="D2275" s="14">
        <v>-18.001999999999999</v>
      </c>
      <c r="E2275" s="12">
        <v>18</v>
      </c>
      <c r="F2275" s="12"/>
      <c r="G2275" s="8" t="s">
        <v>72</v>
      </c>
      <c r="H2275" s="1" t="s">
        <v>34</v>
      </c>
      <c r="I2275" s="1">
        <f t="shared" si="230"/>
        <v>3.3250000000000002</v>
      </c>
      <c r="J2275" s="26"/>
      <c r="K2275" s="26"/>
      <c r="L2275" s="26">
        <v>2.7</v>
      </c>
      <c r="M2275" s="25" t="s">
        <v>73</v>
      </c>
      <c r="N2275" s="26"/>
      <c r="O2275" s="26"/>
      <c r="P2275" s="26">
        <v>3</v>
      </c>
      <c r="Q2275" s="8" t="s">
        <v>73</v>
      </c>
      <c r="R2275" s="38"/>
      <c r="S2275" s="8"/>
      <c r="T2275" s="1">
        <f t="shared" si="224"/>
        <v>1994.5069478921084</v>
      </c>
      <c r="U2275" s="4">
        <f t="shared" si="227"/>
        <v>9.44777520003207E+19</v>
      </c>
      <c r="V2275" s="4">
        <f t="shared" si="225"/>
        <v>122320711904993.2</v>
      </c>
      <c r="W2275" s="1">
        <f t="shared" si="226"/>
        <v>654.88188700859075</v>
      </c>
    </row>
    <row r="2276" spans="1:23" x14ac:dyDescent="0.3">
      <c r="A2276" t="s">
        <v>4550</v>
      </c>
      <c r="B2276" s="34">
        <v>34518.891936342596</v>
      </c>
      <c r="C2276" s="14">
        <v>46.637999999999998</v>
      </c>
      <c r="D2276" s="14">
        <v>-19.22</v>
      </c>
      <c r="E2276" s="12">
        <v>37</v>
      </c>
      <c r="F2276" s="12"/>
      <c r="G2276" s="8" t="s">
        <v>72</v>
      </c>
      <c r="H2276" s="1" t="s">
        <v>34</v>
      </c>
      <c r="I2276" s="1">
        <f t="shared" si="230"/>
        <v>3.58</v>
      </c>
      <c r="J2276" s="26"/>
      <c r="K2276" s="26"/>
      <c r="L2276" s="26">
        <v>3</v>
      </c>
      <c r="M2276" s="25" t="s">
        <v>73</v>
      </c>
      <c r="N2276" s="26"/>
      <c r="O2276" s="26"/>
      <c r="P2276" s="26">
        <v>3.3</v>
      </c>
      <c r="Q2276" s="8" t="s">
        <v>73</v>
      </c>
      <c r="R2276" s="38"/>
      <c r="S2276" s="8"/>
      <c r="T2276" s="1">
        <f t="shared" si="224"/>
        <v>1994.5075754588436</v>
      </c>
      <c r="U2276" s="4">
        <f t="shared" si="227"/>
        <v>9.4478047121243374E+19</v>
      </c>
      <c r="V2276" s="4">
        <f t="shared" si="225"/>
        <v>295120922666639.69</v>
      </c>
      <c r="W2276" s="1">
        <f t="shared" si="226"/>
        <v>734.20032329451453</v>
      </c>
    </row>
    <row r="2277" spans="1:23" x14ac:dyDescent="0.3">
      <c r="A2277" t="s">
        <v>4551</v>
      </c>
      <c r="B2277" s="34">
        <v>34524.446309027779</v>
      </c>
      <c r="C2277" s="14">
        <v>48.314</v>
      </c>
      <c r="D2277" s="14">
        <v>-18.5</v>
      </c>
      <c r="E2277" s="12">
        <v>18</v>
      </c>
      <c r="F2277" s="12"/>
      <c r="G2277" s="8" t="s">
        <v>72</v>
      </c>
      <c r="H2277" s="1" t="s">
        <v>34</v>
      </c>
      <c r="I2277" s="1">
        <f t="shared" si="230"/>
        <v>3.58</v>
      </c>
      <c r="J2277" s="26"/>
      <c r="K2277" s="26"/>
      <c r="L2277" s="26">
        <v>3</v>
      </c>
      <c r="M2277" s="25" t="s">
        <v>73</v>
      </c>
      <c r="N2277" s="26"/>
      <c r="O2277" s="26"/>
      <c r="P2277" s="26">
        <v>3.3</v>
      </c>
      <c r="Q2277" s="8" t="s">
        <v>73</v>
      </c>
      <c r="R2277" s="38"/>
      <c r="S2277" s="8"/>
      <c r="T2277" s="1">
        <f t="shared" si="224"/>
        <v>1994.5227825024717</v>
      </c>
      <c r="U2277" s="4">
        <f t="shared" si="227"/>
        <v>9.4478342242166047E+19</v>
      </c>
      <c r="V2277" s="4">
        <f t="shared" si="225"/>
        <v>295120922666639.69</v>
      </c>
      <c r="W2277" s="1">
        <f t="shared" si="226"/>
        <v>716.40369541438326</v>
      </c>
    </row>
    <row r="2278" spans="1:23" x14ac:dyDescent="0.3">
      <c r="A2278" t="s">
        <v>4552</v>
      </c>
      <c r="B2278" s="34">
        <v>34527.370067129632</v>
      </c>
      <c r="C2278" s="14">
        <v>48.433999999999997</v>
      </c>
      <c r="D2278" s="14">
        <v>-17.065999999999999</v>
      </c>
      <c r="E2278" s="12">
        <v>2</v>
      </c>
      <c r="F2278" s="12"/>
      <c r="G2278" s="8" t="s">
        <v>72</v>
      </c>
      <c r="H2278" s="1" t="s">
        <v>34</v>
      </c>
      <c r="I2278" s="1">
        <f t="shared" si="230"/>
        <v>3.3250000000000002</v>
      </c>
      <c r="J2278" s="26"/>
      <c r="K2278" s="26"/>
      <c r="L2278" s="26">
        <v>2.7</v>
      </c>
      <c r="M2278" s="25" t="s">
        <v>73</v>
      </c>
      <c r="N2278" s="26"/>
      <c r="O2278" s="26"/>
      <c r="P2278" s="26">
        <v>3</v>
      </c>
      <c r="Q2278" s="8" t="s">
        <v>73</v>
      </c>
      <c r="R2278" s="38"/>
      <c r="S2278" s="8"/>
      <c r="T2278" s="1">
        <f t="shared" si="224"/>
        <v>1994.5307873158922</v>
      </c>
      <c r="U2278" s="4">
        <f t="shared" si="227"/>
        <v>9.4478464562877956E+19</v>
      </c>
      <c r="V2278" s="4">
        <f t="shared" si="225"/>
        <v>122320711904993.2</v>
      </c>
      <c r="W2278" s="1">
        <f t="shared" si="226"/>
        <v>587.48077994480332</v>
      </c>
    </row>
    <row r="2279" spans="1:23" x14ac:dyDescent="0.3">
      <c r="A2279" t="s">
        <v>4553</v>
      </c>
      <c r="B2279" s="34">
        <v>34529.370621527778</v>
      </c>
      <c r="C2279" s="14">
        <v>47.597000000000001</v>
      </c>
      <c r="D2279" s="14">
        <v>-17.971</v>
      </c>
      <c r="E2279" s="12">
        <v>16</v>
      </c>
      <c r="F2279" s="12"/>
      <c r="G2279" s="8" t="s">
        <v>72</v>
      </c>
      <c r="H2279" s="1" t="s">
        <v>34</v>
      </c>
      <c r="I2279" s="1">
        <f t="shared" si="230"/>
        <v>3.41</v>
      </c>
      <c r="J2279" s="26"/>
      <c r="K2279" s="26"/>
      <c r="L2279" s="26">
        <v>2.8</v>
      </c>
      <c r="M2279" s="25" t="s">
        <v>73</v>
      </c>
      <c r="N2279" s="26"/>
      <c r="O2279" s="26"/>
      <c r="P2279" s="26">
        <v>3.1</v>
      </c>
      <c r="Q2279" s="8" t="s">
        <v>73</v>
      </c>
      <c r="R2279" s="38"/>
      <c r="S2279" s="8"/>
      <c r="T2279" s="1">
        <f t="shared" si="224"/>
        <v>1994.5362645353259</v>
      </c>
      <c r="U2279" s="4">
        <f t="shared" si="227"/>
        <v>9.4478628621855277E+19</v>
      </c>
      <c r="V2279" s="4">
        <f t="shared" si="225"/>
        <v>164058977319953.81</v>
      </c>
      <c r="W2279" s="1">
        <f t="shared" si="226"/>
        <v>631.33986807188194</v>
      </c>
    </row>
    <row r="2280" spans="1:23" x14ac:dyDescent="0.3">
      <c r="A2280" t="s">
        <v>4554</v>
      </c>
      <c r="B2280" s="34">
        <v>34529.583914351853</v>
      </c>
      <c r="C2280" s="14">
        <v>46.859000000000002</v>
      </c>
      <c r="D2280" s="14">
        <v>-18.317</v>
      </c>
      <c r="E2280" s="12">
        <v>21</v>
      </c>
      <c r="F2280" s="12"/>
      <c r="G2280" s="8" t="s">
        <v>72</v>
      </c>
      <c r="H2280" s="1" t="s">
        <v>34</v>
      </c>
      <c r="I2280" s="1">
        <f t="shared" si="230"/>
        <v>3.4950000000000001</v>
      </c>
      <c r="J2280" s="26"/>
      <c r="K2280" s="26"/>
      <c r="L2280" s="26">
        <v>2.9</v>
      </c>
      <c r="M2280" s="25" t="s">
        <v>73</v>
      </c>
      <c r="N2280" s="26"/>
      <c r="O2280" s="26"/>
      <c r="P2280" s="26">
        <v>3.2</v>
      </c>
      <c r="Q2280" s="8" t="s">
        <v>73</v>
      </c>
      <c r="R2280" s="38"/>
      <c r="S2280" s="8"/>
      <c r="T2280" s="1">
        <f t="shared" si="224"/>
        <v>1994.5368484992521</v>
      </c>
      <c r="U2280" s="4">
        <f t="shared" si="227"/>
        <v>9.4478848661026243E+19</v>
      </c>
      <c r="V2280" s="4">
        <f t="shared" si="225"/>
        <v>220039170963740.97</v>
      </c>
      <c r="W2280" s="1">
        <f t="shared" si="226"/>
        <v>641.68569469429065</v>
      </c>
    </row>
    <row r="2281" spans="1:23" x14ac:dyDescent="0.3">
      <c r="A2281" t="s">
        <v>4555</v>
      </c>
      <c r="B2281" s="34">
        <v>34529.58590046296</v>
      </c>
      <c r="C2281" s="2">
        <v>38.909999999999997</v>
      </c>
      <c r="D2281" s="2">
        <v>-21.93</v>
      </c>
      <c r="E2281" s="12">
        <v>16</v>
      </c>
      <c r="G2281" s="8" t="s">
        <v>72</v>
      </c>
      <c r="H2281" s="8" t="s">
        <v>24</v>
      </c>
      <c r="I2281" s="1">
        <v>4.5999999999999996</v>
      </c>
      <c r="P2281" s="25">
        <v>4.5999999999999996</v>
      </c>
      <c r="Q2281" s="8" t="s">
        <v>73</v>
      </c>
      <c r="T2281" s="1">
        <f t="shared" si="224"/>
        <v>1994.5368539369281</v>
      </c>
      <c r="U2281" s="4">
        <f t="shared" si="227"/>
        <v>9.4488848661026243E+19</v>
      </c>
      <c r="V2281" s="4">
        <f t="shared" si="225"/>
        <v>1E+16</v>
      </c>
      <c r="W2281" s="1">
        <f t="shared" si="226"/>
        <v>1209.8612025287205</v>
      </c>
    </row>
    <row r="2282" spans="1:23" x14ac:dyDescent="0.3">
      <c r="A2282" t="s">
        <v>2499</v>
      </c>
      <c r="B2282" s="34">
        <v>34533.883988425929</v>
      </c>
      <c r="C2282" s="2">
        <v>44.02</v>
      </c>
      <c r="D2282" s="2">
        <v>-11.47</v>
      </c>
      <c r="E2282" s="12">
        <v>16</v>
      </c>
      <c r="G2282" s="8" t="s">
        <v>72</v>
      </c>
      <c r="H2282" s="1" t="s">
        <v>74</v>
      </c>
      <c r="I2282" s="1">
        <v>4.7</v>
      </c>
      <c r="P2282" s="25">
        <v>4.7</v>
      </c>
      <c r="Q2282" s="8" t="s">
        <v>73</v>
      </c>
      <c r="T2282" s="1">
        <f t="shared" si="224"/>
        <v>1994.5486214604407</v>
      </c>
      <c r="U2282" s="4">
        <f t="shared" si="227"/>
        <v>9.4502974036472463E+19</v>
      </c>
      <c r="V2282" s="4">
        <f t="shared" si="225"/>
        <v>1.4125375446227572E+16</v>
      </c>
      <c r="W2282" s="1">
        <f t="shared" si="226"/>
        <v>195.04768333877473</v>
      </c>
    </row>
    <row r="2283" spans="1:23" x14ac:dyDescent="0.3">
      <c r="A2283" t="s">
        <v>4571</v>
      </c>
      <c r="B2283" s="34">
        <v>34535.801878472223</v>
      </c>
      <c r="C2283" s="2">
        <v>48.728099999999998</v>
      </c>
      <c r="D2283" s="2">
        <v>-18.6629</v>
      </c>
      <c r="E2283" s="3">
        <v>0</v>
      </c>
      <c r="F2283" s="3">
        <v>4</v>
      </c>
      <c r="G2283" s="1" t="s">
        <v>35</v>
      </c>
      <c r="H2283" s="1" t="s">
        <v>34</v>
      </c>
      <c r="I2283" s="1">
        <v>4</v>
      </c>
      <c r="P2283" s="25">
        <v>4</v>
      </c>
      <c r="Q2283" s="8" t="s">
        <v>73</v>
      </c>
      <c r="T2283" s="1">
        <f t="shared" si="224"/>
        <v>1994.5538723572135</v>
      </c>
      <c r="U2283" s="4">
        <f t="shared" si="227"/>
        <v>9.4504232961884258E+19</v>
      </c>
      <c r="V2283" s="4">
        <f t="shared" si="225"/>
        <v>1258925411794173.5</v>
      </c>
      <c r="W2283" s="1">
        <f t="shared" si="226"/>
        <v>752.55422943865949</v>
      </c>
    </row>
    <row r="2284" spans="1:23" x14ac:dyDescent="0.3">
      <c r="A2284" t="s">
        <v>4556</v>
      </c>
      <c r="B2284" s="34">
        <v>34537.001048611113</v>
      </c>
      <c r="C2284" s="14">
        <v>48.470999999999997</v>
      </c>
      <c r="D2284" s="14">
        <v>-16.914000000000001</v>
      </c>
      <c r="E2284" s="12">
        <v>18</v>
      </c>
      <c r="F2284" s="12"/>
      <c r="G2284" s="8" t="s">
        <v>72</v>
      </c>
      <c r="H2284" s="1" t="s">
        <v>34</v>
      </c>
      <c r="I2284" s="1">
        <f>0.85*L2284+1.03</f>
        <v>3.41</v>
      </c>
      <c r="J2284" s="26"/>
      <c r="K2284" s="26"/>
      <c r="L2284" s="26">
        <v>2.8</v>
      </c>
      <c r="M2284" s="25" t="s">
        <v>73</v>
      </c>
      <c r="N2284" s="26"/>
      <c r="O2284" s="26"/>
      <c r="P2284" s="26">
        <v>3.1</v>
      </c>
      <c r="Q2284" s="8" t="s">
        <v>73</v>
      </c>
      <c r="R2284" s="38"/>
      <c r="S2284" s="8"/>
      <c r="T2284" s="1">
        <f t="shared" si="224"/>
        <v>1994.5571555061222</v>
      </c>
      <c r="U2284" s="4">
        <f t="shared" si="227"/>
        <v>9.4504397020861579E+19</v>
      </c>
      <c r="V2284" s="4">
        <f t="shared" si="225"/>
        <v>164058977319953.81</v>
      </c>
      <c r="W2284" s="1">
        <f t="shared" si="226"/>
        <v>576.57982881635223</v>
      </c>
    </row>
    <row r="2285" spans="1:23" x14ac:dyDescent="0.3">
      <c r="A2285" t="s">
        <v>4557</v>
      </c>
      <c r="B2285" s="34">
        <v>34537.008961805557</v>
      </c>
      <c r="C2285" s="14">
        <v>48.45</v>
      </c>
      <c r="D2285" s="14">
        <v>-16.806000000000001</v>
      </c>
      <c r="E2285" s="12">
        <v>16</v>
      </c>
      <c r="F2285" s="12"/>
      <c r="G2285" s="8" t="s">
        <v>72</v>
      </c>
      <c r="H2285" s="1" t="s">
        <v>34</v>
      </c>
      <c r="I2285" s="1">
        <f>0.85*L2285+1.03</f>
        <v>3.41</v>
      </c>
      <c r="J2285" s="26"/>
      <c r="K2285" s="26"/>
      <c r="L2285" s="26">
        <v>2.8</v>
      </c>
      <c r="M2285" s="25" t="s">
        <v>73</v>
      </c>
      <c r="N2285" s="26"/>
      <c r="O2285" s="26"/>
      <c r="P2285" s="26">
        <v>3.1</v>
      </c>
      <c r="Q2285" s="8" t="s">
        <v>73</v>
      </c>
      <c r="R2285" s="38"/>
      <c r="S2285" s="8"/>
      <c r="T2285" s="1">
        <f t="shared" si="224"/>
        <v>1994.5571771712678</v>
      </c>
      <c r="U2285" s="4">
        <f t="shared" si="227"/>
        <v>9.45045610798389E+19</v>
      </c>
      <c r="V2285" s="4">
        <f t="shared" si="225"/>
        <v>164058977319953.81</v>
      </c>
      <c r="W2285" s="1">
        <f t="shared" si="226"/>
        <v>565.7143052881022</v>
      </c>
    </row>
    <row r="2286" spans="1:23" x14ac:dyDescent="0.3">
      <c r="A2286" t="s">
        <v>4558</v>
      </c>
      <c r="B2286" s="34">
        <v>34537.829552083334</v>
      </c>
      <c r="C2286" s="2">
        <v>40.67</v>
      </c>
      <c r="D2286" s="2">
        <v>-12.31</v>
      </c>
      <c r="E2286" s="12">
        <v>16</v>
      </c>
      <c r="G2286" s="8" t="s">
        <v>72</v>
      </c>
      <c r="H2286" s="1" t="s">
        <v>33</v>
      </c>
      <c r="I2286" s="1">
        <v>4</v>
      </c>
      <c r="P2286" s="25">
        <v>4</v>
      </c>
      <c r="Q2286" s="8" t="s">
        <v>73</v>
      </c>
      <c r="T2286" s="1">
        <f t="shared" si="224"/>
        <v>1994.5594238250058</v>
      </c>
      <c r="U2286" s="4">
        <f t="shared" si="227"/>
        <v>9.4505820005250695E+19</v>
      </c>
      <c r="V2286" s="4">
        <f t="shared" si="225"/>
        <v>1258925411794173.5</v>
      </c>
      <c r="W2286" s="1">
        <f t="shared" si="226"/>
        <v>497.8163720607684</v>
      </c>
    </row>
    <row r="2287" spans="1:23" x14ac:dyDescent="0.3">
      <c r="A2287" t="s">
        <v>4559</v>
      </c>
      <c r="B2287" s="34">
        <v>34540.185675925924</v>
      </c>
      <c r="C2287" s="2">
        <v>48.95</v>
      </c>
      <c r="D2287" s="2">
        <v>-18.12</v>
      </c>
      <c r="E2287" s="12">
        <v>16</v>
      </c>
      <c r="G2287" s="8" t="s">
        <v>72</v>
      </c>
      <c r="H2287" s="1" t="s">
        <v>34</v>
      </c>
      <c r="I2287" s="1">
        <v>4.0999999999999996</v>
      </c>
      <c r="P2287" s="25">
        <v>4.0999999999999996</v>
      </c>
      <c r="Q2287" s="8" t="s">
        <v>73</v>
      </c>
      <c r="T2287" s="1">
        <f t="shared" si="224"/>
        <v>1994.5658745405228</v>
      </c>
      <c r="U2287" s="4">
        <f t="shared" si="227"/>
        <v>9.4507598284660736E+19</v>
      </c>
      <c r="V2287" s="4">
        <f t="shared" si="225"/>
        <v>1778279410038929</v>
      </c>
      <c r="W2287" s="1">
        <f t="shared" si="226"/>
        <v>713.97675007812381</v>
      </c>
    </row>
    <row r="2288" spans="1:23" x14ac:dyDescent="0.3">
      <c r="A2288" t="s">
        <v>4560</v>
      </c>
      <c r="B2288" s="34">
        <v>34544.880711805556</v>
      </c>
      <c r="C2288" s="14">
        <v>48.831000000000003</v>
      </c>
      <c r="D2288" s="14">
        <v>-19.614000000000001</v>
      </c>
      <c r="E2288" s="12">
        <v>2</v>
      </c>
      <c r="F2288" s="12"/>
      <c r="G2288" s="8" t="s">
        <v>72</v>
      </c>
      <c r="H2288" s="1" t="s">
        <v>34</v>
      </c>
      <c r="I2288" s="1">
        <f>0.85*L2288+1.03</f>
        <v>3.3250000000000002</v>
      </c>
      <c r="J2288" s="26"/>
      <c r="K2288" s="26"/>
      <c r="L2288" s="26">
        <v>2.7</v>
      </c>
      <c r="M2288" s="25" t="s">
        <v>73</v>
      </c>
      <c r="N2288" s="26"/>
      <c r="O2288" s="26"/>
      <c r="P2288" s="26">
        <v>3</v>
      </c>
      <c r="Q2288" s="8" t="s">
        <v>73</v>
      </c>
      <c r="R2288" s="38"/>
      <c r="S2288" s="8"/>
      <c r="T2288" s="1">
        <f t="shared" si="224"/>
        <v>1994.5787288482013</v>
      </c>
      <c r="U2288" s="4">
        <f t="shared" si="227"/>
        <v>9.4507720605372645E+19</v>
      </c>
      <c r="V2288" s="4">
        <f t="shared" si="225"/>
        <v>122320711904993.2</v>
      </c>
      <c r="W2288" s="1">
        <f t="shared" si="226"/>
        <v>850.10520082039511</v>
      </c>
    </row>
    <row r="2289" spans="1:23" x14ac:dyDescent="0.3">
      <c r="A2289" t="s">
        <v>4561</v>
      </c>
      <c r="B2289" s="34">
        <v>34546.158755439814</v>
      </c>
      <c r="C2289" s="2">
        <v>35.94</v>
      </c>
      <c r="D2289" s="2">
        <v>-5.38</v>
      </c>
      <c r="E2289" s="3">
        <v>6.2</v>
      </c>
      <c r="G2289" s="1" t="s">
        <v>55</v>
      </c>
      <c r="H2289" s="1" t="s">
        <v>22</v>
      </c>
      <c r="I2289" s="1">
        <v>3.2</v>
      </c>
      <c r="P2289" s="25">
        <v>3.2</v>
      </c>
      <c r="Q2289" s="1" t="s">
        <v>55</v>
      </c>
      <c r="T2289" s="1">
        <f t="shared" si="224"/>
        <v>1994.5822279409715</v>
      </c>
      <c r="U2289" s="4">
        <f t="shared" si="227"/>
        <v>9.4507800038196118E+19</v>
      </c>
      <c r="V2289" s="4">
        <f t="shared" si="225"/>
        <v>79432823472428.328</v>
      </c>
      <c r="W2289" s="1">
        <f t="shared" si="226"/>
        <v>1314.4944592272479</v>
      </c>
    </row>
    <row r="2290" spans="1:23" x14ac:dyDescent="0.3">
      <c r="A2290" t="s">
        <v>4562</v>
      </c>
      <c r="B2290" s="34">
        <v>34547.072093750001</v>
      </c>
      <c r="C2290" s="14">
        <v>46.844999999999999</v>
      </c>
      <c r="D2290" s="14">
        <v>-18.588999999999999</v>
      </c>
      <c r="E2290" s="12">
        <v>16</v>
      </c>
      <c r="F2290" s="12"/>
      <c r="G2290" s="8" t="s">
        <v>72</v>
      </c>
      <c r="H2290" s="1" t="s">
        <v>34</v>
      </c>
      <c r="I2290" s="1">
        <f>0.85*L2290+1.03</f>
        <v>3.4950000000000001</v>
      </c>
      <c r="J2290" s="26"/>
      <c r="K2290" s="26"/>
      <c r="L2290" s="26">
        <v>2.9</v>
      </c>
      <c r="M2290" s="25" t="s">
        <v>73</v>
      </c>
      <c r="N2290" s="26"/>
      <c r="O2290" s="26"/>
      <c r="P2290" s="26">
        <v>3.2</v>
      </c>
      <c r="Q2290" s="8" t="s">
        <v>73</v>
      </c>
      <c r="R2290" s="38"/>
      <c r="S2290" s="8"/>
      <c r="T2290" s="1">
        <f t="shared" si="224"/>
        <v>1994.5847285249829</v>
      </c>
      <c r="U2290" s="4">
        <f t="shared" si="227"/>
        <v>9.4508020077367083E+19</v>
      </c>
      <c r="V2290" s="4">
        <f t="shared" si="225"/>
        <v>220039170963740.97</v>
      </c>
      <c r="W2290" s="1">
        <f t="shared" si="226"/>
        <v>670.2546643222031</v>
      </c>
    </row>
    <row r="2291" spans="1:23" x14ac:dyDescent="0.3">
      <c r="A2291" t="s">
        <v>4563</v>
      </c>
      <c r="B2291" s="34">
        <v>34551.730927083336</v>
      </c>
      <c r="C2291" s="14">
        <v>48.11</v>
      </c>
      <c r="D2291" s="14">
        <v>-17.463000000000001</v>
      </c>
      <c r="E2291" s="12">
        <v>21</v>
      </c>
      <c r="F2291" s="12"/>
      <c r="G2291" s="8" t="s">
        <v>72</v>
      </c>
      <c r="H2291" s="1" t="s">
        <v>34</v>
      </c>
      <c r="I2291" s="1">
        <f>0.85*L2291+1.03</f>
        <v>3.665</v>
      </c>
      <c r="J2291" s="26"/>
      <c r="K2291" s="26"/>
      <c r="L2291" s="26">
        <v>3.1</v>
      </c>
      <c r="M2291" s="25" t="s">
        <v>73</v>
      </c>
      <c r="N2291" s="26"/>
      <c r="O2291" s="26"/>
      <c r="P2291" s="26">
        <v>3.4</v>
      </c>
      <c r="Q2291" s="8" t="s">
        <v>73</v>
      </c>
      <c r="R2291" s="38"/>
      <c r="S2291" s="8"/>
      <c r="T2291" s="1">
        <f t="shared" si="224"/>
        <v>1994.5974837154918</v>
      </c>
      <c r="U2291" s="4">
        <f t="shared" si="227"/>
        <v>9.4508415899431911E+19</v>
      </c>
      <c r="V2291" s="4">
        <f t="shared" si="225"/>
        <v>395822064835723.56</v>
      </c>
      <c r="W2291" s="1">
        <f t="shared" si="226"/>
        <v>605.91313145524703</v>
      </c>
    </row>
    <row r="2292" spans="1:23" x14ac:dyDescent="0.3">
      <c r="A2292" t="s">
        <v>4564</v>
      </c>
      <c r="B2292" s="34">
        <v>34554.85712453704</v>
      </c>
      <c r="C2292" s="2">
        <v>37.25</v>
      </c>
      <c r="D2292" s="2">
        <v>-5.67</v>
      </c>
      <c r="E2292" s="3">
        <v>27</v>
      </c>
      <c r="G2292" s="1" t="s">
        <v>55</v>
      </c>
      <c r="H2292" s="1" t="s">
        <v>22</v>
      </c>
      <c r="I2292" s="1">
        <v>3.3</v>
      </c>
      <c r="P2292" s="25">
        <v>3.3</v>
      </c>
      <c r="Q2292" s="1" t="s">
        <v>55</v>
      </c>
      <c r="T2292" s="1">
        <f t="shared" si="224"/>
        <v>1994.6060427776511</v>
      </c>
      <c r="U2292" s="4">
        <f t="shared" si="227"/>
        <v>9.4508528101277336E+19</v>
      </c>
      <c r="V2292" s="4">
        <f t="shared" si="225"/>
        <v>112201845430196.44</v>
      </c>
      <c r="W2292" s="1">
        <f t="shared" si="226"/>
        <v>1182.8705146987427</v>
      </c>
    </row>
    <row r="2293" spans="1:23" x14ac:dyDescent="0.3">
      <c r="A2293" t="s">
        <v>4565</v>
      </c>
      <c r="B2293" s="34">
        <v>34554.883016203705</v>
      </c>
      <c r="C2293" s="14">
        <v>46.734999999999999</v>
      </c>
      <c r="D2293" s="14">
        <v>-18.52</v>
      </c>
      <c r="E2293" s="12">
        <v>34</v>
      </c>
      <c r="F2293" s="12"/>
      <c r="G2293" s="8" t="s">
        <v>72</v>
      </c>
      <c r="H2293" s="1" t="s">
        <v>34</v>
      </c>
      <c r="I2293" s="1">
        <f>0.85*L2293+1.03</f>
        <v>3.41</v>
      </c>
      <c r="J2293" s="26"/>
      <c r="K2293" s="26"/>
      <c r="L2293" s="26">
        <v>2.8</v>
      </c>
      <c r="M2293" s="25" t="s">
        <v>73</v>
      </c>
      <c r="N2293" s="26"/>
      <c r="O2293" s="26"/>
      <c r="P2293" s="26">
        <v>3.1</v>
      </c>
      <c r="Q2293" s="8" t="s">
        <v>73</v>
      </c>
      <c r="R2293" s="38"/>
      <c r="S2293" s="8"/>
      <c r="T2293" s="1">
        <f t="shared" si="224"/>
        <v>1994.6061136651711</v>
      </c>
      <c r="U2293" s="4">
        <f t="shared" si="227"/>
        <v>9.4508692160254657E+19</v>
      </c>
      <c r="V2293" s="4">
        <f t="shared" si="225"/>
        <v>164058977319953.81</v>
      </c>
      <c r="W2293" s="1">
        <f t="shared" si="226"/>
        <v>660.66457782783925</v>
      </c>
    </row>
    <row r="2294" spans="1:23" x14ac:dyDescent="0.3">
      <c r="A2294" t="s">
        <v>4566</v>
      </c>
      <c r="B2294" s="34">
        <v>34561.830257175927</v>
      </c>
      <c r="C2294" s="2">
        <v>47.985599999999998</v>
      </c>
      <c r="D2294" s="2">
        <v>-18.1126</v>
      </c>
      <c r="E2294" s="3">
        <v>0</v>
      </c>
      <c r="F2294" s="3">
        <v>4</v>
      </c>
      <c r="G2294" s="1" t="s">
        <v>35</v>
      </c>
      <c r="H2294" s="1" t="s">
        <v>34</v>
      </c>
      <c r="I2294" s="1">
        <v>4.2</v>
      </c>
      <c r="P2294" s="25">
        <v>4.2</v>
      </c>
      <c r="Q2294" s="8" t="s">
        <v>73</v>
      </c>
      <c r="T2294" s="1">
        <f t="shared" si="224"/>
        <v>1994.6251341743352</v>
      </c>
      <c r="U2294" s="4">
        <f t="shared" si="227"/>
        <v>9.4511204046686159E+19</v>
      </c>
      <c r="V2294" s="4">
        <f t="shared" si="225"/>
        <v>2511886431509585.5</v>
      </c>
      <c r="W2294" s="1">
        <f t="shared" si="226"/>
        <v>662.501988868225</v>
      </c>
    </row>
    <row r="2295" spans="1:23" x14ac:dyDescent="0.3">
      <c r="A2295" t="s">
        <v>4567</v>
      </c>
      <c r="B2295" s="34">
        <v>34565.243563773147</v>
      </c>
      <c r="C2295" s="2">
        <v>41.903199999999998</v>
      </c>
      <c r="D2295" s="2">
        <v>-12.0914</v>
      </c>
      <c r="E2295" s="3">
        <v>0</v>
      </c>
      <c r="F2295" s="3">
        <v>6</v>
      </c>
      <c r="G2295" s="1" t="s">
        <v>35</v>
      </c>
      <c r="H2295" s="1" t="s">
        <v>33</v>
      </c>
      <c r="I2295" s="1">
        <v>4.7</v>
      </c>
      <c r="P2295" s="25">
        <v>4.7</v>
      </c>
      <c r="Q2295" s="8" t="s">
        <v>73</v>
      </c>
      <c r="T2295" s="1">
        <f t="shared" si="224"/>
        <v>1994.6344792984892</v>
      </c>
      <c r="U2295" s="4">
        <f t="shared" si="227"/>
        <v>9.452532942213238E+19</v>
      </c>
      <c r="V2295" s="4">
        <f t="shared" si="225"/>
        <v>1.4125375446227572E+16</v>
      </c>
      <c r="W2295" s="1">
        <f t="shared" si="226"/>
        <v>368.9741689392211</v>
      </c>
    </row>
    <row r="2296" spans="1:23" x14ac:dyDescent="0.3">
      <c r="A2296" t="s">
        <v>4568</v>
      </c>
      <c r="B2296" s="34">
        <v>34565.257206018519</v>
      </c>
      <c r="C2296" s="28">
        <v>41.27</v>
      </c>
      <c r="D2296" s="28">
        <v>-12.68</v>
      </c>
      <c r="E2296" s="12">
        <v>16</v>
      </c>
      <c r="F2296" s="13"/>
      <c r="G2296" s="8" t="s">
        <v>72</v>
      </c>
      <c r="H2296" s="1" t="s">
        <v>33</v>
      </c>
      <c r="I2296" s="1">
        <f>0.85*L2296+1.03</f>
        <v>4.0049999999999999</v>
      </c>
      <c r="J2296" s="27"/>
      <c r="K2296" s="27"/>
      <c r="L2296" s="26">
        <v>3.5</v>
      </c>
      <c r="M2296" s="25" t="s">
        <v>73</v>
      </c>
      <c r="N2296" s="27"/>
      <c r="O2296" s="27"/>
      <c r="P2296" s="27">
        <v>3.8</v>
      </c>
      <c r="Q2296" s="1" t="s">
        <v>73</v>
      </c>
      <c r="R2296" s="39"/>
      <c r="T2296" s="1">
        <f t="shared" si="224"/>
        <v>1994.6345166489214</v>
      </c>
      <c r="U2296" s="4">
        <f t="shared" si="227"/>
        <v>9.4526610277226922E+19</v>
      </c>
      <c r="V2296" s="4">
        <f t="shared" si="225"/>
        <v>1280855094536285</v>
      </c>
      <c r="W2296" s="1">
        <f t="shared" si="226"/>
        <v>429.7208781575282</v>
      </c>
    </row>
    <row r="2297" spans="1:23" x14ac:dyDescent="0.3">
      <c r="A2297" t="s">
        <v>4569</v>
      </c>
      <c r="B2297" s="34">
        <v>34568.442085648145</v>
      </c>
      <c r="C2297" s="14">
        <v>46.835999999999999</v>
      </c>
      <c r="D2297" s="14">
        <v>-19.102</v>
      </c>
      <c r="E2297" s="12">
        <v>35</v>
      </c>
      <c r="F2297" s="12"/>
      <c r="G2297" s="8" t="s">
        <v>72</v>
      </c>
      <c r="H2297" s="1" t="s">
        <v>34</v>
      </c>
      <c r="I2297" s="1">
        <f>0.85*L2297+1.03</f>
        <v>3.665</v>
      </c>
      <c r="J2297" s="26"/>
      <c r="K2297" s="26"/>
      <c r="L2297" s="26">
        <v>3.1</v>
      </c>
      <c r="M2297" s="25" t="s">
        <v>73</v>
      </c>
      <c r="N2297" s="26"/>
      <c r="O2297" s="26"/>
      <c r="P2297" s="26">
        <v>3.4</v>
      </c>
      <c r="Q2297" s="8" t="s">
        <v>73</v>
      </c>
      <c r="R2297" s="38"/>
      <c r="S2297" s="8"/>
      <c r="T2297" s="1">
        <f t="shared" si="224"/>
        <v>1994.6432363741221</v>
      </c>
      <c r="U2297" s="4">
        <f t="shared" si="227"/>
        <v>9.452700609929175E+19</v>
      </c>
      <c r="V2297" s="4">
        <f t="shared" si="225"/>
        <v>395822064835723.56</v>
      </c>
      <c r="W2297" s="1">
        <f t="shared" si="226"/>
        <v>725.84482497149361</v>
      </c>
    </row>
    <row r="2298" spans="1:23" x14ac:dyDescent="0.3">
      <c r="A2298" t="s">
        <v>4570</v>
      </c>
      <c r="B2298" s="34">
        <v>34571.243577546295</v>
      </c>
      <c r="C2298" s="14">
        <v>44.29</v>
      </c>
      <c r="D2298" s="14">
        <v>-12.56</v>
      </c>
      <c r="E2298" s="12">
        <v>16</v>
      </c>
      <c r="F2298" s="12"/>
      <c r="G2298" s="8" t="s">
        <v>72</v>
      </c>
      <c r="H2298" s="1" t="s">
        <v>74</v>
      </c>
      <c r="I2298" s="1">
        <f>0.85*L2298+1.03</f>
        <v>3.665</v>
      </c>
      <c r="J2298" s="26"/>
      <c r="L2298" s="26">
        <v>3.1</v>
      </c>
      <c r="M2298" s="25" t="s">
        <v>73</v>
      </c>
      <c r="P2298" s="26">
        <v>3.4</v>
      </c>
      <c r="Q2298" s="1" t="s">
        <v>73</v>
      </c>
      <c r="R2298" s="38"/>
      <c r="T2298" s="1">
        <f t="shared" si="224"/>
        <v>1994.6509064409206</v>
      </c>
      <c r="U2298" s="4">
        <f t="shared" si="227"/>
        <v>9.4527401921356579E+19</v>
      </c>
      <c r="V2298" s="4">
        <f t="shared" si="225"/>
        <v>395822064835723.56</v>
      </c>
      <c r="W2298" s="1">
        <f t="shared" si="226"/>
        <v>105.53133924026589</v>
      </c>
    </row>
    <row r="2299" spans="1:23" x14ac:dyDescent="0.3">
      <c r="A2299" t="s">
        <v>4571</v>
      </c>
      <c r="B2299" s="34">
        <v>34576.339500000002</v>
      </c>
      <c r="C2299" s="14">
        <v>48.796999999999997</v>
      </c>
      <c r="D2299" s="14">
        <v>-17.416</v>
      </c>
      <c r="E2299" s="12">
        <v>18</v>
      </c>
      <c r="F2299" s="12"/>
      <c r="G2299" s="8" t="s">
        <v>72</v>
      </c>
      <c r="H2299" s="1" t="s">
        <v>34</v>
      </c>
      <c r="I2299" s="1">
        <f>0.85*L2299+1.03</f>
        <v>3.3250000000000002</v>
      </c>
      <c r="J2299" s="26"/>
      <c r="K2299" s="26"/>
      <c r="L2299" s="26">
        <v>2.7</v>
      </c>
      <c r="M2299" s="25" t="s">
        <v>73</v>
      </c>
      <c r="N2299" s="26"/>
      <c r="O2299" s="26"/>
      <c r="P2299" s="26">
        <v>3</v>
      </c>
      <c r="Q2299" s="8" t="s">
        <v>73</v>
      </c>
      <c r="R2299" s="38"/>
      <c r="S2299" s="8"/>
      <c r="T2299" s="1">
        <f t="shared" si="224"/>
        <v>1994.6648583162219</v>
      </c>
      <c r="U2299" s="4">
        <f t="shared" si="227"/>
        <v>9.4527524242068488E+19</v>
      </c>
      <c r="V2299" s="4">
        <f t="shared" si="225"/>
        <v>122320711904993.2</v>
      </c>
      <c r="W2299" s="1">
        <f t="shared" si="226"/>
        <v>641.40168192735962</v>
      </c>
    </row>
    <row r="2300" spans="1:23" x14ac:dyDescent="0.3">
      <c r="A2300" t="s">
        <v>4572</v>
      </c>
      <c r="B2300" s="34">
        <v>34579.824005671297</v>
      </c>
      <c r="C2300" s="2">
        <v>35.93</v>
      </c>
      <c r="D2300" s="2">
        <v>-5.85</v>
      </c>
      <c r="E2300" s="3">
        <v>9</v>
      </c>
      <c r="G2300" s="1" t="s">
        <v>55</v>
      </c>
      <c r="H2300" s="1" t="s">
        <v>22</v>
      </c>
      <c r="I2300" s="1">
        <v>4.8</v>
      </c>
      <c r="P2300" s="25">
        <v>4.8</v>
      </c>
      <c r="Q2300" s="1" t="s">
        <v>55</v>
      </c>
      <c r="T2300" s="1">
        <f t="shared" si="224"/>
        <v>1994.6743983728168</v>
      </c>
      <c r="U2300" s="4">
        <f t="shared" si="227"/>
        <v>9.4547476865218183E+19</v>
      </c>
      <c r="V2300" s="4">
        <f t="shared" si="225"/>
        <v>1.9952623149688668E+16</v>
      </c>
      <c r="W2300" s="1">
        <f t="shared" si="226"/>
        <v>1282.8256009213212</v>
      </c>
    </row>
    <row r="2301" spans="1:23" x14ac:dyDescent="0.3">
      <c r="A2301" t="s">
        <v>4573</v>
      </c>
      <c r="B2301" s="34">
        <v>34579.889583796299</v>
      </c>
      <c r="C2301" s="2">
        <v>35.92</v>
      </c>
      <c r="D2301" s="2">
        <v>-5.43</v>
      </c>
      <c r="E2301" s="3">
        <v>10.1</v>
      </c>
      <c r="G2301" s="1" t="s">
        <v>55</v>
      </c>
      <c r="H2301" s="1" t="s">
        <v>22</v>
      </c>
      <c r="I2301" s="1">
        <v>3.2</v>
      </c>
      <c r="P2301" s="25">
        <v>3.2</v>
      </c>
      <c r="Q2301" s="1" t="s">
        <v>55</v>
      </c>
      <c r="T2301" s="1">
        <f t="shared" si="224"/>
        <v>1994.6745779159378</v>
      </c>
      <c r="U2301" s="4">
        <f t="shared" si="227"/>
        <v>9.4547556298041655E+19</v>
      </c>
      <c r="V2301" s="4">
        <f t="shared" si="225"/>
        <v>79432823472428.328</v>
      </c>
      <c r="W2301" s="1">
        <f t="shared" si="226"/>
        <v>1312.7306670197972</v>
      </c>
    </row>
    <row r="2302" spans="1:23" x14ac:dyDescent="0.3">
      <c r="A2302" t="s">
        <v>4574</v>
      </c>
      <c r="B2302" s="34">
        <v>34581.165188541665</v>
      </c>
      <c r="C2302" s="2">
        <v>36.1</v>
      </c>
      <c r="D2302" s="2">
        <v>-3.24</v>
      </c>
      <c r="E2302" s="3">
        <v>10.4</v>
      </c>
      <c r="G2302" s="1" t="s">
        <v>55</v>
      </c>
      <c r="H2302" s="1" t="s">
        <v>22</v>
      </c>
      <c r="I2302" s="1">
        <v>3.6</v>
      </c>
      <c r="P2302" s="25">
        <v>3.6</v>
      </c>
      <c r="Q2302" s="1" t="s">
        <v>55</v>
      </c>
      <c r="T2302" s="1">
        <f t="shared" si="224"/>
        <v>1994.6780703313941</v>
      </c>
      <c r="U2302" s="4">
        <f t="shared" si="227"/>
        <v>9.4547872525807665E+19</v>
      </c>
      <c r="V2302" s="4">
        <f t="shared" si="225"/>
        <v>316227766016839.06</v>
      </c>
      <c r="W2302" s="1">
        <f t="shared" si="226"/>
        <v>1464.2117730031302</v>
      </c>
    </row>
    <row r="2303" spans="1:23" x14ac:dyDescent="0.3">
      <c r="A2303" t="s">
        <v>4575</v>
      </c>
      <c r="B2303" s="34">
        <v>34582.602981481483</v>
      </c>
      <c r="C2303" s="14">
        <v>46.438000000000002</v>
      </c>
      <c r="D2303" s="14">
        <v>-19.62</v>
      </c>
      <c r="E2303" s="12">
        <v>35</v>
      </c>
      <c r="F2303" s="12"/>
      <c r="G2303" s="8" t="s">
        <v>72</v>
      </c>
      <c r="H2303" s="1" t="s">
        <v>34</v>
      </c>
      <c r="I2303" s="1">
        <f>0.85*L2303+1.03</f>
        <v>3.41</v>
      </c>
      <c r="J2303" s="26"/>
      <c r="K2303" s="26"/>
      <c r="L2303" s="26">
        <v>2.8</v>
      </c>
      <c r="M2303" s="25" t="s">
        <v>73</v>
      </c>
      <c r="N2303" s="26"/>
      <c r="O2303" s="26"/>
      <c r="P2303" s="26">
        <v>3.1</v>
      </c>
      <c r="Q2303" s="8" t="s">
        <v>73</v>
      </c>
      <c r="R2303" s="38"/>
      <c r="S2303" s="8"/>
      <c r="T2303" s="1">
        <f t="shared" si="224"/>
        <v>1994.6820067939261</v>
      </c>
      <c r="U2303" s="4">
        <f t="shared" si="227"/>
        <v>9.4548036584784986E+19</v>
      </c>
      <c r="V2303" s="4">
        <f t="shared" si="225"/>
        <v>164058977319953.81</v>
      </c>
      <c r="W2303" s="1">
        <f t="shared" si="226"/>
        <v>773.87995838871495</v>
      </c>
    </row>
    <row r="2304" spans="1:23" x14ac:dyDescent="0.3">
      <c r="A2304" t="s">
        <v>4576</v>
      </c>
      <c r="B2304" s="34">
        <v>34582.665479282405</v>
      </c>
      <c r="C2304" s="2">
        <v>35.979999999999997</v>
      </c>
      <c r="D2304" s="2">
        <v>-5.28</v>
      </c>
      <c r="E2304" s="3">
        <v>14.1</v>
      </c>
      <c r="G2304" s="1" t="s">
        <v>55</v>
      </c>
      <c r="H2304" s="1" t="s">
        <v>22</v>
      </c>
      <c r="I2304" s="1">
        <v>4.5999999999999996</v>
      </c>
      <c r="P2304" s="25">
        <v>4.5999999999999996</v>
      </c>
      <c r="Q2304" s="1" t="s">
        <v>55</v>
      </c>
      <c r="T2304" s="1">
        <f t="shared" si="224"/>
        <v>1994.6821779035795</v>
      </c>
      <c r="U2304" s="4">
        <f t="shared" si="227"/>
        <v>9.4558036584784986E+19</v>
      </c>
      <c r="V2304" s="4">
        <f t="shared" si="225"/>
        <v>1E+16</v>
      </c>
      <c r="W2304" s="1">
        <f t="shared" si="226"/>
        <v>1318.2019034634836</v>
      </c>
    </row>
    <row r="2305" spans="1:23" x14ac:dyDescent="0.3">
      <c r="A2305" t="s">
        <v>4577</v>
      </c>
      <c r="B2305" s="34">
        <v>34582.786237962966</v>
      </c>
      <c r="C2305" s="2">
        <v>35.86</v>
      </c>
      <c r="D2305" s="2">
        <v>-5.54</v>
      </c>
      <c r="E2305" s="3">
        <v>30.1</v>
      </c>
      <c r="G2305" s="1" t="s">
        <v>55</v>
      </c>
      <c r="H2305" s="1" t="s">
        <v>22</v>
      </c>
      <c r="I2305" s="1">
        <v>3.5</v>
      </c>
      <c r="P2305" s="25">
        <v>3.5</v>
      </c>
      <c r="Q2305" s="1" t="s">
        <v>55</v>
      </c>
      <c r="T2305" s="1">
        <f t="shared" si="224"/>
        <v>1994.6825085228281</v>
      </c>
      <c r="U2305" s="4">
        <f t="shared" si="227"/>
        <v>9.4558260456898839E+19</v>
      </c>
      <c r="V2305" s="4">
        <f t="shared" si="225"/>
        <v>223872113856835.09</v>
      </c>
      <c r="W2305" s="1">
        <f t="shared" si="226"/>
        <v>1310.5863017504616</v>
      </c>
    </row>
    <row r="2306" spans="1:23" x14ac:dyDescent="0.3">
      <c r="A2306" t="s">
        <v>4578</v>
      </c>
      <c r="B2306" s="34">
        <v>34583.004436342591</v>
      </c>
      <c r="C2306" s="14">
        <v>46.317</v>
      </c>
      <c r="D2306" s="14">
        <v>-18.106000000000002</v>
      </c>
      <c r="E2306" s="12">
        <v>27</v>
      </c>
      <c r="F2306" s="12"/>
      <c r="G2306" s="8" t="s">
        <v>72</v>
      </c>
      <c r="H2306" s="1" t="s">
        <v>34</v>
      </c>
      <c r="I2306" s="1">
        <f t="shared" ref="I2306:I2318" si="231">0.85*L2306+1.03</f>
        <v>3.3250000000000002</v>
      </c>
      <c r="J2306" s="26"/>
      <c r="K2306" s="26"/>
      <c r="L2306" s="26">
        <v>2.7</v>
      </c>
      <c r="M2306" s="25" t="s">
        <v>73</v>
      </c>
      <c r="N2306" s="26"/>
      <c r="O2306" s="26"/>
      <c r="P2306" s="26">
        <v>3</v>
      </c>
      <c r="Q2306" s="8" t="s">
        <v>73</v>
      </c>
      <c r="R2306" s="38"/>
      <c r="S2306" s="8"/>
      <c r="T2306" s="1">
        <f t="shared" ref="T2306:T2369" si="232">1900+B2306/365.25</f>
        <v>1994.6831059174335</v>
      </c>
      <c r="U2306" s="4">
        <f t="shared" si="227"/>
        <v>9.4558382777610748E+19</v>
      </c>
      <c r="V2306" s="4">
        <f t="shared" ref="V2306:V2369" si="233">10^(1.5*I2306+9.1)</f>
        <v>122320711904993.2</v>
      </c>
      <c r="W2306" s="1">
        <f t="shared" ref="W2306:W2369" si="234">SQRT( (ABS(D2306-$Y$1)*111.11)^2+(111.11*COS(RADIANS(D2306))*ABS(C2306-$Z$1))^2+E2306*E2306)</f>
        <v>606.04202614980159</v>
      </c>
    </row>
    <row r="2307" spans="1:23" x14ac:dyDescent="0.3">
      <c r="A2307" t="s">
        <v>4579</v>
      </c>
      <c r="B2307" s="34">
        <v>34587.859304398145</v>
      </c>
      <c r="C2307" s="14">
        <v>48.426000000000002</v>
      </c>
      <c r="D2307" s="14">
        <v>-21.344999999999999</v>
      </c>
      <c r="E2307" s="12">
        <v>2</v>
      </c>
      <c r="F2307" s="12"/>
      <c r="G2307" s="8" t="s">
        <v>72</v>
      </c>
      <c r="H2307" s="1" t="s">
        <v>59</v>
      </c>
      <c r="I2307" s="1">
        <f t="shared" si="231"/>
        <v>3.41</v>
      </c>
      <c r="J2307" s="26"/>
      <c r="K2307" s="26"/>
      <c r="L2307" s="26">
        <v>2.8</v>
      </c>
      <c r="M2307" s="25" t="s">
        <v>73</v>
      </c>
      <c r="N2307" s="26"/>
      <c r="O2307" s="26"/>
      <c r="P2307" s="26">
        <v>3.1</v>
      </c>
      <c r="Q2307" s="8" t="s">
        <v>73</v>
      </c>
      <c r="R2307" s="38"/>
      <c r="S2307" s="8"/>
      <c r="T2307" s="1">
        <f t="shared" si="232"/>
        <v>1994.6963978217609</v>
      </c>
      <c r="U2307" s="4">
        <f t="shared" ref="U2307:U2370" si="235">U2306+V2307</f>
        <v>9.4558546836588069E+19</v>
      </c>
      <c r="V2307" s="4">
        <f t="shared" si="233"/>
        <v>164058977319953.81</v>
      </c>
      <c r="W2307" s="1">
        <f t="shared" si="234"/>
        <v>1010.0240724304645</v>
      </c>
    </row>
    <row r="2308" spans="1:23" x14ac:dyDescent="0.3">
      <c r="A2308" t="s">
        <v>4580</v>
      </c>
      <c r="B2308" s="34">
        <v>34588.107269675929</v>
      </c>
      <c r="C2308" s="14">
        <v>47.790999999999997</v>
      </c>
      <c r="D2308" s="14">
        <v>-20.873000000000001</v>
      </c>
      <c r="E2308" s="12">
        <v>18</v>
      </c>
      <c r="F2308" s="12"/>
      <c r="G2308" s="8" t="s">
        <v>72</v>
      </c>
      <c r="H2308" s="1" t="s">
        <v>34</v>
      </c>
      <c r="I2308" s="1">
        <f t="shared" si="231"/>
        <v>3.4950000000000001</v>
      </c>
      <c r="J2308" s="26"/>
      <c r="K2308" s="26"/>
      <c r="L2308" s="26">
        <v>2.9</v>
      </c>
      <c r="M2308" s="25" t="s">
        <v>73</v>
      </c>
      <c r="N2308" s="26"/>
      <c r="O2308" s="26"/>
      <c r="P2308" s="26">
        <v>3.2</v>
      </c>
      <c r="Q2308" s="8" t="s">
        <v>73</v>
      </c>
      <c r="R2308" s="38"/>
      <c r="S2308" s="8"/>
      <c r="T2308" s="1">
        <f t="shared" si="232"/>
        <v>1994.6970767136918</v>
      </c>
      <c r="U2308" s="4">
        <f t="shared" si="235"/>
        <v>9.4558766875759034E+19</v>
      </c>
      <c r="V2308" s="4">
        <f t="shared" si="233"/>
        <v>220039170963740.97</v>
      </c>
      <c r="W2308" s="1">
        <f t="shared" si="234"/>
        <v>940.43820389583493</v>
      </c>
    </row>
    <row r="2309" spans="1:23" x14ac:dyDescent="0.3">
      <c r="A2309" t="s">
        <v>4581</v>
      </c>
      <c r="B2309" s="34">
        <v>34589.873156250003</v>
      </c>
      <c r="C2309" s="14">
        <v>49.078000000000003</v>
      </c>
      <c r="D2309" s="14">
        <v>-15.901</v>
      </c>
      <c r="E2309" s="12">
        <v>8</v>
      </c>
      <c r="F2309" s="12"/>
      <c r="G2309" s="8" t="s">
        <v>72</v>
      </c>
      <c r="H2309" s="8" t="s">
        <v>68</v>
      </c>
      <c r="I2309" s="1">
        <f t="shared" si="231"/>
        <v>3.58</v>
      </c>
      <c r="J2309" s="26"/>
      <c r="K2309" s="26"/>
      <c r="L2309" s="26">
        <v>3</v>
      </c>
      <c r="M2309" s="25" t="s">
        <v>73</v>
      </c>
      <c r="N2309" s="26"/>
      <c r="O2309" s="26"/>
      <c r="P2309" s="26">
        <v>3.3</v>
      </c>
      <c r="Q2309" s="8" t="s">
        <v>73</v>
      </c>
      <c r="R2309" s="38"/>
      <c r="S2309" s="8"/>
      <c r="T2309" s="1">
        <f t="shared" si="232"/>
        <v>1994.7019114476386</v>
      </c>
      <c r="U2309" s="4">
        <f t="shared" si="235"/>
        <v>9.4559061996681708E+19</v>
      </c>
      <c r="V2309" s="4">
        <f t="shared" si="233"/>
        <v>295120922666639.69</v>
      </c>
      <c r="W2309" s="1">
        <f t="shared" si="234"/>
        <v>539.64188643561408</v>
      </c>
    </row>
    <row r="2310" spans="1:23" x14ac:dyDescent="0.3">
      <c r="A2310" t="s">
        <v>4582</v>
      </c>
      <c r="B2310" s="34">
        <v>34593.845908564814</v>
      </c>
      <c r="C2310" s="14">
        <v>46.921999999999997</v>
      </c>
      <c r="D2310" s="14">
        <v>-19.38</v>
      </c>
      <c r="E2310" s="12">
        <v>37</v>
      </c>
      <c r="F2310" s="12"/>
      <c r="G2310" s="8" t="s">
        <v>72</v>
      </c>
      <c r="H2310" s="1" t="s">
        <v>34</v>
      </c>
      <c r="I2310" s="1">
        <f t="shared" si="231"/>
        <v>3.4950000000000001</v>
      </c>
      <c r="J2310" s="26"/>
      <c r="K2310" s="26"/>
      <c r="L2310" s="26">
        <v>2.9</v>
      </c>
      <c r="M2310" s="25" t="s">
        <v>73</v>
      </c>
      <c r="N2310" s="26"/>
      <c r="O2310" s="26"/>
      <c r="P2310" s="26">
        <v>3.2</v>
      </c>
      <c r="Q2310" s="8" t="s">
        <v>73</v>
      </c>
      <c r="R2310" s="38"/>
      <c r="S2310" s="8"/>
      <c r="T2310" s="1">
        <f t="shared" si="232"/>
        <v>1994.7127882506909</v>
      </c>
      <c r="U2310" s="4">
        <f t="shared" si="235"/>
        <v>9.4559282035852673E+19</v>
      </c>
      <c r="V2310" s="4">
        <f t="shared" si="233"/>
        <v>220039170963740.97</v>
      </c>
      <c r="W2310" s="1">
        <f t="shared" si="234"/>
        <v>757.9767630578159</v>
      </c>
    </row>
    <row r="2311" spans="1:23" x14ac:dyDescent="0.3">
      <c r="A2311" t="s">
        <v>2500</v>
      </c>
      <c r="B2311" s="34">
        <v>34594.237746527775</v>
      </c>
      <c r="C2311" s="14">
        <v>46.774999999999999</v>
      </c>
      <c r="D2311" s="14">
        <v>-18.369</v>
      </c>
      <c r="E2311" s="12">
        <v>26</v>
      </c>
      <c r="F2311" s="12"/>
      <c r="G2311" s="8" t="s">
        <v>72</v>
      </c>
      <c r="H2311" s="1" t="s">
        <v>34</v>
      </c>
      <c r="I2311" s="1">
        <f t="shared" si="231"/>
        <v>3.41</v>
      </c>
      <c r="J2311" s="26"/>
      <c r="K2311" s="26"/>
      <c r="L2311" s="26">
        <v>2.8</v>
      </c>
      <c r="M2311" s="25" t="s">
        <v>73</v>
      </c>
      <c r="N2311" s="26"/>
      <c r="O2311" s="26"/>
      <c r="P2311" s="26">
        <v>3.1</v>
      </c>
      <c r="Q2311" s="8" t="s">
        <v>73</v>
      </c>
      <c r="R2311" s="38"/>
      <c r="S2311" s="8"/>
      <c r="T2311" s="1">
        <f t="shared" si="232"/>
        <v>1994.7138610445661</v>
      </c>
      <c r="U2311" s="4">
        <f t="shared" si="235"/>
        <v>9.4559446094829994E+19</v>
      </c>
      <c r="V2311" s="4">
        <f t="shared" si="233"/>
        <v>164058977319953.81</v>
      </c>
      <c r="W2311" s="1">
        <f t="shared" si="234"/>
        <v>645.12646365354897</v>
      </c>
    </row>
    <row r="2312" spans="1:23" x14ac:dyDescent="0.3">
      <c r="A2312" t="s">
        <v>4583</v>
      </c>
      <c r="B2312" s="34">
        <v>34597.297552083335</v>
      </c>
      <c r="C2312" s="14">
        <v>48.524999999999999</v>
      </c>
      <c r="D2312" s="14">
        <v>-17.079000000000001</v>
      </c>
      <c r="E2312" s="12">
        <v>18</v>
      </c>
      <c r="F2312" s="12"/>
      <c r="G2312" s="8" t="s">
        <v>72</v>
      </c>
      <c r="H2312" s="1" t="s">
        <v>34</v>
      </c>
      <c r="I2312" s="1">
        <f t="shared" si="231"/>
        <v>3.665</v>
      </c>
      <c r="J2312" s="26"/>
      <c r="K2312" s="26"/>
      <c r="L2312" s="26">
        <v>3.1</v>
      </c>
      <c r="M2312" s="25" t="s">
        <v>73</v>
      </c>
      <c r="N2312" s="26"/>
      <c r="O2312" s="26"/>
      <c r="P2312" s="26">
        <v>3.4</v>
      </c>
      <c r="Q2312" s="8" t="s">
        <v>73</v>
      </c>
      <c r="R2312" s="38"/>
      <c r="S2312" s="8"/>
      <c r="T2312" s="1">
        <f t="shared" si="232"/>
        <v>1994.722238335615</v>
      </c>
      <c r="U2312" s="4">
        <f t="shared" si="235"/>
        <v>9.4559841916894822E+19</v>
      </c>
      <c r="V2312" s="4">
        <f t="shared" si="233"/>
        <v>395822064835723.56</v>
      </c>
      <c r="W2312" s="1">
        <f t="shared" si="234"/>
        <v>594.55290096810438</v>
      </c>
    </row>
    <row r="2313" spans="1:23" x14ac:dyDescent="0.3">
      <c r="A2313" t="s">
        <v>4584</v>
      </c>
      <c r="B2313" s="34">
        <v>34598.081372685185</v>
      </c>
      <c r="C2313" s="14">
        <v>40.380000000000003</v>
      </c>
      <c r="D2313" s="14">
        <v>-20.52</v>
      </c>
      <c r="E2313" s="12">
        <v>16</v>
      </c>
      <c r="F2313" s="12"/>
      <c r="G2313" s="8" t="s">
        <v>72</v>
      </c>
      <c r="H2313" s="8" t="s">
        <v>24</v>
      </c>
      <c r="I2313" s="1">
        <f t="shared" si="231"/>
        <v>3.58</v>
      </c>
      <c r="J2313" s="26"/>
      <c r="K2313" s="26"/>
      <c r="L2313" s="26">
        <v>3</v>
      </c>
      <c r="M2313" s="25" t="s">
        <v>73</v>
      </c>
      <c r="N2313" s="26"/>
      <c r="O2313" s="26"/>
      <c r="P2313" s="26">
        <v>3.3</v>
      </c>
      <c r="Q2313" s="8" t="s">
        <v>73</v>
      </c>
      <c r="R2313" s="38"/>
      <c r="S2313" s="8"/>
      <c r="T2313" s="1">
        <f t="shared" si="232"/>
        <v>1994.7243843194667</v>
      </c>
      <c r="U2313" s="4">
        <f t="shared" si="235"/>
        <v>9.4560137037817496E+19</v>
      </c>
      <c r="V2313" s="4">
        <f t="shared" si="233"/>
        <v>295120922666639.69</v>
      </c>
      <c r="W2313" s="1">
        <f t="shared" si="234"/>
        <v>999.63954746297691</v>
      </c>
    </row>
    <row r="2314" spans="1:23" x14ac:dyDescent="0.3">
      <c r="A2314" t="s">
        <v>4585</v>
      </c>
      <c r="B2314" s="34">
        <v>34598.838489583337</v>
      </c>
      <c r="C2314" s="14">
        <v>46.476999999999997</v>
      </c>
      <c r="D2314" s="14">
        <v>-16.039000000000001</v>
      </c>
      <c r="E2314" s="12">
        <v>16</v>
      </c>
      <c r="F2314" s="12"/>
      <c r="G2314" s="8" t="s">
        <v>72</v>
      </c>
      <c r="H2314" s="1" t="s">
        <v>34</v>
      </c>
      <c r="I2314" s="1">
        <f t="shared" si="231"/>
        <v>3.4950000000000001</v>
      </c>
      <c r="J2314" s="26"/>
      <c r="K2314" s="26"/>
      <c r="L2314" s="26">
        <v>2.9</v>
      </c>
      <c r="M2314" s="25" t="s">
        <v>73</v>
      </c>
      <c r="N2314" s="26"/>
      <c r="O2314" s="26"/>
      <c r="P2314" s="26">
        <v>3.2</v>
      </c>
      <c r="Q2314" s="8" t="s">
        <v>73</v>
      </c>
      <c r="R2314" s="38"/>
      <c r="S2314" s="8"/>
      <c r="T2314" s="1">
        <f t="shared" si="232"/>
        <v>1994.7264571925621</v>
      </c>
      <c r="U2314" s="4">
        <f t="shared" si="235"/>
        <v>9.4560357076988461E+19</v>
      </c>
      <c r="V2314" s="4">
        <f t="shared" si="233"/>
        <v>220039170963740.97</v>
      </c>
      <c r="W2314" s="1">
        <f t="shared" si="234"/>
        <v>388.65457574853684</v>
      </c>
    </row>
    <row r="2315" spans="1:23" x14ac:dyDescent="0.3">
      <c r="A2315" t="s">
        <v>4586</v>
      </c>
      <c r="B2315" s="34">
        <v>34598.970631944445</v>
      </c>
      <c r="C2315" s="14">
        <v>47.121000000000002</v>
      </c>
      <c r="D2315" s="14">
        <v>-20.222000000000001</v>
      </c>
      <c r="E2315" s="12">
        <v>20</v>
      </c>
      <c r="F2315" s="12"/>
      <c r="G2315" s="8" t="s">
        <v>72</v>
      </c>
      <c r="H2315" s="1" t="s">
        <v>34</v>
      </c>
      <c r="I2315" s="1">
        <f t="shared" si="231"/>
        <v>3.58</v>
      </c>
      <c r="J2315" s="26"/>
      <c r="K2315" s="26"/>
      <c r="L2315" s="26">
        <v>3</v>
      </c>
      <c r="M2315" s="25" t="s">
        <v>73</v>
      </c>
      <c r="N2315" s="26"/>
      <c r="O2315" s="26"/>
      <c r="P2315" s="26">
        <v>3.3</v>
      </c>
      <c r="Q2315" s="8" t="s">
        <v>73</v>
      </c>
      <c r="R2315" s="38"/>
      <c r="S2315" s="8"/>
      <c r="T2315" s="1">
        <f t="shared" si="232"/>
        <v>1994.7268189786296</v>
      </c>
      <c r="U2315" s="4">
        <f t="shared" si="235"/>
        <v>9.4560652197911134E+19</v>
      </c>
      <c r="V2315" s="4">
        <f t="shared" si="233"/>
        <v>295120922666639.69</v>
      </c>
      <c r="W2315" s="1">
        <f t="shared" si="234"/>
        <v>852.90471430206219</v>
      </c>
    </row>
    <row r="2316" spans="1:23" x14ac:dyDescent="0.3">
      <c r="A2316" t="s">
        <v>4587</v>
      </c>
      <c r="B2316" s="34">
        <v>34600.68253125</v>
      </c>
      <c r="C2316" s="14">
        <v>46.83</v>
      </c>
      <c r="D2316" s="14">
        <v>-17.088000000000001</v>
      </c>
      <c r="E2316" s="12">
        <v>27</v>
      </c>
      <c r="F2316" s="12"/>
      <c r="G2316" s="8" t="s">
        <v>72</v>
      </c>
      <c r="H2316" s="1" t="s">
        <v>34</v>
      </c>
      <c r="I2316" s="1">
        <f t="shared" si="231"/>
        <v>3.41</v>
      </c>
      <c r="J2316" s="26"/>
      <c r="K2316" s="26"/>
      <c r="L2316" s="26">
        <v>2.8</v>
      </c>
      <c r="M2316" s="25" t="s">
        <v>73</v>
      </c>
      <c r="N2316" s="26"/>
      <c r="O2316" s="26"/>
      <c r="P2316" s="26">
        <v>3.1</v>
      </c>
      <c r="Q2316" s="8" t="s">
        <v>73</v>
      </c>
      <c r="R2316" s="38"/>
      <c r="S2316" s="8"/>
      <c r="T2316" s="1">
        <f t="shared" si="232"/>
        <v>1994.7315059034909</v>
      </c>
      <c r="U2316" s="4">
        <f t="shared" si="235"/>
        <v>9.4560816256888455E+19</v>
      </c>
      <c r="V2316" s="4">
        <f t="shared" si="233"/>
        <v>164058977319953.81</v>
      </c>
      <c r="W2316" s="1">
        <f t="shared" si="234"/>
        <v>511.16386735958287</v>
      </c>
    </row>
    <row r="2317" spans="1:23" x14ac:dyDescent="0.3">
      <c r="A2317" t="s">
        <v>4588</v>
      </c>
      <c r="B2317" s="34">
        <v>34601.732576388888</v>
      </c>
      <c r="C2317" s="14">
        <v>48.106000000000002</v>
      </c>
      <c r="D2317" s="14">
        <v>-17.675999999999998</v>
      </c>
      <c r="E2317" s="12">
        <v>18</v>
      </c>
      <c r="F2317" s="12"/>
      <c r="G2317" s="8" t="s">
        <v>72</v>
      </c>
      <c r="H2317" s="1" t="s">
        <v>34</v>
      </c>
      <c r="I2317" s="1">
        <f t="shared" si="231"/>
        <v>3.3250000000000002</v>
      </c>
      <c r="J2317" s="26"/>
      <c r="K2317" s="26"/>
      <c r="L2317" s="26">
        <v>2.7</v>
      </c>
      <c r="M2317" s="25" t="s">
        <v>73</v>
      </c>
      <c r="N2317" s="26"/>
      <c r="O2317" s="26"/>
      <c r="P2317" s="26">
        <v>3</v>
      </c>
      <c r="Q2317" s="8" t="s">
        <v>73</v>
      </c>
      <c r="R2317" s="38"/>
      <c r="S2317" s="8"/>
      <c r="T2317" s="1">
        <f t="shared" si="232"/>
        <v>1994.7343807704008</v>
      </c>
      <c r="U2317" s="4">
        <f t="shared" si="235"/>
        <v>9.4560938577600365E+19</v>
      </c>
      <c r="V2317" s="4">
        <f t="shared" si="233"/>
        <v>122320711904993.2</v>
      </c>
      <c r="W2317" s="1">
        <f t="shared" si="234"/>
        <v>625.98184759608148</v>
      </c>
    </row>
    <row r="2318" spans="1:23" x14ac:dyDescent="0.3">
      <c r="A2318" t="s">
        <v>4589</v>
      </c>
      <c r="B2318" s="34">
        <v>34603.996288194445</v>
      </c>
      <c r="C2318" s="14">
        <v>48.438000000000002</v>
      </c>
      <c r="D2318" s="14">
        <v>-17.518000000000001</v>
      </c>
      <c r="E2318" s="12">
        <v>20</v>
      </c>
      <c r="F2318" s="12"/>
      <c r="G2318" s="8" t="s">
        <v>72</v>
      </c>
      <c r="H2318" s="1" t="s">
        <v>34</v>
      </c>
      <c r="I2318" s="1">
        <f t="shared" si="231"/>
        <v>3.3250000000000002</v>
      </c>
      <c r="J2318" s="26"/>
      <c r="K2318" s="26"/>
      <c r="L2318" s="26">
        <v>2.7</v>
      </c>
      <c r="M2318" s="25" t="s">
        <v>73</v>
      </c>
      <c r="N2318" s="26"/>
      <c r="O2318" s="26"/>
      <c r="P2318" s="26">
        <v>3</v>
      </c>
      <c r="Q2318" s="8" t="s">
        <v>73</v>
      </c>
      <c r="R2318" s="38"/>
      <c r="S2318" s="8"/>
      <c r="T2318" s="1">
        <f t="shared" si="232"/>
        <v>1994.7405784755495</v>
      </c>
      <c r="U2318" s="4">
        <f t="shared" si="235"/>
        <v>9.4561060898312274E+19</v>
      </c>
      <c r="V2318" s="4">
        <f t="shared" si="233"/>
        <v>122320711904993.2</v>
      </c>
      <c r="W2318" s="1">
        <f t="shared" si="234"/>
        <v>629.18729167137178</v>
      </c>
    </row>
    <row r="2319" spans="1:23" x14ac:dyDescent="0.3">
      <c r="A2319" t="s">
        <v>4590</v>
      </c>
      <c r="B2319" s="34">
        <v>34604.919927083334</v>
      </c>
      <c r="C2319" s="2">
        <v>48.3</v>
      </c>
      <c r="D2319" s="2">
        <v>-18.25</v>
      </c>
      <c r="E2319" s="12">
        <v>16</v>
      </c>
      <c r="G2319" s="8" t="s">
        <v>72</v>
      </c>
      <c r="H2319" s="1" t="s">
        <v>34</v>
      </c>
      <c r="I2319" s="1">
        <v>4</v>
      </c>
      <c r="P2319" s="25">
        <v>4</v>
      </c>
      <c r="Q2319" s="8" t="s">
        <v>73</v>
      </c>
      <c r="T2319" s="1">
        <f t="shared" si="232"/>
        <v>1994.7431072610084</v>
      </c>
      <c r="U2319" s="4">
        <f t="shared" si="235"/>
        <v>9.4562319823724069E+19</v>
      </c>
      <c r="V2319" s="4">
        <f t="shared" si="233"/>
        <v>1258925411794173.5</v>
      </c>
      <c r="W2319" s="1">
        <f t="shared" si="234"/>
        <v>691.25046852752507</v>
      </c>
    </row>
    <row r="2320" spans="1:23" x14ac:dyDescent="0.3">
      <c r="A2320" t="s">
        <v>4591</v>
      </c>
      <c r="B2320" s="34">
        <v>34606.671350694443</v>
      </c>
      <c r="C2320" s="2">
        <v>46.35</v>
      </c>
      <c r="D2320" s="2">
        <v>-18.190000000000001</v>
      </c>
      <c r="E2320" s="12">
        <v>16</v>
      </c>
      <c r="G2320" s="8" t="s">
        <v>72</v>
      </c>
      <c r="H2320" s="1" t="s">
        <v>34</v>
      </c>
      <c r="I2320" s="1">
        <v>4</v>
      </c>
      <c r="P2320" s="25">
        <v>4</v>
      </c>
      <c r="Q2320" s="8" t="s">
        <v>73</v>
      </c>
      <c r="T2320" s="1">
        <f t="shared" si="232"/>
        <v>1994.7479023975206</v>
      </c>
      <c r="U2320" s="4">
        <f t="shared" si="235"/>
        <v>9.4563578749135864E+19</v>
      </c>
      <c r="V2320" s="4">
        <f t="shared" si="233"/>
        <v>1258925411794173.5</v>
      </c>
      <c r="W2320" s="1">
        <f t="shared" si="234"/>
        <v>615.46413047060764</v>
      </c>
    </row>
    <row r="2321" spans="1:23" x14ac:dyDescent="0.3">
      <c r="A2321" t="s">
        <v>4592</v>
      </c>
      <c r="B2321" s="34">
        <v>34608.37936770833</v>
      </c>
      <c r="C2321" s="2">
        <v>35.840000000000003</v>
      </c>
      <c r="D2321" s="2">
        <v>-3.84</v>
      </c>
      <c r="E2321" s="3">
        <v>9.5</v>
      </c>
      <c r="G2321" s="1" t="s">
        <v>55</v>
      </c>
      <c r="H2321" s="1" t="s">
        <v>22</v>
      </c>
      <c r="I2321" s="1">
        <v>4</v>
      </c>
      <c r="P2321" s="25">
        <v>4</v>
      </c>
      <c r="Q2321" s="1" t="s">
        <v>55</v>
      </c>
      <c r="T2321" s="1">
        <f t="shared" si="232"/>
        <v>1994.7525786932467</v>
      </c>
      <c r="U2321" s="4">
        <f t="shared" si="235"/>
        <v>9.4564837674547659E+19</v>
      </c>
      <c r="V2321" s="4">
        <f t="shared" si="233"/>
        <v>1258925411794173.5</v>
      </c>
      <c r="W2321" s="1">
        <f t="shared" si="234"/>
        <v>1437.0898355472275</v>
      </c>
    </row>
    <row r="2322" spans="1:23" x14ac:dyDescent="0.3">
      <c r="A2322" t="s">
        <v>4593</v>
      </c>
      <c r="B2322" s="34">
        <v>34609.786723379628</v>
      </c>
      <c r="C2322" s="2">
        <v>36</v>
      </c>
      <c r="D2322" s="2">
        <v>-5.34</v>
      </c>
      <c r="E2322" s="3">
        <v>12.6</v>
      </c>
      <c r="G2322" s="1" t="s">
        <v>55</v>
      </c>
      <c r="H2322" s="1" t="s">
        <v>22</v>
      </c>
      <c r="I2322" s="1">
        <v>3.3</v>
      </c>
      <c r="P2322" s="25">
        <v>3.3</v>
      </c>
      <c r="Q2322" s="1" t="s">
        <v>55</v>
      </c>
      <c r="T2322" s="1">
        <f t="shared" si="232"/>
        <v>1994.7564318230791</v>
      </c>
      <c r="U2322" s="4">
        <f t="shared" si="235"/>
        <v>9.4564949876393083E+19</v>
      </c>
      <c r="V2322" s="4">
        <f t="shared" si="233"/>
        <v>112201845430196.44</v>
      </c>
      <c r="W2322" s="1">
        <f t="shared" si="234"/>
        <v>1312.1959372584363</v>
      </c>
    </row>
    <row r="2323" spans="1:23" x14ac:dyDescent="0.3">
      <c r="A2323" t="s">
        <v>4594</v>
      </c>
      <c r="B2323" s="34">
        <v>34610.073674768515</v>
      </c>
      <c r="C2323" s="2">
        <v>40.98</v>
      </c>
      <c r="D2323" s="2">
        <v>-12.96</v>
      </c>
      <c r="E2323" s="12">
        <v>16</v>
      </c>
      <c r="G2323" s="8" t="s">
        <v>72</v>
      </c>
      <c r="H2323" s="1" t="s">
        <v>33</v>
      </c>
      <c r="I2323" s="1">
        <v>4.3</v>
      </c>
      <c r="P2323" s="25">
        <v>4.3</v>
      </c>
      <c r="Q2323" s="8" t="s">
        <v>73</v>
      </c>
      <c r="T2323" s="1">
        <f t="shared" si="232"/>
        <v>1994.7572174531649</v>
      </c>
      <c r="U2323" s="4">
        <f t="shared" si="235"/>
        <v>9.4568498010285425E+19</v>
      </c>
      <c r="V2323" s="4">
        <f t="shared" si="233"/>
        <v>3548133892335757</v>
      </c>
      <c r="W2323" s="1">
        <f t="shared" si="234"/>
        <v>461.10154391734039</v>
      </c>
    </row>
    <row r="2324" spans="1:23" x14ac:dyDescent="0.3">
      <c r="A2324" t="s">
        <v>4595</v>
      </c>
      <c r="B2324" s="34">
        <v>34611.852835532409</v>
      </c>
      <c r="C2324" s="2">
        <v>35.93</v>
      </c>
      <c r="D2324" s="2">
        <v>-5.5</v>
      </c>
      <c r="E2324" s="3">
        <v>10.6</v>
      </c>
      <c r="G2324" s="1" t="s">
        <v>55</v>
      </c>
      <c r="H2324" s="1" t="s">
        <v>22</v>
      </c>
      <c r="I2324" s="1">
        <v>3.2</v>
      </c>
      <c r="P2324" s="25">
        <v>3.2</v>
      </c>
      <c r="Q2324" s="1" t="s">
        <v>55</v>
      </c>
      <c r="T2324" s="1">
        <f t="shared" si="232"/>
        <v>1994.7620885298629</v>
      </c>
      <c r="U2324" s="4">
        <f t="shared" si="235"/>
        <v>9.4568577443108897E+19</v>
      </c>
      <c r="V2324" s="4">
        <f t="shared" si="233"/>
        <v>79432823472428.328</v>
      </c>
      <c r="W2324" s="1">
        <f t="shared" si="234"/>
        <v>1306.9608749444199</v>
      </c>
    </row>
    <row r="2325" spans="1:23" x14ac:dyDescent="0.3">
      <c r="A2325" t="s">
        <v>4596</v>
      </c>
      <c r="B2325" s="34">
        <v>34613.237254629632</v>
      </c>
      <c r="C2325" s="2">
        <v>48.59</v>
      </c>
      <c r="D2325" s="2">
        <v>-14.27</v>
      </c>
      <c r="E2325" s="12">
        <v>16</v>
      </c>
      <c r="G2325" s="8" t="s">
        <v>72</v>
      </c>
      <c r="H2325" s="8" t="s">
        <v>68</v>
      </c>
      <c r="I2325" s="1">
        <v>4.0999999999999996</v>
      </c>
      <c r="P2325" s="25">
        <v>4.0999999999999996</v>
      </c>
      <c r="Q2325" s="8" t="s">
        <v>73</v>
      </c>
      <c r="T2325" s="1">
        <f t="shared" si="232"/>
        <v>1994.765878862778</v>
      </c>
      <c r="U2325" s="4">
        <f t="shared" si="235"/>
        <v>9.4570355722518938E+19</v>
      </c>
      <c r="V2325" s="4">
        <f t="shared" si="233"/>
        <v>1778279410038929</v>
      </c>
      <c r="W2325" s="1">
        <f t="shared" si="234"/>
        <v>399.27140658760811</v>
      </c>
    </row>
    <row r="2326" spans="1:23" x14ac:dyDescent="0.3">
      <c r="A2326" t="s">
        <v>4597</v>
      </c>
      <c r="B2326" s="34">
        <v>34614.682467129627</v>
      </c>
      <c r="C2326" s="2">
        <v>35.92</v>
      </c>
      <c r="D2326" s="2">
        <v>-5.43</v>
      </c>
      <c r="E2326" s="3">
        <v>16.100000000000001</v>
      </c>
      <c r="G2326" s="1" t="s">
        <v>55</v>
      </c>
      <c r="H2326" s="1" t="s">
        <v>22</v>
      </c>
      <c r="I2326" s="1">
        <v>3.9</v>
      </c>
      <c r="P2326" s="25">
        <v>3.9</v>
      </c>
      <c r="Q2326" s="1" t="s">
        <v>55</v>
      </c>
      <c r="T2326" s="1">
        <f t="shared" si="232"/>
        <v>1994.7698356389585</v>
      </c>
      <c r="U2326" s="4">
        <f t="shared" si="235"/>
        <v>9.4571246973457072E+19</v>
      </c>
      <c r="V2326" s="4">
        <f t="shared" si="233"/>
        <v>891250938133744.88</v>
      </c>
      <c r="W2326" s="1">
        <f t="shared" si="234"/>
        <v>1312.790540845813</v>
      </c>
    </row>
    <row r="2327" spans="1:23" x14ac:dyDescent="0.3">
      <c r="A2327" t="s">
        <v>4598</v>
      </c>
      <c r="B2327" s="34">
        <v>34617.449412037036</v>
      </c>
      <c r="C2327" s="14">
        <v>46.468000000000004</v>
      </c>
      <c r="D2327" s="14">
        <v>-18.001999999999999</v>
      </c>
      <c r="E2327" s="12">
        <v>37</v>
      </c>
      <c r="F2327" s="12"/>
      <c r="G2327" s="8" t="s">
        <v>72</v>
      </c>
      <c r="H2327" s="1" t="s">
        <v>34</v>
      </c>
      <c r="I2327" s="1">
        <f>0.85*L2327+1.03</f>
        <v>3.58</v>
      </c>
      <c r="J2327" s="26"/>
      <c r="K2327" s="26"/>
      <c r="L2327" s="26">
        <v>3</v>
      </c>
      <c r="M2327" s="25" t="s">
        <v>73</v>
      </c>
      <c r="N2327" s="26"/>
      <c r="O2327" s="26"/>
      <c r="P2327" s="26">
        <v>3.3</v>
      </c>
      <c r="Q2327" s="8" t="s">
        <v>73</v>
      </c>
      <c r="R2327" s="38"/>
      <c r="S2327" s="8"/>
      <c r="T2327" s="1">
        <f t="shared" si="232"/>
        <v>1994.7774111212514</v>
      </c>
      <c r="U2327" s="4">
        <f t="shared" si="235"/>
        <v>9.4571542094379745E+19</v>
      </c>
      <c r="V2327" s="4">
        <f t="shared" si="233"/>
        <v>295120922666639.69</v>
      </c>
      <c r="W2327" s="1">
        <f t="shared" si="234"/>
        <v>598.5441739728841</v>
      </c>
    </row>
    <row r="2328" spans="1:23" x14ac:dyDescent="0.3">
      <c r="A2328" t="s">
        <v>4599</v>
      </c>
      <c r="B2328" s="34">
        <v>34617.860509259262</v>
      </c>
      <c r="C2328" s="14">
        <v>47.847000000000001</v>
      </c>
      <c r="D2328" s="14">
        <v>-18.056999999999999</v>
      </c>
      <c r="E2328" s="12">
        <v>18</v>
      </c>
      <c r="F2328" s="12"/>
      <c r="G2328" s="8" t="s">
        <v>72</v>
      </c>
      <c r="H2328" s="1" t="s">
        <v>34</v>
      </c>
      <c r="I2328" s="1">
        <f>0.85*L2328+1.03</f>
        <v>3.41</v>
      </c>
      <c r="J2328" s="26"/>
      <c r="K2328" s="26"/>
      <c r="L2328" s="26">
        <v>2.8</v>
      </c>
      <c r="M2328" s="25" t="s">
        <v>73</v>
      </c>
      <c r="N2328" s="26"/>
      <c r="O2328" s="26"/>
      <c r="P2328" s="26">
        <v>3.1</v>
      </c>
      <c r="Q2328" s="8" t="s">
        <v>73</v>
      </c>
      <c r="R2328" s="38"/>
      <c r="S2328" s="8"/>
      <c r="T2328" s="1">
        <f t="shared" si="232"/>
        <v>1994.7785366441049</v>
      </c>
      <c r="U2328" s="4">
        <f t="shared" si="235"/>
        <v>9.4571706153357066E+19</v>
      </c>
      <c r="V2328" s="4">
        <f t="shared" si="233"/>
        <v>164058977319953.81</v>
      </c>
      <c r="W2328" s="1">
        <f t="shared" si="234"/>
        <v>650.89412062365568</v>
      </c>
    </row>
    <row r="2329" spans="1:23" x14ac:dyDescent="0.3">
      <c r="A2329" t="s">
        <v>4600</v>
      </c>
      <c r="B2329" s="34">
        <v>34617.971364583333</v>
      </c>
      <c r="C2329" s="14">
        <v>46.503999999999998</v>
      </c>
      <c r="D2329" s="14">
        <v>-16.576000000000001</v>
      </c>
      <c r="E2329" s="12">
        <v>37</v>
      </c>
      <c r="F2329" s="12"/>
      <c r="G2329" s="8" t="s">
        <v>72</v>
      </c>
      <c r="H2329" s="1" t="s">
        <v>34</v>
      </c>
      <c r="I2329" s="1">
        <f>0.85*L2329+1.03</f>
        <v>3.3250000000000002</v>
      </c>
      <c r="J2329" s="26"/>
      <c r="K2329" s="26"/>
      <c r="L2329" s="26">
        <v>2.7</v>
      </c>
      <c r="M2329" s="25" t="s">
        <v>73</v>
      </c>
      <c r="N2329" s="26"/>
      <c r="O2329" s="26"/>
      <c r="P2329" s="26">
        <v>3</v>
      </c>
      <c r="Q2329" s="8" t="s">
        <v>73</v>
      </c>
      <c r="R2329" s="38"/>
      <c r="S2329" s="8"/>
      <c r="T2329" s="1">
        <f t="shared" si="232"/>
        <v>1994.7788401494411</v>
      </c>
      <c r="U2329" s="4">
        <f t="shared" si="235"/>
        <v>9.4571828474068976E+19</v>
      </c>
      <c r="V2329" s="4">
        <f t="shared" si="233"/>
        <v>122320711904993.2</v>
      </c>
      <c r="W2329" s="1">
        <f t="shared" si="234"/>
        <v>447.13901914950731</v>
      </c>
    </row>
    <row r="2330" spans="1:23" x14ac:dyDescent="0.3">
      <c r="A2330" t="s">
        <v>4601</v>
      </c>
      <c r="B2330" s="34">
        <v>34618.681277430558</v>
      </c>
      <c r="C2330" s="2">
        <v>35.18</v>
      </c>
      <c r="D2330" s="2">
        <v>-4.25</v>
      </c>
      <c r="E2330" s="3">
        <v>33.200000000000003</v>
      </c>
      <c r="G2330" s="1" t="s">
        <v>55</v>
      </c>
      <c r="H2330" s="1" t="s">
        <v>22</v>
      </c>
      <c r="I2330" s="1">
        <v>3.3</v>
      </c>
      <c r="P2330" s="25">
        <v>3.3</v>
      </c>
      <c r="Q2330" s="1" t="s">
        <v>55</v>
      </c>
      <c r="T2330" s="1">
        <f t="shared" si="232"/>
        <v>1994.7807837848886</v>
      </c>
      <c r="U2330" s="4">
        <f t="shared" si="235"/>
        <v>9.45719406759144E+19</v>
      </c>
      <c r="V2330" s="4">
        <f t="shared" si="233"/>
        <v>112201845430196.44</v>
      </c>
      <c r="W2330" s="1">
        <f t="shared" si="234"/>
        <v>1460.9929751841537</v>
      </c>
    </row>
    <row r="2331" spans="1:23" x14ac:dyDescent="0.3">
      <c r="A2331" t="s">
        <v>4602</v>
      </c>
      <c r="B2331" s="34">
        <v>34619.369993518521</v>
      </c>
      <c r="C2331" s="2">
        <v>35.93</v>
      </c>
      <c r="D2331" s="2">
        <v>-5.36</v>
      </c>
      <c r="E2331" s="3">
        <v>7.5</v>
      </c>
      <c r="G2331" s="1" t="s">
        <v>55</v>
      </c>
      <c r="H2331" s="1" t="s">
        <v>22</v>
      </c>
      <c r="I2331" s="1">
        <v>3.5</v>
      </c>
      <c r="P2331" s="25">
        <v>3.5</v>
      </c>
      <c r="Q2331" s="1" t="s">
        <v>55</v>
      </c>
      <c r="T2331" s="1">
        <f t="shared" si="232"/>
        <v>1994.7826693867721</v>
      </c>
      <c r="U2331" s="4">
        <f t="shared" si="235"/>
        <v>9.4572164548028252E+19</v>
      </c>
      <c r="V2331" s="4">
        <f t="shared" si="233"/>
        <v>223872113856835.09</v>
      </c>
      <c r="W2331" s="1">
        <f t="shared" si="234"/>
        <v>1316.778325458017</v>
      </c>
    </row>
    <row r="2332" spans="1:23" x14ac:dyDescent="0.3">
      <c r="A2332" t="s">
        <v>4603</v>
      </c>
      <c r="B2332" s="34">
        <v>34620.097131944443</v>
      </c>
      <c r="C2332" s="2">
        <v>46.85</v>
      </c>
      <c r="D2332" s="2">
        <v>-20.399999999999999</v>
      </c>
      <c r="E2332" s="12">
        <v>16</v>
      </c>
      <c r="G2332" s="8" t="s">
        <v>72</v>
      </c>
      <c r="H2332" s="1" t="s">
        <v>34</v>
      </c>
      <c r="I2332" s="1">
        <v>4.0999999999999996</v>
      </c>
      <c r="P2332" s="25">
        <v>4.0999999999999996</v>
      </c>
      <c r="Q2332" s="8" t="s">
        <v>73</v>
      </c>
      <c r="T2332" s="1">
        <f t="shared" si="232"/>
        <v>1994.7846601832839</v>
      </c>
      <c r="U2332" s="4">
        <f t="shared" si="235"/>
        <v>9.4573942827438293E+19</v>
      </c>
      <c r="V2332" s="4">
        <f t="shared" si="233"/>
        <v>1778279410038929</v>
      </c>
      <c r="W2332" s="1">
        <f t="shared" si="234"/>
        <v>866.08513701329809</v>
      </c>
    </row>
    <row r="2333" spans="1:23" x14ac:dyDescent="0.3">
      <c r="A2333" t="s">
        <v>4604</v>
      </c>
      <c r="B2333" s="34">
        <v>34626.806759259256</v>
      </c>
      <c r="C2333" s="14">
        <v>45.488999999999997</v>
      </c>
      <c r="D2333" s="14">
        <v>-18.173999999999999</v>
      </c>
      <c r="E2333" s="12">
        <v>18</v>
      </c>
      <c r="F2333" s="12"/>
      <c r="G2333" s="8" t="s">
        <v>72</v>
      </c>
      <c r="H2333" s="1" t="s">
        <v>34</v>
      </c>
      <c r="I2333" s="1">
        <f>0.85*L2333+1.03</f>
        <v>3.4950000000000001</v>
      </c>
      <c r="J2333" s="26"/>
      <c r="K2333" s="26"/>
      <c r="L2333" s="26">
        <v>2.9</v>
      </c>
      <c r="M2333" s="25" t="s">
        <v>73</v>
      </c>
      <c r="N2333" s="26"/>
      <c r="O2333" s="26"/>
      <c r="P2333" s="26">
        <v>3.2</v>
      </c>
      <c r="Q2333" s="8" t="s">
        <v>73</v>
      </c>
      <c r="R2333" s="38"/>
      <c r="S2333" s="8"/>
      <c r="T2333" s="1">
        <f t="shared" si="232"/>
        <v>1994.8030301417091</v>
      </c>
      <c r="U2333" s="4">
        <f t="shared" si="235"/>
        <v>9.4574162866609258E+19</v>
      </c>
      <c r="V2333" s="4">
        <f t="shared" si="233"/>
        <v>220039170963740.97</v>
      </c>
      <c r="W2333" s="1">
        <f t="shared" si="234"/>
        <v>602.9132847131915</v>
      </c>
    </row>
    <row r="2334" spans="1:23" x14ac:dyDescent="0.3">
      <c r="A2334" t="s">
        <v>4605</v>
      </c>
      <c r="B2334" s="34">
        <v>34627.408266203704</v>
      </c>
      <c r="C2334" s="14">
        <v>46.841999999999999</v>
      </c>
      <c r="D2334" s="14">
        <v>-20.404</v>
      </c>
      <c r="E2334" s="12">
        <v>18</v>
      </c>
      <c r="F2334" s="12"/>
      <c r="G2334" s="8" t="s">
        <v>72</v>
      </c>
      <c r="H2334" s="1" t="s">
        <v>34</v>
      </c>
      <c r="I2334" s="1">
        <f>0.85*L2334+1.03</f>
        <v>3.41</v>
      </c>
      <c r="J2334" s="26"/>
      <c r="K2334" s="26"/>
      <c r="L2334" s="26">
        <v>2.8</v>
      </c>
      <c r="M2334" s="25" t="s">
        <v>73</v>
      </c>
      <c r="N2334" s="26"/>
      <c r="O2334" s="26"/>
      <c r="P2334" s="26">
        <v>3.1</v>
      </c>
      <c r="Q2334" s="8" t="s">
        <v>73</v>
      </c>
      <c r="R2334" s="38"/>
      <c r="S2334" s="8"/>
      <c r="T2334" s="1">
        <f t="shared" si="232"/>
        <v>1994.8046769779705</v>
      </c>
      <c r="U2334" s="4">
        <f t="shared" si="235"/>
        <v>9.4574326925586579E+19</v>
      </c>
      <c r="V2334" s="4">
        <f t="shared" si="233"/>
        <v>164058977319953.81</v>
      </c>
      <c r="W2334" s="1">
        <f t="shared" si="234"/>
        <v>866.39764502542391</v>
      </c>
    </row>
    <row r="2335" spans="1:23" x14ac:dyDescent="0.3">
      <c r="A2335" t="s">
        <v>4606</v>
      </c>
      <c r="B2335" s="34">
        <v>34629.23830902778</v>
      </c>
      <c r="C2335" s="2">
        <v>47.47</v>
      </c>
      <c r="D2335" s="2">
        <v>-15.35</v>
      </c>
      <c r="E2335" s="12">
        <v>16</v>
      </c>
      <c r="G2335" s="8" t="s">
        <v>72</v>
      </c>
      <c r="H2335" s="8" t="s">
        <v>68</v>
      </c>
      <c r="I2335" s="1">
        <v>4.2</v>
      </c>
      <c r="P2335" s="25">
        <v>4.2</v>
      </c>
      <c r="Q2335" s="8" t="s">
        <v>73</v>
      </c>
      <c r="T2335" s="1">
        <f t="shared" si="232"/>
        <v>1994.8096873621569</v>
      </c>
      <c r="U2335" s="4">
        <f t="shared" si="235"/>
        <v>9.4576838812018082E+19</v>
      </c>
      <c r="V2335" s="4">
        <f t="shared" si="233"/>
        <v>2511886431509585.5</v>
      </c>
      <c r="W2335" s="1">
        <f t="shared" si="234"/>
        <v>375.38428389035761</v>
      </c>
    </row>
    <row r="2336" spans="1:23" x14ac:dyDescent="0.3">
      <c r="A2336" t="s">
        <v>4607</v>
      </c>
      <c r="B2336" s="34">
        <v>34631.163356481484</v>
      </c>
      <c r="C2336" s="28">
        <v>40.659999999999997</v>
      </c>
      <c r="D2336" s="28">
        <v>-14.9</v>
      </c>
      <c r="E2336" s="12">
        <v>16</v>
      </c>
      <c r="F2336" s="13"/>
      <c r="G2336" s="8" t="s">
        <v>72</v>
      </c>
      <c r="H2336" s="1" t="s">
        <v>33</v>
      </c>
      <c r="I2336" s="1">
        <f>0.85*L2336+1.03</f>
        <v>4.09</v>
      </c>
      <c r="J2336" s="27"/>
      <c r="K2336" s="27"/>
      <c r="L2336" s="26">
        <v>3.6</v>
      </c>
      <c r="M2336" s="25" t="s">
        <v>73</v>
      </c>
      <c r="N2336" s="27"/>
      <c r="O2336" s="27"/>
      <c r="P2336" s="27">
        <v>3.9</v>
      </c>
      <c r="Q2336" s="1" t="s">
        <v>73</v>
      </c>
      <c r="R2336" s="39"/>
      <c r="T2336" s="1">
        <f t="shared" si="232"/>
        <v>1994.8149578548432</v>
      </c>
      <c r="U2336" s="4">
        <f t="shared" si="235"/>
        <v>9.4578556720405234E+19</v>
      </c>
      <c r="V2336" s="4">
        <f t="shared" si="233"/>
        <v>1717908387157594.5</v>
      </c>
      <c r="W2336" s="1">
        <f t="shared" si="234"/>
        <v>545.78405634876322</v>
      </c>
    </row>
    <row r="2337" spans="1:23" x14ac:dyDescent="0.3">
      <c r="A2337" t="s">
        <v>4608</v>
      </c>
      <c r="B2337" s="34">
        <v>34632.15771388889</v>
      </c>
      <c r="C2337" s="2">
        <v>35.92</v>
      </c>
      <c r="D2337" s="2">
        <v>-3.67</v>
      </c>
      <c r="E2337" s="3">
        <v>29.7</v>
      </c>
      <c r="G2337" s="1" t="s">
        <v>55</v>
      </c>
      <c r="H2337" s="1" t="s">
        <v>22</v>
      </c>
      <c r="I2337" s="1">
        <v>3.7</v>
      </c>
      <c r="P2337" s="25">
        <v>3.7</v>
      </c>
      <c r="Q2337" s="1" t="s">
        <v>55</v>
      </c>
      <c r="T2337" s="1">
        <f t="shared" si="232"/>
        <v>1994.8176802570538</v>
      </c>
      <c r="U2337" s="4">
        <f t="shared" si="235"/>
        <v>9.4579003403997381E+19</v>
      </c>
      <c r="V2337" s="4">
        <f t="shared" si="233"/>
        <v>446683592150964.06</v>
      </c>
      <c r="W2337" s="1">
        <f t="shared" si="234"/>
        <v>1444.2391446043321</v>
      </c>
    </row>
    <row r="2338" spans="1:23" x14ac:dyDescent="0.3">
      <c r="A2338" t="s">
        <v>4608</v>
      </c>
      <c r="B2338" s="34">
        <v>34635.578783333331</v>
      </c>
      <c r="C2338" s="2">
        <v>35.869999999999997</v>
      </c>
      <c r="D2338" s="2">
        <v>-4.45</v>
      </c>
      <c r="E2338" s="3">
        <v>8.4</v>
      </c>
      <c r="G2338" s="1" t="s">
        <v>55</v>
      </c>
      <c r="H2338" s="1" t="s">
        <v>22</v>
      </c>
      <c r="I2338" s="1">
        <v>3.6</v>
      </c>
      <c r="P2338" s="25">
        <v>3.6</v>
      </c>
      <c r="Q2338" s="1" t="s">
        <v>55</v>
      </c>
      <c r="T2338" s="1">
        <f t="shared" si="232"/>
        <v>1994.8270466347251</v>
      </c>
      <c r="U2338" s="4">
        <f t="shared" si="235"/>
        <v>9.457931963176339E+19</v>
      </c>
      <c r="V2338" s="4">
        <f t="shared" si="233"/>
        <v>316227766016839.06</v>
      </c>
      <c r="W2338" s="1">
        <f t="shared" si="234"/>
        <v>1388.1440500396775</v>
      </c>
    </row>
    <row r="2339" spans="1:23" x14ac:dyDescent="0.3">
      <c r="A2339" t="s">
        <v>4609</v>
      </c>
      <c r="B2339" s="34">
        <v>34637.20478414352</v>
      </c>
      <c r="C2339" s="2">
        <v>35.96</v>
      </c>
      <c r="D2339" s="2">
        <v>-3.49</v>
      </c>
      <c r="E2339" s="3">
        <v>12.2</v>
      </c>
      <c r="G2339" s="1" t="s">
        <v>55</v>
      </c>
      <c r="H2339" s="1" t="s">
        <v>22</v>
      </c>
      <c r="I2339" s="1">
        <v>3.1</v>
      </c>
      <c r="P2339" s="25">
        <v>3.1</v>
      </c>
      <c r="Q2339" s="1" t="s">
        <v>55</v>
      </c>
      <c r="T2339" s="1">
        <f t="shared" si="232"/>
        <v>1994.8314983823232</v>
      </c>
      <c r="U2339" s="4">
        <f t="shared" si="235"/>
        <v>9.4579375865895911E+19</v>
      </c>
      <c r="V2339" s="4">
        <f t="shared" si="233"/>
        <v>56234132519035.117</v>
      </c>
      <c r="W2339" s="1">
        <f t="shared" si="234"/>
        <v>1455.0432225615791</v>
      </c>
    </row>
    <row r="2340" spans="1:23" x14ac:dyDescent="0.3">
      <c r="A2340" t="s">
        <v>4610</v>
      </c>
      <c r="B2340" s="34">
        <v>34639.814435763888</v>
      </c>
      <c r="C2340" s="2">
        <v>35.799999999999997</v>
      </c>
      <c r="D2340" s="2">
        <v>-3.72</v>
      </c>
      <c r="E2340" s="3">
        <v>32.799999999999997</v>
      </c>
      <c r="G2340" s="1" t="s">
        <v>55</v>
      </c>
      <c r="H2340" s="1" t="s">
        <v>22</v>
      </c>
      <c r="I2340" s="1">
        <v>4</v>
      </c>
      <c r="P2340" s="25">
        <v>4</v>
      </c>
      <c r="Q2340" s="1" t="s">
        <v>55</v>
      </c>
      <c r="T2340" s="1">
        <f t="shared" si="232"/>
        <v>1994.8386432190662</v>
      </c>
      <c r="U2340" s="4">
        <f t="shared" si="235"/>
        <v>9.4580634791307706E+19</v>
      </c>
      <c r="V2340" s="4">
        <f t="shared" si="233"/>
        <v>1258925411794173.5</v>
      </c>
      <c r="W2340" s="1">
        <f t="shared" si="234"/>
        <v>1449.9524519239626</v>
      </c>
    </row>
    <row r="2341" spans="1:23" x14ac:dyDescent="0.3">
      <c r="A2341" t="s">
        <v>4611</v>
      </c>
      <c r="B2341" s="34">
        <v>34640.943527777781</v>
      </c>
      <c r="C2341" s="2">
        <v>49.38</v>
      </c>
      <c r="D2341" s="2">
        <v>-14.45</v>
      </c>
      <c r="E2341" s="12">
        <v>16</v>
      </c>
      <c r="G2341" s="8" t="s">
        <v>72</v>
      </c>
      <c r="H2341" s="8" t="s">
        <v>68</v>
      </c>
      <c r="I2341" s="1">
        <v>5</v>
      </c>
      <c r="P2341" s="25">
        <v>5</v>
      </c>
      <c r="Q2341" s="8" t="s">
        <v>73</v>
      </c>
      <c r="T2341" s="1">
        <f t="shared" si="232"/>
        <v>1994.841734504525</v>
      </c>
      <c r="U2341" s="4">
        <f t="shared" si="235"/>
        <v>9.4620445508363059E+19</v>
      </c>
      <c r="V2341" s="4">
        <f t="shared" si="233"/>
        <v>3.981071705534992E+16</v>
      </c>
      <c r="W2341" s="1">
        <f t="shared" si="234"/>
        <v>484.77631763214629</v>
      </c>
    </row>
    <row r="2342" spans="1:23" x14ac:dyDescent="0.3">
      <c r="A2342" t="s">
        <v>4612</v>
      </c>
      <c r="B2342" s="34">
        <v>34642.24047060185</v>
      </c>
      <c r="C2342" s="2">
        <v>35.119999999999997</v>
      </c>
      <c r="D2342" s="2">
        <v>-4.59</v>
      </c>
      <c r="E2342" s="3">
        <v>32.6</v>
      </c>
      <c r="G2342" s="1" t="s">
        <v>55</v>
      </c>
      <c r="H2342" s="1" t="s">
        <v>22</v>
      </c>
      <c r="I2342" s="1">
        <v>3.2</v>
      </c>
      <c r="P2342" s="25">
        <v>3.2</v>
      </c>
      <c r="Q2342" s="1" t="s">
        <v>55</v>
      </c>
      <c r="T2342" s="1">
        <f t="shared" si="232"/>
        <v>1994.8452853404567</v>
      </c>
      <c r="U2342" s="4">
        <f t="shared" si="235"/>
        <v>9.4620524941186531E+19</v>
      </c>
      <c r="V2342" s="4">
        <f t="shared" si="233"/>
        <v>79432823472428.328</v>
      </c>
      <c r="W2342" s="1">
        <f t="shared" si="234"/>
        <v>1441.5910848665105</v>
      </c>
    </row>
    <row r="2343" spans="1:23" x14ac:dyDescent="0.3">
      <c r="A2343" t="s">
        <v>4613</v>
      </c>
      <c r="B2343" s="34">
        <v>34644.381761574077</v>
      </c>
      <c r="C2343" s="14">
        <v>47.61</v>
      </c>
      <c r="D2343" s="14">
        <v>-17.106000000000002</v>
      </c>
      <c r="E2343" s="12">
        <v>18</v>
      </c>
      <c r="F2343" s="12"/>
      <c r="G2343" s="8" t="s">
        <v>72</v>
      </c>
      <c r="H2343" s="1" t="s">
        <v>34</v>
      </c>
      <c r="I2343" s="1">
        <f>0.85*L2343+1.03</f>
        <v>3.41</v>
      </c>
      <c r="J2343" s="26"/>
      <c r="K2343" s="26"/>
      <c r="L2343" s="26">
        <v>2.8</v>
      </c>
      <c r="M2343" s="25" t="s">
        <v>73</v>
      </c>
      <c r="N2343" s="26"/>
      <c r="O2343" s="26"/>
      <c r="P2343" s="26">
        <v>3.1</v>
      </c>
      <c r="Q2343" s="8" t="s">
        <v>73</v>
      </c>
      <c r="R2343" s="38"/>
      <c r="S2343" s="8"/>
      <c r="T2343" s="1">
        <f t="shared" si="232"/>
        <v>1994.8511478756307</v>
      </c>
      <c r="U2343" s="4">
        <f t="shared" si="235"/>
        <v>9.4620689000163852E+19</v>
      </c>
      <c r="V2343" s="4">
        <f t="shared" si="233"/>
        <v>164058977319953.81</v>
      </c>
      <c r="W2343" s="1">
        <f t="shared" si="234"/>
        <v>545.71453928817016</v>
      </c>
    </row>
    <row r="2344" spans="1:23" x14ac:dyDescent="0.3">
      <c r="A2344" t="s">
        <v>4614</v>
      </c>
      <c r="B2344" s="34">
        <v>34645.469605324077</v>
      </c>
      <c r="C2344" s="14">
        <v>46.631</v>
      </c>
      <c r="D2344" s="14">
        <v>-21.106000000000002</v>
      </c>
      <c r="E2344" s="12">
        <v>18</v>
      </c>
      <c r="F2344" s="12"/>
      <c r="G2344" s="8" t="s">
        <v>72</v>
      </c>
      <c r="H2344" s="1" t="s">
        <v>59</v>
      </c>
      <c r="I2344" s="1">
        <f>0.85*L2344+1.03</f>
        <v>3.4950000000000001</v>
      </c>
      <c r="J2344" s="26"/>
      <c r="K2344" s="26"/>
      <c r="L2344" s="26">
        <v>2.9</v>
      </c>
      <c r="M2344" s="25" t="s">
        <v>73</v>
      </c>
      <c r="N2344" s="26"/>
      <c r="O2344" s="26"/>
      <c r="P2344" s="26">
        <v>3.2</v>
      </c>
      <c r="Q2344" s="8" t="s">
        <v>73</v>
      </c>
      <c r="R2344" s="38"/>
      <c r="S2344" s="8"/>
      <c r="T2344" s="1">
        <f t="shared" si="232"/>
        <v>1994.8541262294978</v>
      </c>
      <c r="U2344" s="4">
        <f t="shared" si="235"/>
        <v>9.4620909039334818E+19</v>
      </c>
      <c r="V2344" s="4">
        <f t="shared" si="233"/>
        <v>220039170963740.97</v>
      </c>
      <c r="W2344" s="1">
        <f t="shared" si="234"/>
        <v>939.25967162333995</v>
      </c>
    </row>
    <row r="2345" spans="1:23" x14ac:dyDescent="0.3">
      <c r="A2345" t="s">
        <v>4615</v>
      </c>
      <c r="B2345" s="34">
        <v>34645.924019675927</v>
      </c>
      <c r="C2345" s="14">
        <v>47.784999999999997</v>
      </c>
      <c r="D2345" s="14">
        <v>-17.221</v>
      </c>
      <c r="E2345" s="12">
        <v>18</v>
      </c>
      <c r="F2345" s="12"/>
      <c r="G2345" s="8" t="s">
        <v>72</v>
      </c>
      <c r="H2345" s="1" t="s">
        <v>34</v>
      </c>
      <c r="I2345" s="1">
        <f>0.85*L2345+1.03</f>
        <v>3.3250000000000002</v>
      </c>
      <c r="J2345" s="26"/>
      <c r="K2345" s="26"/>
      <c r="L2345" s="26">
        <v>2.7</v>
      </c>
      <c r="M2345" s="25" t="s">
        <v>73</v>
      </c>
      <c r="N2345" s="26"/>
      <c r="O2345" s="26"/>
      <c r="P2345" s="26">
        <v>3</v>
      </c>
      <c r="Q2345" s="8" t="s">
        <v>73</v>
      </c>
      <c r="R2345" s="38"/>
      <c r="S2345" s="8"/>
      <c r="T2345" s="1">
        <f t="shared" si="232"/>
        <v>1994.8553703481887</v>
      </c>
      <c r="U2345" s="4">
        <f t="shared" si="235"/>
        <v>9.4621031360046727E+19</v>
      </c>
      <c r="V2345" s="4">
        <f t="shared" si="233"/>
        <v>122320711904993.2</v>
      </c>
      <c r="W2345" s="1">
        <f t="shared" si="234"/>
        <v>565.65495762914986</v>
      </c>
    </row>
    <row r="2346" spans="1:23" x14ac:dyDescent="0.3">
      <c r="A2346" t="s">
        <v>4616</v>
      </c>
      <c r="B2346" s="34">
        <v>34646.536217476852</v>
      </c>
      <c r="C2346" s="2">
        <v>35.94</v>
      </c>
      <c r="D2346" s="2">
        <v>-3.73</v>
      </c>
      <c r="E2346" s="3">
        <v>27.8</v>
      </c>
      <c r="G2346" s="1" t="s">
        <v>55</v>
      </c>
      <c r="H2346" s="1" t="s">
        <v>22</v>
      </c>
      <c r="I2346" s="1">
        <v>5.2</v>
      </c>
      <c r="P2346" s="25">
        <v>5.2</v>
      </c>
      <c r="Q2346" s="1" t="s">
        <v>55</v>
      </c>
      <c r="T2346" s="1">
        <f t="shared" si="232"/>
        <v>1994.8570464544198</v>
      </c>
      <c r="U2346" s="4">
        <f t="shared" si="235"/>
        <v>9.470046418351915E+19</v>
      </c>
      <c r="V2346" s="4">
        <f t="shared" si="233"/>
        <v>7.9432823472428304E+16</v>
      </c>
      <c r="W2346" s="1">
        <f t="shared" si="234"/>
        <v>1437.9096354708331</v>
      </c>
    </row>
    <row r="2347" spans="1:23" x14ac:dyDescent="0.3">
      <c r="A2347" t="s">
        <v>4617</v>
      </c>
      <c r="B2347" s="34">
        <v>34647.100208333337</v>
      </c>
      <c r="C2347" s="14">
        <v>48.56</v>
      </c>
      <c r="D2347" s="14">
        <v>-17.39</v>
      </c>
      <c r="E2347" s="12">
        <v>18</v>
      </c>
      <c r="F2347" s="12"/>
      <c r="G2347" s="8" t="s">
        <v>72</v>
      </c>
      <c r="H2347" s="1" t="s">
        <v>34</v>
      </c>
      <c r="I2347" s="1">
        <f>0.85*L2347+1.03</f>
        <v>3.665</v>
      </c>
      <c r="J2347" s="26"/>
      <c r="K2347" s="26"/>
      <c r="L2347" s="26">
        <v>3.1</v>
      </c>
      <c r="M2347" s="25" t="s">
        <v>73</v>
      </c>
      <c r="N2347" s="26"/>
      <c r="O2347" s="26"/>
      <c r="P2347" s="26">
        <v>3.4</v>
      </c>
      <c r="Q2347" s="8" t="s">
        <v>73</v>
      </c>
      <c r="R2347" s="38"/>
      <c r="S2347" s="8"/>
      <c r="T2347" s="1">
        <f t="shared" si="232"/>
        <v>1994.8585905772302</v>
      </c>
      <c r="U2347" s="4">
        <f t="shared" si="235"/>
        <v>9.4700860005583978E+19</v>
      </c>
      <c r="V2347" s="4">
        <f t="shared" si="233"/>
        <v>395822064835723.56</v>
      </c>
      <c r="W2347" s="1">
        <f t="shared" si="234"/>
        <v>624.56383754567923</v>
      </c>
    </row>
    <row r="2348" spans="1:23" x14ac:dyDescent="0.3">
      <c r="A2348" t="s">
        <v>4618</v>
      </c>
      <c r="B2348" s="34">
        <v>34647.108804513889</v>
      </c>
      <c r="C2348" s="2">
        <v>35.950000000000003</v>
      </c>
      <c r="D2348" s="2">
        <v>-5.37</v>
      </c>
      <c r="E2348" s="3">
        <v>9.5</v>
      </c>
      <c r="G2348" s="1" t="s">
        <v>55</v>
      </c>
      <c r="H2348" s="1" t="s">
        <v>22</v>
      </c>
      <c r="I2348" s="1">
        <v>3.5</v>
      </c>
      <c r="P2348" s="25">
        <v>3.5</v>
      </c>
      <c r="Q2348" s="1" t="s">
        <v>55</v>
      </c>
      <c r="T2348" s="1">
        <f t="shared" si="232"/>
        <v>1994.8586141122898</v>
      </c>
      <c r="U2348" s="4">
        <f t="shared" si="235"/>
        <v>9.4701083877697831E+19</v>
      </c>
      <c r="V2348" s="4">
        <f t="shared" si="233"/>
        <v>223872113856835.09</v>
      </c>
      <c r="W2348" s="1">
        <f t="shared" si="234"/>
        <v>1314.3560796504453</v>
      </c>
    </row>
    <row r="2349" spans="1:23" x14ac:dyDescent="0.3">
      <c r="A2349" t="s">
        <v>4619</v>
      </c>
      <c r="B2349" s="34">
        <v>34647.245277662034</v>
      </c>
      <c r="C2349" s="2">
        <v>35.89</v>
      </c>
      <c r="D2349" s="2">
        <v>-5.26</v>
      </c>
      <c r="E2349" s="3">
        <v>14.8</v>
      </c>
      <c r="G2349" s="1" t="s">
        <v>55</v>
      </c>
      <c r="H2349" s="1" t="s">
        <v>22</v>
      </c>
      <c r="I2349" s="1">
        <v>4.7</v>
      </c>
      <c r="P2349" s="25">
        <v>4.7</v>
      </c>
      <c r="Q2349" s="1" t="s">
        <v>55</v>
      </c>
      <c r="T2349" s="1">
        <f t="shared" si="232"/>
        <v>1994.8589877554059</v>
      </c>
      <c r="U2349" s="4">
        <f t="shared" si="235"/>
        <v>9.4715209253144052E+19</v>
      </c>
      <c r="V2349" s="4">
        <f t="shared" si="233"/>
        <v>1.4125375446227572E+16</v>
      </c>
      <c r="W2349" s="1">
        <f t="shared" si="234"/>
        <v>1327.3747039805489</v>
      </c>
    </row>
    <row r="2350" spans="1:23" x14ac:dyDescent="0.3">
      <c r="A2350" t="s">
        <v>4620</v>
      </c>
      <c r="B2350" s="34">
        <v>34647.622775462965</v>
      </c>
      <c r="C2350" s="2">
        <v>47.94</v>
      </c>
      <c r="D2350" s="2">
        <v>-17.62</v>
      </c>
      <c r="E2350" s="12">
        <v>16</v>
      </c>
      <c r="G2350" s="8" t="s">
        <v>72</v>
      </c>
      <c r="H2350" s="1" t="s">
        <v>34</v>
      </c>
      <c r="I2350" s="1">
        <v>4.2</v>
      </c>
      <c r="P2350" s="25">
        <v>4.2</v>
      </c>
      <c r="Q2350" s="8" t="s">
        <v>73</v>
      </c>
      <c r="T2350" s="1">
        <f t="shared" si="232"/>
        <v>1994.8600212880574</v>
      </c>
      <c r="U2350" s="4">
        <f t="shared" si="235"/>
        <v>9.4717721139575554E+19</v>
      </c>
      <c r="V2350" s="4">
        <f t="shared" si="233"/>
        <v>2511886431509585.5</v>
      </c>
      <c r="W2350" s="1">
        <f t="shared" si="234"/>
        <v>612.1129813905369</v>
      </c>
    </row>
    <row r="2351" spans="1:23" x14ac:dyDescent="0.3">
      <c r="A2351" t="s">
        <v>4621</v>
      </c>
      <c r="B2351" s="34">
        <v>34648.644597106482</v>
      </c>
      <c r="C2351" s="2">
        <v>35.97</v>
      </c>
      <c r="D2351" s="2">
        <v>-3.04</v>
      </c>
      <c r="E2351" s="3">
        <v>13.9</v>
      </c>
      <c r="G2351" s="1" t="s">
        <v>55</v>
      </c>
      <c r="H2351" s="1" t="s">
        <v>22</v>
      </c>
      <c r="I2351" s="1">
        <v>3.3</v>
      </c>
      <c r="P2351" s="25">
        <v>3.3</v>
      </c>
      <c r="Q2351" s="1" t="s">
        <v>55</v>
      </c>
      <c r="T2351" s="1">
        <f t="shared" si="232"/>
        <v>1994.8628188832483</v>
      </c>
      <c r="U2351" s="4">
        <f t="shared" si="235"/>
        <v>9.4717833341420978E+19</v>
      </c>
      <c r="V2351" s="4">
        <f t="shared" si="233"/>
        <v>112201845430196.44</v>
      </c>
      <c r="W2351" s="1">
        <f t="shared" si="234"/>
        <v>1490.4065239531633</v>
      </c>
    </row>
    <row r="2352" spans="1:23" x14ac:dyDescent="0.3">
      <c r="A2352" t="s">
        <v>4622</v>
      </c>
      <c r="B2352" s="34">
        <v>34649.769560416666</v>
      </c>
      <c r="C2352" s="2">
        <v>35.89</v>
      </c>
      <c r="D2352" s="2">
        <v>-5.44</v>
      </c>
      <c r="E2352" s="3">
        <v>15.8</v>
      </c>
      <c r="G2352" s="1" t="s">
        <v>55</v>
      </c>
      <c r="H2352" s="1" t="s">
        <v>22</v>
      </c>
      <c r="I2352" s="1">
        <v>3.2</v>
      </c>
      <c r="P2352" s="25">
        <v>3.2</v>
      </c>
      <c r="Q2352" s="1" t="s">
        <v>55</v>
      </c>
      <c r="T2352" s="1">
        <f t="shared" si="232"/>
        <v>1994.8658988649327</v>
      </c>
      <c r="U2352" s="4">
        <f t="shared" si="235"/>
        <v>9.471791277424445E+19</v>
      </c>
      <c r="V2352" s="4">
        <f t="shared" si="233"/>
        <v>79432823472428.328</v>
      </c>
      <c r="W2352" s="1">
        <f t="shared" si="234"/>
        <v>1314.6909782240425</v>
      </c>
    </row>
    <row r="2353" spans="1:23" x14ac:dyDescent="0.3">
      <c r="A2353" t="s">
        <v>4623</v>
      </c>
      <c r="B2353" s="34">
        <v>34650.092528935187</v>
      </c>
      <c r="C2353" s="2">
        <v>49.22</v>
      </c>
      <c r="D2353" s="2">
        <v>-17.260000000000002</v>
      </c>
      <c r="E2353" s="12">
        <v>16</v>
      </c>
      <c r="G2353" s="8" t="s">
        <v>72</v>
      </c>
      <c r="H2353" s="1" t="s">
        <v>34</v>
      </c>
      <c r="I2353" s="1">
        <v>4.9000000000000004</v>
      </c>
      <c r="P2353" s="25">
        <v>4.9000000000000004</v>
      </c>
      <c r="Q2353" s="8" t="s">
        <v>73</v>
      </c>
      <c r="T2353" s="1">
        <f t="shared" si="232"/>
        <v>1994.8667831045454</v>
      </c>
      <c r="U2353" s="4">
        <f t="shared" si="235"/>
        <v>9.4746096603557102E+19</v>
      </c>
      <c r="V2353" s="4">
        <f t="shared" si="233"/>
        <v>2.8183829312644516E+16</v>
      </c>
      <c r="W2353" s="1">
        <f t="shared" si="234"/>
        <v>655.67066905212334</v>
      </c>
    </row>
    <row r="2354" spans="1:23" x14ac:dyDescent="0.3">
      <c r="A2354" t="s">
        <v>4624</v>
      </c>
      <c r="B2354" s="34">
        <v>34655.083686342594</v>
      </c>
      <c r="C2354" s="14">
        <v>45.991999999999997</v>
      </c>
      <c r="D2354" s="14">
        <v>-17.184000000000001</v>
      </c>
      <c r="E2354" s="12">
        <v>18</v>
      </c>
      <c r="F2354" s="12"/>
      <c r="G2354" s="8" t="s">
        <v>72</v>
      </c>
      <c r="H2354" s="1" t="s">
        <v>34</v>
      </c>
      <c r="I2354" s="1">
        <f>0.85*L2354+1.03</f>
        <v>3.41</v>
      </c>
      <c r="J2354" s="26"/>
      <c r="K2354" s="26"/>
      <c r="L2354" s="26">
        <v>2.8</v>
      </c>
      <c r="M2354" s="25" t="s">
        <v>73</v>
      </c>
      <c r="N2354" s="26"/>
      <c r="O2354" s="26"/>
      <c r="P2354" s="26">
        <v>3.1</v>
      </c>
      <c r="Q2354" s="8" t="s">
        <v>73</v>
      </c>
      <c r="R2354" s="38"/>
      <c r="S2354" s="8"/>
      <c r="T2354" s="1">
        <f t="shared" si="232"/>
        <v>1994.8804481487819</v>
      </c>
      <c r="U2354" s="4">
        <f t="shared" si="235"/>
        <v>9.4746260662534423E+19</v>
      </c>
      <c r="V2354" s="4">
        <f t="shared" si="233"/>
        <v>164058977319953.81</v>
      </c>
      <c r="W2354" s="1">
        <f t="shared" si="234"/>
        <v>498.94544408357245</v>
      </c>
    </row>
    <row r="2355" spans="1:23" x14ac:dyDescent="0.3">
      <c r="A2355" t="s">
        <v>4625</v>
      </c>
      <c r="B2355" s="34">
        <v>34655.866126157409</v>
      </c>
      <c r="C2355" s="2">
        <v>35.57</v>
      </c>
      <c r="D2355" s="2">
        <v>-3.39</v>
      </c>
      <c r="E2355" s="3">
        <v>21.4</v>
      </c>
      <c r="G2355" s="1" t="s">
        <v>55</v>
      </c>
      <c r="H2355" s="1" t="s">
        <v>22</v>
      </c>
      <c r="I2355" s="1">
        <v>3.4</v>
      </c>
      <c r="P2355" s="25">
        <v>3.4</v>
      </c>
      <c r="Q2355" s="1" t="s">
        <v>55</v>
      </c>
      <c r="T2355" s="1">
        <f t="shared" si="232"/>
        <v>1994.8825903522447</v>
      </c>
      <c r="U2355" s="4">
        <f t="shared" si="235"/>
        <v>9.4746419151853666E+19</v>
      </c>
      <c r="V2355" s="4">
        <f t="shared" si="233"/>
        <v>158489319246111.25</v>
      </c>
      <c r="W2355" s="1">
        <f t="shared" si="234"/>
        <v>1493.8251742562391</v>
      </c>
    </row>
    <row r="2356" spans="1:23" x14ac:dyDescent="0.3">
      <c r="A2356" t="s">
        <v>4626</v>
      </c>
      <c r="B2356" s="34">
        <v>34656.062069444444</v>
      </c>
      <c r="C2356" s="2">
        <v>48.45</v>
      </c>
      <c r="D2356" s="2">
        <v>-17.3</v>
      </c>
      <c r="E2356" s="12">
        <v>16</v>
      </c>
      <c r="G2356" s="8" t="s">
        <v>72</v>
      </c>
      <c r="H2356" s="1" t="s">
        <v>34</v>
      </c>
      <c r="I2356" s="1">
        <v>4.2</v>
      </c>
      <c r="P2356" s="25">
        <v>4.2</v>
      </c>
      <c r="Q2356" s="8" t="s">
        <v>73</v>
      </c>
      <c r="T2356" s="1">
        <f t="shared" si="232"/>
        <v>1994.8831268157273</v>
      </c>
      <c r="U2356" s="4">
        <f t="shared" si="235"/>
        <v>9.4748931038285169E+19</v>
      </c>
      <c r="V2356" s="4">
        <f t="shared" si="233"/>
        <v>2511886431509585.5</v>
      </c>
      <c r="W2356" s="1">
        <f t="shared" si="234"/>
        <v>609.77825549581269</v>
      </c>
    </row>
    <row r="2357" spans="1:23" x14ac:dyDescent="0.3">
      <c r="A2357" t="s">
        <v>4627</v>
      </c>
      <c r="B2357" s="34">
        <v>34657.304438657404</v>
      </c>
      <c r="C2357" s="28">
        <v>40.299999999999997</v>
      </c>
      <c r="D2357" s="28">
        <v>-12.87</v>
      </c>
      <c r="E2357" s="12">
        <v>16</v>
      </c>
      <c r="F2357" s="13"/>
      <c r="G2357" s="8" t="s">
        <v>72</v>
      </c>
      <c r="H2357" s="1" t="s">
        <v>33</v>
      </c>
      <c r="I2357" s="1">
        <f>0.85*L2357+1.03</f>
        <v>3.665</v>
      </c>
      <c r="J2357" s="27"/>
      <c r="K2357" s="27"/>
      <c r="L2357" s="26">
        <v>3.1</v>
      </c>
      <c r="M2357" s="25" t="s">
        <v>73</v>
      </c>
      <c r="N2357" s="27"/>
      <c r="O2357" s="27"/>
      <c r="P2357" s="27">
        <v>3.4</v>
      </c>
      <c r="Q2357" s="1" t="s">
        <v>73</v>
      </c>
      <c r="R2357" s="39"/>
      <c r="T2357" s="1">
        <f t="shared" si="232"/>
        <v>1994.8865282372551</v>
      </c>
      <c r="U2357" s="4">
        <f t="shared" si="235"/>
        <v>9.4749326860349997E+19</v>
      </c>
      <c r="V2357" s="4">
        <f t="shared" si="233"/>
        <v>395822064835723.56</v>
      </c>
      <c r="W2357" s="1">
        <f t="shared" si="234"/>
        <v>534.47747376346922</v>
      </c>
    </row>
    <row r="2358" spans="1:23" x14ac:dyDescent="0.3">
      <c r="A2358" t="s">
        <v>5432</v>
      </c>
      <c r="B2358" s="34">
        <v>34657.789395254629</v>
      </c>
      <c r="C2358" s="2">
        <v>39.6937</v>
      </c>
      <c r="D2358" s="2">
        <v>-23.543399999999998</v>
      </c>
      <c r="E2358" s="3">
        <v>10</v>
      </c>
      <c r="F2358" s="3">
        <v>9</v>
      </c>
      <c r="G2358" s="1" t="s">
        <v>35</v>
      </c>
      <c r="H2358" s="8" t="s">
        <v>24</v>
      </c>
      <c r="I2358" s="1">
        <v>4.4000000000000004</v>
      </c>
      <c r="P2358" s="25">
        <v>4.4000000000000004</v>
      </c>
      <c r="Q2358" s="8" t="s">
        <v>73</v>
      </c>
      <c r="T2358" s="1">
        <f t="shared" si="232"/>
        <v>1994.8878559760565</v>
      </c>
      <c r="U2358" s="4">
        <f t="shared" si="235"/>
        <v>9.4754338732686262E+19</v>
      </c>
      <c r="V2358" s="4">
        <f t="shared" si="233"/>
        <v>5011872336272719</v>
      </c>
      <c r="W2358" s="1">
        <f t="shared" si="234"/>
        <v>1324.724036201899</v>
      </c>
    </row>
    <row r="2359" spans="1:23" x14ac:dyDescent="0.3">
      <c r="A2359" t="s">
        <v>4628</v>
      </c>
      <c r="B2359" s="34">
        <v>34661.825807870373</v>
      </c>
      <c r="C2359" s="14">
        <v>46.789000000000001</v>
      </c>
      <c r="D2359" s="14">
        <v>-18.856999999999999</v>
      </c>
      <c r="E2359" s="12">
        <v>40</v>
      </c>
      <c r="F2359" s="12"/>
      <c r="G2359" s="8" t="s">
        <v>72</v>
      </c>
      <c r="H2359" s="1" t="s">
        <v>34</v>
      </c>
      <c r="I2359" s="1">
        <f>0.85*L2359+1.03</f>
        <v>3.4950000000000001</v>
      </c>
      <c r="J2359" s="26"/>
      <c r="K2359" s="26"/>
      <c r="L2359" s="26">
        <v>2.9</v>
      </c>
      <c r="M2359" s="25" t="s">
        <v>73</v>
      </c>
      <c r="N2359" s="26"/>
      <c r="O2359" s="26"/>
      <c r="P2359" s="26">
        <v>3.2</v>
      </c>
      <c r="Q2359" s="8" t="s">
        <v>73</v>
      </c>
      <c r="R2359" s="38"/>
      <c r="S2359" s="8"/>
      <c r="T2359" s="1">
        <f t="shared" si="232"/>
        <v>1994.8989070715138</v>
      </c>
      <c r="U2359" s="4">
        <f t="shared" si="235"/>
        <v>9.4754558771857228E+19</v>
      </c>
      <c r="V2359" s="4">
        <f t="shared" si="233"/>
        <v>220039170963740.97</v>
      </c>
      <c r="W2359" s="1">
        <f t="shared" si="234"/>
        <v>698.58150182853296</v>
      </c>
    </row>
    <row r="2360" spans="1:23" x14ac:dyDescent="0.3">
      <c r="A2360" t="s">
        <v>4629</v>
      </c>
      <c r="B2360" s="34">
        <v>34662.495226851854</v>
      </c>
      <c r="C2360" s="14">
        <v>48.814</v>
      </c>
      <c r="D2360" s="14">
        <v>-18.658000000000001</v>
      </c>
      <c r="E2360" s="12">
        <v>18</v>
      </c>
      <c r="F2360" s="12"/>
      <c r="G2360" s="8" t="s">
        <v>72</v>
      </c>
      <c r="H2360" s="1" t="s">
        <v>34</v>
      </c>
      <c r="I2360" s="1">
        <f>0.85*L2360+1.03</f>
        <v>3.4950000000000001</v>
      </c>
      <c r="J2360" s="26"/>
      <c r="K2360" s="26"/>
      <c r="L2360" s="26">
        <v>2.9</v>
      </c>
      <c r="M2360" s="25" t="s">
        <v>73</v>
      </c>
      <c r="N2360" s="26"/>
      <c r="O2360" s="26"/>
      <c r="P2360" s="26">
        <v>3.2</v>
      </c>
      <c r="Q2360" s="8" t="s">
        <v>73</v>
      </c>
      <c r="R2360" s="38"/>
      <c r="S2360" s="8"/>
      <c r="T2360" s="1">
        <f t="shared" si="232"/>
        <v>1994.9007398407991</v>
      </c>
      <c r="U2360" s="4">
        <f t="shared" si="235"/>
        <v>9.4754778811028193E+19</v>
      </c>
      <c r="V2360" s="4">
        <f t="shared" si="233"/>
        <v>220039170963740.97</v>
      </c>
      <c r="W2360" s="1">
        <f t="shared" si="234"/>
        <v>756.76659541075423</v>
      </c>
    </row>
    <row r="2361" spans="1:23" x14ac:dyDescent="0.3">
      <c r="A2361" t="s">
        <v>4630</v>
      </c>
      <c r="B2361" s="34">
        <v>34664.427362268521</v>
      </c>
      <c r="C2361" s="14">
        <v>46.351999999999997</v>
      </c>
      <c r="D2361" s="14">
        <v>-18.286999999999999</v>
      </c>
      <c r="E2361" s="12">
        <v>17</v>
      </c>
      <c r="F2361" s="12"/>
      <c r="G2361" s="8" t="s">
        <v>72</v>
      </c>
      <c r="H2361" s="1" t="s">
        <v>34</v>
      </c>
      <c r="I2361" s="1">
        <f>0.85*L2361+1.03</f>
        <v>3.665</v>
      </c>
      <c r="J2361" s="26"/>
      <c r="K2361" s="26"/>
      <c r="L2361" s="26">
        <v>3.1</v>
      </c>
      <c r="M2361" s="25" t="s">
        <v>73</v>
      </c>
      <c r="N2361" s="26"/>
      <c r="O2361" s="26"/>
      <c r="P2361" s="26">
        <v>3.4</v>
      </c>
      <c r="Q2361" s="8" t="s">
        <v>73</v>
      </c>
      <c r="R2361" s="38"/>
      <c r="S2361" s="8"/>
      <c r="T2361" s="1">
        <f t="shared" si="232"/>
        <v>1994.9060297392705</v>
      </c>
      <c r="U2361" s="4">
        <f t="shared" si="235"/>
        <v>9.4755174633093022E+19</v>
      </c>
      <c r="V2361" s="4">
        <f t="shared" si="233"/>
        <v>395822064835723.56</v>
      </c>
      <c r="W2361" s="1">
        <f t="shared" si="234"/>
        <v>626.09487013844728</v>
      </c>
    </row>
    <row r="2362" spans="1:23" x14ac:dyDescent="0.3">
      <c r="A2362" t="s">
        <v>4631</v>
      </c>
      <c r="B2362" s="34">
        <v>34664.527760185185</v>
      </c>
      <c r="C2362" s="2">
        <v>35.85</v>
      </c>
      <c r="D2362" s="2">
        <v>-4.45</v>
      </c>
      <c r="E2362" s="3">
        <v>13.8</v>
      </c>
      <c r="G2362" s="1" t="s">
        <v>55</v>
      </c>
      <c r="H2362" s="1" t="s">
        <v>22</v>
      </c>
      <c r="I2362" s="1">
        <v>3.1</v>
      </c>
      <c r="P2362" s="25">
        <v>3.1</v>
      </c>
      <c r="Q2362" s="1" t="s">
        <v>55</v>
      </c>
      <c r="T2362" s="1">
        <f t="shared" si="232"/>
        <v>1994.9063046137856</v>
      </c>
      <c r="U2362" s="4">
        <f t="shared" si="235"/>
        <v>9.4755230867225543E+19</v>
      </c>
      <c r="V2362" s="4">
        <f t="shared" si="233"/>
        <v>56234132519035.117</v>
      </c>
      <c r="W2362" s="1">
        <f t="shared" si="234"/>
        <v>1389.8429191614262</v>
      </c>
    </row>
    <row r="2363" spans="1:23" x14ac:dyDescent="0.3">
      <c r="A2363" t="s">
        <v>4632</v>
      </c>
      <c r="B2363" s="34">
        <v>34664.569758101854</v>
      </c>
      <c r="C2363" s="28">
        <v>40.47</v>
      </c>
      <c r="D2363" s="28">
        <v>-12.07</v>
      </c>
      <c r="E2363" s="12">
        <v>16</v>
      </c>
      <c r="F2363" s="13"/>
      <c r="G2363" s="8" t="s">
        <v>72</v>
      </c>
      <c r="H2363" s="1" t="s">
        <v>33</v>
      </c>
      <c r="I2363" s="1">
        <f>0.85*L2363+1.03</f>
        <v>4.0049999999999999</v>
      </c>
      <c r="J2363" s="27"/>
      <c r="K2363" s="27"/>
      <c r="L2363" s="26">
        <v>3.5</v>
      </c>
      <c r="M2363" s="25" t="s">
        <v>73</v>
      </c>
      <c r="N2363" s="27"/>
      <c r="O2363" s="27"/>
      <c r="P2363" s="27">
        <v>3.8</v>
      </c>
      <c r="Q2363" s="1" t="s">
        <v>73</v>
      </c>
      <c r="R2363" s="39"/>
      <c r="T2363" s="1">
        <f t="shared" si="232"/>
        <v>1994.9064195978149</v>
      </c>
      <c r="U2363" s="4">
        <f t="shared" si="235"/>
        <v>9.4756511722320085E+19</v>
      </c>
      <c r="V2363" s="4">
        <f t="shared" si="233"/>
        <v>1280855094536285</v>
      </c>
      <c r="W2363" s="1">
        <f t="shared" si="234"/>
        <v>523.09306266307465</v>
      </c>
    </row>
    <row r="2364" spans="1:23" x14ac:dyDescent="0.3">
      <c r="A2364" t="s">
        <v>2501</v>
      </c>
      <c r="B2364" s="34">
        <v>34665.086019675924</v>
      </c>
      <c r="C2364" s="14">
        <v>46.002000000000002</v>
      </c>
      <c r="D2364" s="14">
        <v>-17.219000000000001</v>
      </c>
      <c r="E2364" s="12">
        <v>37</v>
      </c>
      <c r="F2364" s="12"/>
      <c r="G2364" s="8" t="s">
        <v>72</v>
      </c>
      <c r="H2364" s="1" t="s">
        <v>34</v>
      </c>
      <c r="I2364" s="1">
        <f>0.85*L2364+1.03</f>
        <v>3.41</v>
      </c>
      <c r="J2364" s="26"/>
      <c r="K2364" s="26"/>
      <c r="L2364" s="26">
        <v>2.8</v>
      </c>
      <c r="M2364" s="25" t="s">
        <v>73</v>
      </c>
      <c r="N2364" s="26"/>
      <c r="O2364" s="26"/>
      <c r="P2364" s="26">
        <v>3.1</v>
      </c>
      <c r="Q2364" s="8" t="s">
        <v>73</v>
      </c>
      <c r="R2364" s="38"/>
      <c r="S2364" s="8"/>
      <c r="T2364" s="1">
        <f t="shared" si="232"/>
        <v>1994.9078330449718</v>
      </c>
      <c r="U2364" s="4">
        <f t="shared" si="235"/>
        <v>9.4756675781297406E+19</v>
      </c>
      <c r="V2364" s="4">
        <f t="shared" si="233"/>
        <v>164058977319953.81</v>
      </c>
      <c r="W2364" s="1">
        <f t="shared" si="234"/>
        <v>503.9877825753245</v>
      </c>
    </row>
    <row r="2365" spans="1:23" x14ac:dyDescent="0.3">
      <c r="A2365" t="s">
        <v>4633</v>
      </c>
      <c r="B2365" s="34">
        <v>34665.147196064812</v>
      </c>
      <c r="C2365" s="2">
        <v>35.729999999999997</v>
      </c>
      <c r="D2365" s="2">
        <v>-3.78</v>
      </c>
      <c r="E2365" s="3">
        <v>28.1</v>
      </c>
      <c r="G2365" s="1" t="s">
        <v>55</v>
      </c>
      <c r="H2365" s="1" t="s">
        <v>22</v>
      </c>
      <c r="I2365" s="1">
        <v>3.1</v>
      </c>
      <c r="P2365" s="25">
        <v>3.1</v>
      </c>
      <c r="Q2365" s="1" t="s">
        <v>55</v>
      </c>
      <c r="T2365" s="1">
        <f t="shared" si="232"/>
        <v>1994.9080005367962</v>
      </c>
      <c r="U2365" s="4">
        <f t="shared" si="235"/>
        <v>9.4756732015429927E+19</v>
      </c>
      <c r="V2365" s="4">
        <f t="shared" si="233"/>
        <v>56234132519035.117</v>
      </c>
      <c r="W2365" s="1">
        <f t="shared" si="234"/>
        <v>1450.8181589985334</v>
      </c>
    </row>
    <row r="2366" spans="1:23" x14ac:dyDescent="0.3">
      <c r="A2366" t="s">
        <v>4634</v>
      </c>
      <c r="B2366" s="34">
        <v>34668.469651620369</v>
      </c>
      <c r="C2366" s="14">
        <v>45.41</v>
      </c>
      <c r="D2366" s="14">
        <v>-12.93</v>
      </c>
      <c r="E2366" s="12">
        <v>16</v>
      </c>
      <c r="F2366" s="12"/>
      <c r="G2366" s="8" t="s">
        <v>72</v>
      </c>
      <c r="H2366" s="1" t="s">
        <v>2126</v>
      </c>
      <c r="I2366" s="1">
        <f>0.85*L2366+1.03</f>
        <v>3.835</v>
      </c>
      <c r="J2366" s="26"/>
      <c r="L2366" s="26">
        <v>3.3</v>
      </c>
      <c r="M2366" s="25" t="s">
        <v>73</v>
      </c>
      <c r="P2366" s="26">
        <v>3.6</v>
      </c>
      <c r="Q2366" s="1" t="s">
        <v>73</v>
      </c>
      <c r="R2366" s="38"/>
      <c r="T2366" s="1">
        <f t="shared" si="232"/>
        <v>1994.9170969243542</v>
      </c>
      <c r="U2366" s="4">
        <f t="shared" si="235"/>
        <v>9.4757444048229925E+19</v>
      </c>
      <c r="V2366" s="4">
        <f t="shared" si="233"/>
        <v>712032799999202.75</v>
      </c>
      <c r="W2366" s="1">
        <f t="shared" si="234"/>
        <v>31.750206957444387</v>
      </c>
    </row>
    <row r="2367" spans="1:23" x14ac:dyDescent="0.3">
      <c r="A2367" t="s">
        <v>4635</v>
      </c>
      <c r="B2367" s="34">
        <v>34668.49906238426</v>
      </c>
      <c r="C2367" s="2">
        <v>35.82</v>
      </c>
      <c r="D2367" s="2">
        <v>-6.85</v>
      </c>
      <c r="E2367" s="3">
        <v>33.6</v>
      </c>
      <c r="G2367" s="1" t="s">
        <v>55</v>
      </c>
      <c r="H2367" s="1" t="s">
        <v>22</v>
      </c>
      <c r="I2367" s="1">
        <v>3.6</v>
      </c>
      <c r="P2367" s="25">
        <v>3.6</v>
      </c>
      <c r="Q2367" s="1" t="s">
        <v>55</v>
      </c>
      <c r="T2367" s="1">
        <f t="shared" si="232"/>
        <v>1994.9171774466372</v>
      </c>
      <c r="U2367" s="4">
        <f t="shared" si="235"/>
        <v>9.4757760275995935E+19</v>
      </c>
      <c r="V2367" s="4">
        <f t="shared" si="233"/>
        <v>316227766016839.06</v>
      </c>
      <c r="W2367" s="1">
        <f t="shared" si="234"/>
        <v>1228.6082966815552</v>
      </c>
    </row>
    <row r="2368" spans="1:23" x14ac:dyDescent="0.3">
      <c r="A2368" t="s">
        <v>4635</v>
      </c>
      <c r="B2368" s="34">
        <v>34669.542305555558</v>
      </c>
      <c r="C2368" s="2">
        <v>44.4</v>
      </c>
      <c r="D2368" s="2">
        <v>-25.81</v>
      </c>
      <c r="E2368" s="12">
        <v>16</v>
      </c>
      <c r="G2368" s="8" t="s">
        <v>72</v>
      </c>
      <c r="H2368" s="1" t="s">
        <v>59</v>
      </c>
      <c r="I2368" s="1">
        <v>4.3</v>
      </c>
      <c r="P2368" s="25">
        <v>4.3</v>
      </c>
      <c r="Q2368" s="8" t="s">
        <v>73</v>
      </c>
      <c r="T2368" s="1">
        <f t="shared" si="232"/>
        <v>1994.920033690775</v>
      </c>
      <c r="U2368" s="4">
        <f t="shared" si="235"/>
        <v>9.4761308409888276E+19</v>
      </c>
      <c r="V2368" s="4">
        <f t="shared" si="233"/>
        <v>3548133892335757</v>
      </c>
      <c r="W2368" s="1">
        <f t="shared" si="234"/>
        <v>1452.9294259666578</v>
      </c>
    </row>
    <row r="2369" spans="1:23" x14ac:dyDescent="0.3">
      <c r="A2369" t="s">
        <v>4636</v>
      </c>
      <c r="B2369" s="34">
        <v>34670.583113425928</v>
      </c>
      <c r="C2369" s="14">
        <v>49.790999999999997</v>
      </c>
      <c r="D2369" s="14">
        <v>-16.327999999999999</v>
      </c>
      <c r="E2369" s="12">
        <v>37</v>
      </c>
      <c r="F2369" s="12"/>
      <c r="G2369" s="8" t="s">
        <v>72</v>
      </c>
      <c r="H2369" s="1" t="s">
        <v>34</v>
      </c>
      <c r="I2369" s="1">
        <f>0.85*L2369+1.03</f>
        <v>3.4950000000000001</v>
      </c>
      <c r="J2369" s="26"/>
      <c r="K2369" s="26"/>
      <c r="L2369" s="26">
        <v>2.9</v>
      </c>
      <c r="M2369" s="25" t="s">
        <v>73</v>
      </c>
      <c r="N2369" s="26"/>
      <c r="O2369" s="26"/>
      <c r="P2369" s="26">
        <v>3.2</v>
      </c>
      <c r="Q2369" s="8" t="s">
        <v>73</v>
      </c>
      <c r="R2369" s="38"/>
      <c r="S2369" s="8"/>
      <c r="T2369" s="1">
        <f t="shared" si="232"/>
        <v>1994.9228832674221</v>
      </c>
      <c r="U2369" s="4">
        <f t="shared" si="235"/>
        <v>9.4761528449059242E+19</v>
      </c>
      <c r="V2369" s="4">
        <f t="shared" si="233"/>
        <v>220039170963740.97</v>
      </c>
      <c r="W2369" s="1">
        <f t="shared" si="234"/>
        <v>628.77725685830728</v>
      </c>
    </row>
    <row r="2370" spans="1:23" x14ac:dyDescent="0.3">
      <c r="A2370" t="s">
        <v>4637</v>
      </c>
      <c r="B2370" s="34">
        <v>34671.616048611111</v>
      </c>
      <c r="C2370" s="14">
        <v>48.698</v>
      </c>
      <c r="D2370" s="14">
        <v>-20.966999999999999</v>
      </c>
      <c r="E2370" s="12">
        <v>18</v>
      </c>
      <c r="F2370" s="12"/>
      <c r="G2370" s="8" t="s">
        <v>72</v>
      </c>
      <c r="H2370" s="1" t="s">
        <v>34</v>
      </c>
      <c r="I2370" s="1">
        <f>0.85*L2370+1.03</f>
        <v>3.4950000000000001</v>
      </c>
      <c r="J2370" s="26"/>
      <c r="K2370" s="26"/>
      <c r="L2370" s="26">
        <v>2.9</v>
      </c>
      <c r="M2370" s="25" t="s">
        <v>73</v>
      </c>
      <c r="N2370" s="26"/>
      <c r="O2370" s="26"/>
      <c r="P2370" s="26">
        <v>3.2</v>
      </c>
      <c r="Q2370" s="8" t="s">
        <v>73</v>
      </c>
      <c r="R2370" s="38"/>
      <c r="S2370" s="8"/>
      <c r="T2370" s="1">
        <f t="shared" ref="T2370:T2433" si="236">1900+B2370/365.25</f>
        <v>1994.925711289832</v>
      </c>
      <c r="U2370" s="4">
        <f t="shared" si="235"/>
        <v>9.4761748488230207E+19</v>
      </c>
      <c r="V2370" s="4">
        <f t="shared" ref="V2370:V2433" si="237">10^(1.5*I2370+9.1)</f>
        <v>220039170963740.97</v>
      </c>
      <c r="W2370" s="1">
        <f t="shared" ref="W2370:W2433" si="238">SQRT( (ABS(D2370-$Y$1)*111.11)^2+(111.11*COS(RADIANS(D2370))*ABS(C2370-$Z$1))^2+E2370*E2370)</f>
        <v>980.88492991638611</v>
      </c>
    </row>
    <row r="2371" spans="1:23" x14ac:dyDescent="0.3">
      <c r="A2371" t="s">
        <v>4638</v>
      </c>
      <c r="B2371" s="34">
        <v>34671.85007291667</v>
      </c>
      <c r="C2371" s="14">
        <v>48.03</v>
      </c>
      <c r="D2371" s="14">
        <v>-17.864999999999998</v>
      </c>
      <c r="E2371" s="12">
        <v>18</v>
      </c>
      <c r="F2371" s="12"/>
      <c r="G2371" s="8" t="s">
        <v>72</v>
      </c>
      <c r="H2371" s="1" t="s">
        <v>34</v>
      </c>
      <c r="I2371" s="1">
        <f>0.85*L2371+1.03</f>
        <v>3.3250000000000002</v>
      </c>
      <c r="J2371" s="26"/>
      <c r="K2371" s="26"/>
      <c r="L2371" s="26">
        <v>2.7</v>
      </c>
      <c r="M2371" s="25" t="s">
        <v>73</v>
      </c>
      <c r="N2371" s="26"/>
      <c r="O2371" s="26"/>
      <c r="P2371" s="26">
        <v>3</v>
      </c>
      <c r="Q2371" s="8" t="s">
        <v>73</v>
      </c>
      <c r="R2371" s="38"/>
      <c r="S2371" s="8"/>
      <c r="T2371" s="1">
        <f t="shared" si="236"/>
        <v>1994.9263520134612</v>
      </c>
      <c r="U2371" s="4">
        <f t="shared" ref="U2371:U2434" si="239">U2370+V2371</f>
        <v>9.4761870808942117E+19</v>
      </c>
      <c r="V2371" s="4">
        <f t="shared" si="237"/>
        <v>122320711904993.2</v>
      </c>
      <c r="W2371" s="1">
        <f t="shared" si="238"/>
        <v>640.49696222170519</v>
      </c>
    </row>
    <row r="2372" spans="1:23" x14ac:dyDescent="0.3">
      <c r="A2372" t="s">
        <v>4639</v>
      </c>
      <c r="B2372" s="34">
        <v>34671.999083101851</v>
      </c>
      <c r="C2372" s="2">
        <v>35.85</v>
      </c>
      <c r="D2372" s="2">
        <v>-3.48</v>
      </c>
      <c r="E2372" s="3">
        <v>0</v>
      </c>
      <c r="G2372" s="1" t="s">
        <v>55</v>
      </c>
      <c r="H2372" s="1" t="s">
        <v>22</v>
      </c>
      <c r="I2372" s="1">
        <v>4.2</v>
      </c>
      <c r="P2372" s="25">
        <v>4.2</v>
      </c>
      <c r="Q2372" s="1" t="s">
        <v>55</v>
      </c>
      <c r="T2372" s="1">
        <f t="shared" si="236"/>
        <v>1994.9267599811139</v>
      </c>
      <c r="U2372" s="4">
        <f t="shared" si="239"/>
        <v>9.4764382695373619E+19</v>
      </c>
      <c r="V2372" s="4">
        <f t="shared" si="237"/>
        <v>2511886431509585.5</v>
      </c>
      <c r="W2372" s="1">
        <f t="shared" si="238"/>
        <v>1464.4277584507281</v>
      </c>
    </row>
    <row r="2373" spans="1:23" x14ac:dyDescent="0.3">
      <c r="A2373" t="s">
        <v>4640</v>
      </c>
      <c r="B2373" s="34">
        <v>34672.732207754627</v>
      </c>
      <c r="C2373" s="2">
        <v>36.07</v>
      </c>
      <c r="D2373" s="2">
        <v>-3.59</v>
      </c>
      <c r="E2373" s="3">
        <v>34.200000000000003</v>
      </c>
      <c r="G2373" s="1" t="s">
        <v>55</v>
      </c>
      <c r="H2373" s="1" t="s">
        <v>22</v>
      </c>
      <c r="I2373" s="1">
        <v>3.8</v>
      </c>
      <c r="P2373" s="25">
        <v>3.8</v>
      </c>
      <c r="Q2373" s="1" t="s">
        <v>55</v>
      </c>
      <c r="T2373" s="1">
        <f t="shared" si="236"/>
        <v>1994.9287671670215</v>
      </c>
      <c r="U2373" s="4">
        <f t="shared" si="239"/>
        <v>9.4765013652718092E+19</v>
      </c>
      <c r="V2373" s="4">
        <f t="shared" si="237"/>
        <v>630957344480193.75</v>
      </c>
      <c r="W2373" s="1">
        <f t="shared" si="238"/>
        <v>1438.8388755232627</v>
      </c>
    </row>
    <row r="2374" spans="1:23" x14ac:dyDescent="0.3">
      <c r="A2374" t="s">
        <v>4641</v>
      </c>
      <c r="B2374" s="34">
        <v>34673.890994212961</v>
      </c>
      <c r="C2374" s="14">
        <v>48.93</v>
      </c>
      <c r="D2374" s="14">
        <v>-16.042999999999999</v>
      </c>
      <c r="E2374" s="12">
        <v>2</v>
      </c>
      <c r="F2374" s="12"/>
      <c r="G2374" s="8" t="s">
        <v>72</v>
      </c>
      <c r="H2374" s="1" t="s">
        <v>34</v>
      </c>
      <c r="I2374" s="1">
        <f t="shared" ref="I2374:I2379" si="240">0.85*L2374+1.03</f>
        <v>3.58</v>
      </c>
      <c r="J2374" s="26"/>
      <c r="K2374" s="26"/>
      <c r="L2374" s="26">
        <v>3</v>
      </c>
      <c r="M2374" s="25" t="s">
        <v>73</v>
      </c>
      <c r="N2374" s="26"/>
      <c r="O2374" s="26"/>
      <c r="P2374" s="26">
        <v>3.3</v>
      </c>
      <c r="Q2374" s="8" t="s">
        <v>73</v>
      </c>
      <c r="R2374" s="38"/>
      <c r="S2374" s="8"/>
      <c r="T2374" s="1">
        <f t="shared" si="236"/>
        <v>1994.9319397514387</v>
      </c>
      <c r="U2374" s="4">
        <f t="shared" si="239"/>
        <v>9.4765308773640765E+19</v>
      </c>
      <c r="V2374" s="4">
        <f t="shared" si="237"/>
        <v>295120922666639.69</v>
      </c>
      <c r="W2374" s="1">
        <f t="shared" si="238"/>
        <v>538.01017260480069</v>
      </c>
    </row>
    <row r="2375" spans="1:23" x14ac:dyDescent="0.3">
      <c r="A2375" t="s">
        <v>4642</v>
      </c>
      <c r="B2375" s="34">
        <v>34679.597951388889</v>
      </c>
      <c r="C2375" s="14">
        <v>44.686999999999998</v>
      </c>
      <c r="D2375" s="14">
        <v>-18.119</v>
      </c>
      <c r="E2375" s="12">
        <v>18</v>
      </c>
      <c r="F2375" s="12"/>
      <c r="G2375" s="8" t="s">
        <v>72</v>
      </c>
      <c r="H2375" s="1" t="s">
        <v>34</v>
      </c>
      <c r="I2375" s="1">
        <f t="shared" si="240"/>
        <v>3.58</v>
      </c>
      <c r="J2375" s="26"/>
      <c r="K2375" s="26"/>
      <c r="L2375" s="26">
        <v>3</v>
      </c>
      <c r="M2375" s="25" t="s">
        <v>73</v>
      </c>
      <c r="N2375" s="26"/>
      <c r="O2375" s="26"/>
      <c r="P2375" s="26">
        <v>3.3</v>
      </c>
      <c r="Q2375" s="8" t="s">
        <v>73</v>
      </c>
      <c r="R2375" s="38"/>
      <c r="S2375" s="8"/>
      <c r="T2375" s="1">
        <f t="shared" si="236"/>
        <v>1994.9475645486348</v>
      </c>
      <c r="U2375" s="4">
        <f t="shared" si="239"/>
        <v>9.4765603894563439E+19</v>
      </c>
      <c r="V2375" s="4">
        <f t="shared" si="237"/>
        <v>295120922666639.69</v>
      </c>
      <c r="W2375" s="1">
        <f t="shared" si="238"/>
        <v>598.94629512106337</v>
      </c>
    </row>
    <row r="2376" spans="1:23" x14ac:dyDescent="0.3">
      <c r="A2376" t="s">
        <v>4643</v>
      </c>
      <c r="B2376" s="34">
        <v>34679.630077546295</v>
      </c>
      <c r="C2376" s="14">
        <v>47.972000000000001</v>
      </c>
      <c r="D2376" s="14">
        <v>-16.059999999999999</v>
      </c>
      <c r="E2376" s="12">
        <v>16</v>
      </c>
      <c r="F2376" s="12"/>
      <c r="G2376" s="8" t="s">
        <v>72</v>
      </c>
      <c r="H2376" s="1" t="s">
        <v>34</v>
      </c>
      <c r="I2376" s="1">
        <f t="shared" si="240"/>
        <v>3.4950000000000001</v>
      </c>
      <c r="J2376" s="26"/>
      <c r="K2376" s="26"/>
      <c r="L2376" s="26">
        <v>2.9</v>
      </c>
      <c r="M2376" s="25" t="s">
        <v>73</v>
      </c>
      <c r="N2376" s="26"/>
      <c r="O2376" s="26"/>
      <c r="P2376" s="26">
        <v>3.2</v>
      </c>
      <c r="Q2376" s="8" t="s">
        <v>73</v>
      </c>
      <c r="R2376" s="38"/>
      <c r="S2376" s="8"/>
      <c r="T2376" s="1">
        <f t="shared" si="236"/>
        <v>1994.9476525052603</v>
      </c>
      <c r="U2376" s="4">
        <f t="shared" si="239"/>
        <v>9.4765823933734404E+19</v>
      </c>
      <c r="V2376" s="4">
        <f t="shared" si="237"/>
        <v>220039170963740.97</v>
      </c>
      <c r="W2376" s="1">
        <f t="shared" si="238"/>
        <v>469.80935784775727</v>
      </c>
    </row>
    <row r="2377" spans="1:23" x14ac:dyDescent="0.3">
      <c r="A2377" t="s">
        <v>4644</v>
      </c>
      <c r="B2377" s="34">
        <v>34680.268151620374</v>
      </c>
      <c r="C2377" s="14">
        <v>45.517000000000003</v>
      </c>
      <c r="D2377" s="14">
        <v>-18.37</v>
      </c>
      <c r="E2377" s="12">
        <v>16</v>
      </c>
      <c r="F2377" s="12"/>
      <c r="G2377" s="8" t="s">
        <v>72</v>
      </c>
      <c r="H2377" s="1" t="s">
        <v>34</v>
      </c>
      <c r="I2377" s="1">
        <f t="shared" si="240"/>
        <v>3.3250000000000002</v>
      </c>
      <c r="J2377" s="26"/>
      <c r="K2377" s="26"/>
      <c r="L2377" s="26">
        <v>2.7</v>
      </c>
      <c r="M2377" s="25" t="s">
        <v>73</v>
      </c>
      <c r="N2377" s="26"/>
      <c r="O2377" s="26"/>
      <c r="P2377" s="26">
        <v>3</v>
      </c>
      <c r="Q2377" s="8" t="s">
        <v>73</v>
      </c>
      <c r="R2377" s="38"/>
      <c r="S2377" s="8"/>
      <c r="T2377" s="1">
        <f t="shared" si="236"/>
        <v>1994.9493994568661</v>
      </c>
      <c r="U2377" s="4">
        <f t="shared" si="239"/>
        <v>9.4765946254446313E+19</v>
      </c>
      <c r="V2377" s="4">
        <f t="shared" si="237"/>
        <v>122320711904993.2</v>
      </c>
      <c r="W2377" s="1">
        <f t="shared" si="238"/>
        <v>624.73989842822436</v>
      </c>
    </row>
    <row r="2378" spans="1:23" x14ac:dyDescent="0.3">
      <c r="A2378" t="s">
        <v>4645</v>
      </c>
      <c r="B2378" s="34">
        <v>34682.929371527774</v>
      </c>
      <c r="C2378" s="14">
        <v>47.616</v>
      </c>
      <c r="D2378" s="14">
        <v>-15.867000000000001</v>
      </c>
      <c r="E2378" s="12">
        <v>4</v>
      </c>
      <c r="F2378" s="12"/>
      <c r="G2378" s="8" t="s">
        <v>72</v>
      </c>
      <c r="H2378" s="8" t="s">
        <v>68</v>
      </c>
      <c r="I2378" s="1">
        <f t="shared" si="240"/>
        <v>3.41</v>
      </c>
      <c r="J2378" s="26"/>
      <c r="K2378" s="26"/>
      <c r="L2378" s="26">
        <v>2.8</v>
      </c>
      <c r="M2378" s="25" t="s">
        <v>73</v>
      </c>
      <c r="N2378" s="26"/>
      <c r="O2378" s="26"/>
      <c r="P2378" s="26">
        <v>3.1</v>
      </c>
      <c r="Q2378" s="8" t="s">
        <v>73</v>
      </c>
      <c r="R2378" s="38"/>
      <c r="S2378" s="8"/>
      <c r="T2378" s="1">
        <f t="shared" si="236"/>
        <v>1994.9566854798843</v>
      </c>
      <c r="U2378" s="4">
        <f t="shared" si="239"/>
        <v>9.4766110313423634E+19</v>
      </c>
      <c r="V2378" s="4">
        <f t="shared" si="237"/>
        <v>164058977319953.81</v>
      </c>
      <c r="W2378" s="1">
        <f t="shared" si="238"/>
        <v>429.54952928918607</v>
      </c>
    </row>
    <row r="2379" spans="1:23" x14ac:dyDescent="0.3">
      <c r="A2379" t="s">
        <v>4646</v>
      </c>
      <c r="B2379" s="34">
        <v>34686.483435185182</v>
      </c>
      <c r="C2379" s="14">
        <v>45.750999999999998</v>
      </c>
      <c r="D2379" s="14">
        <v>-18.331</v>
      </c>
      <c r="E2379" s="12">
        <v>18</v>
      </c>
      <c r="F2379" s="12"/>
      <c r="G2379" s="8" t="s">
        <v>72</v>
      </c>
      <c r="H2379" s="1" t="s">
        <v>34</v>
      </c>
      <c r="I2379" s="1">
        <f t="shared" si="240"/>
        <v>3.4950000000000001</v>
      </c>
      <c r="J2379" s="26"/>
      <c r="K2379" s="26"/>
      <c r="L2379" s="26">
        <v>2.9</v>
      </c>
      <c r="M2379" s="25" t="s">
        <v>73</v>
      </c>
      <c r="N2379" s="26"/>
      <c r="O2379" s="26"/>
      <c r="P2379" s="26">
        <v>3.2</v>
      </c>
      <c r="Q2379" s="8" t="s">
        <v>73</v>
      </c>
      <c r="R2379" s="38"/>
      <c r="S2379" s="8"/>
      <c r="T2379" s="1">
        <f t="shared" si="236"/>
        <v>1994.9664159758663</v>
      </c>
      <c r="U2379" s="4">
        <f t="shared" si="239"/>
        <v>9.47663303525946E+19</v>
      </c>
      <c r="V2379" s="4">
        <f t="shared" si="237"/>
        <v>220039170963740.97</v>
      </c>
      <c r="W2379" s="1">
        <f t="shared" si="238"/>
        <v>622.15795686045487</v>
      </c>
    </row>
    <row r="2380" spans="1:23" x14ac:dyDescent="0.3">
      <c r="A2380" t="s">
        <v>4647</v>
      </c>
      <c r="B2380" s="34">
        <v>34689.25200104167</v>
      </c>
      <c r="C2380" s="2">
        <v>35.33</v>
      </c>
      <c r="D2380" s="2">
        <v>-4.29</v>
      </c>
      <c r="E2380" s="3">
        <v>10.7</v>
      </c>
      <c r="G2380" s="1" t="s">
        <v>55</v>
      </c>
      <c r="H2380" s="1" t="s">
        <v>22</v>
      </c>
      <c r="I2380" s="1">
        <v>3.2</v>
      </c>
      <c r="P2380" s="25">
        <v>3.2</v>
      </c>
      <c r="Q2380" s="1" t="s">
        <v>55</v>
      </c>
      <c r="T2380" s="1">
        <f t="shared" si="236"/>
        <v>1994.9739958960758</v>
      </c>
      <c r="U2380" s="4">
        <f t="shared" si="239"/>
        <v>9.4766409785418072E+19</v>
      </c>
      <c r="V2380" s="4">
        <f t="shared" si="237"/>
        <v>79432823472428.328</v>
      </c>
      <c r="W2380" s="1">
        <f t="shared" si="238"/>
        <v>1445.08238778909</v>
      </c>
    </row>
    <row r="2381" spans="1:23" x14ac:dyDescent="0.3">
      <c r="A2381" t="s">
        <v>4648</v>
      </c>
      <c r="B2381" s="34">
        <v>34689.745603935182</v>
      </c>
      <c r="C2381" s="2">
        <v>35.93</v>
      </c>
      <c r="D2381" s="2">
        <v>-5.43</v>
      </c>
      <c r="E2381" s="3">
        <v>15.7</v>
      </c>
      <c r="G2381" s="1" t="s">
        <v>55</v>
      </c>
      <c r="H2381" s="1" t="s">
        <v>22</v>
      </c>
      <c r="I2381" s="1">
        <v>3.3</v>
      </c>
      <c r="P2381" s="25">
        <v>3.3</v>
      </c>
      <c r="Q2381" s="1" t="s">
        <v>55</v>
      </c>
      <c r="T2381" s="1">
        <f t="shared" si="236"/>
        <v>1994.9753473071462</v>
      </c>
      <c r="U2381" s="4">
        <f t="shared" si="239"/>
        <v>9.4766521987263496E+19</v>
      </c>
      <c r="V2381" s="4">
        <f t="shared" si="237"/>
        <v>112201845430196.44</v>
      </c>
      <c r="W2381" s="1">
        <f t="shared" si="238"/>
        <v>1311.9181382045736</v>
      </c>
    </row>
    <row r="2382" spans="1:23" x14ac:dyDescent="0.3">
      <c r="A2382" t="s">
        <v>4649</v>
      </c>
      <c r="B2382" s="34">
        <v>34691.063658449071</v>
      </c>
      <c r="C2382" s="2">
        <v>35.93</v>
      </c>
      <c r="D2382" s="2">
        <v>-5.35</v>
      </c>
      <c r="E2382" s="3">
        <v>9.9</v>
      </c>
      <c r="G2382" s="1" t="s">
        <v>55</v>
      </c>
      <c r="H2382" s="1" t="s">
        <v>22</v>
      </c>
      <c r="I2382" s="1">
        <v>3.1</v>
      </c>
      <c r="P2382" s="25">
        <v>3.1</v>
      </c>
      <c r="Q2382" s="1" t="s">
        <v>55</v>
      </c>
      <c r="T2382" s="1">
        <f t="shared" si="236"/>
        <v>1994.9789559437347</v>
      </c>
      <c r="U2382" s="4">
        <f t="shared" si="239"/>
        <v>9.4766578221396017E+19</v>
      </c>
      <c r="V2382" s="4">
        <f t="shared" si="237"/>
        <v>56234132519035.117</v>
      </c>
      <c r="W2382" s="1">
        <f t="shared" si="238"/>
        <v>1317.500987831196</v>
      </c>
    </row>
    <row r="2383" spans="1:23" x14ac:dyDescent="0.3">
      <c r="A2383" t="s">
        <v>4650</v>
      </c>
      <c r="B2383" s="34">
        <v>34691.192628703706</v>
      </c>
      <c r="C2383" s="2">
        <v>35.94</v>
      </c>
      <c r="D2383" s="2">
        <v>-5.52</v>
      </c>
      <c r="E2383" s="3">
        <v>18.3</v>
      </c>
      <c r="G2383" s="1" t="s">
        <v>55</v>
      </c>
      <c r="H2383" s="1" t="s">
        <v>22</v>
      </c>
      <c r="I2383" s="1">
        <v>5.9</v>
      </c>
      <c r="P2383" s="25">
        <v>5.9</v>
      </c>
      <c r="Q2383" s="1" t="s">
        <v>55</v>
      </c>
      <c r="T2383" s="1">
        <f t="shared" si="236"/>
        <v>1994.9793090450478</v>
      </c>
      <c r="U2383" s="4">
        <f t="shared" si="239"/>
        <v>9.5657829159529775E+19</v>
      </c>
      <c r="V2383" s="4">
        <f t="shared" si="237"/>
        <v>8.9125093813375731E+17</v>
      </c>
      <c r="W2383" s="1">
        <f t="shared" si="238"/>
        <v>1304.7781418755817</v>
      </c>
    </row>
    <row r="2384" spans="1:23" x14ac:dyDescent="0.3">
      <c r="A2384" t="s">
        <v>4651</v>
      </c>
      <c r="B2384" s="34">
        <v>34692.074757754628</v>
      </c>
      <c r="C2384" s="2">
        <v>35.880000000000003</v>
      </c>
      <c r="D2384" s="2">
        <v>-5.37</v>
      </c>
      <c r="E2384" s="3">
        <v>18.100000000000001</v>
      </c>
      <c r="G2384" s="1" t="s">
        <v>55</v>
      </c>
      <c r="H2384" s="1" t="s">
        <v>22</v>
      </c>
      <c r="I2384" s="1">
        <v>3.3</v>
      </c>
      <c r="P2384" s="25">
        <v>3.3</v>
      </c>
      <c r="Q2384" s="1" t="s">
        <v>55</v>
      </c>
      <c r="T2384" s="1">
        <f t="shared" si="236"/>
        <v>1994.9817241827643</v>
      </c>
      <c r="U2384" s="4">
        <f t="shared" si="239"/>
        <v>9.5657941361375199E+19</v>
      </c>
      <c r="V2384" s="4">
        <f t="shared" si="237"/>
        <v>112201845430196.44</v>
      </c>
      <c r="W2384" s="1">
        <f t="shared" si="238"/>
        <v>1320.5033630541775</v>
      </c>
    </row>
    <row r="2385" spans="1:23" x14ac:dyDescent="0.3">
      <c r="A2385" t="s">
        <v>4652</v>
      </c>
      <c r="B2385" s="34">
        <v>34692.616535879628</v>
      </c>
      <c r="C2385" s="14">
        <v>48.579000000000001</v>
      </c>
      <c r="D2385" s="14">
        <v>-17.423999999999999</v>
      </c>
      <c r="E2385" s="12">
        <v>18</v>
      </c>
      <c r="F2385" s="12"/>
      <c r="G2385" s="8" t="s">
        <v>72</v>
      </c>
      <c r="H2385" s="1" t="s">
        <v>34</v>
      </c>
      <c r="I2385" s="1">
        <f>0.85*L2385+1.03</f>
        <v>3.665</v>
      </c>
      <c r="J2385" s="26"/>
      <c r="K2385" s="26"/>
      <c r="L2385" s="26">
        <v>3.1</v>
      </c>
      <c r="M2385" s="25" t="s">
        <v>73</v>
      </c>
      <c r="N2385" s="26"/>
      <c r="O2385" s="26"/>
      <c r="P2385" s="26">
        <v>3.4</v>
      </c>
      <c r="Q2385" s="8" t="s">
        <v>73</v>
      </c>
      <c r="R2385" s="38"/>
      <c r="S2385" s="8"/>
      <c r="T2385" s="1">
        <f t="shared" si="236"/>
        <v>1994.9832074904302</v>
      </c>
      <c r="U2385" s="4">
        <f t="shared" si="239"/>
        <v>9.5658337183440028E+19</v>
      </c>
      <c r="V2385" s="4">
        <f t="shared" si="237"/>
        <v>395822064835723.56</v>
      </c>
      <c r="W2385" s="1">
        <f t="shared" si="238"/>
        <v>628.7799459904993</v>
      </c>
    </row>
    <row r="2386" spans="1:23" x14ac:dyDescent="0.3">
      <c r="A2386" t="s">
        <v>4653</v>
      </c>
      <c r="B2386" s="34">
        <v>34693.183017476855</v>
      </c>
      <c r="C2386" s="2">
        <v>35.44</v>
      </c>
      <c r="D2386" s="2">
        <v>-4.8600000000000003</v>
      </c>
      <c r="E2386" s="3">
        <v>24.3</v>
      </c>
      <c r="G2386" s="1" t="s">
        <v>55</v>
      </c>
      <c r="H2386" s="1" t="s">
        <v>22</v>
      </c>
      <c r="I2386" s="1">
        <v>3.3</v>
      </c>
      <c r="P2386" s="25">
        <v>3.3</v>
      </c>
      <c r="Q2386" s="1" t="s">
        <v>55</v>
      </c>
      <c r="T2386" s="1">
        <f t="shared" si="236"/>
        <v>1994.9847584325171</v>
      </c>
      <c r="U2386" s="4">
        <f t="shared" si="239"/>
        <v>9.5658449385285452E+19</v>
      </c>
      <c r="V2386" s="4">
        <f t="shared" si="237"/>
        <v>112201845430196.44</v>
      </c>
      <c r="W2386" s="1">
        <f t="shared" si="238"/>
        <v>1394.6835812597681</v>
      </c>
    </row>
    <row r="2387" spans="1:23" x14ac:dyDescent="0.3">
      <c r="A2387" t="s">
        <v>4654</v>
      </c>
      <c r="B2387" s="34">
        <v>34694.035817476855</v>
      </c>
      <c r="C2387" s="2">
        <v>37.39</v>
      </c>
      <c r="D2387" s="2">
        <v>-2.92</v>
      </c>
      <c r="E2387" s="3">
        <v>0</v>
      </c>
      <c r="G2387" s="1" t="s">
        <v>55</v>
      </c>
      <c r="H2387" s="1" t="s">
        <v>30</v>
      </c>
      <c r="I2387" s="1">
        <v>3.9</v>
      </c>
      <c r="P2387" s="25">
        <v>3.9</v>
      </c>
      <c r="Q2387" s="1" t="s">
        <v>55</v>
      </c>
      <c r="T2387" s="1">
        <f t="shared" si="236"/>
        <v>1994.9870932716683</v>
      </c>
      <c r="U2387" s="4">
        <f t="shared" si="239"/>
        <v>9.5659340636223586E+19</v>
      </c>
      <c r="V2387" s="4">
        <f t="shared" si="237"/>
        <v>891250938133744.88</v>
      </c>
      <c r="W2387" s="1">
        <f t="shared" si="238"/>
        <v>1396.8875257638638</v>
      </c>
    </row>
    <row r="2388" spans="1:23" x14ac:dyDescent="0.3">
      <c r="A2388" t="s">
        <v>4655</v>
      </c>
      <c r="B2388" s="34">
        <v>34694.037734606478</v>
      </c>
      <c r="C2388" s="2">
        <v>36.06</v>
      </c>
      <c r="D2388" s="2">
        <v>-3.68</v>
      </c>
      <c r="E2388" s="3">
        <v>29.6</v>
      </c>
      <c r="G2388" s="1" t="s">
        <v>55</v>
      </c>
      <c r="H2388" s="1" t="s">
        <v>22</v>
      </c>
      <c r="I2388" s="1">
        <v>3.2</v>
      </c>
      <c r="P2388" s="25">
        <v>3.2</v>
      </c>
      <c r="Q2388" s="1" t="s">
        <v>55</v>
      </c>
      <c r="T2388" s="1">
        <f t="shared" si="236"/>
        <v>1994.9870985204832</v>
      </c>
      <c r="U2388" s="4">
        <f t="shared" si="239"/>
        <v>9.5659420069047058E+19</v>
      </c>
      <c r="V2388" s="4">
        <f t="shared" si="237"/>
        <v>79432823472428.328</v>
      </c>
      <c r="W2388" s="1">
        <f t="shared" si="238"/>
        <v>1432.3909542816057</v>
      </c>
    </row>
    <row r="2389" spans="1:23" x14ac:dyDescent="0.3">
      <c r="A2389" t="s">
        <v>4656</v>
      </c>
      <c r="B2389" s="34">
        <v>34695.899548032408</v>
      </c>
      <c r="C2389" s="2">
        <v>35.93</v>
      </c>
      <c r="D2389" s="2">
        <v>-5.56</v>
      </c>
      <c r="E2389" s="3">
        <v>20.9</v>
      </c>
      <c r="G2389" s="1" t="s">
        <v>55</v>
      </c>
      <c r="H2389" s="1" t="s">
        <v>22</v>
      </c>
      <c r="I2389" s="1">
        <v>3.7</v>
      </c>
      <c r="P2389" s="25">
        <v>3.7</v>
      </c>
      <c r="Q2389" s="1" t="s">
        <v>55</v>
      </c>
      <c r="T2389" s="1">
        <f t="shared" si="236"/>
        <v>1994.9921958878369</v>
      </c>
      <c r="U2389" s="4">
        <f t="shared" si="239"/>
        <v>9.5659866752639205E+19</v>
      </c>
      <c r="V2389" s="4">
        <f t="shared" si="237"/>
        <v>446683592150964.06</v>
      </c>
      <c r="W2389" s="1">
        <f t="shared" si="238"/>
        <v>1302.9014225939889</v>
      </c>
    </row>
    <row r="2390" spans="1:23" x14ac:dyDescent="0.3">
      <c r="A2390" t="s">
        <v>4657</v>
      </c>
      <c r="B2390" s="34">
        <v>34695.958706018515</v>
      </c>
      <c r="C2390" s="14">
        <v>46.848999999999997</v>
      </c>
      <c r="D2390" s="14">
        <v>-20.077999999999999</v>
      </c>
      <c r="E2390" s="12">
        <v>2</v>
      </c>
      <c r="F2390" s="12"/>
      <c r="G2390" s="8" t="s">
        <v>72</v>
      </c>
      <c r="H2390" s="1" t="s">
        <v>34</v>
      </c>
      <c r="I2390" s="1">
        <f>0.85*L2390+1.03</f>
        <v>3.58</v>
      </c>
      <c r="J2390" s="26"/>
      <c r="K2390" s="26"/>
      <c r="L2390" s="26">
        <v>3</v>
      </c>
      <c r="M2390" s="25" t="s">
        <v>73</v>
      </c>
      <c r="N2390" s="26"/>
      <c r="O2390" s="26"/>
      <c r="P2390" s="26">
        <v>3.3</v>
      </c>
      <c r="Q2390" s="8" t="s">
        <v>73</v>
      </c>
      <c r="R2390" s="38"/>
      <c r="S2390" s="8"/>
      <c r="T2390" s="1">
        <f t="shared" si="236"/>
        <v>1994.9923578535756</v>
      </c>
      <c r="U2390" s="4">
        <f t="shared" si="239"/>
        <v>9.5660161873561879E+19</v>
      </c>
      <c r="V2390" s="4">
        <f t="shared" si="237"/>
        <v>295120922666639.69</v>
      </c>
      <c r="W2390" s="1">
        <f t="shared" si="238"/>
        <v>830.92637384534851</v>
      </c>
    </row>
    <row r="2391" spans="1:23" x14ac:dyDescent="0.3">
      <c r="A2391" t="s">
        <v>4658</v>
      </c>
      <c r="B2391" s="34">
        <v>34698.126506944442</v>
      </c>
      <c r="C2391" s="14">
        <v>45.52</v>
      </c>
      <c r="D2391" s="14">
        <v>-18.155999999999999</v>
      </c>
      <c r="E2391" s="12">
        <v>18</v>
      </c>
      <c r="F2391" s="12"/>
      <c r="G2391" s="8" t="s">
        <v>72</v>
      </c>
      <c r="H2391" s="1" t="s">
        <v>34</v>
      </c>
      <c r="I2391" s="1">
        <f>0.85*L2391+1.03</f>
        <v>3.4950000000000001</v>
      </c>
      <c r="J2391" s="26"/>
      <c r="K2391" s="26"/>
      <c r="L2391" s="26">
        <v>2.9</v>
      </c>
      <c r="M2391" s="25" t="s">
        <v>73</v>
      </c>
      <c r="N2391" s="26"/>
      <c r="O2391" s="26"/>
      <c r="P2391" s="26">
        <v>3.2</v>
      </c>
      <c r="Q2391" s="8" t="s">
        <v>73</v>
      </c>
      <c r="R2391" s="38"/>
      <c r="S2391" s="8"/>
      <c r="T2391" s="1">
        <f t="shared" si="236"/>
        <v>1994.998292969047</v>
      </c>
      <c r="U2391" s="4">
        <f t="shared" si="239"/>
        <v>9.5660381912732844E+19</v>
      </c>
      <c r="V2391" s="4">
        <f t="shared" si="237"/>
        <v>220039170963740.97</v>
      </c>
      <c r="W2391" s="1">
        <f t="shared" si="238"/>
        <v>601.07380507180915</v>
      </c>
    </row>
    <row r="2392" spans="1:23" x14ac:dyDescent="0.3">
      <c r="A2392" t="s">
        <v>4659</v>
      </c>
      <c r="B2392" s="34">
        <v>34698.437618055556</v>
      </c>
      <c r="C2392" s="14">
        <v>44.442999999999998</v>
      </c>
      <c r="D2392" s="14">
        <v>-23.175000000000001</v>
      </c>
      <c r="E2392" s="12">
        <v>31</v>
      </c>
      <c r="F2392" s="12"/>
      <c r="G2392" s="8" t="s">
        <v>72</v>
      </c>
      <c r="H2392" s="1" t="s">
        <v>59</v>
      </c>
      <c r="I2392" s="1">
        <f>0.85*L2392+1.03</f>
        <v>3.665</v>
      </c>
      <c r="J2392" s="26"/>
      <c r="K2392" s="26"/>
      <c r="L2392" s="26">
        <v>3.1</v>
      </c>
      <c r="M2392" s="25" t="s">
        <v>73</v>
      </c>
      <c r="N2392" s="26"/>
      <c r="O2392" s="26"/>
      <c r="P2392" s="26">
        <v>3.4</v>
      </c>
      <c r="Q2392" s="8" t="s">
        <v>73</v>
      </c>
      <c r="R2392" s="38"/>
      <c r="S2392" s="8"/>
      <c r="T2392" s="1">
        <f t="shared" si="236"/>
        <v>1994.9991447448474</v>
      </c>
      <c r="U2392" s="4">
        <f t="shared" si="239"/>
        <v>9.5660777734797672E+19</v>
      </c>
      <c r="V2392" s="4">
        <f t="shared" si="237"/>
        <v>395822064835723.56</v>
      </c>
      <c r="W2392" s="1">
        <f t="shared" si="238"/>
        <v>1160.8949717004014</v>
      </c>
    </row>
    <row r="2393" spans="1:23" x14ac:dyDescent="0.3">
      <c r="A2393" t="s">
        <v>4660</v>
      </c>
      <c r="B2393" s="34">
        <v>34699.884437962966</v>
      </c>
      <c r="C2393" s="2">
        <v>35.869999999999997</v>
      </c>
      <c r="D2393" s="2">
        <v>-5.44</v>
      </c>
      <c r="E2393" s="3">
        <v>12.7</v>
      </c>
      <c r="G2393" s="1" t="s">
        <v>55</v>
      </c>
      <c r="H2393" s="1" t="s">
        <v>22</v>
      </c>
      <c r="I2393" s="1">
        <v>3.7</v>
      </c>
      <c r="P2393" s="25">
        <v>3.7</v>
      </c>
      <c r="Q2393" s="1" t="s">
        <v>55</v>
      </c>
      <c r="T2393" s="1">
        <f t="shared" si="236"/>
        <v>1995.00310592187</v>
      </c>
      <c r="U2393" s="4">
        <f t="shared" si="239"/>
        <v>9.5661224418389819E+19</v>
      </c>
      <c r="V2393" s="4">
        <f t="shared" si="237"/>
        <v>446683592150964.06</v>
      </c>
      <c r="W2393" s="1">
        <f t="shared" si="238"/>
        <v>1316.3966175127759</v>
      </c>
    </row>
    <row r="2394" spans="1:23" x14ac:dyDescent="0.3">
      <c r="A2394" t="s">
        <v>4661</v>
      </c>
      <c r="B2394" s="34">
        <v>34699.915748842592</v>
      </c>
      <c r="C2394" s="2">
        <v>35.880000000000003</v>
      </c>
      <c r="D2394" s="2">
        <v>-5.43</v>
      </c>
      <c r="E2394" s="3">
        <v>20</v>
      </c>
      <c r="G2394" s="1" t="s">
        <v>55</v>
      </c>
      <c r="H2394" s="1" t="s">
        <v>22</v>
      </c>
      <c r="I2394" s="1">
        <v>3.2</v>
      </c>
      <c r="P2394" s="25">
        <v>3.2</v>
      </c>
      <c r="Q2394" s="1" t="s">
        <v>55</v>
      </c>
      <c r="T2394" s="1">
        <f t="shared" si="236"/>
        <v>1995.0031916463863</v>
      </c>
      <c r="U2394" s="4">
        <f t="shared" si="239"/>
        <v>9.5661303851213292E+19</v>
      </c>
      <c r="V2394" s="4">
        <f t="shared" si="237"/>
        <v>79432823472428.328</v>
      </c>
      <c r="W2394" s="1">
        <f t="shared" si="238"/>
        <v>1316.3178168793863</v>
      </c>
    </row>
    <row r="2395" spans="1:23" x14ac:dyDescent="0.3">
      <c r="A2395" t="s">
        <v>4662</v>
      </c>
      <c r="B2395" s="34">
        <v>34699.927306018515</v>
      </c>
      <c r="C2395" s="2">
        <v>35.909999999999997</v>
      </c>
      <c r="D2395" s="2">
        <v>-5.44</v>
      </c>
      <c r="E2395" s="3">
        <v>10.199999999999999</v>
      </c>
      <c r="G2395" s="1" t="s">
        <v>55</v>
      </c>
      <c r="H2395" s="1" t="s">
        <v>22</v>
      </c>
      <c r="I2395" s="1">
        <v>3.5</v>
      </c>
      <c r="P2395" s="25">
        <v>3.5</v>
      </c>
      <c r="Q2395" s="1" t="s">
        <v>55</v>
      </c>
      <c r="T2395" s="1">
        <f t="shared" si="236"/>
        <v>1995.0032232882095</v>
      </c>
      <c r="U2395" s="4">
        <f t="shared" si="239"/>
        <v>9.5661527723327144E+19</v>
      </c>
      <c r="V2395" s="4">
        <f t="shared" si="237"/>
        <v>223872113856835.09</v>
      </c>
      <c r="W2395" s="1">
        <f t="shared" si="238"/>
        <v>1312.8977566545866</v>
      </c>
    </row>
    <row r="2396" spans="1:23" x14ac:dyDescent="0.3">
      <c r="A2396" t="s">
        <v>4663</v>
      </c>
      <c r="B2396" s="34">
        <v>34700.497974537036</v>
      </c>
      <c r="C2396" s="2">
        <v>46.508000000000003</v>
      </c>
      <c r="D2396" s="2">
        <v>-18.273199999999999</v>
      </c>
      <c r="E2396" s="3">
        <v>0.6</v>
      </c>
      <c r="F2396" s="3">
        <v>5</v>
      </c>
      <c r="G2396" s="1" t="s">
        <v>35</v>
      </c>
      <c r="H2396" s="1" t="s">
        <v>34</v>
      </c>
      <c r="I2396" s="1">
        <v>4.2</v>
      </c>
      <c r="R2396" s="37">
        <v>4.2</v>
      </c>
      <c r="S2396" s="8" t="s">
        <v>73</v>
      </c>
      <c r="T2396" s="1">
        <f t="shared" si="236"/>
        <v>1995.0047856934621</v>
      </c>
      <c r="U2396" s="4">
        <f t="shared" si="239"/>
        <v>9.5664039609758646E+19</v>
      </c>
      <c r="V2396" s="4">
        <f t="shared" si="237"/>
        <v>2511886431509585.5</v>
      </c>
      <c r="W2396" s="1">
        <f t="shared" si="238"/>
        <v>627.68726933329719</v>
      </c>
    </row>
    <row r="2397" spans="1:23" x14ac:dyDescent="0.3">
      <c r="A2397" t="s">
        <v>4664</v>
      </c>
      <c r="B2397" s="34">
        <v>34700.768280555552</v>
      </c>
      <c r="C2397" s="2">
        <v>35.979999999999997</v>
      </c>
      <c r="D2397" s="2">
        <v>-3.97</v>
      </c>
      <c r="E2397" s="3">
        <v>32.9</v>
      </c>
      <c r="G2397" s="1" t="s">
        <v>55</v>
      </c>
      <c r="H2397" s="1" t="s">
        <v>22</v>
      </c>
      <c r="I2397" s="1">
        <v>3.4</v>
      </c>
      <c r="P2397" s="25">
        <v>3.4</v>
      </c>
      <c r="Q2397" s="1" t="s">
        <v>55</v>
      </c>
      <c r="T2397" s="1">
        <f t="shared" si="236"/>
        <v>1995.0055257510076</v>
      </c>
      <c r="U2397" s="4">
        <f t="shared" si="239"/>
        <v>9.566419809907789E+19</v>
      </c>
      <c r="V2397" s="4">
        <f t="shared" si="237"/>
        <v>158489319246111.25</v>
      </c>
      <c r="W2397" s="1">
        <f t="shared" si="238"/>
        <v>1416.1249886122955</v>
      </c>
    </row>
    <row r="2398" spans="1:23" x14ac:dyDescent="0.3">
      <c r="A2398" t="s">
        <v>4665</v>
      </c>
      <c r="B2398" s="34">
        <v>34701.797801967594</v>
      </c>
      <c r="C2398" s="2">
        <v>35.92</v>
      </c>
      <c r="D2398" s="2">
        <v>-5.09</v>
      </c>
      <c r="E2398" s="3">
        <v>29.6</v>
      </c>
      <c r="G2398" s="1" t="s">
        <v>55</v>
      </c>
      <c r="H2398" s="1" t="s">
        <v>22</v>
      </c>
      <c r="I2398" s="1">
        <v>3.4</v>
      </c>
      <c r="P2398" s="25">
        <v>3.4</v>
      </c>
      <c r="Q2398" s="1" t="s">
        <v>55</v>
      </c>
      <c r="T2398" s="1">
        <f t="shared" si="236"/>
        <v>1995.008344427016</v>
      </c>
      <c r="U2398" s="4">
        <f t="shared" si="239"/>
        <v>9.5664356588397134E+19</v>
      </c>
      <c r="V2398" s="4">
        <f t="shared" si="237"/>
        <v>158489319246111.25</v>
      </c>
      <c r="W2398" s="1">
        <f t="shared" si="238"/>
        <v>1337.2064428692543</v>
      </c>
    </row>
    <row r="2399" spans="1:23" x14ac:dyDescent="0.3">
      <c r="A2399" t="s">
        <v>4666</v>
      </c>
      <c r="B2399" s="34">
        <v>34701.952406249999</v>
      </c>
      <c r="C2399" s="14">
        <v>41.43</v>
      </c>
      <c r="D2399" s="14">
        <v>-20.04</v>
      </c>
      <c r="E2399" s="12">
        <v>16</v>
      </c>
      <c r="F2399" s="12"/>
      <c r="G2399" s="8" t="s">
        <v>72</v>
      </c>
      <c r="H2399" s="8" t="s">
        <v>24</v>
      </c>
      <c r="I2399" s="1">
        <f>0.85*L2399+1.03</f>
        <v>3.4950000000000001</v>
      </c>
      <c r="J2399" s="26"/>
      <c r="K2399" s="26"/>
      <c r="L2399" s="26">
        <v>2.9</v>
      </c>
      <c r="M2399" s="25" t="s">
        <v>73</v>
      </c>
      <c r="N2399" s="26"/>
      <c r="O2399" s="26"/>
      <c r="P2399" s="26">
        <v>3.2</v>
      </c>
      <c r="Q2399" s="8" t="s">
        <v>73</v>
      </c>
      <c r="R2399" s="38">
        <v>3.2</v>
      </c>
      <c r="S2399" s="1" t="s">
        <v>73</v>
      </c>
      <c r="T2399" s="1">
        <f t="shared" si="236"/>
        <v>1995.0087677104723</v>
      </c>
      <c r="U2399" s="4">
        <f t="shared" si="239"/>
        <v>9.5664576627568099E+19</v>
      </c>
      <c r="V2399" s="4">
        <f t="shared" si="237"/>
        <v>220039170963740.97</v>
      </c>
      <c r="W2399" s="1">
        <f t="shared" si="238"/>
        <v>901.50421313685706</v>
      </c>
    </row>
    <row r="2400" spans="1:23" x14ac:dyDescent="0.3">
      <c r="A2400" t="s">
        <v>4667</v>
      </c>
      <c r="B2400" s="34">
        <v>34705.830079861109</v>
      </c>
      <c r="C2400" s="14">
        <v>48.19</v>
      </c>
      <c r="D2400" s="14">
        <v>-18.111999999999998</v>
      </c>
      <c r="E2400" s="12">
        <v>18</v>
      </c>
      <c r="F2400" s="12"/>
      <c r="G2400" s="8" t="s">
        <v>72</v>
      </c>
      <c r="H2400" s="1" t="s">
        <v>34</v>
      </c>
      <c r="I2400" s="1">
        <f>0.85*L2400+1.03</f>
        <v>3.41</v>
      </c>
      <c r="J2400" s="26"/>
      <c r="K2400" s="26"/>
      <c r="L2400" s="26">
        <v>2.8</v>
      </c>
      <c r="M2400" s="25" t="s">
        <v>73</v>
      </c>
      <c r="N2400" s="26"/>
      <c r="O2400" s="26"/>
      <c r="P2400" s="26">
        <v>3.1</v>
      </c>
      <c r="Q2400" s="8" t="s">
        <v>73</v>
      </c>
      <c r="R2400" s="38"/>
      <c r="S2400" s="8"/>
      <c r="T2400" s="1">
        <f t="shared" si="236"/>
        <v>1995.0193842022206</v>
      </c>
      <c r="U2400" s="4">
        <f t="shared" si="239"/>
        <v>9.566474068654542E+19</v>
      </c>
      <c r="V2400" s="4">
        <f t="shared" si="237"/>
        <v>164058977319953.81</v>
      </c>
      <c r="W2400" s="1">
        <f t="shared" si="238"/>
        <v>672.4431799874277</v>
      </c>
    </row>
    <row r="2401" spans="1:23" x14ac:dyDescent="0.3">
      <c r="A2401" t="s">
        <v>4668</v>
      </c>
      <c r="B2401" s="34">
        <v>34706.22086342593</v>
      </c>
      <c r="C2401" s="14">
        <v>49.164000000000001</v>
      </c>
      <c r="D2401" s="14">
        <v>-16.39</v>
      </c>
      <c r="E2401" s="12">
        <v>18</v>
      </c>
      <c r="F2401" s="12"/>
      <c r="G2401" s="8" t="s">
        <v>72</v>
      </c>
      <c r="H2401" s="1" t="s">
        <v>34</v>
      </c>
      <c r="I2401" s="1">
        <f>0.85*L2401+1.03</f>
        <v>3.3250000000000002</v>
      </c>
      <c r="J2401" s="26"/>
      <c r="K2401" s="26"/>
      <c r="L2401" s="26">
        <v>2.7</v>
      </c>
      <c r="M2401" s="25" t="s">
        <v>73</v>
      </c>
      <c r="N2401" s="26"/>
      <c r="O2401" s="26"/>
      <c r="P2401" s="26">
        <v>3</v>
      </c>
      <c r="Q2401" s="8" t="s">
        <v>73</v>
      </c>
      <c r="R2401" s="38"/>
      <c r="S2401" s="8"/>
      <c r="T2401" s="1">
        <f t="shared" si="236"/>
        <v>1995.0204541093112</v>
      </c>
      <c r="U2401" s="4">
        <f t="shared" si="239"/>
        <v>9.566486300725733E+19</v>
      </c>
      <c r="V2401" s="4">
        <f t="shared" si="237"/>
        <v>122320711904993.2</v>
      </c>
      <c r="W2401" s="1">
        <f t="shared" si="238"/>
        <v>582.38396561962668</v>
      </c>
    </row>
    <row r="2402" spans="1:23" x14ac:dyDescent="0.3">
      <c r="A2402" t="s">
        <v>4669</v>
      </c>
      <c r="B2402" s="34">
        <v>34707.283929745368</v>
      </c>
      <c r="C2402" s="2">
        <v>46.501600000000003</v>
      </c>
      <c r="D2402" s="2">
        <v>-17.803799999999999</v>
      </c>
      <c r="E2402" s="3">
        <v>0</v>
      </c>
      <c r="F2402" s="3">
        <v>5</v>
      </c>
      <c r="G2402" s="1" t="s">
        <v>35</v>
      </c>
      <c r="H2402" s="1" t="s">
        <v>34</v>
      </c>
      <c r="I2402" s="1">
        <v>4.5999999999999996</v>
      </c>
      <c r="R2402" s="37">
        <v>4.5999999999999996</v>
      </c>
      <c r="S2402" s="8" t="s">
        <v>73</v>
      </c>
      <c r="T2402" s="1">
        <f t="shared" si="236"/>
        <v>1995.0233646262707</v>
      </c>
      <c r="U2402" s="4">
        <f t="shared" si="239"/>
        <v>9.567486300725733E+19</v>
      </c>
      <c r="V2402" s="4">
        <f t="shared" si="237"/>
        <v>1E+16</v>
      </c>
      <c r="W2402" s="1">
        <f t="shared" si="238"/>
        <v>576.78290966325915</v>
      </c>
    </row>
    <row r="2403" spans="1:23" x14ac:dyDescent="0.3">
      <c r="A2403" t="s">
        <v>4670</v>
      </c>
      <c r="B2403" s="34">
        <v>34709.474518518517</v>
      </c>
      <c r="C2403" s="14">
        <v>48.536999999999999</v>
      </c>
      <c r="D2403" s="14">
        <v>-21.524000000000001</v>
      </c>
      <c r="E2403" s="12">
        <v>16</v>
      </c>
      <c r="F2403" s="12"/>
      <c r="G2403" s="8" t="s">
        <v>72</v>
      </c>
      <c r="H2403" s="1" t="s">
        <v>59</v>
      </c>
      <c r="I2403" s="1">
        <f>0.85*L2403+1.03</f>
        <v>3.665</v>
      </c>
      <c r="J2403" s="26"/>
      <c r="K2403" s="26"/>
      <c r="L2403" s="26">
        <v>3.1</v>
      </c>
      <c r="M2403" s="25" t="s">
        <v>73</v>
      </c>
      <c r="N2403" s="26"/>
      <c r="O2403" s="26"/>
      <c r="P2403" s="26">
        <v>3.4</v>
      </c>
      <c r="Q2403" s="8" t="s">
        <v>73</v>
      </c>
      <c r="R2403" s="38"/>
      <c r="S2403" s="8"/>
      <c r="T2403" s="1">
        <f t="shared" si="236"/>
        <v>1995.0293621314675</v>
      </c>
      <c r="U2403" s="4">
        <f t="shared" si="239"/>
        <v>9.5675258829322158E+19</v>
      </c>
      <c r="V2403" s="4">
        <f t="shared" si="237"/>
        <v>395822064835723.56</v>
      </c>
      <c r="W2403" s="1">
        <f t="shared" si="238"/>
        <v>1032.5697289172185</v>
      </c>
    </row>
    <row r="2404" spans="1:23" x14ac:dyDescent="0.3">
      <c r="A2404" t="s">
        <v>4671</v>
      </c>
      <c r="B2404" s="34">
        <v>34711.782400231481</v>
      </c>
      <c r="C2404" s="2">
        <v>35.409999999999997</v>
      </c>
      <c r="D2404" s="2">
        <v>-6.22</v>
      </c>
      <c r="E2404" s="3">
        <v>2.2999999999999998</v>
      </c>
      <c r="G2404" s="1" t="s">
        <v>55</v>
      </c>
      <c r="H2404" s="1" t="s">
        <v>22</v>
      </c>
      <c r="I2404" s="1">
        <v>3.7</v>
      </c>
      <c r="P2404" s="25">
        <v>3.7</v>
      </c>
      <c r="Q2404" s="1" t="s">
        <v>55</v>
      </c>
      <c r="T2404" s="1">
        <f t="shared" si="236"/>
        <v>1995.035680767232</v>
      </c>
      <c r="U2404" s="4">
        <f t="shared" si="239"/>
        <v>9.5675705512914305E+19</v>
      </c>
      <c r="V2404" s="4">
        <f t="shared" si="237"/>
        <v>446683592150964.06</v>
      </c>
      <c r="W2404" s="1">
        <f t="shared" si="238"/>
        <v>1305.387770184444</v>
      </c>
    </row>
    <row r="2405" spans="1:23" x14ac:dyDescent="0.3">
      <c r="A2405" t="s">
        <v>4672</v>
      </c>
      <c r="B2405" s="34">
        <v>34717.126283564816</v>
      </c>
      <c r="C2405" s="14">
        <v>48.469000000000001</v>
      </c>
      <c r="D2405" s="14">
        <v>-17.3</v>
      </c>
      <c r="E2405" s="12">
        <v>16</v>
      </c>
      <c r="F2405" s="12"/>
      <c r="G2405" s="8" t="s">
        <v>72</v>
      </c>
      <c r="H2405" s="1" t="s">
        <v>34</v>
      </c>
      <c r="I2405" s="1">
        <f>0.85*L2405+1.03</f>
        <v>3.58</v>
      </c>
      <c r="J2405" s="26"/>
      <c r="K2405" s="26"/>
      <c r="L2405" s="26">
        <v>3</v>
      </c>
      <c r="M2405" s="25" t="s">
        <v>73</v>
      </c>
      <c r="N2405" s="26"/>
      <c r="O2405" s="26"/>
      <c r="P2405" s="26">
        <v>3.3</v>
      </c>
      <c r="Q2405" s="8" t="s">
        <v>73</v>
      </c>
      <c r="R2405" s="38"/>
      <c r="S2405" s="8"/>
      <c r="T2405" s="1">
        <f t="shared" si="236"/>
        <v>1995.0503115224226</v>
      </c>
      <c r="U2405" s="4">
        <f t="shared" si="239"/>
        <v>9.5676000633836978E+19</v>
      </c>
      <c r="V2405" s="4">
        <f t="shared" si="237"/>
        <v>295120922666639.69</v>
      </c>
      <c r="W2405" s="1">
        <f t="shared" si="238"/>
        <v>610.90939363216467</v>
      </c>
    </row>
    <row r="2406" spans="1:23" x14ac:dyDescent="0.3">
      <c r="A2406" t="s">
        <v>4673</v>
      </c>
      <c r="B2406" s="34">
        <v>34717.12685763889</v>
      </c>
      <c r="C2406" s="14">
        <v>48.441000000000003</v>
      </c>
      <c r="D2406" s="14">
        <v>-17.323</v>
      </c>
      <c r="E2406" s="12">
        <v>18</v>
      </c>
      <c r="F2406" s="12"/>
      <c r="G2406" s="8" t="s">
        <v>72</v>
      </c>
      <c r="H2406" s="1" t="s">
        <v>34</v>
      </c>
      <c r="I2406" s="1">
        <f>0.85*L2406+1.03</f>
        <v>3.41</v>
      </c>
      <c r="J2406" s="26"/>
      <c r="K2406" s="26"/>
      <c r="L2406" s="26">
        <v>2.8</v>
      </c>
      <c r="M2406" s="25" t="s">
        <v>73</v>
      </c>
      <c r="N2406" s="26"/>
      <c r="O2406" s="26"/>
      <c r="P2406" s="26">
        <v>3.1</v>
      </c>
      <c r="Q2406" s="8" t="s">
        <v>73</v>
      </c>
      <c r="R2406" s="38"/>
      <c r="S2406" s="8"/>
      <c r="T2406" s="1">
        <f t="shared" si="236"/>
        <v>1995.0503130941515</v>
      </c>
      <c r="U2406" s="4">
        <f t="shared" si="239"/>
        <v>9.5676164692814299E+19</v>
      </c>
      <c r="V2406" s="4">
        <f t="shared" si="237"/>
        <v>164058977319953.81</v>
      </c>
      <c r="W2406" s="1">
        <f t="shared" si="238"/>
        <v>611.39552106056931</v>
      </c>
    </row>
    <row r="2407" spans="1:23" x14ac:dyDescent="0.3">
      <c r="A2407" t="s">
        <v>4674</v>
      </c>
      <c r="B2407" s="34">
        <v>34722.017328703703</v>
      </c>
      <c r="C2407" s="14">
        <v>48.402000000000001</v>
      </c>
      <c r="D2407" s="14">
        <v>-17.646999999999998</v>
      </c>
      <c r="E2407" s="12">
        <v>19</v>
      </c>
      <c r="F2407" s="12"/>
      <c r="G2407" s="8" t="s">
        <v>72</v>
      </c>
      <c r="H2407" s="1" t="s">
        <v>34</v>
      </c>
      <c r="I2407" s="1">
        <f>0.85*L2407+1.03</f>
        <v>3.58</v>
      </c>
      <c r="J2407" s="26"/>
      <c r="K2407" s="26"/>
      <c r="L2407" s="26">
        <v>3</v>
      </c>
      <c r="M2407" s="25" t="s">
        <v>73</v>
      </c>
      <c r="N2407" s="26"/>
      <c r="O2407" s="26"/>
      <c r="P2407" s="26">
        <v>3.3</v>
      </c>
      <c r="Q2407" s="8" t="s">
        <v>73</v>
      </c>
      <c r="R2407" s="38"/>
      <c r="S2407" s="8"/>
      <c r="T2407" s="1">
        <f t="shared" si="236"/>
        <v>1995.0637024742059</v>
      </c>
      <c r="U2407" s="4">
        <f t="shared" si="239"/>
        <v>9.5676459813736972E+19</v>
      </c>
      <c r="V2407" s="4">
        <f t="shared" si="237"/>
        <v>295120922666639.69</v>
      </c>
      <c r="W2407" s="1">
        <f t="shared" si="238"/>
        <v>639.11858830693313</v>
      </c>
    </row>
    <row r="2408" spans="1:23" x14ac:dyDescent="0.3">
      <c r="A2408" t="s">
        <v>4675</v>
      </c>
      <c r="B2408" s="34">
        <v>34722.700202199077</v>
      </c>
      <c r="C2408" s="2">
        <v>35.869999999999997</v>
      </c>
      <c r="D2408" s="2">
        <v>-5.31</v>
      </c>
      <c r="E2408" s="3">
        <v>39</v>
      </c>
      <c r="G2408" s="1" t="s">
        <v>55</v>
      </c>
      <c r="H2408" s="1" t="s">
        <v>22</v>
      </c>
      <c r="I2408" s="1">
        <v>3.8</v>
      </c>
      <c r="P2408" s="25">
        <v>3.8</v>
      </c>
      <c r="Q2408" s="1" t="s">
        <v>55</v>
      </c>
      <c r="T2408" s="1">
        <f t="shared" si="236"/>
        <v>1995.0655720799427</v>
      </c>
      <c r="U2408" s="4">
        <f t="shared" si="239"/>
        <v>9.5677090771081445E+19</v>
      </c>
      <c r="V2408" s="4">
        <f t="shared" si="237"/>
        <v>630957344480193.75</v>
      </c>
      <c r="W2408" s="1">
        <f t="shared" si="238"/>
        <v>1326.0498591750729</v>
      </c>
    </row>
    <row r="2409" spans="1:23" x14ac:dyDescent="0.3">
      <c r="A2409" t="s">
        <v>4676</v>
      </c>
      <c r="B2409" s="34">
        <v>34723.992497685183</v>
      </c>
      <c r="C2409" s="14">
        <v>44.235999999999997</v>
      </c>
      <c r="D2409" s="14">
        <v>-21.638999999999999</v>
      </c>
      <c r="E2409" s="12">
        <v>1</v>
      </c>
      <c r="F2409" s="12"/>
      <c r="G2409" s="8" t="s">
        <v>72</v>
      </c>
      <c r="H2409" s="1" t="s">
        <v>59</v>
      </c>
      <c r="I2409" s="1">
        <f t="shared" ref="I2409:I2414" si="241">0.85*L2409+1.03</f>
        <v>3.3250000000000002</v>
      </c>
      <c r="J2409" s="26"/>
      <c r="K2409" s="26"/>
      <c r="L2409" s="26">
        <v>2.7</v>
      </c>
      <c r="M2409" s="25" t="s">
        <v>73</v>
      </c>
      <c r="N2409" s="26"/>
      <c r="O2409" s="26"/>
      <c r="P2409" s="26">
        <v>3</v>
      </c>
      <c r="Q2409" s="8" t="s">
        <v>73</v>
      </c>
      <c r="R2409" s="38"/>
      <c r="S2409" s="8"/>
      <c r="T2409" s="1">
        <f t="shared" si="236"/>
        <v>1995.0691101921566</v>
      </c>
      <c r="U2409" s="4">
        <f t="shared" si="239"/>
        <v>9.5677213091793355E+19</v>
      </c>
      <c r="V2409" s="4">
        <f t="shared" si="237"/>
        <v>122320711904993.2</v>
      </c>
      <c r="W2409" s="1">
        <f t="shared" si="238"/>
        <v>992.35589642579748</v>
      </c>
    </row>
    <row r="2410" spans="1:23" x14ac:dyDescent="0.3">
      <c r="A2410" t="s">
        <v>4677</v>
      </c>
      <c r="B2410" s="34">
        <v>34724.045724537034</v>
      </c>
      <c r="C2410" s="14">
        <v>46.463999999999999</v>
      </c>
      <c r="D2410" s="14">
        <v>-18.27</v>
      </c>
      <c r="E2410" s="12">
        <v>18</v>
      </c>
      <c r="F2410" s="12"/>
      <c r="G2410" s="8" t="s">
        <v>72</v>
      </c>
      <c r="H2410" s="1" t="s">
        <v>34</v>
      </c>
      <c r="I2410" s="1">
        <f t="shared" si="241"/>
        <v>3.58</v>
      </c>
      <c r="J2410" s="26"/>
      <c r="K2410" s="26"/>
      <c r="L2410" s="26">
        <v>3</v>
      </c>
      <c r="M2410" s="25" t="s">
        <v>73</v>
      </c>
      <c r="N2410" s="26"/>
      <c r="O2410" s="26"/>
      <c r="P2410" s="26">
        <v>3.3</v>
      </c>
      <c r="Q2410" s="8" t="s">
        <v>73</v>
      </c>
      <c r="R2410" s="38"/>
      <c r="S2410" s="8"/>
      <c r="T2410" s="1">
        <f t="shared" si="236"/>
        <v>1995.0692559193349</v>
      </c>
      <c r="U2410" s="4">
        <f t="shared" si="239"/>
        <v>9.5677508212716028E+19</v>
      </c>
      <c r="V2410" s="4">
        <f t="shared" si="237"/>
        <v>295120922666639.69</v>
      </c>
      <c r="W2410" s="1">
        <f t="shared" si="238"/>
        <v>626.61796646583161</v>
      </c>
    </row>
    <row r="2411" spans="1:23" x14ac:dyDescent="0.3">
      <c r="A2411" t="s">
        <v>4678</v>
      </c>
      <c r="B2411" s="34">
        <v>34724.426342592589</v>
      </c>
      <c r="C2411" s="14">
        <v>48.582999999999998</v>
      </c>
      <c r="D2411" s="14">
        <v>-18.199000000000002</v>
      </c>
      <c r="E2411" s="12">
        <v>18</v>
      </c>
      <c r="F2411" s="12"/>
      <c r="G2411" s="8" t="s">
        <v>72</v>
      </c>
      <c r="H2411" s="1" t="s">
        <v>34</v>
      </c>
      <c r="I2411" s="1">
        <f t="shared" si="241"/>
        <v>3.41</v>
      </c>
      <c r="J2411" s="26"/>
      <c r="K2411" s="26"/>
      <c r="L2411" s="26">
        <v>2.8</v>
      </c>
      <c r="M2411" s="25" t="s">
        <v>73</v>
      </c>
      <c r="N2411" s="26"/>
      <c r="O2411" s="26"/>
      <c r="P2411" s="26">
        <v>3.1</v>
      </c>
      <c r="Q2411" s="8" t="s">
        <v>73</v>
      </c>
      <c r="R2411" s="38"/>
      <c r="S2411" s="8"/>
      <c r="T2411" s="1">
        <f t="shared" si="236"/>
        <v>1995.0702979947778</v>
      </c>
      <c r="U2411" s="4">
        <f t="shared" si="239"/>
        <v>9.5677672271693349E+19</v>
      </c>
      <c r="V2411" s="4">
        <f t="shared" si="237"/>
        <v>164058977319953.81</v>
      </c>
      <c r="W2411" s="1">
        <f t="shared" si="238"/>
        <v>700.94030019636898</v>
      </c>
    </row>
    <row r="2412" spans="1:23" x14ac:dyDescent="0.3">
      <c r="A2412" t="s">
        <v>4679</v>
      </c>
      <c r="B2412" s="34">
        <v>34728.050241898149</v>
      </c>
      <c r="C2412" s="14">
        <v>46.368000000000002</v>
      </c>
      <c r="D2412" s="14">
        <v>-17.786999999999999</v>
      </c>
      <c r="E2412" s="12">
        <v>37</v>
      </c>
      <c r="F2412" s="12"/>
      <c r="G2412" s="8" t="s">
        <v>72</v>
      </c>
      <c r="H2412" s="1" t="s">
        <v>34</v>
      </c>
      <c r="I2412" s="1">
        <f t="shared" si="241"/>
        <v>3.3250000000000002</v>
      </c>
      <c r="J2412" s="26"/>
      <c r="K2412" s="26"/>
      <c r="L2412" s="26">
        <v>2.7</v>
      </c>
      <c r="M2412" s="25" t="s">
        <v>73</v>
      </c>
      <c r="N2412" s="26"/>
      <c r="O2412" s="26"/>
      <c r="P2412" s="26">
        <v>3</v>
      </c>
      <c r="Q2412" s="8" t="s">
        <v>73</v>
      </c>
      <c r="R2412" s="38"/>
      <c r="S2412" s="8"/>
      <c r="T2412" s="1">
        <f t="shared" si="236"/>
        <v>1995.0802196903439</v>
      </c>
      <c r="U2412" s="4">
        <f t="shared" si="239"/>
        <v>9.5677794592405258E+19</v>
      </c>
      <c r="V2412" s="4">
        <f t="shared" si="237"/>
        <v>122320711904993.2</v>
      </c>
      <c r="W2412" s="1">
        <f t="shared" si="238"/>
        <v>573.02627976567851</v>
      </c>
    </row>
    <row r="2413" spans="1:23" x14ac:dyDescent="0.3">
      <c r="A2413" t="s">
        <v>4680</v>
      </c>
      <c r="B2413" s="34">
        <v>34730.274629629632</v>
      </c>
      <c r="C2413" s="14">
        <v>46.398000000000003</v>
      </c>
      <c r="D2413" s="14">
        <v>-17.829999999999998</v>
      </c>
      <c r="E2413" s="12">
        <v>18</v>
      </c>
      <c r="F2413" s="12"/>
      <c r="G2413" s="8" t="s">
        <v>72</v>
      </c>
      <c r="H2413" s="1" t="s">
        <v>34</v>
      </c>
      <c r="I2413" s="1">
        <f t="shared" si="241"/>
        <v>3.41</v>
      </c>
      <c r="J2413" s="26"/>
      <c r="K2413" s="26"/>
      <c r="L2413" s="26">
        <v>2.8</v>
      </c>
      <c r="M2413" s="25" t="s">
        <v>73</v>
      </c>
      <c r="N2413" s="26"/>
      <c r="O2413" s="26"/>
      <c r="P2413" s="26">
        <v>3.1</v>
      </c>
      <c r="Q2413" s="8" t="s">
        <v>73</v>
      </c>
      <c r="R2413" s="38"/>
      <c r="S2413" s="8"/>
      <c r="T2413" s="1">
        <f t="shared" si="236"/>
        <v>1995.0863097320455</v>
      </c>
      <c r="U2413" s="4">
        <f t="shared" si="239"/>
        <v>9.5677958651382579E+19</v>
      </c>
      <c r="V2413" s="4">
        <f t="shared" si="237"/>
        <v>164058977319953.81</v>
      </c>
      <c r="W2413" s="1">
        <f t="shared" si="238"/>
        <v>577.4471815457091</v>
      </c>
    </row>
    <row r="2414" spans="1:23" x14ac:dyDescent="0.3">
      <c r="A2414" t="s">
        <v>5433</v>
      </c>
      <c r="B2414" s="34">
        <v>34734.694013888889</v>
      </c>
      <c r="C2414" s="2">
        <v>41.444000000000003</v>
      </c>
      <c r="D2414" s="2">
        <v>-10.9008</v>
      </c>
      <c r="E2414" s="3">
        <v>10</v>
      </c>
      <c r="F2414" s="3">
        <v>52</v>
      </c>
      <c r="G2414" s="1" t="s">
        <v>35</v>
      </c>
      <c r="H2414" s="1" t="s">
        <v>33</v>
      </c>
      <c r="I2414" s="1">
        <f t="shared" si="241"/>
        <v>4.7700000000000005</v>
      </c>
      <c r="L2414" s="25">
        <v>4.4000000000000004</v>
      </c>
      <c r="M2414" s="25" t="s">
        <v>35</v>
      </c>
      <c r="R2414" s="37">
        <v>4.7</v>
      </c>
      <c r="S2414" s="8" t="s">
        <v>73</v>
      </c>
      <c r="T2414" s="1">
        <f t="shared" si="236"/>
        <v>1995.0984093467184</v>
      </c>
      <c r="U2414" s="4">
        <f t="shared" si="239"/>
        <v>9.5695947360533873E+19</v>
      </c>
      <c r="V2414" s="4">
        <f t="shared" si="237"/>
        <v>1.7988709151288024E+16</v>
      </c>
      <c r="W2414" s="1">
        <f t="shared" si="238"/>
        <v>461.80946954760327</v>
      </c>
    </row>
    <row r="2415" spans="1:23" x14ac:dyDescent="0.3">
      <c r="A2415" t="s">
        <v>4681</v>
      </c>
      <c r="B2415" s="34">
        <v>34734.861891203705</v>
      </c>
      <c r="C2415" s="2">
        <v>40.72</v>
      </c>
      <c r="D2415" s="2">
        <v>-11.46</v>
      </c>
      <c r="E2415" s="12">
        <v>16</v>
      </c>
      <c r="G2415" s="8" t="s">
        <v>72</v>
      </c>
      <c r="H2415" s="1" t="s">
        <v>33</v>
      </c>
      <c r="I2415" s="1">
        <v>4.2</v>
      </c>
      <c r="R2415" s="37">
        <v>4.2</v>
      </c>
      <c r="S2415" s="8" t="s">
        <v>73</v>
      </c>
      <c r="T2415" s="1">
        <f t="shared" si="236"/>
        <v>1995.0988689697569</v>
      </c>
      <c r="U2415" s="4">
        <f t="shared" si="239"/>
        <v>9.5698459246965375E+19</v>
      </c>
      <c r="V2415" s="4">
        <f t="shared" si="237"/>
        <v>2511886431509585.5</v>
      </c>
      <c r="W2415" s="1">
        <f t="shared" si="238"/>
        <v>512.10513172526896</v>
      </c>
    </row>
    <row r="2416" spans="1:23" x14ac:dyDescent="0.3">
      <c r="A2416" t="s">
        <v>4682</v>
      </c>
      <c r="B2416" s="34">
        <v>34740.598946759259</v>
      </c>
      <c r="C2416" s="14">
        <v>47.600999999999999</v>
      </c>
      <c r="D2416" s="14">
        <v>-16.837</v>
      </c>
      <c r="E2416" s="12">
        <v>8</v>
      </c>
      <c r="F2416" s="12"/>
      <c r="G2416" s="8" t="s">
        <v>72</v>
      </c>
      <c r="H2416" s="1" t="s">
        <v>34</v>
      </c>
      <c r="I2416" s="1">
        <f>0.85*L2416+1.03</f>
        <v>3.4950000000000001</v>
      </c>
      <c r="J2416" s="26"/>
      <c r="K2416" s="26"/>
      <c r="L2416" s="26">
        <v>2.9</v>
      </c>
      <c r="M2416" s="25" t="s">
        <v>73</v>
      </c>
      <c r="N2416" s="26"/>
      <c r="O2416" s="26"/>
      <c r="P2416" s="26">
        <v>3.2</v>
      </c>
      <c r="Q2416" s="8" t="s">
        <v>73</v>
      </c>
      <c r="R2416" s="38"/>
      <c r="S2416" s="8"/>
      <c r="T2416" s="1">
        <f t="shared" si="236"/>
        <v>1995.1145761718255</v>
      </c>
      <c r="U2416" s="4">
        <f t="shared" si="239"/>
        <v>9.569867928613634E+19</v>
      </c>
      <c r="V2416" s="4">
        <f t="shared" si="237"/>
        <v>220039170963740.97</v>
      </c>
      <c r="W2416" s="1">
        <f t="shared" si="238"/>
        <v>518.88673351869556</v>
      </c>
    </row>
    <row r="2417" spans="1:23" x14ac:dyDescent="0.3">
      <c r="A2417" t="s">
        <v>4683</v>
      </c>
      <c r="B2417" s="34">
        <v>34740.901040509256</v>
      </c>
      <c r="C2417" s="14">
        <v>48.017000000000003</v>
      </c>
      <c r="D2417" s="14">
        <v>-17.039000000000001</v>
      </c>
      <c r="E2417" s="12">
        <v>18</v>
      </c>
      <c r="F2417" s="12"/>
      <c r="G2417" s="8" t="s">
        <v>72</v>
      </c>
      <c r="H2417" s="1" t="s">
        <v>34</v>
      </c>
      <c r="I2417" s="1">
        <f>0.85*L2417+1.03</f>
        <v>3.4950000000000001</v>
      </c>
      <c r="J2417" s="26"/>
      <c r="K2417" s="26"/>
      <c r="L2417" s="26">
        <v>2.9</v>
      </c>
      <c r="M2417" s="25" t="s">
        <v>73</v>
      </c>
      <c r="N2417" s="26"/>
      <c r="O2417" s="26"/>
      <c r="P2417" s="26">
        <v>3.2</v>
      </c>
      <c r="Q2417" s="8" t="s">
        <v>73</v>
      </c>
      <c r="R2417" s="38"/>
      <c r="S2417" s="8"/>
      <c r="T2417" s="1">
        <f t="shared" si="236"/>
        <v>1995.1154032594368</v>
      </c>
      <c r="U2417" s="4">
        <f t="shared" si="239"/>
        <v>9.5698899325307306E+19</v>
      </c>
      <c r="V2417" s="4">
        <f t="shared" si="237"/>
        <v>220039170963740.97</v>
      </c>
      <c r="W2417" s="1">
        <f t="shared" si="238"/>
        <v>560.74545926460121</v>
      </c>
    </row>
    <row r="2418" spans="1:23" x14ac:dyDescent="0.3">
      <c r="A2418" t="s">
        <v>4684</v>
      </c>
      <c r="B2418" s="34">
        <v>34742.539461689812</v>
      </c>
      <c r="C2418" s="2">
        <v>46.739400000000003</v>
      </c>
      <c r="D2418" s="2">
        <v>-19.116</v>
      </c>
      <c r="E2418" s="3">
        <v>0</v>
      </c>
      <c r="F2418" s="3">
        <v>5</v>
      </c>
      <c r="G2418" s="1" t="s">
        <v>35</v>
      </c>
      <c r="H2418" s="1" t="s">
        <v>34</v>
      </c>
      <c r="I2418" s="1">
        <v>4.5</v>
      </c>
      <c r="R2418" s="37">
        <v>4.5</v>
      </c>
      <c r="S2418" s="8" t="s">
        <v>73</v>
      </c>
      <c r="T2418" s="1">
        <f t="shared" si="236"/>
        <v>1995.1198890121555</v>
      </c>
      <c r="U2418" s="4">
        <f t="shared" si="239"/>
        <v>9.5705978783151145E+19</v>
      </c>
      <c r="V2418" s="4">
        <f t="shared" si="237"/>
        <v>7079457843841414</v>
      </c>
      <c r="W2418" s="1">
        <f t="shared" si="238"/>
        <v>724.22487461858998</v>
      </c>
    </row>
    <row r="2419" spans="1:23" x14ac:dyDescent="0.3">
      <c r="A2419" t="s">
        <v>4685</v>
      </c>
      <c r="B2419" s="34">
        <v>34742.896365162036</v>
      </c>
      <c r="C2419" s="2">
        <v>35.92</v>
      </c>
      <c r="D2419" s="2">
        <v>-5.32</v>
      </c>
      <c r="E2419" s="3">
        <v>38.700000000000003</v>
      </c>
      <c r="G2419" s="1" t="s">
        <v>55</v>
      </c>
      <c r="H2419" s="1" t="s">
        <v>22</v>
      </c>
      <c r="I2419" s="1">
        <v>4.2</v>
      </c>
      <c r="P2419" s="25">
        <v>4.2</v>
      </c>
      <c r="Q2419" s="1" t="s">
        <v>55</v>
      </c>
      <c r="T2419" s="1">
        <f t="shared" si="236"/>
        <v>1995.1208661606079</v>
      </c>
      <c r="U2419" s="4">
        <f t="shared" si="239"/>
        <v>9.5708490669582647E+19</v>
      </c>
      <c r="V2419" s="4">
        <f t="shared" si="237"/>
        <v>2511886431509585.5</v>
      </c>
      <c r="W2419" s="1">
        <f t="shared" si="238"/>
        <v>1321.017287189748</v>
      </c>
    </row>
    <row r="2420" spans="1:23" x14ac:dyDescent="0.3">
      <c r="A2420" t="s">
        <v>4686</v>
      </c>
      <c r="B2420" s="34">
        <v>34742.96831921296</v>
      </c>
      <c r="C2420" s="2">
        <v>35.92</v>
      </c>
      <c r="D2420" s="2">
        <v>-5.29</v>
      </c>
      <c r="E2420" s="3">
        <v>30.7</v>
      </c>
      <c r="G2420" s="1" t="s">
        <v>55</v>
      </c>
      <c r="H2420" s="1" t="s">
        <v>22</v>
      </c>
      <c r="I2420" s="1">
        <v>3.6</v>
      </c>
      <c r="P2420" s="25">
        <v>3.6</v>
      </c>
      <c r="Q2420" s="1" t="s">
        <v>55</v>
      </c>
      <c r="T2420" s="1">
        <f t="shared" si="236"/>
        <v>1995.1210631600629</v>
      </c>
      <c r="U2420" s="4">
        <f t="shared" si="239"/>
        <v>9.5708806897348657E+19</v>
      </c>
      <c r="V2420" s="4">
        <f t="shared" si="237"/>
        <v>316227766016839.06</v>
      </c>
      <c r="W2420" s="1">
        <f t="shared" si="238"/>
        <v>1322.9337003039066</v>
      </c>
    </row>
    <row r="2421" spans="1:23" x14ac:dyDescent="0.3">
      <c r="A2421" t="s">
        <v>4687</v>
      </c>
      <c r="B2421" s="34">
        <v>34743.568653125003</v>
      </c>
      <c r="C2421" s="2">
        <v>35.909999999999997</v>
      </c>
      <c r="D2421" s="2">
        <v>-5.34</v>
      </c>
      <c r="E2421" s="3">
        <v>34.700000000000003</v>
      </c>
      <c r="G2421" s="1" t="s">
        <v>55</v>
      </c>
      <c r="H2421" s="1" t="s">
        <v>22</v>
      </c>
      <c r="I2421" s="1">
        <v>3.2</v>
      </c>
      <c r="P2421" s="25">
        <v>3.2</v>
      </c>
      <c r="Q2421" s="1" t="s">
        <v>55</v>
      </c>
      <c r="T2421" s="1">
        <f t="shared" si="236"/>
        <v>1995.1227067847365</v>
      </c>
      <c r="U2421" s="4">
        <f t="shared" si="239"/>
        <v>9.5708886330172129E+19</v>
      </c>
      <c r="V2421" s="4">
        <f t="shared" si="237"/>
        <v>79432823472428.328</v>
      </c>
      <c r="W2421" s="1">
        <f t="shared" si="238"/>
        <v>1320.3549654407971</v>
      </c>
    </row>
    <row r="2422" spans="1:23" x14ac:dyDescent="0.3">
      <c r="A2422" t="s">
        <v>4688</v>
      </c>
      <c r="B2422" s="34">
        <v>34743.635546296297</v>
      </c>
      <c r="C2422" s="2">
        <v>36.08</v>
      </c>
      <c r="D2422" s="2">
        <v>-3.89</v>
      </c>
      <c r="E2422" s="3">
        <v>27.2</v>
      </c>
      <c r="G2422" s="1" t="s">
        <v>55</v>
      </c>
      <c r="H2422" s="1" t="s">
        <v>22</v>
      </c>
      <c r="I2422" s="1">
        <v>3.1</v>
      </c>
      <c r="P2422" s="25">
        <v>3.1</v>
      </c>
      <c r="Q2422" s="1" t="s">
        <v>55</v>
      </c>
      <c r="T2422" s="1">
        <f t="shared" si="236"/>
        <v>1995.1228899282582</v>
      </c>
      <c r="U2422" s="4">
        <f t="shared" si="239"/>
        <v>9.570894256430465E+19</v>
      </c>
      <c r="V2422" s="4">
        <f t="shared" si="237"/>
        <v>56234132519035.117</v>
      </c>
      <c r="W2422" s="1">
        <f t="shared" si="238"/>
        <v>1414.2452059071472</v>
      </c>
    </row>
    <row r="2423" spans="1:23" x14ac:dyDescent="0.3">
      <c r="A2423" t="s">
        <v>4689</v>
      </c>
      <c r="B2423" s="34">
        <v>34745.184327546296</v>
      </c>
      <c r="C2423" s="14">
        <v>47.756999999999998</v>
      </c>
      <c r="D2423" s="14">
        <v>-18.282</v>
      </c>
      <c r="E2423" s="12">
        <v>37</v>
      </c>
      <c r="F2423" s="12"/>
      <c r="G2423" s="8" t="s">
        <v>72</v>
      </c>
      <c r="H2423" s="1" t="s">
        <v>34</v>
      </c>
      <c r="I2423" s="1">
        <f>0.85*L2423+1.03</f>
        <v>3.3250000000000002</v>
      </c>
      <c r="J2423" s="26"/>
      <c r="K2423" s="26"/>
      <c r="L2423" s="26">
        <v>2.7</v>
      </c>
      <c r="M2423" s="25" t="s">
        <v>73</v>
      </c>
      <c r="N2423" s="26"/>
      <c r="O2423" s="26"/>
      <c r="P2423" s="26">
        <v>3</v>
      </c>
      <c r="Q2423" s="8" t="s">
        <v>73</v>
      </c>
      <c r="R2423" s="38"/>
      <c r="S2423" s="8"/>
      <c r="T2423" s="1">
        <f t="shared" si="236"/>
        <v>1995.1271302602227</v>
      </c>
      <c r="U2423" s="4">
        <f t="shared" si="239"/>
        <v>9.570906488501656E+19</v>
      </c>
      <c r="V2423" s="4">
        <f t="shared" si="237"/>
        <v>122320711904993.2</v>
      </c>
      <c r="W2423" s="1">
        <f t="shared" si="238"/>
        <v>670.3998540101876</v>
      </c>
    </row>
    <row r="2424" spans="1:23" x14ac:dyDescent="0.3">
      <c r="A2424" t="s">
        <v>4690</v>
      </c>
      <c r="B2424" s="34">
        <v>34746.433348379629</v>
      </c>
      <c r="C2424" s="2">
        <v>48.52</v>
      </c>
      <c r="D2424" s="2">
        <v>-15.84</v>
      </c>
      <c r="E2424" s="12">
        <v>16</v>
      </c>
      <c r="G2424" s="8" t="s">
        <v>72</v>
      </c>
      <c r="H2424" s="8" t="s">
        <v>68</v>
      </c>
      <c r="I2424" s="1">
        <v>4.3</v>
      </c>
      <c r="R2424" s="37">
        <v>4.3</v>
      </c>
      <c r="S2424" s="8" t="s">
        <v>73</v>
      </c>
      <c r="T2424" s="1">
        <f t="shared" si="236"/>
        <v>1995.1305498928944</v>
      </c>
      <c r="U2424" s="4">
        <f t="shared" si="239"/>
        <v>9.5712613018908901E+19</v>
      </c>
      <c r="V2424" s="4">
        <f t="shared" si="237"/>
        <v>3548133892335757</v>
      </c>
      <c r="W2424" s="1">
        <f t="shared" si="238"/>
        <v>491.24010704047259</v>
      </c>
    </row>
    <row r="2425" spans="1:23" x14ac:dyDescent="0.3">
      <c r="A2425" t="s">
        <v>4691</v>
      </c>
      <c r="B2425" s="34">
        <v>34746.887925925927</v>
      </c>
      <c r="C2425" s="14">
        <v>48.456000000000003</v>
      </c>
      <c r="D2425" s="14">
        <v>-17.331</v>
      </c>
      <c r="E2425" s="12">
        <v>18</v>
      </c>
      <c r="F2425" s="12"/>
      <c r="G2425" s="8" t="s">
        <v>72</v>
      </c>
      <c r="H2425" s="1" t="s">
        <v>34</v>
      </c>
      <c r="I2425" s="1">
        <f>0.85*L2425+1.03</f>
        <v>3.41</v>
      </c>
      <c r="J2425" s="26"/>
      <c r="K2425" s="26"/>
      <c r="L2425" s="26">
        <v>2.8</v>
      </c>
      <c r="M2425" s="25" t="s">
        <v>73</v>
      </c>
      <c r="N2425" s="26"/>
      <c r="O2425" s="26"/>
      <c r="P2425" s="26">
        <v>3.1</v>
      </c>
      <c r="Q2425" s="8" t="s">
        <v>73</v>
      </c>
      <c r="R2425" s="38"/>
      <c r="S2425" s="8"/>
      <c r="T2425" s="1">
        <f t="shared" si="236"/>
        <v>1995.1317944583873</v>
      </c>
      <c r="U2425" s="4">
        <f t="shared" si="239"/>
        <v>9.5712777077886222E+19</v>
      </c>
      <c r="V2425" s="4">
        <f t="shared" si="237"/>
        <v>164058977319953.81</v>
      </c>
      <c r="W2425" s="1">
        <f t="shared" si="238"/>
        <v>613.01169237068063</v>
      </c>
    </row>
    <row r="2426" spans="1:23" x14ac:dyDescent="0.3">
      <c r="A2426" t="s">
        <v>4692</v>
      </c>
      <c r="B2426" s="34">
        <v>34747.083165509262</v>
      </c>
      <c r="C2426" s="14">
        <v>48.551000000000002</v>
      </c>
      <c r="D2426" s="14">
        <v>-17.260999999999999</v>
      </c>
      <c r="E2426" s="12">
        <v>23</v>
      </c>
      <c r="F2426" s="12"/>
      <c r="G2426" s="8" t="s">
        <v>72</v>
      </c>
      <c r="H2426" s="1" t="s">
        <v>34</v>
      </c>
      <c r="I2426" s="1">
        <f>0.85*L2426+1.03</f>
        <v>3.58</v>
      </c>
      <c r="J2426" s="26"/>
      <c r="K2426" s="26"/>
      <c r="L2426" s="26">
        <v>3</v>
      </c>
      <c r="M2426" s="25" t="s">
        <v>73</v>
      </c>
      <c r="N2426" s="26"/>
      <c r="O2426" s="26"/>
      <c r="P2426" s="26">
        <v>3.3</v>
      </c>
      <c r="Q2426" s="8" t="s">
        <v>73</v>
      </c>
      <c r="R2426" s="38"/>
      <c r="S2426" s="8"/>
      <c r="T2426" s="1">
        <f t="shared" si="236"/>
        <v>1995.132328995234</v>
      </c>
      <c r="U2426" s="4">
        <f t="shared" si="239"/>
        <v>9.5713072198808895E+19</v>
      </c>
      <c r="V2426" s="4">
        <f t="shared" si="237"/>
        <v>295120922666639.69</v>
      </c>
      <c r="W2426" s="1">
        <f t="shared" si="238"/>
        <v>612.56102819909313</v>
      </c>
    </row>
    <row r="2427" spans="1:23" x14ac:dyDescent="0.3">
      <c r="A2427" t="s">
        <v>4693</v>
      </c>
      <c r="B2427" s="34">
        <v>34747.235520833332</v>
      </c>
      <c r="C2427" s="14">
        <v>49.698999999999998</v>
      </c>
      <c r="D2427" s="14">
        <v>-16.273</v>
      </c>
      <c r="E2427" s="12">
        <v>2</v>
      </c>
      <c r="F2427" s="12"/>
      <c r="G2427" s="8" t="s">
        <v>72</v>
      </c>
      <c r="H2427" s="1" t="s">
        <v>34</v>
      </c>
      <c r="I2427" s="1">
        <f>0.85*L2427+1.03</f>
        <v>3.3250000000000002</v>
      </c>
      <c r="J2427" s="26"/>
      <c r="K2427" s="26"/>
      <c r="L2427" s="26">
        <v>2.7</v>
      </c>
      <c r="M2427" s="25" t="s">
        <v>73</v>
      </c>
      <c r="N2427" s="26"/>
      <c r="O2427" s="26"/>
      <c r="P2427" s="26">
        <v>3</v>
      </c>
      <c r="Q2427" s="8" t="s">
        <v>73</v>
      </c>
      <c r="R2427" s="38"/>
      <c r="S2427" s="8"/>
      <c r="T2427" s="1">
        <f t="shared" si="236"/>
        <v>1995.132746121378</v>
      </c>
      <c r="U2427" s="4">
        <f t="shared" si="239"/>
        <v>9.5713194519520805E+19</v>
      </c>
      <c r="V2427" s="4">
        <f t="shared" si="237"/>
        <v>122320711904993.2</v>
      </c>
      <c r="W2427" s="1">
        <f t="shared" si="238"/>
        <v>616.33227844131432</v>
      </c>
    </row>
    <row r="2428" spans="1:23" x14ac:dyDescent="0.3">
      <c r="A2428" t="s">
        <v>4694</v>
      </c>
      <c r="B2428" s="34">
        <v>34748.02784490741</v>
      </c>
      <c r="C2428" s="14">
        <v>48.533000000000001</v>
      </c>
      <c r="D2428" s="14">
        <v>-17.285</v>
      </c>
      <c r="E2428" s="12">
        <v>18</v>
      </c>
      <c r="F2428" s="12"/>
      <c r="G2428" s="8" t="s">
        <v>72</v>
      </c>
      <c r="H2428" s="1" t="s">
        <v>34</v>
      </c>
      <c r="I2428" s="1">
        <f>0.85*L2428+1.03</f>
        <v>3.58</v>
      </c>
      <c r="J2428" s="26"/>
      <c r="K2428" s="26"/>
      <c r="L2428" s="26">
        <v>3</v>
      </c>
      <c r="M2428" s="25" t="s">
        <v>73</v>
      </c>
      <c r="N2428" s="26"/>
      <c r="O2428" s="26"/>
      <c r="P2428" s="26">
        <v>3.3</v>
      </c>
      <c r="Q2428" s="8" t="s">
        <v>73</v>
      </c>
      <c r="R2428" s="38"/>
      <c r="S2428" s="8"/>
      <c r="T2428" s="1">
        <f t="shared" si="236"/>
        <v>1995.134915386468</v>
      </c>
      <c r="U2428" s="4">
        <f t="shared" si="239"/>
        <v>9.5713489640443478E+19</v>
      </c>
      <c r="V2428" s="4">
        <f t="shared" si="237"/>
        <v>295120922666639.69</v>
      </c>
      <c r="W2428" s="1">
        <f t="shared" si="238"/>
        <v>613.45644767772899</v>
      </c>
    </row>
    <row r="2429" spans="1:23" x14ac:dyDescent="0.3">
      <c r="A2429" t="s">
        <v>4695</v>
      </c>
      <c r="B2429" s="34">
        <v>34750.458773148152</v>
      </c>
      <c r="C2429" s="2">
        <v>49.31</v>
      </c>
      <c r="D2429" s="2">
        <v>-18.25</v>
      </c>
      <c r="E2429" s="12">
        <v>16</v>
      </c>
      <c r="G2429" s="8" t="s">
        <v>72</v>
      </c>
      <c r="H2429" s="1" t="s">
        <v>34</v>
      </c>
      <c r="I2429" s="1">
        <v>3.9</v>
      </c>
      <c r="R2429" s="37">
        <v>3.9</v>
      </c>
      <c r="S2429" s="8" t="s">
        <v>73</v>
      </c>
      <c r="T2429" s="1">
        <f t="shared" si="236"/>
        <v>1995.1415709052653</v>
      </c>
      <c r="U2429" s="4">
        <f t="shared" si="239"/>
        <v>9.5714380891381613E+19</v>
      </c>
      <c r="V2429" s="4">
        <f t="shared" si="237"/>
        <v>891250938133744.88</v>
      </c>
      <c r="W2429" s="1">
        <f t="shared" si="238"/>
        <v>747.14166953425456</v>
      </c>
    </row>
    <row r="2430" spans="1:23" x14ac:dyDescent="0.3">
      <c r="A2430" t="s">
        <v>4696</v>
      </c>
      <c r="B2430" s="34">
        <v>34752.99374189815</v>
      </c>
      <c r="C2430" s="14">
        <v>45.582000000000001</v>
      </c>
      <c r="D2430" s="14">
        <v>-20.529</v>
      </c>
      <c r="E2430" s="12">
        <v>2</v>
      </c>
      <c r="F2430" s="12"/>
      <c r="G2430" s="8" t="s">
        <v>72</v>
      </c>
      <c r="H2430" s="1" t="s">
        <v>34</v>
      </c>
      <c r="I2430" s="1">
        <f>0.85*L2430+1.03</f>
        <v>3.3250000000000002</v>
      </c>
      <c r="J2430" s="26"/>
      <c r="K2430" s="26"/>
      <c r="L2430" s="26">
        <v>2.7</v>
      </c>
      <c r="M2430" s="25" t="s">
        <v>73</v>
      </c>
      <c r="N2430" s="26"/>
      <c r="O2430" s="26"/>
      <c r="P2430" s="26">
        <v>3</v>
      </c>
      <c r="Q2430" s="8" t="s">
        <v>73</v>
      </c>
      <c r="R2430" s="38"/>
      <c r="S2430" s="8"/>
      <c r="T2430" s="1">
        <f t="shared" si="236"/>
        <v>1995.1485112714529</v>
      </c>
      <c r="U2430" s="4">
        <f t="shared" si="239"/>
        <v>9.5714503212093522E+19</v>
      </c>
      <c r="V2430" s="4">
        <f t="shared" si="237"/>
        <v>122320711904993.2</v>
      </c>
      <c r="W2430" s="1">
        <f t="shared" si="238"/>
        <v>864.46687403616215</v>
      </c>
    </row>
    <row r="2431" spans="1:23" x14ac:dyDescent="0.3">
      <c r="A2431" t="s">
        <v>4697</v>
      </c>
      <c r="B2431" s="34">
        <v>34755.290064814813</v>
      </c>
      <c r="C2431" s="14">
        <v>48.594000000000001</v>
      </c>
      <c r="D2431" s="14">
        <v>-17.681999999999999</v>
      </c>
      <c r="E2431" s="12">
        <v>16</v>
      </c>
      <c r="F2431" s="12"/>
      <c r="G2431" s="8" t="s">
        <v>72</v>
      </c>
      <c r="H2431" s="1" t="s">
        <v>34</v>
      </c>
      <c r="I2431" s="1">
        <f>0.85*L2431+1.03</f>
        <v>3.41</v>
      </c>
      <c r="J2431" s="26"/>
      <c r="K2431" s="26"/>
      <c r="L2431" s="26">
        <v>2.8</v>
      </c>
      <c r="M2431" s="25" t="s">
        <v>73</v>
      </c>
      <c r="N2431" s="26"/>
      <c r="O2431" s="26"/>
      <c r="P2431" s="26">
        <v>3.1</v>
      </c>
      <c r="Q2431" s="8" t="s">
        <v>73</v>
      </c>
      <c r="R2431" s="38"/>
      <c r="S2431" s="8"/>
      <c r="T2431" s="1">
        <f t="shared" si="236"/>
        <v>1995.1547982609577</v>
      </c>
      <c r="U2431" s="4">
        <f t="shared" si="239"/>
        <v>9.5714667271070843E+19</v>
      </c>
      <c r="V2431" s="4">
        <f t="shared" si="237"/>
        <v>164058977319953.81</v>
      </c>
      <c r="W2431" s="1">
        <f t="shared" si="238"/>
        <v>653.16611659084708</v>
      </c>
    </row>
    <row r="2432" spans="1:23" x14ac:dyDescent="0.3">
      <c r="A2432" t="s">
        <v>4698</v>
      </c>
      <c r="B2432" s="34">
        <v>34756.312649305553</v>
      </c>
      <c r="C2432" s="14">
        <v>46.819000000000003</v>
      </c>
      <c r="D2432" s="14">
        <v>-18.959</v>
      </c>
      <c r="E2432" s="12">
        <v>18</v>
      </c>
      <c r="F2432" s="12"/>
      <c r="G2432" s="8" t="s">
        <v>72</v>
      </c>
      <c r="H2432" s="1" t="s">
        <v>34</v>
      </c>
      <c r="I2432" s="1">
        <f>0.85*L2432+1.03</f>
        <v>3.58</v>
      </c>
      <c r="J2432" s="26"/>
      <c r="K2432" s="26"/>
      <c r="L2432" s="26">
        <v>3</v>
      </c>
      <c r="M2432" s="25" t="s">
        <v>73</v>
      </c>
      <c r="N2432" s="26"/>
      <c r="O2432" s="26"/>
      <c r="P2432" s="26">
        <v>3.3</v>
      </c>
      <c r="Q2432" s="8" t="s">
        <v>73</v>
      </c>
      <c r="R2432" s="38"/>
      <c r="S2432" s="8"/>
      <c r="T2432" s="1">
        <f t="shared" si="236"/>
        <v>1995.1575979447107</v>
      </c>
      <c r="U2432" s="4">
        <f t="shared" si="239"/>
        <v>9.5714962391993516E+19</v>
      </c>
      <c r="V2432" s="4">
        <f t="shared" si="237"/>
        <v>295120922666639.69</v>
      </c>
      <c r="W2432" s="1">
        <f t="shared" si="238"/>
        <v>709.397023622917</v>
      </c>
    </row>
    <row r="2433" spans="1:23" x14ac:dyDescent="0.3">
      <c r="A2433" t="s">
        <v>4699</v>
      </c>
      <c r="B2433" s="34">
        <v>34757.515825000002</v>
      </c>
      <c r="C2433" s="2">
        <v>39.974899999999998</v>
      </c>
      <c r="D2433" s="2">
        <v>-2.9306000000000001</v>
      </c>
      <c r="E2433" s="3">
        <v>10.5</v>
      </c>
      <c r="F2433" s="3">
        <v>49</v>
      </c>
      <c r="G2433" s="1" t="s">
        <v>35</v>
      </c>
      <c r="H2433" s="1" t="s">
        <v>30</v>
      </c>
      <c r="I2433" s="1">
        <f>0.85*L2433+1.03</f>
        <v>5.1950000000000003</v>
      </c>
      <c r="L2433" s="25">
        <v>4.9000000000000004</v>
      </c>
      <c r="M2433" s="25" t="s">
        <v>35</v>
      </c>
      <c r="T2433" s="1">
        <f t="shared" si="236"/>
        <v>1995.1608920602328</v>
      </c>
      <c r="U2433" s="4">
        <f t="shared" si="239"/>
        <v>9.5793035236007313E+19</v>
      </c>
      <c r="V2433" s="4">
        <f t="shared" si="237"/>
        <v>7.8072844013790848E+16</v>
      </c>
      <c r="W2433" s="1">
        <f t="shared" si="238"/>
        <v>1237.7312345497994</v>
      </c>
    </row>
    <row r="2434" spans="1:23" x14ac:dyDescent="0.3">
      <c r="A2434" t="s">
        <v>4700</v>
      </c>
      <c r="B2434" s="34">
        <v>34758.97805208333</v>
      </c>
      <c r="C2434" s="2">
        <v>48.58</v>
      </c>
      <c r="D2434" s="2">
        <v>-18.350000000000001</v>
      </c>
      <c r="E2434" s="12">
        <v>16</v>
      </c>
      <c r="G2434" s="8" t="s">
        <v>72</v>
      </c>
      <c r="H2434" s="1" t="s">
        <v>34</v>
      </c>
      <c r="I2434" s="1">
        <v>3.9</v>
      </c>
      <c r="R2434" s="37">
        <v>3.9</v>
      </c>
      <c r="S2434" s="8" t="s">
        <v>73</v>
      </c>
      <c r="T2434" s="1">
        <f t="shared" ref="T2434:T2497" si="242">1900+B2434/365.25</f>
        <v>1995.1648954198038</v>
      </c>
      <c r="U2434" s="4">
        <f t="shared" si="239"/>
        <v>9.5793926486945448E+19</v>
      </c>
      <c r="V2434" s="4">
        <f t="shared" ref="V2434:V2497" si="243">10^(1.5*I2434+9.1)</f>
        <v>891250938133744.88</v>
      </c>
      <c r="W2434" s="1">
        <f t="shared" ref="W2434:W2497" si="244">SQRT( (ABS(D2434-$Y$1)*111.11)^2+(111.11*COS(RADIANS(D2434))*ABS(C2434-$Z$1))^2+E2434*E2434)</f>
        <v>715.11105337878075</v>
      </c>
    </row>
    <row r="2435" spans="1:23" x14ac:dyDescent="0.3">
      <c r="A2435" t="s">
        <v>4701</v>
      </c>
      <c r="B2435" s="34">
        <v>34770.676506944445</v>
      </c>
      <c r="C2435" s="2">
        <v>35.9</v>
      </c>
      <c r="D2435" s="2">
        <v>-5.39</v>
      </c>
      <c r="E2435" s="3">
        <v>10.7</v>
      </c>
      <c r="G2435" s="1" t="s">
        <v>55</v>
      </c>
      <c r="H2435" s="1" t="s">
        <v>22</v>
      </c>
      <c r="I2435" s="1">
        <v>3.3</v>
      </c>
      <c r="P2435" s="25">
        <v>3.3</v>
      </c>
      <c r="Q2435" s="1" t="s">
        <v>55</v>
      </c>
      <c r="T2435" s="1">
        <f t="shared" si="242"/>
        <v>1995.1969240436536</v>
      </c>
      <c r="U2435" s="4">
        <f t="shared" ref="U2435:U2498" si="245">U2434+V2435</f>
        <v>9.5794038688790872E+19</v>
      </c>
      <c r="V2435" s="4">
        <f t="shared" si="243"/>
        <v>112201845430196.44</v>
      </c>
      <c r="W2435" s="1">
        <f t="shared" si="244"/>
        <v>1317.2818678533595</v>
      </c>
    </row>
    <row r="2436" spans="1:23" x14ac:dyDescent="0.3">
      <c r="A2436" t="s">
        <v>4702</v>
      </c>
      <c r="B2436" s="34">
        <v>34771.408528935186</v>
      </c>
      <c r="C2436" s="14">
        <v>45.536000000000001</v>
      </c>
      <c r="D2436" s="14">
        <v>-18.209</v>
      </c>
      <c r="E2436" s="12">
        <v>18</v>
      </c>
      <c r="F2436" s="12"/>
      <c r="G2436" s="8" t="s">
        <v>72</v>
      </c>
      <c r="H2436" s="1" t="s">
        <v>34</v>
      </c>
      <c r="I2436" s="1">
        <f>0.85*L2436+1.03</f>
        <v>3.3250000000000002</v>
      </c>
      <c r="J2436" s="26"/>
      <c r="K2436" s="26"/>
      <c r="L2436" s="26">
        <v>2.7</v>
      </c>
      <c r="M2436" s="25" t="s">
        <v>73</v>
      </c>
      <c r="N2436" s="26"/>
      <c r="O2436" s="26"/>
      <c r="P2436" s="26">
        <v>3</v>
      </c>
      <c r="Q2436" s="8" t="s">
        <v>73</v>
      </c>
      <c r="R2436" s="38"/>
      <c r="S2436" s="8"/>
      <c r="T2436" s="1">
        <f t="shared" si="242"/>
        <v>1995.198928210637</v>
      </c>
      <c r="U2436" s="4">
        <f t="shared" si="245"/>
        <v>9.5794161009502781E+19</v>
      </c>
      <c r="V2436" s="4">
        <f t="shared" si="243"/>
        <v>122320711904993.2</v>
      </c>
      <c r="W2436" s="1">
        <f t="shared" si="244"/>
        <v>607.03931476024525</v>
      </c>
    </row>
    <row r="2437" spans="1:23" x14ac:dyDescent="0.3">
      <c r="A2437" t="s">
        <v>4703</v>
      </c>
      <c r="B2437" s="34">
        <v>34772.282703703706</v>
      </c>
      <c r="C2437" s="2">
        <v>35.49</v>
      </c>
      <c r="D2437" s="2">
        <v>-3.69</v>
      </c>
      <c r="E2437" s="3">
        <v>11.7</v>
      </c>
      <c r="G2437" s="1" t="s">
        <v>55</v>
      </c>
      <c r="H2437" s="1" t="s">
        <v>22</v>
      </c>
      <c r="I2437" s="1">
        <v>3.8</v>
      </c>
      <c r="P2437" s="25">
        <v>3.8</v>
      </c>
      <c r="Q2437" s="1" t="s">
        <v>55</v>
      </c>
      <c r="T2437" s="1">
        <f t="shared" si="242"/>
        <v>1995.2013215707152</v>
      </c>
      <c r="U2437" s="4">
        <f t="shared" si="245"/>
        <v>9.5794791966847255E+19</v>
      </c>
      <c r="V2437" s="4">
        <f t="shared" si="243"/>
        <v>630957344480193.75</v>
      </c>
      <c r="W2437" s="1">
        <f t="shared" si="244"/>
        <v>1476.9116607844728</v>
      </c>
    </row>
    <row r="2438" spans="1:23" x14ac:dyDescent="0.3">
      <c r="A2438" t="s">
        <v>4704</v>
      </c>
      <c r="B2438" s="34">
        <v>34772.662369212965</v>
      </c>
      <c r="C2438" s="14">
        <v>49.94</v>
      </c>
      <c r="D2438" s="14">
        <v>-16.780999999999999</v>
      </c>
      <c r="E2438" s="12">
        <v>37</v>
      </c>
      <c r="F2438" s="12"/>
      <c r="G2438" s="8" t="s">
        <v>72</v>
      </c>
      <c r="H2438" s="1" t="s">
        <v>34</v>
      </c>
      <c r="I2438" s="1">
        <f>0.85*L2438+1.03</f>
        <v>3.41</v>
      </c>
      <c r="J2438" s="26"/>
      <c r="K2438" s="26"/>
      <c r="L2438" s="26">
        <v>2.8</v>
      </c>
      <c r="M2438" s="25" t="s">
        <v>73</v>
      </c>
      <c r="N2438" s="26"/>
      <c r="O2438" s="26"/>
      <c r="P2438" s="26">
        <v>3.1</v>
      </c>
      <c r="Q2438" s="8" t="s">
        <v>73</v>
      </c>
      <c r="R2438" s="38"/>
      <c r="S2438" s="8"/>
      <c r="T2438" s="1">
        <f t="shared" si="242"/>
        <v>1995.2023610382284</v>
      </c>
      <c r="U2438" s="4">
        <f t="shared" si="245"/>
        <v>9.5794956025824575E+19</v>
      </c>
      <c r="V2438" s="4">
        <f t="shared" si="243"/>
        <v>164058977319953.81</v>
      </c>
      <c r="W2438" s="1">
        <f t="shared" si="244"/>
        <v>672.58555478386518</v>
      </c>
    </row>
    <row r="2439" spans="1:23" x14ac:dyDescent="0.3">
      <c r="A2439" t="s">
        <v>4705</v>
      </c>
      <c r="B2439" s="34">
        <v>34773.130955092594</v>
      </c>
      <c r="C2439" s="2">
        <v>35.74</v>
      </c>
      <c r="D2439" s="2">
        <v>-4.0999999999999996</v>
      </c>
      <c r="E2439" s="3">
        <v>4.9000000000000004</v>
      </c>
      <c r="G2439" s="1" t="s">
        <v>55</v>
      </c>
      <c r="H2439" s="1" t="s">
        <v>22</v>
      </c>
      <c r="I2439" s="1">
        <v>3.4</v>
      </c>
      <c r="P2439" s="25">
        <v>3.4</v>
      </c>
      <c r="Q2439" s="1" t="s">
        <v>55</v>
      </c>
      <c r="T2439" s="1">
        <f t="shared" si="242"/>
        <v>1995.2036439564479</v>
      </c>
      <c r="U2439" s="4">
        <f t="shared" si="245"/>
        <v>9.5795114515143819E+19</v>
      </c>
      <c r="V2439" s="4">
        <f t="shared" si="243"/>
        <v>158489319246111.25</v>
      </c>
      <c r="W2439" s="1">
        <f t="shared" si="244"/>
        <v>1425.2257277243305</v>
      </c>
    </row>
    <row r="2440" spans="1:23" x14ac:dyDescent="0.3">
      <c r="A2440" t="s">
        <v>4706</v>
      </c>
      <c r="B2440" s="34">
        <v>34775.649491898148</v>
      </c>
      <c r="C2440" s="14">
        <v>47.616999999999997</v>
      </c>
      <c r="D2440" s="14">
        <v>-17.215</v>
      </c>
      <c r="E2440" s="12">
        <v>18</v>
      </c>
      <c r="F2440" s="12"/>
      <c r="G2440" s="8" t="s">
        <v>72</v>
      </c>
      <c r="H2440" s="1" t="s">
        <v>34</v>
      </c>
      <c r="I2440" s="1">
        <f t="shared" ref="I2440:I2445" si="246">0.85*L2440+1.03</f>
        <v>3.3250000000000002</v>
      </c>
      <c r="J2440" s="26"/>
      <c r="K2440" s="26"/>
      <c r="L2440" s="26">
        <v>2.7</v>
      </c>
      <c r="M2440" s="25" t="s">
        <v>73</v>
      </c>
      <c r="N2440" s="26"/>
      <c r="O2440" s="26"/>
      <c r="P2440" s="26">
        <v>3</v>
      </c>
      <c r="Q2440" s="8" t="s">
        <v>73</v>
      </c>
      <c r="R2440" s="38"/>
      <c r="S2440" s="8"/>
      <c r="T2440" s="1">
        <f t="shared" si="242"/>
        <v>1995.2105393344234</v>
      </c>
      <c r="U2440" s="4">
        <f t="shared" si="245"/>
        <v>9.5795236835855729E+19</v>
      </c>
      <c r="V2440" s="4">
        <f t="shared" si="243"/>
        <v>122320711904993.2</v>
      </c>
      <c r="W2440" s="1">
        <f t="shared" si="244"/>
        <v>556.74034464689441</v>
      </c>
    </row>
    <row r="2441" spans="1:23" x14ac:dyDescent="0.3">
      <c r="A2441" t="s">
        <v>4707</v>
      </c>
      <c r="B2441" s="34">
        <v>34776.01912384259</v>
      </c>
      <c r="C2441" s="14">
        <v>45.917999999999999</v>
      </c>
      <c r="D2441" s="14">
        <v>-17.655000000000001</v>
      </c>
      <c r="E2441" s="12">
        <v>19</v>
      </c>
      <c r="F2441" s="12"/>
      <c r="G2441" s="8" t="s">
        <v>72</v>
      </c>
      <c r="H2441" s="1" t="s">
        <v>34</v>
      </c>
      <c r="I2441" s="1">
        <f t="shared" si="246"/>
        <v>3.58</v>
      </c>
      <c r="J2441" s="26"/>
      <c r="K2441" s="26"/>
      <c r="L2441" s="26">
        <v>3</v>
      </c>
      <c r="M2441" s="25" t="s">
        <v>73</v>
      </c>
      <c r="N2441" s="26"/>
      <c r="O2441" s="26"/>
      <c r="P2441" s="26">
        <v>3.3</v>
      </c>
      <c r="Q2441" s="8" t="s">
        <v>73</v>
      </c>
      <c r="R2441" s="38"/>
      <c r="S2441" s="8"/>
      <c r="T2441" s="1">
        <f t="shared" si="242"/>
        <v>1995.2115513315334</v>
      </c>
      <c r="U2441" s="4">
        <f t="shared" si="245"/>
        <v>9.5795531956778402E+19</v>
      </c>
      <c r="V2441" s="4">
        <f t="shared" si="243"/>
        <v>295120922666639.69</v>
      </c>
      <c r="W2441" s="1">
        <f t="shared" si="244"/>
        <v>549.53205386058971</v>
      </c>
    </row>
    <row r="2442" spans="1:23" x14ac:dyDescent="0.3">
      <c r="A2442" t="s">
        <v>4708</v>
      </c>
      <c r="B2442" s="34">
        <v>34776.191059027777</v>
      </c>
      <c r="C2442" s="14">
        <v>45.28</v>
      </c>
      <c r="D2442" s="14">
        <v>-17.946000000000002</v>
      </c>
      <c r="E2442" s="12">
        <v>16</v>
      </c>
      <c r="F2442" s="12"/>
      <c r="G2442" s="8" t="s">
        <v>72</v>
      </c>
      <c r="H2442" s="1" t="s">
        <v>34</v>
      </c>
      <c r="I2442" s="1">
        <f t="shared" si="246"/>
        <v>3.4950000000000001</v>
      </c>
      <c r="J2442" s="26"/>
      <c r="K2442" s="26"/>
      <c r="L2442" s="26">
        <v>2.9</v>
      </c>
      <c r="M2442" s="25" t="s">
        <v>73</v>
      </c>
      <c r="N2442" s="26"/>
      <c r="O2442" s="26"/>
      <c r="P2442" s="26">
        <v>3.2</v>
      </c>
      <c r="Q2442" s="8" t="s">
        <v>73</v>
      </c>
      <c r="R2442" s="38"/>
      <c r="S2442" s="8"/>
      <c r="T2442" s="1">
        <f t="shared" si="242"/>
        <v>1995.2120220644156</v>
      </c>
      <c r="U2442" s="4">
        <f t="shared" si="245"/>
        <v>9.5795751995949367E+19</v>
      </c>
      <c r="V2442" s="4">
        <f t="shared" si="243"/>
        <v>220039170963740.97</v>
      </c>
      <c r="W2442" s="1">
        <f t="shared" si="244"/>
        <v>576.93968069457947</v>
      </c>
    </row>
    <row r="2443" spans="1:23" x14ac:dyDescent="0.3">
      <c r="A2443" t="s">
        <v>4709</v>
      </c>
      <c r="B2443" s="34">
        <v>34781.288711805559</v>
      </c>
      <c r="C2443" s="14">
        <v>47.585999999999999</v>
      </c>
      <c r="D2443" s="14">
        <v>-21.396000000000001</v>
      </c>
      <c r="E2443" s="12">
        <v>18</v>
      </c>
      <c r="F2443" s="12"/>
      <c r="G2443" s="8" t="s">
        <v>72</v>
      </c>
      <c r="H2443" s="1" t="s">
        <v>59</v>
      </c>
      <c r="I2443" s="1">
        <f t="shared" si="246"/>
        <v>3.3250000000000002</v>
      </c>
      <c r="J2443" s="26"/>
      <c r="K2443" s="26"/>
      <c r="L2443" s="26">
        <v>2.7</v>
      </c>
      <c r="M2443" s="25" t="s">
        <v>73</v>
      </c>
      <c r="N2443" s="26"/>
      <c r="O2443" s="26"/>
      <c r="P2443" s="26">
        <v>3</v>
      </c>
      <c r="Q2443" s="8" t="s">
        <v>73</v>
      </c>
      <c r="R2443" s="38"/>
      <c r="S2443" s="8"/>
      <c r="T2443" s="1">
        <f t="shared" si="242"/>
        <v>1995.2259786770858</v>
      </c>
      <c r="U2443" s="4">
        <f t="shared" si="245"/>
        <v>9.5795874316661277E+19</v>
      </c>
      <c r="V2443" s="4">
        <f t="shared" si="243"/>
        <v>122320711904993.2</v>
      </c>
      <c r="W2443" s="1">
        <f t="shared" si="244"/>
        <v>990.62632314379891</v>
      </c>
    </row>
    <row r="2444" spans="1:23" x14ac:dyDescent="0.3">
      <c r="A2444" t="s">
        <v>4710</v>
      </c>
      <c r="B2444" s="34">
        <v>34781.915071759257</v>
      </c>
      <c r="C2444" s="14">
        <v>49.798000000000002</v>
      </c>
      <c r="D2444" s="14">
        <v>-15.561999999999999</v>
      </c>
      <c r="E2444" s="12">
        <v>16</v>
      </c>
      <c r="F2444" s="12"/>
      <c r="G2444" s="8" t="s">
        <v>72</v>
      </c>
      <c r="H2444" s="8" t="s">
        <v>68</v>
      </c>
      <c r="I2444" s="1">
        <f t="shared" si="246"/>
        <v>3.665</v>
      </c>
      <c r="J2444" s="26"/>
      <c r="K2444" s="26"/>
      <c r="L2444" s="26">
        <v>3.1</v>
      </c>
      <c r="M2444" s="25" t="s">
        <v>73</v>
      </c>
      <c r="N2444" s="26"/>
      <c r="O2444" s="26"/>
      <c r="P2444" s="26">
        <v>3.4</v>
      </c>
      <c r="Q2444" s="8" t="s">
        <v>73</v>
      </c>
      <c r="R2444" s="38"/>
      <c r="S2444" s="8"/>
      <c r="T2444" s="1">
        <f t="shared" si="242"/>
        <v>1995.2276935571779</v>
      </c>
      <c r="U2444" s="4">
        <f t="shared" si="245"/>
        <v>9.5796270138726105E+19</v>
      </c>
      <c r="V2444" s="4">
        <f t="shared" si="243"/>
        <v>395822064835723.56</v>
      </c>
      <c r="W2444" s="1">
        <f t="shared" si="244"/>
        <v>580.06313001569731</v>
      </c>
    </row>
    <row r="2445" spans="1:23" x14ac:dyDescent="0.3">
      <c r="A2445" t="s">
        <v>4711</v>
      </c>
      <c r="B2445" s="34">
        <v>34783.496043981482</v>
      </c>
      <c r="C2445" s="14">
        <v>45.033000000000001</v>
      </c>
      <c r="D2445" s="14">
        <v>-18.353000000000002</v>
      </c>
      <c r="E2445" s="12">
        <v>18</v>
      </c>
      <c r="F2445" s="12"/>
      <c r="G2445" s="8" t="s">
        <v>72</v>
      </c>
      <c r="H2445" s="1" t="s">
        <v>34</v>
      </c>
      <c r="I2445" s="1">
        <f t="shared" si="246"/>
        <v>3.41</v>
      </c>
      <c r="J2445" s="26"/>
      <c r="K2445" s="26"/>
      <c r="L2445" s="26">
        <v>2.8</v>
      </c>
      <c r="M2445" s="25" t="s">
        <v>73</v>
      </c>
      <c r="N2445" s="26"/>
      <c r="O2445" s="26"/>
      <c r="P2445" s="26">
        <v>3.1</v>
      </c>
      <c r="Q2445" s="8" t="s">
        <v>73</v>
      </c>
      <c r="R2445" s="38"/>
      <c r="S2445" s="8"/>
      <c r="T2445" s="1">
        <f t="shared" si="242"/>
        <v>1995.2320220232211</v>
      </c>
      <c r="U2445" s="4">
        <f t="shared" si="245"/>
        <v>9.5796434197703426E+19</v>
      </c>
      <c r="V2445" s="4">
        <f t="shared" si="243"/>
        <v>164058977319953.81</v>
      </c>
      <c r="W2445" s="1">
        <f t="shared" si="244"/>
        <v>622.52566244138279</v>
      </c>
    </row>
    <row r="2446" spans="1:23" x14ac:dyDescent="0.3">
      <c r="A2446" t="s">
        <v>4712</v>
      </c>
      <c r="B2446" s="34">
        <v>34784.811262731484</v>
      </c>
      <c r="C2446" s="2">
        <v>42.2</v>
      </c>
      <c r="D2446" s="2">
        <v>-12.56</v>
      </c>
      <c r="E2446" s="12">
        <v>16</v>
      </c>
      <c r="G2446" s="8" t="s">
        <v>72</v>
      </c>
      <c r="H2446" s="1" t="s">
        <v>33</v>
      </c>
      <c r="I2446" s="1">
        <v>4.5</v>
      </c>
      <c r="R2446" s="37">
        <v>4.5</v>
      </c>
      <c r="S2446" s="8" t="s">
        <v>73</v>
      </c>
      <c r="T2446" s="1">
        <f t="shared" si="242"/>
        <v>1995.2356228959111</v>
      </c>
      <c r="U2446" s="4">
        <f t="shared" si="245"/>
        <v>9.5803513655547265E+19</v>
      </c>
      <c r="V2446" s="4">
        <f t="shared" si="243"/>
        <v>7079457843841414</v>
      </c>
      <c r="W2446" s="1">
        <f t="shared" si="244"/>
        <v>329.78928718697449</v>
      </c>
    </row>
    <row r="2447" spans="1:23" x14ac:dyDescent="0.3">
      <c r="A2447" t="s">
        <v>4713</v>
      </c>
      <c r="B2447" s="34">
        <v>34785.02344178241</v>
      </c>
      <c r="C2447" s="2">
        <v>35.28</v>
      </c>
      <c r="D2447" s="2">
        <v>-4.7</v>
      </c>
      <c r="E2447" s="3">
        <v>5.6</v>
      </c>
      <c r="G2447" s="1" t="s">
        <v>55</v>
      </c>
      <c r="H2447" s="1" t="s">
        <v>22</v>
      </c>
      <c r="I2447" s="1">
        <v>3.6</v>
      </c>
      <c r="P2447" s="25">
        <v>3.6</v>
      </c>
      <c r="Q2447" s="1" t="s">
        <v>55</v>
      </c>
      <c r="T2447" s="1">
        <f t="shared" si="242"/>
        <v>1995.2362038104925</v>
      </c>
      <c r="U2447" s="4">
        <f t="shared" si="245"/>
        <v>9.5803829883313275E+19</v>
      </c>
      <c r="V2447" s="4">
        <f t="shared" si="243"/>
        <v>316227766016839.06</v>
      </c>
      <c r="W2447" s="1">
        <f t="shared" si="244"/>
        <v>1419.6383643313557</v>
      </c>
    </row>
    <row r="2448" spans="1:23" x14ac:dyDescent="0.3">
      <c r="A2448" t="s">
        <v>4714</v>
      </c>
      <c r="B2448" s="34">
        <v>34786.944203935185</v>
      </c>
      <c r="C2448" s="2">
        <v>35.93</v>
      </c>
      <c r="D2448" s="2">
        <v>-5.41</v>
      </c>
      <c r="E2448" s="3">
        <v>0</v>
      </c>
      <c r="G2448" s="1" t="s">
        <v>55</v>
      </c>
      <c r="H2448" s="1" t="s">
        <v>22</v>
      </c>
      <c r="I2448" s="1">
        <v>3.5</v>
      </c>
      <c r="P2448" s="25">
        <v>3.5</v>
      </c>
      <c r="Q2448" s="1" t="s">
        <v>55</v>
      </c>
      <c r="T2448" s="1">
        <f t="shared" si="242"/>
        <v>1995.2414625706645</v>
      </c>
      <c r="U2448" s="4">
        <f t="shared" si="245"/>
        <v>9.5804053755427127E+19</v>
      </c>
      <c r="V2448" s="4">
        <f t="shared" si="243"/>
        <v>223872113856835.09</v>
      </c>
      <c r="W2448" s="1">
        <f t="shared" si="244"/>
        <v>1313.2308681985464</v>
      </c>
    </row>
    <row r="2449" spans="1:23" x14ac:dyDescent="0.3">
      <c r="A2449" t="s">
        <v>4715</v>
      </c>
      <c r="B2449" s="34">
        <v>34789.855928240744</v>
      </c>
      <c r="C2449" s="14">
        <v>47.869</v>
      </c>
      <c r="D2449" s="14">
        <v>-17.094000000000001</v>
      </c>
      <c r="E2449" s="12">
        <v>18</v>
      </c>
      <c r="F2449" s="12"/>
      <c r="G2449" s="8" t="s">
        <v>72</v>
      </c>
      <c r="H2449" s="1" t="s">
        <v>34</v>
      </c>
      <c r="I2449" s="1">
        <f>0.85*L2449+1.03</f>
        <v>3.3250000000000002</v>
      </c>
      <c r="J2449" s="26"/>
      <c r="K2449" s="26"/>
      <c r="L2449" s="26">
        <v>2.7</v>
      </c>
      <c r="M2449" s="25" t="s">
        <v>73</v>
      </c>
      <c r="N2449" s="26"/>
      <c r="O2449" s="26"/>
      <c r="P2449" s="26">
        <v>3</v>
      </c>
      <c r="Q2449" s="8" t="s">
        <v>73</v>
      </c>
      <c r="R2449" s="38"/>
      <c r="S2449" s="8"/>
      <c r="T2449" s="1">
        <f t="shared" si="242"/>
        <v>1995.2494344373463</v>
      </c>
      <c r="U2449" s="4">
        <f t="shared" si="245"/>
        <v>9.5804176076139037E+19</v>
      </c>
      <c r="V2449" s="4">
        <f t="shared" si="243"/>
        <v>122320711904993.2</v>
      </c>
      <c r="W2449" s="1">
        <f t="shared" si="244"/>
        <v>557.83764648624128</v>
      </c>
    </row>
    <row r="2450" spans="1:23" x14ac:dyDescent="0.3">
      <c r="A2450" t="s">
        <v>4716</v>
      </c>
      <c r="B2450" s="34">
        <v>34790.260872685183</v>
      </c>
      <c r="C2450" s="14">
        <v>47.22</v>
      </c>
      <c r="D2450" s="14">
        <v>-20.074000000000002</v>
      </c>
      <c r="E2450" s="12">
        <v>24</v>
      </c>
      <c r="F2450" s="12"/>
      <c r="G2450" s="8" t="s">
        <v>72</v>
      </c>
      <c r="H2450" s="1" t="s">
        <v>34</v>
      </c>
      <c r="I2450" s="1">
        <f>0.85*L2450+1.03</f>
        <v>3.3250000000000002</v>
      </c>
      <c r="J2450" s="26"/>
      <c r="K2450" s="26"/>
      <c r="L2450" s="26">
        <v>2.7</v>
      </c>
      <c r="M2450" s="25" t="s">
        <v>73</v>
      </c>
      <c r="N2450" s="26"/>
      <c r="O2450" s="26"/>
      <c r="P2450" s="26">
        <v>3</v>
      </c>
      <c r="Q2450" s="8" t="s">
        <v>73</v>
      </c>
      <c r="R2450" s="38"/>
      <c r="S2450" s="8"/>
      <c r="T2450" s="1">
        <f t="shared" si="242"/>
        <v>1995.2505431148122</v>
      </c>
      <c r="U2450" s="4">
        <f t="shared" si="245"/>
        <v>9.5804298396850946E+19</v>
      </c>
      <c r="V2450" s="4">
        <f t="shared" si="243"/>
        <v>122320711904993.2</v>
      </c>
      <c r="W2450" s="1">
        <f t="shared" si="244"/>
        <v>839.56290940355359</v>
      </c>
    </row>
    <row r="2451" spans="1:23" x14ac:dyDescent="0.3">
      <c r="A2451" t="s">
        <v>4717</v>
      </c>
      <c r="B2451" s="34">
        <v>34791.682887731484</v>
      </c>
      <c r="C2451" s="14">
        <v>46.67</v>
      </c>
      <c r="D2451" s="14">
        <v>-18.513000000000002</v>
      </c>
      <c r="E2451" s="12">
        <v>35</v>
      </c>
      <c r="F2451" s="12"/>
      <c r="G2451" s="8" t="s">
        <v>72</v>
      </c>
      <c r="H2451" s="1" t="s">
        <v>34</v>
      </c>
      <c r="I2451" s="1">
        <f>0.85*L2451+1.03</f>
        <v>3.4950000000000001</v>
      </c>
      <c r="J2451" s="26"/>
      <c r="K2451" s="26"/>
      <c r="L2451" s="26">
        <v>2.9</v>
      </c>
      <c r="M2451" s="25" t="s">
        <v>73</v>
      </c>
      <c r="N2451" s="26"/>
      <c r="O2451" s="26"/>
      <c r="P2451" s="26">
        <v>3.2</v>
      </c>
      <c r="Q2451" s="8" t="s">
        <v>73</v>
      </c>
      <c r="R2451" s="38"/>
      <c r="S2451" s="8"/>
      <c r="T2451" s="1">
        <f t="shared" si="242"/>
        <v>1995.2544363798261</v>
      </c>
      <c r="U2451" s="4">
        <f t="shared" si="245"/>
        <v>9.5804518436021912E+19</v>
      </c>
      <c r="V2451" s="4">
        <f t="shared" si="243"/>
        <v>220039170963740.97</v>
      </c>
      <c r="W2451" s="1">
        <f t="shared" si="244"/>
        <v>658.35333178147687</v>
      </c>
    </row>
    <row r="2452" spans="1:23" x14ac:dyDescent="0.3">
      <c r="A2452" t="s">
        <v>4718</v>
      </c>
      <c r="B2452" s="34">
        <v>34797.447888425922</v>
      </c>
      <c r="C2452" s="2">
        <v>36.709000000000003</v>
      </c>
      <c r="D2452" s="2">
        <v>-25.078199999999999</v>
      </c>
      <c r="E2452" s="3">
        <v>10</v>
      </c>
      <c r="F2452" s="3">
        <v>36</v>
      </c>
      <c r="G2452" s="1" t="s">
        <v>35</v>
      </c>
      <c r="H2452" s="8" t="s">
        <v>24</v>
      </c>
      <c r="I2452" s="1">
        <f>0.85*L2452+1.03</f>
        <v>4.7700000000000005</v>
      </c>
      <c r="L2452" s="25">
        <v>4.4000000000000004</v>
      </c>
      <c r="M2452" s="25" t="s">
        <v>35</v>
      </c>
      <c r="T2452" s="1">
        <f t="shared" si="242"/>
        <v>1995.2702200915153</v>
      </c>
      <c r="U2452" s="4">
        <f t="shared" si="245"/>
        <v>9.5822507145173205E+19</v>
      </c>
      <c r="V2452" s="4">
        <f t="shared" si="243"/>
        <v>1.7988709151288024E+16</v>
      </c>
      <c r="W2452" s="1">
        <f t="shared" si="244"/>
        <v>1615.5913431080551</v>
      </c>
    </row>
    <row r="2453" spans="1:23" x14ac:dyDescent="0.3">
      <c r="A2453" t="s">
        <v>4719</v>
      </c>
      <c r="B2453" s="34">
        <v>34797.825701041664</v>
      </c>
      <c r="C2453" s="2">
        <v>35.729999999999997</v>
      </c>
      <c r="D2453" s="2">
        <v>-3.6</v>
      </c>
      <c r="E2453" s="3">
        <v>16.100000000000001</v>
      </c>
      <c r="G2453" s="1" t="s">
        <v>55</v>
      </c>
      <c r="H2453" s="1" t="s">
        <v>22</v>
      </c>
      <c r="I2453" s="1">
        <v>3.2</v>
      </c>
      <c r="P2453" s="25">
        <v>3.2</v>
      </c>
      <c r="Q2453" s="1" t="s">
        <v>55</v>
      </c>
      <c r="T2453" s="1">
        <f t="shared" si="242"/>
        <v>1995.2712544860826</v>
      </c>
      <c r="U2453" s="4">
        <f t="shared" si="245"/>
        <v>9.5822586577996677E+19</v>
      </c>
      <c r="V2453" s="4">
        <f t="shared" si="243"/>
        <v>79432823472428.328</v>
      </c>
      <c r="W2453" s="1">
        <f t="shared" si="244"/>
        <v>1464.6104600709666</v>
      </c>
    </row>
    <row r="2454" spans="1:23" x14ac:dyDescent="0.3">
      <c r="A2454" t="s">
        <v>4720</v>
      </c>
      <c r="B2454" s="34">
        <v>34799.83286574074</v>
      </c>
      <c r="C2454" s="14">
        <v>47.994999999999997</v>
      </c>
      <c r="D2454" s="14">
        <v>-17.14</v>
      </c>
      <c r="E2454" s="12">
        <v>37</v>
      </c>
      <c r="F2454" s="12"/>
      <c r="G2454" s="8" t="s">
        <v>72</v>
      </c>
      <c r="H2454" s="1" t="s">
        <v>34</v>
      </c>
      <c r="I2454" s="1">
        <f>0.85*L2454+1.03</f>
        <v>3.4950000000000001</v>
      </c>
      <c r="J2454" s="26"/>
      <c r="K2454" s="26"/>
      <c r="L2454" s="26">
        <v>2.9</v>
      </c>
      <c r="M2454" s="25" t="s">
        <v>73</v>
      </c>
      <c r="N2454" s="26"/>
      <c r="O2454" s="26"/>
      <c r="P2454" s="26">
        <v>3.2</v>
      </c>
      <c r="Q2454" s="8" t="s">
        <v>73</v>
      </c>
      <c r="R2454" s="38"/>
      <c r="S2454" s="8"/>
      <c r="T2454" s="1">
        <f t="shared" si="242"/>
        <v>1995.2767498035339</v>
      </c>
      <c r="U2454" s="4">
        <f t="shared" si="245"/>
        <v>9.5822806617167643E+19</v>
      </c>
      <c r="V2454" s="4">
        <f t="shared" si="243"/>
        <v>220039170963740.97</v>
      </c>
      <c r="W2454" s="1">
        <f t="shared" si="244"/>
        <v>569.92673410936823</v>
      </c>
    </row>
    <row r="2455" spans="1:23" x14ac:dyDescent="0.3">
      <c r="A2455" t="s">
        <v>4721</v>
      </c>
      <c r="B2455" s="34">
        <v>34802.183162384259</v>
      </c>
      <c r="C2455" s="2">
        <v>35.81</v>
      </c>
      <c r="D2455" s="2">
        <v>-3.83</v>
      </c>
      <c r="E2455" s="3">
        <v>27.5</v>
      </c>
      <c r="G2455" s="1" t="s">
        <v>55</v>
      </c>
      <c r="H2455" s="1" t="s">
        <v>22</v>
      </c>
      <c r="I2455" s="1">
        <v>3.4</v>
      </c>
      <c r="P2455" s="25">
        <v>3.4</v>
      </c>
      <c r="Q2455" s="1" t="s">
        <v>55</v>
      </c>
      <c r="T2455" s="1">
        <f t="shared" si="242"/>
        <v>1995.2831845650494</v>
      </c>
      <c r="U2455" s="4">
        <f t="shared" si="245"/>
        <v>9.5822965106486886E+19</v>
      </c>
      <c r="V2455" s="4">
        <f t="shared" si="243"/>
        <v>158489319246111.25</v>
      </c>
      <c r="W2455" s="1">
        <f t="shared" si="244"/>
        <v>1440.5058536076151</v>
      </c>
    </row>
    <row r="2456" spans="1:23" x14ac:dyDescent="0.3">
      <c r="A2456" t="s">
        <v>4722</v>
      </c>
      <c r="B2456" s="34">
        <v>34807.676926504631</v>
      </c>
      <c r="C2456" s="2">
        <v>36.14</v>
      </c>
      <c r="D2456" s="2">
        <v>-3.23</v>
      </c>
      <c r="E2456" s="3">
        <v>15.9</v>
      </c>
      <c r="G2456" s="1" t="s">
        <v>55</v>
      </c>
      <c r="H2456" s="1" t="s">
        <v>22</v>
      </c>
      <c r="I2456" s="1">
        <v>3.2</v>
      </c>
      <c r="P2456" s="25">
        <v>3.2</v>
      </c>
      <c r="Q2456" s="1" t="s">
        <v>55</v>
      </c>
      <c r="T2456" s="1">
        <f t="shared" si="242"/>
        <v>1995.2982256714706</v>
      </c>
      <c r="U2456" s="4">
        <f t="shared" si="245"/>
        <v>9.5823044539310359E+19</v>
      </c>
      <c r="V2456" s="4">
        <f t="shared" si="243"/>
        <v>79432823472428.328</v>
      </c>
      <c r="W2456" s="1">
        <f t="shared" si="244"/>
        <v>1462.0062499113094</v>
      </c>
    </row>
    <row r="2457" spans="1:23" x14ac:dyDescent="0.3">
      <c r="A2457" t="s">
        <v>4723</v>
      </c>
      <c r="B2457" s="34">
        <v>34808.57485474537</v>
      </c>
      <c r="C2457" s="2">
        <v>35.76</v>
      </c>
      <c r="D2457" s="2">
        <v>-3.87</v>
      </c>
      <c r="E2457" s="3">
        <v>29.6</v>
      </c>
      <c r="G2457" s="1" t="s">
        <v>55</v>
      </c>
      <c r="H2457" s="1" t="s">
        <v>22</v>
      </c>
      <c r="I2457" s="1">
        <v>3.9</v>
      </c>
      <c r="P2457" s="25">
        <v>3.9</v>
      </c>
      <c r="Q2457" s="1" t="s">
        <v>55</v>
      </c>
      <c r="T2457" s="1">
        <f t="shared" si="242"/>
        <v>1995.3006840650112</v>
      </c>
      <c r="U2457" s="4">
        <f t="shared" si="245"/>
        <v>9.5823935790248493E+19</v>
      </c>
      <c r="V2457" s="4">
        <f t="shared" si="243"/>
        <v>891250938133744.88</v>
      </c>
      <c r="W2457" s="1">
        <f t="shared" si="244"/>
        <v>1441.487760892674</v>
      </c>
    </row>
    <row r="2458" spans="1:23" x14ac:dyDescent="0.3">
      <c r="A2458" t="s">
        <v>4724</v>
      </c>
      <c r="B2458" s="34">
        <v>34809.215690972225</v>
      </c>
      <c r="C2458" s="28">
        <v>40.21</v>
      </c>
      <c r="D2458" s="28">
        <v>-13.23</v>
      </c>
      <c r="E2458" s="12">
        <v>16</v>
      </c>
      <c r="F2458" s="13"/>
      <c r="G2458" s="8" t="s">
        <v>72</v>
      </c>
      <c r="H2458" s="1" t="s">
        <v>33</v>
      </c>
      <c r="I2458" s="1">
        <f>0.85*L2458+1.03</f>
        <v>4.7700000000000005</v>
      </c>
      <c r="J2458" s="27"/>
      <c r="K2458" s="27"/>
      <c r="L2458" s="26">
        <v>4.4000000000000004</v>
      </c>
      <c r="M2458" s="25" t="s">
        <v>73</v>
      </c>
      <c r="N2458" s="27"/>
      <c r="O2458" s="27"/>
      <c r="P2458" s="27">
        <v>4.8</v>
      </c>
      <c r="Q2458" s="1" t="s">
        <v>73</v>
      </c>
      <c r="R2458" s="39">
        <v>4.5</v>
      </c>
      <c r="S2458" s="1" t="s">
        <v>73</v>
      </c>
      <c r="T2458" s="1">
        <f t="shared" si="242"/>
        <v>1995.3024385789795</v>
      </c>
      <c r="U2458" s="4">
        <f t="shared" si="245"/>
        <v>9.5841924499399786E+19</v>
      </c>
      <c r="V2458" s="4">
        <f t="shared" si="243"/>
        <v>1.7988709151288024E+16</v>
      </c>
      <c r="W2458" s="1">
        <f t="shared" si="244"/>
        <v>545.82985665927617</v>
      </c>
    </row>
    <row r="2459" spans="1:23" x14ac:dyDescent="0.3">
      <c r="A2459" t="s">
        <v>4725</v>
      </c>
      <c r="B2459" s="34">
        <v>34809.604681712961</v>
      </c>
      <c r="C2459" s="14">
        <v>46.923999999999999</v>
      </c>
      <c r="D2459" s="14">
        <v>-19.417999999999999</v>
      </c>
      <c r="E2459" s="12">
        <v>18</v>
      </c>
      <c r="F2459" s="12"/>
      <c r="G2459" s="8" t="s">
        <v>72</v>
      </c>
      <c r="H2459" s="1" t="s">
        <v>34</v>
      </c>
      <c r="I2459" s="1">
        <f>0.85*L2459+1.03</f>
        <v>3.41</v>
      </c>
      <c r="J2459" s="26"/>
      <c r="K2459" s="26"/>
      <c r="L2459" s="26">
        <v>2.8</v>
      </c>
      <c r="M2459" s="25" t="s">
        <v>73</v>
      </c>
      <c r="N2459" s="26"/>
      <c r="O2459" s="26"/>
      <c r="P2459" s="26">
        <v>3.1</v>
      </c>
      <c r="Q2459" s="8" t="s">
        <v>73</v>
      </c>
      <c r="R2459" s="38"/>
      <c r="S2459" s="8"/>
      <c r="T2459" s="1">
        <f t="shared" si="242"/>
        <v>1995.3035035775852</v>
      </c>
      <c r="U2459" s="4">
        <f t="shared" si="245"/>
        <v>9.5842088558377107E+19</v>
      </c>
      <c r="V2459" s="4">
        <f t="shared" si="243"/>
        <v>164058977319953.81</v>
      </c>
      <c r="W2459" s="1">
        <f t="shared" si="244"/>
        <v>761.43057811722053</v>
      </c>
    </row>
    <row r="2460" spans="1:23" x14ac:dyDescent="0.3">
      <c r="A2460" t="s">
        <v>4726</v>
      </c>
      <c r="B2460" s="34">
        <v>34809.90946412037</v>
      </c>
      <c r="C2460" s="14">
        <v>48.396000000000001</v>
      </c>
      <c r="D2460" s="14">
        <v>-17.167999999999999</v>
      </c>
      <c r="E2460" s="12">
        <v>37</v>
      </c>
      <c r="F2460" s="12"/>
      <c r="G2460" s="8" t="s">
        <v>72</v>
      </c>
      <c r="H2460" s="1" t="s">
        <v>34</v>
      </c>
      <c r="I2460" s="1">
        <f>0.85*L2460+1.03</f>
        <v>3.3250000000000002</v>
      </c>
      <c r="J2460" s="26"/>
      <c r="K2460" s="26"/>
      <c r="L2460" s="26">
        <v>2.7</v>
      </c>
      <c r="M2460" s="25" t="s">
        <v>73</v>
      </c>
      <c r="N2460" s="26"/>
      <c r="O2460" s="26"/>
      <c r="P2460" s="26">
        <v>3</v>
      </c>
      <c r="Q2460" s="8" t="s">
        <v>73</v>
      </c>
      <c r="R2460" s="38"/>
      <c r="S2460" s="8"/>
      <c r="T2460" s="1">
        <f t="shared" si="242"/>
        <v>1995.3043380263391</v>
      </c>
      <c r="U2460" s="4">
        <f t="shared" si="245"/>
        <v>9.5842210879089017E+19</v>
      </c>
      <c r="V2460" s="4">
        <f t="shared" si="243"/>
        <v>122320711904993.2</v>
      </c>
      <c r="W2460" s="1">
        <f t="shared" si="244"/>
        <v>595.50669509648446</v>
      </c>
    </row>
    <row r="2461" spans="1:23" x14ac:dyDescent="0.3">
      <c r="A2461" t="s">
        <v>4727</v>
      </c>
      <c r="B2461" s="34">
        <v>34810.981280092594</v>
      </c>
      <c r="C2461" s="14">
        <v>47.786999999999999</v>
      </c>
      <c r="D2461" s="14">
        <v>-17.079999999999998</v>
      </c>
      <c r="E2461" s="12">
        <v>37</v>
      </c>
      <c r="F2461" s="12"/>
      <c r="G2461" s="8" t="s">
        <v>72</v>
      </c>
      <c r="H2461" s="1" t="s">
        <v>34</v>
      </c>
      <c r="I2461" s="1">
        <f>0.85*L2461+1.03</f>
        <v>3.58</v>
      </c>
      <c r="J2461" s="26"/>
      <c r="K2461" s="26"/>
      <c r="L2461" s="26">
        <v>3</v>
      </c>
      <c r="M2461" s="25" t="s">
        <v>73</v>
      </c>
      <c r="N2461" s="26"/>
      <c r="O2461" s="26"/>
      <c r="P2461" s="26">
        <v>3.3</v>
      </c>
      <c r="Q2461" s="8" t="s">
        <v>73</v>
      </c>
      <c r="R2461" s="38"/>
      <c r="S2461" s="8"/>
      <c r="T2461" s="1">
        <f t="shared" si="242"/>
        <v>1995.3072724985423</v>
      </c>
      <c r="U2461" s="4">
        <f t="shared" si="245"/>
        <v>9.584250600001169E+19</v>
      </c>
      <c r="V2461" s="4">
        <f t="shared" si="243"/>
        <v>295120922666639.69</v>
      </c>
      <c r="W2461" s="1">
        <f t="shared" si="244"/>
        <v>553.11610614583742</v>
      </c>
    </row>
    <row r="2462" spans="1:23" x14ac:dyDescent="0.3">
      <c r="A2462" t="s">
        <v>4728</v>
      </c>
      <c r="B2462" s="34">
        <v>34811.938715393517</v>
      </c>
      <c r="C2462" s="2">
        <v>35.880000000000003</v>
      </c>
      <c r="D2462" s="2">
        <v>-3.83</v>
      </c>
      <c r="E2462" s="3">
        <v>30.1</v>
      </c>
      <c r="G2462" s="1" t="s">
        <v>55</v>
      </c>
      <c r="H2462" s="1" t="s">
        <v>22</v>
      </c>
      <c r="I2462" s="1">
        <v>3.1</v>
      </c>
      <c r="P2462" s="25">
        <v>3.1</v>
      </c>
      <c r="Q2462" s="1" t="s">
        <v>55</v>
      </c>
      <c r="T2462" s="1">
        <f t="shared" si="242"/>
        <v>1995.3098938135347</v>
      </c>
      <c r="U2462" s="4">
        <f t="shared" si="245"/>
        <v>9.5842562234144211E+19</v>
      </c>
      <c r="V2462" s="4">
        <f t="shared" si="243"/>
        <v>56234132519035.117</v>
      </c>
      <c r="W2462" s="1">
        <f t="shared" si="244"/>
        <v>1434.9415943326774</v>
      </c>
    </row>
    <row r="2463" spans="1:23" x14ac:dyDescent="0.3">
      <c r="A2463" t="s">
        <v>4729</v>
      </c>
      <c r="B2463" s="34">
        <v>34814.582001157411</v>
      </c>
      <c r="C2463" s="14">
        <v>39.89</v>
      </c>
      <c r="D2463" s="14">
        <v>-21.23</v>
      </c>
      <c r="E2463" s="12">
        <v>16</v>
      </c>
      <c r="F2463" s="12"/>
      <c r="G2463" s="8" t="s">
        <v>72</v>
      </c>
      <c r="H2463" s="8" t="s">
        <v>24</v>
      </c>
      <c r="I2463" s="1">
        <f>0.85*L2463+1.03</f>
        <v>3.75</v>
      </c>
      <c r="J2463" s="26"/>
      <c r="K2463" s="26"/>
      <c r="L2463" s="26">
        <v>3.2</v>
      </c>
      <c r="M2463" s="25" t="s">
        <v>73</v>
      </c>
      <c r="N2463" s="26"/>
      <c r="O2463" s="26"/>
      <c r="P2463" s="26">
        <v>3.6</v>
      </c>
      <c r="Q2463" s="8" t="s">
        <v>73</v>
      </c>
      <c r="R2463" s="38">
        <v>3.5</v>
      </c>
      <c r="S2463" s="1" t="s">
        <v>73</v>
      </c>
      <c r="T2463" s="1">
        <f t="shared" si="242"/>
        <v>1995.317130735544</v>
      </c>
      <c r="U2463" s="4">
        <f t="shared" si="245"/>
        <v>9.5843093118588436E+19</v>
      </c>
      <c r="V2463" s="4">
        <f t="shared" si="243"/>
        <v>530884444230989.13</v>
      </c>
      <c r="W2463" s="1">
        <f t="shared" si="244"/>
        <v>1092.1466892110611</v>
      </c>
    </row>
    <row r="2464" spans="1:23" x14ac:dyDescent="0.3">
      <c r="A2464" t="s">
        <v>4730</v>
      </c>
      <c r="B2464" s="34">
        <v>34814.955866898148</v>
      </c>
      <c r="C2464" s="14">
        <v>49.468000000000004</v>
      </c>
      <c r="D2464" s="14">
        <v>-16.483000000000001</v>
      </c>
      <c r="E2464" s="12">
        <v>18</v>
      </c>
      <c r="F2464" s="12"/>
      <c r="G2464" s="8" t="s">
        <v>72</v>
      </c>
      <c r="H2464" s="1" t="s">
        <v>34</v>
      </c>
      <c r="I2464" s="1">
        <f>0.85*L2464+1.03</f>
        <v>3.41</v>
      </c>
      <c r="J2464" s="26"/>
      <c r="K2464" s="26"/>
      <c r="L2464" s="26">
        <v>2.8</v>
      </c>
      <c r="M2464" s="25" t="s">
        <v>73</v>
      </c>
      <c r="N2464" s="26"/>
      <c r="O2464" s="26"/>
      <c r="P2464" s="26">
        <v>3.1</v>
      </c>
      <c r="Q2464" s="8" t="s">
        <v>73</v>
      </c>
      <c r="R2464" s="38"/>
      <c r="S2464" s="8"/>
      <c r="T2464" s="1">
        <f t="shared" si="242"/>
        <v>1995.3181543241565</v>
      </c>
      <c r="U2464" s="4">
        <f t="shared" si="245"/>
        <v>9.5843257177565757E+19</v>
      </c>
      <c r="V2464" s="4">
        <f t="shared" si="243"/>
        <v>164058977319953.81</v>
      </c>
      <c r="W2464" s="1">
        <f t="shared" si="244"/>
        <v>612.90344201172763</v>
      </c>
    </row>
    <row r="2465" spans="1:23" x14ac:dyDescent="0.3">
      <c r="A2465" t="s">
        <v>4731</v>
      </c>
      <c r="B2465" s="34">
        <v>34816.105764814813</v>
      </c>
      <c r="C2465" s="2">
        <v>42.543900000000001</v>
      </c>
      <c r="D2465" s="2">
        <v>-12.649900000000001</v>
      </c>
      <c r="E2465" s="60">
        <v>10</v>
      </c>
      <c r="F2465" s="3">
        <v>76</v>
      </c>
      <c r="G2465" s="1" t="s">
        <v>35</v>
      </c>
      <c r="H2465" s="1" t="s">
        <v>62</v>
      </c>
      <c r="I2465" s="1">
        <v>4.7</v>
      </c>
      <c r="J2465" s="25">
        <v>4.7</v>
      </c>
      <c r="K2465" s="25" t="s">
        <v>82</v>
      </c>
      <c r="L2465" s="25">
        <v>4.7</v>
      </c>
      <c r="M2465" s="25" t="s">
        <v>35</v>
      </c>
      <c r="N2465" s="25">
        <v>3.9</v>
      </c>
      <c r="O2465" s="25" t="s">
        <v>35</v>
      </c>
      <c r="T2465" s="1">
        <f t="shared" si="242"/>
        <v>1995.3213025730727</v>
      </c>
      <c r="U2465" s="4">
        <f t="shared" si="245"/>
        <v>9.5857382553011978E+19</v>
      </c>
      <c r="V2465" s="4">
        <f t="shared" si="243"/>
        <v>1.4125375446227572E+16</v>
      </c>
      <c r="W2465" s="1">
        <f t="shared" si="244"/>
        <v>291.69251996588685</v>
      </c>
    </row>
    <row r="2466" spans="1:23" x14ac:dyDescent="0.3">
      <c r="A2466" t="s">
        <v>4732</v>
      </c>
      <c r="B2466" s="34">
        <v>34816.427446643516</v>
      </c>
      <c r="C2466" s="2">
        <v>35.409999999999997</v>
      </c>
      <c r="D2466" s="2">
        <v>-6.14</v>
      </c>
      <c r="E2466" s="3">
        <v>20.2</v>
      </c>
      <c r="G2466" s="1" t="s">
        <v>55</v>
      </c>
      <c r="H2466" s="1" t="s">
        <v>22</v>
      </c>
      <c r="I2466" s="1">
        <v>3.5</v>
      </c>
      <c r="P2466" s="25">
        <v>3.5</v>
      </c>
      <c r="Q2466" s="1" t="s">
        <v>55</v>
      </c>
      <c r="T2466" s="1">
        <f t="shared" si="242"/>
        <v>1995.3221832899208</v>
      </c>
      <c r="U2466" s="4">
        <f t="shared" si="245"/>
        <v>9.5857606425125831E+19</v>
      </c>
      <c r="V2466" s="4">
        <f t="shared" si="243"/>
        <v>223872113856835.09</v>
      </c>
      <c r="W2466" s="1">
        <f t="shared" si="244"/>
        <v>1310.6428266168748</v>
      </c>
    </row>
    <row r="2467" spans="1:23" x14ac:dyDescent="0.3">
      <c r="A2467" t="s">
        <v>4733</v>
      </c>
      <c r="B2467" s="34">
        <v>34816.582531250002</v>
      </c>
      <c r="C2467" s="14">
        <v>48.387999999999998</v>
      </c>
      <c r="D2467" s="14">
        <v>-17.274000000000001</v>
      </c>
      <c r="E2467" s="12">
        <v>37</v>
      </c>
      <c r="F2467" s="12"/>
      <c r="G2467" s="8" t="s">
        <v>72</v>
      </c>
      <c r="H2467" s="1" t="s">
        <v>34</v>
      </c>
      <c r="I2467" s="1">
        <f>0.85*L2467+1.03</f>
        <v>3.4950000000000001</v>
      </c>
      <c r="J2467" s="26"/>
      <c r="K2467" s="26"/>
      <c r="L2467" s="26">
        <v>2.9</v>
      </c>
      <c r="M2467" s="25" t="s">
        <v>73</v>
      </c>
      <c r="N2467" s="26"/>
      <c r="O2467" s="26"/>
      <c r="P2467" s="26">
        <v>3.2</v>
      </c>
      <c r="Q2467" s="8" t="s">
        <v>73</v>
      </c>
      <c r="R2467" s="38"/>
      <c r="S2467" s="8"/>
      <c r="T2467" s="1">
        <f t="shared" si="242"/>
        <v>1995.3226078884327</v>
      </c>
      <c r="U2467" s="4">
        <f t="shared" si="245"/>
        <v>9.5857826464296796E+19</v>
      </c>
      <c r="V2467" s="4">
        <f t="shared" si="243"/>
        <v>220039170963740.97</v>
      </c>
      <c r="W2467" s="1">
        <f t="shared" si="244"/>
        <v>604.66200848412052</v>
      </c>
    </row>
    <row r="2468" spans="1:23" x14ac:dyDescent="0.3">
      <c r="A2468" t="s">
        <v>4734</v>
      </c>
      <c r="B2468" s="34">
        <v>34818.169156249998</v>
      </c>
      <c r="C2468" s="14">
        <v>48.366</v>
      </c>
      <c r="D2468" s="14">
        <v>-17.274000000000001</v>
      </c>
      <c r="E2468" s="12">
        <v>37</v>
      </c>
      <c r="F2468" s="12"/>
      <c r="G2468" s="8" t="s">
        <v>72</v>
      </c>
      <c r="H2468" s="1" t="s">
        <v>34</v>
      </c>
      <c r="I2468" s="1">
        <f>0.85*L2468+1.03</f>
        <v>3.58</v>
      </c>
      <c r="J2468" s="26"/>
      <c r="K2468" s="26"/>
      <c r="L2468" s="26">
        <v>3</v>
      </c>
      <c r="M2468" s="25" t="s">
        <v>73</v>
      </c>
      <c r="N2468" s="26"/>
      <c r="O2468" s="26"/>
      <c r="P2468" s="26">
        <v>3.3</v>
      </c>
      <c r="Q2468" s="8" t="s">
        <v>73</v>
      </c>
      <c r="R2468" s="38"/>
      <c r="S2468" s="8"/>
      <c r="T2468" s="1">
        <f t="shared" si="242"/>
        <v>1995.3269518309378</v>
      </c>
      <c r="U2468" s="4">
        <f t="shared" si="245"/>
        <v>9.5858121585219469E+19</v>
      </c>
      <c r="V2468" s="4">
        <f t="shared" si="243"/>
        <v>295120922666639.69</v>
      </c>
      <c r="W2468" s="1">
        <f t="shared" si="244"/>
        <v>603.37200237708646</v>
      </c>
    </row>
    <row r="2469" spans="1:23" x14ac:dyDescent="0.3">
      <c r="A2469" t="s">
        <v>4735</v>
      </c>
      <c r="B2469" s="34">
        <v>34818.170540509258</v>
      </c>
      <c r="C2469" s="14">
        <v>48.387</v>
      </c>
      <c r="D2469" s="14">
        <v>-17.13</v>
      </c>
      <c r="E2469" s="12">
        <v>40</v>
      </c>
      <c r="F2469" s="12"/>
      <c r="G2469" s="8" t="s">
        <v>72</v>
      </c>
      <c r="H2469" s="1" t="s">
        <v>34</v>
      </c>
      <c r="I2469" s="1">
        <f>0.85*L2469+1.03</f>
        <v>3.4950000000000001</v>
      </c>
      <c r="J2469" s="26"/>
      <c r="K2469" s="26"/>
      <c r="L2469" s="26">
        <v>2.9</v>
      </c>
      <c r="M2469" s="25" t="s">
        <v>73</v>
      </c>
      <c r="N2469" s="26"/>
      <c r="O2469" s="26"/>
      <c r="P2469" s="26">
        <v>3.2</v>
      </c>
      <c r="Q2469" s="8" t="s">
        <v>73</v>
      </c>
      <c r="R2469" s="38"/>
      <c r="S2469" s="8"/>
      <c r="T2469" s="1">
        <f t="shared" si="242"/>
        <v>1995.3269556208329</v>
      </c>
      <c r="U2469" s="4">
        <f t="shared" si="245"/>
        <v>9.5858341624390435E+19</v>
      </c>
      <c r="V2469" s="4">
        <f t="shared" si="243"/>
        <v>220039170963740.97</v>
      </c>
      <c r="W2469" s="1">
        <f t="shared" si="244"/>
        <v>591.72795520884893</v>
      </c>
    </row>
    <row r="2470" spans="1:23" x14ac:dyDescent="0.3">
      <c r="A2470" t="s">
        <v>4736</v>
      </c>
      <c r="B2470" s="34">
        <v>34818.858509259262</v>
      </c>
      <c r="C2470" s="28">
        <v>41.17</v>
      </c>
      <c r="D2470" s="28">
        <v>-13.93</v>
      </c>
      <c r="E2470" s="12">
        <v>16</v>
      </c>
      <c r="F2470" s="13"/>
      <c r="G2470" s="8" t="s">
        <v>72</v>
      </c>
      <c r="H2470" s="1" t="s">
        <v>33</v>
      </c>
      <c r="I2470" s="1">
        <f>0.85*L2470+1.03</f>
        <v>4.26</v>
      </c>
      <c r="J2470" s="27"/>
      <c r="K2470" s="27"/>
      <c r="L2470" s="26">
        <v>3.8</v>
      </c>
      <c r="M2470" s="25" t="s">
        <v>73</v>
      </c>
      <c r="N2470" s="27"/>
      <c r="O2470" s="27"/>
      <c r="P2470" s="27">
        <v>3.7</v>
      </c>
      <c r="Q2470" s="1" t="s">
        <v>73</v>
      </c>
      <c r="R2470" s="39">
        <v>4</v>
      </c>
      <c r="S2470" s="1" t="s">
        <v>73</v>
      </c>
      <c r="T2470" s="1">
        <f t="shared" si="242"/>
        <v>1995.3288391766168</v>
      </c>
      <c r="U2470" s="4">
        <f t="shared" si="245"/>
        <v>9.5861431919822946E+19</v>
      </c>
      <c r="V2470" s="4">
        <f t="shared" si="243"/>
        <v>3090295432513594.5</v>
      </c>
      <c r="W2470" s="1">
        <f t="shared" si="244"/>
        <v>457.21977167473159</v>
      </c>
    </row>
    <row r="2471" spans="1:23" x14ac:dyDescent="0.3">
      <c r="A2471" t="s">
        <v>4737</v>
      </c>
      <c r="B2471" s="34">
        <v>34821.696328819446</v>
      </c>
      <c r="C2471" s="2">
        <v>35.83</v>
      </c>
      <c r="D2471" s="2">
        <v>-4.47</v>
      </c>
      <c r="E2471" s="3">
        <v>18.2</v>
      </c>
      <c r="G2471" s="1" t="s">
        <v>55</v>
      </c>
      <c r="H2471" s="1" t="s">
        <v>22</v>
      </c>
      <c r="I2471" s="1">
        <v>4.5</v>
      </c>
      <c r="P2471" s="25">
        <v>4.5</v>
      </c>
      <c r="Q2471" s="1" t="s">
        <v>55</v>
      </c>
      <c r="T2471" s="1">
        <f t="shared" si="242"/>
        <v>1995.3366087031334</v>
      </c>
      <c r="U2471" s="4">
        <f t="shared" si="245"/>
        <v>9.5868511377666785E+19</v>
      </c>
      <c r="V2471" s="4">
        <f t="shared" si="243"/>
        <v>7079457843841414</v>
      </c>
      <c r="W2471" s="1">
        <f t="shared" si="244"/>
        <v>1390.0567984773734</v>
      </c>
    </row>
    <row r="2472" spans="1:23" x14ac:dyDescent="0.3">
      <c r="A2472" t="s">
        <v>4737</v>
      </c>
      <c r="B2472" s="34">
        <v>34824.35052349537</v>
      </c>
      <c r="C2472" s="2">
        <v>35.75</v>
      </c>
      <c r="D2472" s="2">
        <v>-3.87</v>
      </c>
      <c r="E2472" s="3">
        <v>28</v>
      </c>
      <c r="G2472" s="1" t="s">
        <v>55</v>
      </c>
      <c r="H2472" s="1" t="s">
        <v>22</v>
      </c>
      <c r="I2472" s="1">
        <v>3.2</v>
      </c>
      <c r="P2472" s="25">
        <v>3.2</v>
      </c>
      <c r="Q2472" s="1" t="s">
        <v>55</v>
      </c>
      <c r="T2472" s="1">
        <f t="shared" si="242"/>
        <v>1995.343875492116</v>
      </c>
      <c r="U2472" s="4">
        <f t="shared" si="245"/>
        <v>9.5868590810490257E+19</v>
      </c>
      <c r="V2472" s="4">
        <f t="shared" si="243"/>
        <v>79432823472428.328</v>
      </c>
      <c r="W2472" s="1">
        <f t="shared" si="244"/>
        <v>1442.2634223043458</v>
      </c>
    </row>
    <row r="2473" spans="1:23" x14ac:dyDescent="0.3">
      <c r="A2473" t="s">
        <v>4738</v>
      </c>
      <c r="B2473" s="34">
        <v>34824.421739583333</v>
      </c>
      <c r="C2473" s="14">
        <v>41.62</v>
      </c>
      <c r="D2473" s="14">
        <v>-17.43</v>
      </c>
      <c r="E2473" s="12">
        <v>16</v>
      </c>
      <c r="F2473" s="12"/>
      <c r="G2473" s="8" t="s">
        <v>72</v>
      </c>
      <c r="H2473" s="1" t="s">
        <v>33</v>
      </c>
      <c r="I2473" s="1">
        <f t="shared" ref="I2473:I2485" si="247">0.85*L2473+1.03</f>
        <v>4.0049999999999999</v>
      </c>
      <c r="J2473" s="26"/>
      <c r="K2473" s="26"/>
      <c r="L2473" s="26">
        <v>3.5</v>
      </c>
      <c r="M2473" s="25" t="s">
        <v>73</v>
      </c>
      <c r="N2473" s="26"/>
      <c r="O2473" s="26"/>
      <c r="P2473" s="26">
        <v>3.5</v>
      </c>
      <c r="Q2473" s="8" t="s">
        <v>73</v>
      </c>
      <c r="R2473" s="38">
        <v>3.7</v>
      </c>
      <c r="S2473" s="1" t="s">
        <v>73</v>
      </c>
      <c r="T2473" s="1">
        <f t="shared" si="242"/>
        <v>1995.3440704711386</v>
      </c>
      <c r="U2473" s="4">
        <f t="shared" si="245"/>
        <v>9.58698716655848E+19</v>
      </c>
      <c r="V2473" s="4">
        <f t="shared" si="243"/>
        <v>1280855094536285</v>
      </c>
      <c r="W2473" s="1">
        <f t="shared" si="244"/>
        <v>645.36854431360632</v>
      </c>
    </row>
    <row r="2474" spans="1:23" x14ac:dyDescent="0.3">
      <c r="A2474" t="s">
        <v>4739</v>
      </c>
      <c r="B2474" s="34">
        <v>34826.118938657404</v>
      </c>
      <c r="C2474" s="14">
        <v>44.780999999999999</v>
      </c>
      <c r="D2474" s="14">
        <v>-17.346</v>
      </c>
      <c r="E2474" s="12">
        <v>2</v>
      </c>
      <c r="F2474" s="12"/>
      <c r="G2474" s="8" t="s">
        <v>72</v>
      </c>
      <c r="H2474" s="1" t="s">
        <v>34</v>
      </c>
      <c r="I2474" s="1">
        <f t="shared" si="247"/>
        <v>3.4950000000000001</v>
      </c>
      <c r="J2474" s="26"/>
      <c r="K2474" s="26"/>
      <c r="L2474" s="26">
        <v>2.9</v>
      </c>
      <c r="M2474" s="25" t="s">
        <v>73</v>
      </c>
      <c r="N2474" s="26"/>
      <c r="O2474" s="26"/>
      <c r="P2474" s="26">
        <v>3.2</v>
      </c>
      <c r="Q2474" s="8" t="s">
        <v>73</v>
      </c>
      <c r="R2474" s="38"/>
      <c r="S2474" s="8"/>
      <c r="T2474" s="1">
        <f t="shared" si="242"/>
        <v>1995.3487171489594</v>
      </c>
      <c r="U2474" s="4">
        <f t="shared" si="245"/>
        <v>9.5870091704755765E+19</v>
      </c>
      <c r="V2474" s="4">
        <f t="shared" si="243"/>
        <v>220039170963740.97</v>
      </c>
      <c r="W2474" s="1">
        <f t="shared" si="244"/>
        <v>512.25725601000602</v>
      </c>
    </row>
    <row r="2475" spans="1:23" x14ac:dyDescent="0.3">
      <c r="A2475" t="s">
        <v>4740</v>
      </c>
      <c r="B2475" s="34">
        <v>34827.571883101853</v>
      </c>
      <c r="C2475" s="14">
        <v>41.73</v>
      </c>
      <c r="D2475" s="14">
        <v>-17.55</v>
      </c>
      <c r="E2475" s="12">
        <v>16</v>
      </c>
      <c r="F2475" s="12"/>
      <c r="G2475" s="8" t="s">
        <v>72</v>
      </c>
      <c r="H2475" s="1" t="s">
        <v>33</v>
      </c>
      <c r="I2475" s="1">
        <f t="shared" si="247"/>
        <v>3.835</v>
      </c>
      <c r="J2475" s="26"/>
      <c r="K2475" s="26"/>
      <c r="L2475" s="26">
        <v>3.3</v>
      </c>
      <c r="M2475" s="25" t="s">
        <v>73</v>
      </c>
      <c r="N2475" s="26"/>
      <c r="O2475" s="26"/>
      <c r="P2475" s="26">
        <v>3.7</v>
      </c>
      <c r="Q2475" s="8" t="s">
        <v>73</v>
      </c>
      <c r="R2475" s="38">
        <v>3.6</v>
      </c>
      <c r="S2475" s="1" t="s">
        <v>73</v>
      </c>
      <c r="T2475" s="1">
        <f t="shared" si="242"/>
        <v>1995.3526950940502</v>
      </c>
      <c r="U2475" s="4">
        <f t="shared" si="245"/>
        <v>9.5870803737555763E+19</v>
      </c>
      <c r="V2475" s="4">
        <f t="shared" si="243"/>
        <v>712032799999202.75</v>
      </c>
      <c r="W2475" s="1">
        <f t="shared" si="244"/>
        <v>649.27298284270773</v>
      </c>
    </row>
    <row r="2476" spans="1:23" x14ac:dyDescent="0.3">
      <c r="A2476" t="s">
        <v>2502</v>
      </c>
      <c r="B2476" s="34">
        <v>34828.279567129626</v>
      </c>
      <c r="C2476" s="28">
        <v>40.64</v>
      </c>
      <c r="D2476" s="28">
        <v>-12.52</v>
      </c>
      <c r="E2476" s="12">
        <v>16</v>
      </c>
      <c r="F2476" s="13"/>
      <c r="G2476" s="8" t="s">
        <v>72</v>
      </c>
      <c r="H2476" s="1" t="s">
        <v>33</v>
      </c>
      <c r="I2476" s="1">
        <f t="shared" si="247"/>
        <v>4.1749999999999998</v>
      </c>
      <c r="J2476" s="27"/>
      <c r="K2476" s="27"/>
      <c r="L2476" s="26">
        <v>3.7</v>
      </c>
      <c r="M2476" s="25" t="s">
        <v>73</v>
      </c>
      <c r="N2476" s="27"/>
      <c r="O2476" s="27"/>
      <c r="P2476" s="27">
        <v>3.8</v>
      </c>
      <c r="Q2476" s="1" t="s">
        <v>73</v>
      </c>
      <c r="R2476" s="39">
        <v>3.9</v>
      </c>
      <c r="S2476" s="1" t="s">
        <v>73</v>
      </c>
      <c r="T2476" s="1">
        <f t="shared" si="242"/>
        <v>1995.3546326273226</v>
      </c>
      <c r="U2476" s="4">
        <f t="shared" si="245"/>
        <v>9.5873107830531817E+19</v>
      </c>
      <c r="V2476" s="4">
        <f t="shared" si="243"/>
        <v>2304092976055851.5</v>
      </c>
      <c r="W2476" s="1">
        <f t="shared" si="244"/>
        <v>498.88818857726829</v>
      </c>
    </row>
    <row r="2477" spans="1:23" x14ac:dyDescent="0.3">
      <c r="A2477" t="s">
        <v>4741</v>
      </c>
      <c r="B2477" s="34">
        <v>34829.729644675928</v>
      </c>
      <c r="C2477" s="14">
        <v>48.845999999999997</v>
      </c>
      <c r="D2477" s="14">
        <v>-18.187000000000001</v>
      </c>
      <c r="E2477" s="12">
        <v>18</v>
      </c>
      <c r="F2477" s="12"/>
      <c r="G2477" s="8" t="s">
        <v>72</v>
      </c>
      <c r="H2477" s="1" t="s">
        <v>34</v>
      </c>
      <c r="I2477" s="1">
        <f t="shared" si="247"/>
        <v>3.3250000000000002</v>
      </c>
      <c r="J2477" s="26"/>
      <c r="K2477" s="26"/>
      <c r="L2477" s="26">
        <v>2.7</v>
      </c>
      <c r="M2477" s="25" t="s">
        <v>73</v>
      </c>
      <c r="N2477" s="26"/>
      <c r="O2477" s="26"/>
      <c r="P2477" s="26">
        <v>3</v>
      </c>
      <c r="Q2477" s="8" t="s">
        <v>73</v>
      </c>
      <c r="R2477" s="38"/>
      <c r="S2477" s="8"/>
      <c r="T2477" s="1">
        <f t="shared" si="242"/>
        <v>1995.3586027232743</v>
      </c>
      <c r="U2477" s="4">
        <f t="shared" si="245"/>
        <v>9.5873230151243727E+19</v>
      </c>
      <c r="V2477" s="4">
        <f t="shared" si="243"/>
        <v>122320711904993.2</v>
      </c>
      <c r="W2477" s="1">
        <f t="shared" si="244"/>
        <v>714.24252954078713</v>
      </c>
    </row>
    <row r="2478" spans="1:23" x14ac:dyDescent="0.3">
      <c r="A2478" t="s">
        <v>4742</v>
      </c>
      <c r="B2478" s="34">
        <v>34830.305884259258</v>
      </c>
      <c r="C2478" s="14">
        <v>46.19</v>
      </c>
      <c r="D2478" s="14">
        <v>-18.260999999999999</v>
      </c>
      <c r="E2478" s="12">
        <v>18</v>
      </c>
      <c r="F2478" s="12"/>
      <c r="G2478" s="8" t="s">
        <v>72</v>
      </c>
      <c r="H2478" s="1" t="s">
        <v>34</v>
      </c>
      <c r="I2478" s="1">
        <f t="shared" si="247"/>
        <v>3.3250000000000002</v>
      </c>
      <c r="J2478" s="26"/>
      <c r="K2478" s="26"/>
      <c r="L2478" s="26">
        <v>2.7</v>
      </c>
      <c r="M2478" s="25" t="s">
        <v>73</v>
      </c>
      <c r="N2478" s="26"/>
      <c r="O2478" s="26"/>
      <c r="P2478" s="26">
        <v>3</v>
      </c>
      <c r="Q2478" s="8" t="s">
        <v>73</v>
      </c>
      <c r="R2478" s="38"/>
      <c r="S2478" s="8"/>
      <c r="T2478" s="1">
        <f t="shared" si="242"/>
        <v>1995.360180381271</v>
      </c>
      <c r="U2478" s="4">
        <f t="shared" si="245"/>
        <v>9.5873352471955636E+19</v>
      </c>
      <c r="V2478" s="4">
        <f t="shared" si="243"/>
        <v>122320711904993.2</v>
      </c>
      <c r="W2478" s="1">
        <f t="shared" si="244"/>
        <v>620.27323431228751</v>
      </c>
    </row>
    <row r="2479" spans="1:23" x14ac:dyDescent="0.3">
      <c r="A2479" t="s">
        <v>4743</v>
      </c>
      <c r="B2479" s="34">
        <v>34831.067767361114</v>
      </c>
      <c r="C2479" s="14">
        <v>48.88</v>
      </c>
      <c r="D2479" s="14">
        <v>-18.917999999999999</v>
      </c>
      <c r="E2479" s="12">
        <v>27</v>
      </c>
      <c r="F2479" s="12"/>
      <c r="G2479" s="8" t="s">
        <v>72</v>
      </c>
      <c r="H2479" s="1" t="s">
        <v>34</v>
      </c>
      <c r="I2479" s="1">
        <f t="shared" si="247"/>
        <v>3.3250000000000002</v>
      </c>
      <c r="J2479" s="26"/>
      <c r="K2479" s="26"/>
      <c r="L2479" s="26">
        <v>2.7</v>
      </c>
      <c r="M2479" s="25" t="s">
        <v>73</v>
      </c>
      <c r="N2479" s="26"/>
      <c r="O2479" s="26"/>
      <c r="P2479" s="26">
        <v>3</v>
      </c>
      <c r="Q2479" s="8" t="s">
        <v>73</v>
      </c>
      <c r="R2479" s="38"/>
      <c r="S2479" s="8"/>
      <c r="T2479" s="1">
        <f t="shared" si="242"/>
        <v>1995.3622663035212</v>
      </c>
      <c r="U2479" s="4">
        <f t="shared" si="245"/>
        <v>9.5873474792667546E+19</v>
      </c>
      <c r="V2479" s="4">
        <f t="shared" si="243"/>
        <v>122320711904993.2</v>
      </c>
      <c r="W2479" s="1">
        <f t="shared" si="244"/>
        <v>785.27752290687511</v>
      </c>
    </row>
    <row r="2480" spans="1:23" x14ac:dyDescent="0.3">
      <c r="A2480" t="s">
        <v>4744</v>
      </c>
      <c r="B2480" s="34">
        <v>34831.110239583337</v>
      </c>
      <c r="C2480" s="14">
        <v>48.155999999999999</v>
      </c>
      <c r="D2480" s="14">
        <v>-17.657</v>
      </c>
      <c r="E2480" s="12">
        <v>18</v>
      </c>
      <c r="F2480" s="12"/>
      <c r="G2480" s="8" t="s">
        <v>72</v>
      </c>
      <c r="H2480" s="1" t="s">
        <v>34</v>
      </c>
      <c r="I2480" s="1">
        <f t="shared" si="247"/>
        <v>3.4950000000000001</v>
      </c>
      <c r="J2480" s="26"/>
      <c r="K2480" s="26"/>
      <c r="L2480" s="26">
        <v>2.9</v>
      </c>
      <c r="M2480" s="25" t="s">
        <v>73</v>
      </c>
      <c r="N2480" s="26"/>
      <c r="O2480" s="26"/>
      <c r="P2480" s="26">
        <v>3.2</v>
      </c>
      <c r="Q2480" s="8" t="s">
        <v>73</v>
      </c>
      <c r="R2480" s="38"/>
      <c r="S2480" s="8"/>
      <c r="T2480" s="1">
        <f t="shared" si="242"/>
        <v>1995.3623825861282</v>
      </c>
      <c r="U2480" s="4">
        <f t="shared" si="245"/>
        <v>9.5873694831838511E+19</v>
      </c>
      <c r="V2480" s="4">
        <f t="shared" si="243"/>
        <v>220039170963740.97</v>
      </c>
      <c r="W2480" s="1">
        <f t="shared" si="244"/>
        <v>626.75369194927191</v>
      </c>
    </row>
    <row r="2481" spans="1:23" x14ac:dyDescent="0.3">
      <c r="A2481" t="s">
        <v>4745</v>
      </c>
      <c r="B2481" s="34">
        <v>34831.135976851852</v>
      </c>
      <c r="C2481" s="14">
        <v>48.015000000000001</v>
      </c>
      <c r="D2481" s="14">
        <v>-17.887</v>
      </c>
      <c r="E2481" s="12">
        <v>16</v>
      </c>
      <c r="F2481" s="12"/>
      <c r="G2481" s="8" t="s">
        <v>72</v>
      </c>
      <c r="H2481" s="1" t="s">
        <v>34</v>
      </c>
      <c r="I2481" s="1">
        <f t="shared" si="247"/>
        <v>3.3250000000000002</v>
      </c>
      <c r="J2481" s="26"/>
      <c r="K2481" s="26"/>
      <c r="L2481" s="26">
        <v>2.7</v>
      </c>
      <c r="M2481" s="25" t="s">
        <v>73</v>
      </c>
      <c r="N2481" s="26"/>
      <c r="O2481" s="26"/>
      <c r="P2481" s="26">
        <v>3</v>
      </c>
      <c r="Q2481" s="8" t="s">
        <v>73</v>
      </c>
      <c r="R2481" s="38"/>
      <c r="S2481" s="8"/>
      <c r="T2481" s="1">
        <f t="shared" si="242"/>
        <v>1995.3624530509292</v>
      </c>
      <c r="U2481" s="4">
        <f t="shared" si="245"/>
        <v>9.587381715255042E+19</v>
      </c>
      <c r="V2481" s="4">
        <f t="shared" si="243"/>
        <v>122320711904993.2</v>
      </c>
      <c r="W2481" s="1">
        <f t="shared" si="244"/>
        <v>641.8656859593541</v>
      </c>
    </row>
    <row r="2482" spans="1:23" x14ac:dyDescent="0.3">
      <c r="A2482" t="s">
        <v>4746</v>
      </c>
      <c r="B2482" s="34">
        <v>34831.247803240738</v>
      </c>
      <c r="C2482" s="14">
        <v>47.798000000000002</v>
      </c>
      <c r="D2482" s="14">
        <v>-21.669</v>
      </c>
      <c r="E2482" s="12">
        <v>18</v>
      </c>
      <c r="F2482" s="12"/>
      <c r="G2482" s="8" t="s">
        <v>72</v>
      </c>
      <c r="H2482" s="1" t="s">
        <v>59</v>
      </c>
      <c r="I2482" s="1">
        <f t="shared" si="247"/>
        <v>3.41</v>
      </c>
      <c r="J2482" s="26"/>
      <c r="K2482" s="26"/>
      <c r="L2482" s="26">
        <v>2.8</v>
      </c>
      <c r="M2482" s="25" t="s">
        <v>73</v>
      </c>
      <c r="N2482" s="26"/>
      <c r="O2482" s="26"/>
      <c r="P2482" s="26">
        <v>3.1</v>
      </c>
      <c r="Q2482" s="8" t="s">
        <v>73</v>
      </c>
      <c r="R2482" s="38"/>
      <c r="S2482" s="8"/>
      <c r="T2482" s="1">
        <f t="shared" si="242"/>
        <v>1995.362759214896</v>
      </c>
      <c r="U2482" s="4">
        <f t="shared" si="245"/>
        <v>9.5873981211527741E+19</v>
      </c>
      <c r="V2482" s="4">
        <f t="shared" si="243"/>
        <v>164058977319953.81</v>
      </c>
      <c r="W2482" s="1">
        <f t="shared" si="244"/>
        <v>1025.3807425319719</v>
      </c>
    </row>
    <row r="2483" spans="1:23" x14ac:dyDescent="0.3">
      <c r="A2483" t="s">
        <v>4747</v>
      </c>
      <c r="B2483" s="34">
        <v>34831.266038194444</v>
      </c>
      <c r="C2483" s="14">
        <v>47.731000000000002</v>
      </c>
      <c r="D2483" s="14">
        <v>-21.672999999999998</v>
      </c>
      <c r="E2483" s="12">
        <v>18</v>
      </c>
      <c r="F2483" s="12"/>
      <c r="G2483" s="8" t="s">
        <v>72</v>
      </c>
      <c r="H2483" s="1" t="s">
        <v>59</v>
      </c>
      <c r="I2483" s="1">
        <f t="shared" si="247"/>
        <v>3.4950000000000001</v>
      </c>
      <c r="J2483" s="26"/>
      <c r="K2483" s="26"/>
      <c r="L2483" s="26">
        <v>2.9</v>
      </c>
      <c r="M2483" s="25" t="s">
        <v>73</v>
      </c>
      <c r="N2483" s="26"/>
      <c r="O2483" s="26"/>
      <c r="P2483" s="26">
        <v>3.2</v>
      </c>
      <c r="Q2483" s="8" t="s">
        <v>73</v>
      </c>
      <c r="R2483" s="38"/>
      <c r="S2483" s="8"/>
      <c r="T2483" s="1">
        <f t="shared" si="242"/>
        <v>1995.3628091394783</v>
      </c>
      <c r="U2483" s="4">
        <f t="shared" si="245"/>
        <v>9.5874201250698707E+19</v>
      </c>
      <c r="V2483" s="4">
        <f t="shared" si="243"/>
        <v>220039170963740.97</v>
      </c>
      <c r="W2483" s="1">
        <f t="shared" si="244"/>
        <v>1024.0421536487033</v>
      </c>
    </row>
    <row r="2484" spans="1:23" x14ac:dyDescent="0.3">
      <c r="A2484" t="s">
        <v>4748</v>
      </c>
      <c r="B2484" s="34">
        <v>34832.205627314812</v>
      </c>
      <c r="C2484" s="14">
        <v>48.207000000000001</v>
      </c>
      <c r="D2484" s="14">
        <v>-17.686</v>
      </c>
      <c r="E2484" s="12">
        <v>18</v>
      </c>
      <c r="F2484" s="12"/>
      <c r="G2484" s="8" t="s">
        <v>72</v>
      </c>
      <c r="H2484" s="1" t="s">
        <v>34</v>
      </c>
      <c r="I2484" s="1">
        <f t="shared" si="247"/>
        <v>3.665</v>
      </c>
      <c r="J2484" s="26"/>
      <c r="K2484" s="26"/>
      <c r="L2484" s="26">
        <v>3.1</v>
      </c>
      <c r="M2484" s="25" t="s">
        <v>73</v>
      </c>
      <c r="N2484" s="26"/>
      <c r="O2484" s="26"/>
      <c r="P2484" s="26">
        <v>3.4</v>
      </c>
      <c r="Q2484" s="8" t="s">
        <v>73</v>
      </c>
      <c r="R2484" s="38"/>
      <c r="S2484" s="8"/>
      <c r="T2484" s="1">
        <f t="shared" si="242"/>
        <v>1995.365381594291</v>
      </c>
      <c r="U2484" s="4">
        <f t="shared" si="245"/>
        <v>9.5874597072763535E+19</v>
      </c>
      <c r="V2484" s="4">
        <f t="shared" si="243"/>
        <v>395822064835723.56</v>
      </c>
      <c r="W2484" s="1">
        <f t="shared" si="244"/>
        <v>632.20404007198579</v>
      </c>
    </row>
    <row r="2485" spans="1:23" x14ac:dyDescent="0.3">
      <c r="A2485" t="s">
        <v>4749</v>
      </c>
      <c r="B2485" s="34">
        <v>34833.276182870373</v>
      </c>
      <c r="C2485" s="14">
        <v>39.18</v>
      </c>
      <c r="D2485" s="14">
        <v>-20.7</v>
      </c>
      <c r="E2485" s="12"/>
      <c r="F2485" s="12"/>
      <c r="G2485" s="8"/>
      <c r="H2485" s="8" t="s">
        <v>24</v>
      </c>
      <c r="I2485" s="1">
        <f t="shared" si="247"/>
        <v>4.0049999999999999</v>
      </c>
      <c r="J2485" s="26"/>
      <c r="K2485" s="26"/>
      <c r="L2485" s="26">
        <v>3.5</v>
      </c>
      <c r="M2485" s="25" t="s">
        <v>73</v>
      </c>
      <c r="N2485" s="26"/>
      <c r="O2485" s="26"/>
      <c r="P2485" s="26">
        <v>3.4</v>
      </c>
      <c r="Q2485" s="8" t="s">
        <v>73</v>
      </c>
      <c r="R2485" s="38">
        <v>3.7</v>
      </c>
      <c r="S2485" s="1" t="s">
        <v>73</v>
      </c>
      <c r="T2485" s="1">
        <f t="shared" si="242"/>
        <v>1995.3683126156616</v>
      </c>
      <c r="U2485" s="4">
        <f t="shared" si="245"/>
        <v>9.5875877927858078E+19</v>
      </c>
      <c r="V2485" s="4">
        <f t="shared" si="243"/>
        <v>1280855094536285</v>
      </c>
      <c r="W2485" s="1">
        <f t="shared" si="244"/>
        <v>1083.8126113091266</v>
      </c>
    </row>
    <row r="2486" spans="1:23" x14ac:dyDescent="0.3">
      <c r="A2486" t="s">
        <v>2503</v>
      </c>
      <c r="B2486" s="34">
        <v>34834.207019675923</v>
      </c>
      <c r="C2486" s="2">
        <v>45.47</v>
      </c>
      <c r="D2486" s="2">
        <v>-18.309999999999999</v>
      </c>
      <c r="E2486" s="12">
        <v>16</v>
      </c>
      <c r="G2486" s="8" t="s">
        <v>72</v>
      </c>
      <c r="H2486" s="1" t="s">
        <v>34</v>
      </c>
      <c r="I2486" s="1">
        <v>3.9</v>
      </c>
      <c r="R2486" s="37">
        <v>3.9</v>
      </c>
      <c r="S2486" s="8" t="s">
        <v>73</v>
      </c>
      <c r="T2486" s="1">
        <f t="shared" si="242"/>
        <v>1995.3708611079423</v>
      </c>
      <c r="U2486" s="4">
        <f t="shared" si="245"/>
        <v>9.5876769178796212E+19</v>
      </c>
      <c r="V2486" s="4">
        <f t="shared" si="243"/>
        <v>891250938133744.88</v>
      </c>
      <c r="W2486" s="1">
        <f t="shared" si="244"/>
        <v>617.86149719612365</v>
      </c>
    </row>
    <row r="2487" spans="1:23" x14ac:dyDescent="0.3">
      <c r="A2487" t="s">
        <v>4750</v>
      </c>
      <c r="B2487" s="34">
        <v>34834.551006944443</v>
      </c>
      <c r="C2487" s="14">
        <v>46.228999999999999</v>
      </c>
      <c r="D2487" s="14">
        <v>-18.140999999999998</v>
      </c>
      <c r="E2487" s="12">
        <v>27</v>
      </c>
      <c r="F2487" s="12"/>
      <c r="G2487" s="8" t="s">
        <v>72</v>
      </c>
      <c r="H2487" s="1" t="s">
        <v>34</v>
      </c>
      <c r="I2487" s="1">
        <f t="shared" ref="I2487:I2498" si="248">0.85*L2487+1.03</f>
        <v>3.3250000000000002</v>
      </c>
      <c r="J2487" s="26"/>
      <c r="K2487" s="26"/>
      <c r="L2487" s="26">
        <v>2.7</v>
      </c>
      <c r="M2487" s="25" t="s">
        <v>73</v>
      </c>
      <c r="N2487" s="26"/>
      <c r="O2487" s="26"/>
      <c r="P2487" s="26">
        <v>3</v>
      </c>
      <c r="Q2487" s="8" t="s">
        <v>73</v>
      </c>
      <c r="R2487" s="38"/>
      <c r="S2487" s="8"/>
      <c r="T2487" s="1">
        <f t="shared" si="242"/>
        <v>1995.3718028937562</v>
      </c>
      <c r="U2487" s="4">
        <f t="shared" si="245"/>
        <v>9.5876891499508122E+19</v>
      </c>
      <c r="V2487" s="4">
        <f t="shared" si="243"/>
        <v>122320711904993.2</v>
      </c>
      <c r="W2487" s="1">
        <f t="shared" si="244"/>
        <v>608.17371212972455</v>
      </c>
    </row>
    <row r="2488" spans="1:23" x14ac:dyDescent="0.3">
      <c r="A2488" t="s">
        <v>4751</v>
      </c>
      <c r="B2488" s="34">
        <v>34836.131079861108</v>
      </c>
      <c r="C2488" s="14">
        <v>48.372999999999998</v>
      </c>
      <c r="D2488" s="14">
        <v>-17.286000000000001</v>
      </c>
      <c r="E2488" s="12">
        <v>27</v>
      </c>
      <c r="F2488" s="12"/>
      <c r="G2488" s="8" t="s">
        <v>72</v>
      </c>
      <c r="H2488" s="1" t="s">
        <v>34</v>
      </c>
      <c r="I2488" s="1">
        <f t="shared" si="248"/>
        <v>3.3250000000000002</v>
      </c>
      <c r="J2488" s="26"/>
      <c r="K2488" s="26"/>
      <c r="L2488" s="26">
        <v>2.7</v>
      </c>
      <c r="M2488" s="25" t="s">
        <v>73</v>
      </c>
      <c r="N2488" s="26"/>
      <c r="O2488" s="26"/>
      <c r="P2488" s="26">
        <v>3</v>
      </c>
      <c r="Q2488" s="8" t="s">
        <v>73</v>
      </c>
      <c r="R2488" s="38"/>
      <c r="S2488" s="8"/>
      <c r="T2488" s="1">
        <f t="shared" si="242"/>
        <v>1995.3761288976348</v>
      </c>
      <c r="U2488" s="4">
        <f t="shared" si="245"/>
        <v>9.5877013820220031E+19</v>
      </c>
      <c r="V2488" s="4">
        <f t="shared" si="243"/>
        <v>122320711904993.2</v>
      </c>
      <c r="W2488" s="1">
        <f t="shared" si="244"/>
        <v>604.34961778079276</v>
      </c>
    </row>
    <row r="2489" spans="1:23" x14ac:dyDescent="0.3">
      <c r="A2489" t="s">
        <v>4752</v>
      </c>
      <c r="B2489" s="34">
        <v>34836.663684027779</v>
      </c>
      <c r="C2489" s="14">
        <v>44.015999999999998</v>
      </c>
      <c r="D2489" s="14">
        <v>-20.006</v>
      </c>
      <c r="E2489" s="12">
        <v>3</v>
      </c>
      <c r="F2489" s="12"/>
      <c r="G2489" s="8" t="s">
        <v>72</v>
      </c>
      <c r="H2489" s="1" t="s">
        <v>34</v>
      </c>
      <c r="I2489" s="1">
        <f t="shared" si="248"/>
        <v>3.41</v>
      </c>
      <c r="J2489" s="26"/>
      <c r="K2489" s="26"/>
      <c r="L2489" s="26">
        <v>2.8</v>
      </c>
      <c r="M2489" s="25" t="s">
        <v>73</v>
      </c>
      <c r="N2489" s="26"/>
      <c r="O2489" s="26"/>
      <c r="P2489" s="26">
        <v>3.1</v>
      </c>
      <c r="Q2489" s="8" t="s">
        <v>73</v>
      </c>
      <c r="R2489" s="38"/>
      <c r="S2489" s="8"/>
      <c r="T2489" s="1">
        <f t="shared" si="242"/>
        <v>1995.3775870883717</v>
      </c>
      <c r="U2489" s="4">
        <f t="shared" si="245"/>
        <v>9.5877177879197352E+19</v>
      </c>
      <c r="V2489" s="4">
        <f t="shared" si="243"/>
        <v>164058977319953.81</v>
      </c>
      <c r="W2489" s="1">
        <f t="shared" si="244"/>
        <v>815.50785665791898</v>
      </c>
    </row>
    <row r="2490" spans="1:23" x14ac:dyDescent="0.3">
      <c r="A2490" t="s">
        <v>4753</v>
      </c>
      <c r="B2490" s="34">
        <v>34838.481686342595</v>
      </c>
      <c r="C2490" s="14">
        <v>45.576999999999998</v>
      </c>
      <c r="D2490" s="14">
        <v>-18.027000000000001</v>
      </c>
      <c r="E2490" s="12">
        <v>18</v>
      </c>
      <c r="F2490" s="12"/>
      <c r="G2490" s="8" t="s">
        <v>72</v>
      </c>
      <c r="H2490" s="1" t="s">
        <v>34</v>
      </c>
      <c r="I2490" s="1">
        <f t="shared" si="248"/>
        <v>3.4950000000000001</v>
      </c>
      <c r="J2490" s="26"/>
      <c r="K2490" s="26"/>
      <c r="L2490" s="26">
        <v>2.9</v>
      </c>
      <c r="M2490" s="25" t="s">
        <v>73</v>
      </c>
      <c r="N2490" s="26"/>
      <c r="O2490" s="26"/>
      <c r="P2490" s="26">
        <v>3.2</v>
      </c>
      <c r="Q2490" s="8" t="s">
        <v>73</v>
      </c>
      <c r="R2490" s="38"/>
      <c r="S2490" s="8"/>
      <c r="T2490" s="1">
        <f t="shared" si="242"/>
        <v>1995.3825645074403</v>
      </c>
      <c r="U2490" s="4">
        <f t="shared" si="245"/>
        <v>9.5877397918368317E+19</v>
      </c>
      <c r="V2490" s="4">
        <f t="shared" si="243"/>
        <v>220039170963740.97</v>
      </c>
      <c r="W2490" s="1">
        <f t="shared" si="244"/>
        <v>587.11187389221618</v>
      </c>
    </row>
    <row r="2491" spans="1:23" x14ac:dyDescent="0.3">
      <c r="A2491" t="s">
        <v>4754</v>
      </c>
      <c r="B2491" s="34">
        <v>34840.101800925928</v>
      </c>
      <c r="C2491" s="14">
        <v>46.554000000000002</v>
      </c>
      <c r="D2491" s="14">
        <v>-22.172999999999998</v>
      </c>
      <c r="E2491" s="12">
        <v>8</v>
      </c>
      <c r="F2491" s="12"/>
      <c r="G2491" s="8" t="s">
        <v>72</v>
      </c>
      <c r="H2491" s="1" t="s">
        <v>59</v>
      </c>
      <c r="I2491" s="1">
        <f t="shared" si="248"/>
        <v>3.4950000000000001</v>
      </c>
      <c r="J2491" s="26"/>
      <c r="K2491" s="26"/>
      <c r="L2491" s="26">
        <v>2.9</v>
      </c>
      <c r="M2491" s="25" t="s">
        <v>73</v>
      </c>
      <c r="N2491" s="26"/>
      <c r="O2491" s="26"/>
      <c r="P2491" s="26">
        <v>3.2</v>
      </c>
      <c r="Q2491" s="8" t="s">
        <v>73</v>
      </c>
      <c r="R2491" s="38"/>
      <c r="S2491" s="8"/>
      <c r="T2491" s="1">
        <f t="shared" si="242"/>
        <v>1995.3870001394275</v>
      </c>
      <c r="U2491" s="4">
        <f t="shared" si="245"/>
        <v>9.5877617957539283E+19</v>
      </c>
      <c r="V2491" s="4">
        <f t="shared" si="243"/>
        <v>220039170963740.97</v>
      </c>
      <c r="W2491" s="1">
        <f t="shared" si="244"/>
        <v>1055.2082634136082</v>
      </c>
    </row>
    <row r="2492" spans="1:23" x14ac:dyDescent="0.3">
      <c r="A2492" t="s">
        <v>4755</v>
      </c>
      <c r="B2492" s="34">
        <v>34840.488087962964</v>
      </c>
      <c r="C2492" s="14">
        <v>46.457999999999998</v>
      </c>
      <c r="D2492" s="14">
        <v>-18.827000000000002</v>
      </c>
      <c r="E2492" s="12">
        <v>16</v>
      </c>
      <c r="F2492" s="12"/>
      <c r="G2492" s="8" t="s">
        <v>72</v>
      </c>
      <c r="H2492" s="1" t="s">
        <v>34</v>
      </c>
      <c r="I2492" s="1">
        <f t="shared" si="248"/>
        <v>3.665</v>
      </c>
      <c r="J2492" s="26"/>
      <c r="K2492" s="26"/>
      <c r="L2492" s="26">
        <v>3.1</v>
      </c>
      <c r="M2492" s="25" t="s">
        <v>73</v>
      </c>
      <c r="N2492" s="26"/>
      <c r="O2492" s="26"/>
      <c r="P2492" s="26">
        <v>3.4</v>
      </c>
      <c r="Q2492" s="8" t="s">
        <v>73</v>
      </c>
      <c r="R2492" s="38"/>
      <c r="S2492" s="8"/>
      <c r="T2492" s="1">
        <f t="shared" si="242"/>
        <v>1995.3880577356961</v>
      </c>
      <c r="U2492" s="4">
        <f t="shared" si="245"/>
        <v>9.5878013779604111E+19</v>
      </c>
      <c r="V2492" s="4">
        <f t="shared" si="243"/>
        <v>395822064835723.56</v>
      </c>
      <c r="W2492" s="1">
        <f t="shared" si="244"/>
        <v>687.0050764391882</v>
      </c>
    </row>
    <row r="2493" spans="1:23" x14ac:dyDescent="0.3">
      <c r="A2493" t="s">
        <v>4756</v>
      </c>
      <c r="B2493" s="34">
        <v>34840.65863888889</v>
      </c>
      <c r="C2493" s="14">
        <v>41.06</v>
      </c>
      <c r="D2493" s="14">
        <v>-23.55</v>
      </c>
      <c r="E2493" s="12">
        <v>16</v>
      </c>
      <c r="F2493" s="12"/>
      <c r="G2493" s="8" t="s">
        <v>72</v>
      </c>
      <c r="H2493" s="8" t="s">
        <v>24</v>
      </c>
      <c r="I2493" s="1">
        <f t="shared" si="248"/>
        <v>4.0049999999999999</v>
      </c>
      <c r="J2493" s="26"/>
      <c r="K2493" s="26"/>
      <c r="L2493" s="26">
        <v>3.5</v>
      </c>
      <c r="M2493" s="25" t="s">
        <v>73</v>
      </c>
      <c r="N2493" s="26"/>
      <c r="O2493" s="26"/>
      <c r="P2493" s="26">
        <v>3.3</v>
      </c>
      <c r="Q2493" s="8" t="s">
        <v>73</v>
      </c>
      <c r="R2493" s="38">
        <v>3.7</v>
      </c>
      <c r="S2493" s="1" t="s">
        <v>73</v>
      </c>
      <c r="T2493" s="1">
        <f t="shared" si="242"/>
        <v>1995.3885246786829</v>
      </c>
      <c r="U2493" s="4">
        <f t="shared" si="245"/>
        <v>9.5879294634698654E+19</v>
      </c>
      <c r="V2493" s="4">
        <f t="shared" si="243"/>
        <v>1280855094536285</v>
      </c>
      <c r="W2493" s="1">
        <f t="shared" si="244"/>
        <v>1272.4666228273297</v>
      </c>
    </row>
    <row r="2494" spans="1:23" x14ac:dyDescent="0.3">
      <c r="A2494" t="s">
        <v>2504</v>
      </c>
      <c r="B2494" s="34">
        <v>34842.265378472221</v>
      </c>
      <c r="C2494" s="28">
        <v>40.61</v>
      </c>
      <c r="D2494" s="28">
        <v>-12.73</v>
      </c>
      <c r="E2494" s="12">
        <v>16</v>
      </c>
      <c r="F2494" s="13"/>
      <c r="G2494" s="8" t="s">
        <v>72</v>
      </c>
      <c r="H2494" s="1" t="s">
        <v>33</v>
      </c>
      <c r="I2494" s="1">
        <f t="shared" si="248"/>
        <v>4.26</v>
      </c>
      <c r="J2494" s="27"/>
      <c r="K2494" s="27"/>
      <c r="L2494" s="26">
        <v>3.8</v>
      </c>
      <c r="M2494" s="25" t="s">
        <v>73</v>
      </c>
      <c r="N2494" s="27"/>
      <c r="O2494" s="27"/>
      <c r="P2494" s="27">
        <v>3.8</v>
      </c>
      <c r="Q2494" s="1" t="s">
        <v>73</v>
      </c>
      <c r="R2494" s="39">
        <v>4</v>
      </c>
      <c r="S2494" s="1" t="s">
        <v>73</v>
      </c>
      <c r="T2494" s="1">
        <f t="shared" si="242"/>
        <v>1995.3929236919157</v>
      </c>
      <c r="U2494" s="4">
        <f t="shared" si="245"/>
        <v>9.5882384930131165E+19</v>
      </c>
      <c r="V2494" s="4">
        <f t="shared" si="243"/>
        <v>3090295432513594.5</v>
      </c>
      <c r="W2494" s="1">
        <f t="shared" si="244"/>
        <v>501.04976817144592</v>
      </c>
    </row>
    <row r="2495" spans="1:23" x14ac:dyDescent="0.3">
      <c r="A2495" t="s">
        <v>2505</v>
      </c>
      <c r="B2495" s="34">
        <v>34845.588302083335</v>
      </c>
      <c r="C2495" s="14">
        <v>47.965000000000003</v>
      </c>
      <c r="D2495" s="14">
        <v>-17.219000000000001</v>
      </c>
      <c r="E2495" s="12">
        <v>18</v>
      </c>
      <c r="F2495" s="12"/>
      <c r="G2495" s="8" t="s">
        <v>72</v>
      </c>
      <c r="H2495" s="1" t="s">
        <v>34</v>
      </c>
      <c r="I2495" s="1">
        <f t="shared" si="248"/>
        <v>3.665</v>
      </c>
      <c r="J2495" s="26"/>
      <c r="K2495" s="26"/>
      <c r="L2495" s="26">
        <v>3.1</v>
      </c>
      <c r="M2495" s="25" t="s">
        <v>73</v>
      </c>
      <c r="N2495" s="26"/>
      <c r="O2495" s="26"/>
      <c r="P2495" s="26">
        <v>3.4</v>
      </c>
      <c r="Q2495" s="8" t="s">
        <v>73</v>
      </c>
      <c r="R2495" s="38"/>
      <c r="S2495" s="8"/>
      <c r="T2495" s="1">
        <f t="shared" si="242"/>
        <v>1995.4020213609399</v>
      </c>
      <c r="U2495" s="4">
        <f t="shared" si="245"/>
        <v>9.5882780752195994E+19</v>
      </c>
      <c r="V2495" s="4">
        <f t="shared" si="243"/>
        <v>395822064835723.56</v>
      </c>
      <c r="W2495" s="1">
        <f t="shared" si="244"/>
        <v>574.86435051500121</v>
      </c>
    </row>
    <row r="2496" spans="1:23" x14ac:dyDescent="0.3">
      <c r="A2496" t="s">
        <v>4757</v>
      </c>
      <c r="B2496" s="34">
        <v>34848.305771990737</v>
      </c>
      <c r="C2496" s="14">
        <v>47.966000000000001</v>
      </c>
      <c r="D2496" s="14">
        <v>-17.89</v>
      </c>
      <c r="E2496" s="12">
        <v>18</v>
      </c>
      <c r="F2496" s="12"/>
      <c r="G2496" s="8" t="s">
        <v>72</v>
      </c>
      <c r="H2496" s="1" t="s">
        <v>34</v>
      </c>
      <c r="I2496" s="1">
        <f t="shared" si="248"/>
        <v>3.3250000000000002</v>
      </c>
      <c r="J2496" s="26"/>
      <c r="K2496" s="26"/>
      <c r="L2496" s="26">
        <v>2.7</v>
      </c>
      <c r="M2496" s="25" t="s">
        <v>73</v>
      </c>
      <c r="N2496" s="26"/>
      <c r="O2496" s="26"/>
      <c r="P2496" s="26">
        <v>3</v>
      </c>
      <c r="Q2496" s="8" t="s">
        <v>73</v>
      </c>
      <c r="R2496" s="38"/>
      <c r="S2496" s="8"/>
      <c r="T2496" s="1">
        <f t="shared" si="242"/>
        <v>1995.409461388065</v>
      </c>
      <c r="U2496" s="4">
        <f t="shared" si="245"/>
        <v>9.5882903072907903E+19</v>
      </c>
      <c r="V2496" s="4">
        <f t="shared" si="243"/>
        <v>122320711904993.2</v>
      </c>
      <c r="W2496" s="1">
        <f t="shared" si="244"/>
        <v>639.85385980573437</v>
      </c>
    </row>
    <row r="2497" spans="1:23" x14ac:dyDescent="0.3">
      <c r="A2497" t="s">
        <v>4758</v>
      </c>
      <c r="B2497" s="34">
        <v>34853.52446990741</v>
      </c>
      <c r="C2497" s="14">
        <v>46.276000000000003</v>
      </c>
      <c r="D2497" s="14">
        <v>-18.428999999999998</v>
      </c>
      <c r="E2497" s="12">
        <v>26</v>
      </c>
      <c r="F2497" s="12"/>
      <c r="G2497" s="8" t="s">
        <v>72</v>
      </c>
      <c r="H2497" s="1" t="s">
        <v>34</v>
      </c>
      <c r="I2497" s="1">
        <f t="shared" si="248"/>
        <v>3.41</v>
      </c>
      <c r="J2497" s="26"/>
      <c r="K2497" s="26"/>
      <c r="L2497" s="26">
        <v>2.8</v>
      </c>
      <c r="M2497" s="25" t="s">
        <v>73</v>
      </c>
      <c r="N2497" s="26"/>
      <c r="O2497" s="26"/>
      <c r="P2497" s="26">
        <v>3.1</v>
      </c>
      <c r="Q2497" s="8" t="s">
        <v>73</v>
      </c>
      <c r="R2497" s="38"/>
      <c r="S2497" s="8"/>
      <c r="T2497" s="1">
        <f t="shared" si="242"/>
        <v>1995.4237494042641</v>
      </c>
      <c r="U2497" s="4">
        <f t="shared" si="245"/>
        <v>9.5883067131885224E+19</v>
      </c>
      <c r="V2497" s="4">
        <f t="shared" si="243"/>
        <v>164058977319953.81</v>
      </c>
      <c r="W2497" s="1">
        <f t="shared" si="244"/>
        <v>640.44622211289254</v>
      </c>
    </row>
    <row r="2498" spans="1:23" x14ac:dyDescent="0.3">
      <c r="A2498" t="s">
        <v>4759</v>
      </c>
      <c r="B2498" s="34">
        <v>34853.635294907406</v>
      </c>
      <c r="C2498" s="2">
        <v>39.052300000000002</v>
      </c>
      <c r="D2498" s="2">
        <v>-8.4575999999999993</v>
      </c>
      <c r="E2498" s="3">
        <v>0</v>
      </c>
      <c r="F2498" s="3">
        <v>5</v>
      </c>
      <c r="G2498" s="1" t="s">
        <v>35</v>
      </c>
      <c r="H2498" s="1" t="s">
        <v>33</v>
      </c>
      <c r="I2498" s="1">
        <f t="shared" si="248"/>
        <v>4.3449999999999998</v>
      </c>
      <c r="L2498" s="25">
        <v>3.9</v>
      </c>
      <c r="M2498" s="25" t="s">
        <v>35</v>
      </c>
      <c r="T2498" s="1">
        <f t="shared" ref="T2498:T2561" si="249">1900+B2498/365.25</f>
        <v>1995.4240528265775</v>
      </c>
      <c r="U2498" s="4">
        <f t="shared" si="245"/>
        <v>9.58872118977256E+19</v>
      </c>
      <c r="V2498" s="4">
        <f t="shared" ref="V2498:V2561" si="250">10^(1.5*I2498+9.1)</f>
        <v>4144765840379391.5</v>
      </c>
      <c r="W2498" s="1">
        <f t="shared" ref="W2498:W2561" si="251">SQRT( (ABS(D2498-$Y$1)*111.11)^2+(111.11*COS(RADIANS(D2498))*ABS(C2498-$Z$1))^2+E2498*E2498)</f>
        <v>830.13781180608225</v>
      </c>
    </row>
    <row r="2499" spans="1:23" x14ac:dyDescent="0.3">
      <c r="A2499" t="s">
        <v>4760</v>
      </c>
      <c r="B2499" s="34">
        <v>34854.353842592594</v>
      </c>
      <c r="C2499" s="2">
        <v>40.43</v>
      </c>
      <c r="D2499" s="2">
        <v>-11.08</v>
      </c>
      <c r="E2499" s="12">
        <v>16</v>
      </c>
      <c r="G2499" s="8" t="s">
        <v>72</v>
      </c>
      <c r="H2499" s="1" t="s">
        <v>33</v>
      </c>
      <c r="I2499" s="1">
        <v>4.0999999999999996</v>
      </c>
      <c r="R2499" s="37">
        <v>4.0999999999999996</v>
      </c>
      <c r="S2499" s="8" t="s">
        <v>73</v>
      </c>
      <c r="T2499" s="1">
        <f t="shared" si="249"/>
        <v>1995.4260201029228</v>
      </c>
      <c r="U2499" s="4">
        <f t="shared" ref="U2499:U2562" si="252">U2498+V2499</f>
        <v>9.5888990177135641E+19</v>
      </c>
      <c r="V2499" s="4">
        <f t="shared" si="250"/>
        <v>1778279410038929</v>
      </c>
      <c r="W2499" s="1">
        <f t="shared" si="251"/>
        <v>555.81931536975458</v>
      </c>
    </row>
    <row r="2500" spans="1:23" x14ac:dyDescent="0.3">
      <c r="A2500" t="s">
        <v>4761</v>
      </c>
      <c r="B2500" s="34">
        <v>34861.066731481478</v>
      </c>
      <c r="C2500" s="14">
        <v>46.587000000000003</v>
      </c>
      <c r="D2500" s="14">
        <v>-18.036999999999999</v>
      </c>
      <c r="E2500" s="12">
        <v>18</v>
      </c>
      <c r="F2500" s="12"/>
      <c r="G2500" s="8" t="s">
        <v>72</v>
      </c>
      <c r="H2500" s="1" t="s">
        <v>34</v>
      </c>
      <c r="I2500" s="1">
        <f t="shared" ref="I2500:I2512" si="253">0.85*L2500+1.03</f>
        <v>3.41</v>
      </c>
      <c r="J2500" s="26"/>
      <c r="K2500" s="26"/>
      <c r="L2500" s="26">
        <v>2.8</v>
      </c>
      <c r="M2500" s="25" t="s">
        <v>73</v>
      </c>
      <c r="N2500" s="26"/>
      <c r="O2500" s="26"/>
      <c r="P2500" s="26">
        <v>3.1</v>
      </c>
      <c r="Q2500" s="8" t="s">
        <v>73</v>
      </c>
      <c r="R2500" s="38"/>
      <c r="S2500" s="8"/>
      <c r="T2500" s="1">
        <f t="shared" si="249"/>
        <v>1995.4443989910512</v>
      </c>
      <c r="U2500" s="4">
        <f t="shared" si="252"/>
        <v>9.5889154236112962E+19</v>
      </c>
      <c r="V2500" s="4">
        <f t="shared" si="250"/>
        <v>164058977319953.81</v>
      </c>
      <c r="W2500" s="1">
        <f t="shared" si="251"/>
        <v>604.31546871913201</v>
      </c>
    </row>
    <row r="2501" spans="1:23" x14ac:dyDescent="0.3">
      <c r="A2501" t="s">
        <v>4762</v>
      </c>
      <c r="B2501" s="34">
        <v>34861.782579861108</v>
      </c>
      <c r="C2501" s="14">
        <v>48.555999999999997</v>
      </c>
      <c r="D2501" s="14">
        <v>-16.841999999999999</v>
      </c>
      <c r="E2501" s="12">
        <v>18</v>
      </c>
      <c r="F2501" s="12"/>
      <c r="G2501" s="8" t="s">
        <v>72</v>
      </c>
      <c r="H2501" s="1" t="s">
        <v>34</v>
      </c>
      <c r="I2501" s="1">
        <f t="shared" si="253"/>
        <v>3.58</v>
      </c>
      <c r="J2501" s="26"/>
      <c r="K2501" s="26"/>
      <c r="L2501" s="26">
        <v>3</v>
      </c>
      <c r="M2501" s="25" t="s">
        <v>73</v>
      </c>
      <c r="N2501" s="26"/>
      <c r="O2501" s="26"/>
      <c r="P2501" s="26">
        <v>3.3</v>
      </c>
      <c r="Q2501" s="8" t="s">
        <v>73</v>
      </c>
      <c r="R2501" s="38"/>
      <c r="S2501" s="8"/>
      <c r="T2501" s="1">
        <f t="shared" si="249"/>
        <v>1995.4463588771009</v>
      </c>
      <c r="U2501" s="4">
        <f t="shared" si="252"/>
        <v>9.5889449357035635E+19</v>
      </c>
      <c r="V2501" s="4">
        <f t="shared" si="250"/>
        <v>295120922666639.69</v>
      </c>
      <c r="W2501" s="1">
        <f t="shared" si="251"/>
        <v>575.77578331564564</v>
      </c>
    </row>
    <row r="2502" spans="1:23" x14ac:dyDescent="0.3">
      <c r="A2502" t="s">
        <v>4763</v>
      </c>
      <c r="B2502" s="34">
        <v>34872.803430555556</v>
      </c>
      <c r="C2502" s="14">
        <v>49.04</v>
      </c>
      <c r="D2502" s="14">
        <v>-16.364999999999998</v>
      </c>
      <c r="E2502" s="12">
        <v>2</v>
      </c>
      <c r="F2502" s="12"/>
      <c r="G2502" s="8" t="s">
        <v>72</v>
      </c>
      <c r="H2502" s="1" t="s">
        <v>34</v>
      </c>
      <c r="I2502" s="1">
        <f t="shared" si="253"/>
        <v>3.3250000000000002</v>
      </c>
      <c r="J2502" s="26"/>
      <c r="K2502" s="26"/>
      <c r="L2502" s="26">
        <v>2.7</v>
      </c>
      <c r="M2502" s="25" t="s">
        <v>73</v>
      </c>
      <c r="N2502" s="26"/>
      <c r="O2502" s="26"/>
      <c r="P2502" s="26">
        <v>3</v>
      </c>
      <c r="Q2502" s="8" t="s">
        <v>73</v>
      </c>
      <c r="R2502" s="38"/>
      <c r="S2502" s="8"/>
      <c r="T2502" s="1">
        <f t="shared" si="249"/>
        <v>1995.4765323218496</v>
      </c>
      <c r="U2502" s="4">
        <f t="shared" si="252"/>
        <v>9.5889571677747544E+19</v>
      </c>
      <c r="V2502" s="4">
        <f t="shared" si="250"/>
        <v>122320711904993.2</v>
      </c>
      <c r="W2502" s="1">
        <f t="shared" si="251"/>
        <v>570.74411129902671</v>
      </c>
    </row>
    <row r="2503" spans="1:23" x14ac:dyDescent="0.3">
      <c r="A2503" t="s">
        <v>4764</v>
      </c>
      <c r="B2503" s="34">
        <v>34873.965158564817</v>
      </c>
      <c r="C2503" s="14">
        <v>46.927999999999997</v>
      </c>
      <c r="D2503" s="14">
        <v>-18.212</v>
      </c>
      <c r="E2503" s="12">
        <v>16</v>
      </c>
      <c r="F2503" s="12"/>
      <c r="G2503" s="8" t="s">
        <v>72</v>
      </c>
      <c r="H2503" s="1" t="s">
        <v>34</v>
      </c>
      <c r="I2503" s="1">
        <f t="shared" si="253"/>
        <v>3.58</v>
      </c>
      <c r="J2503" s="26"/>
      <c r="K2503" s="26"/>
      <c r="L2503" s="26">
        <v>3</v>
      </c>
      <c r="M2503" s="25" t="s">
        <v>73</v>
      </c>
      <c r="N2503" s="26"/>
      <c r="O2503" s="26"/>
      <c r="P2503" s="26">
        <v>3.3</v>
      </c>
      <c r="Q2503" s="8" t="s">
        <v>73</v>
      </c>
      <c r="R2503" s="38"/>
      <c r="S2503" s="8"/>
      <c r="T2503" s="1">
        <f t="shared" si="249"/>
        <v>1995.4797129597941</v>
      </c>
      <c r="U2503" s="4">
        <f t="shared" si="252"/>
        <v>9.5889866798670217E+19</v>
      </c>
      <c r="V2503" s="4">
        <f t="shared" si="250"/>
        <v>295120922666639.69</v>
      </c>
      <c r="W2503" s="1">
        <f t="shared" si="251"/>
        <v>632.36508625501256</v>
      </c>
    </row>
    <row r="2504" spans="1:23" x14ac:dyDescent="0.3">
      <c r="A2504" t="s">
        <v>4765</v>
      </c>
      <c r="B2504" s="34">
        <v>34874.734747106479</v>
      </c>
      <c r="C2504" s="2">
        <v>42.277000000000001</v>
      </c>
      <c r="D2504" s="2">
        <v>-11.4872</v>
      </c>
      <c r="E2504" s="3">
        <v>0</v>
      </c>
      <c r="F2504" s="3">
        <v>8</v>
      </c>
      <c r="G2504" s="1" t="s">
        <v>35</v>
      </c>
      <c r="H2504" s="1" t="s">
        <v>33</v>
      </c>
      <c r="I2504" s="1">
        <f t="shared" si="253"/>
        <v>4.8549999999999995</v>
      </c>
      <c r="L2504" s="25">
        <v>4.5</v>
      </c>
      <c r="M2504" s="25" t="s">
        <v>35</v>
      </c>
      <c r="T2504" s="1">
        <f t="shared" si="249"/>
        <v>1995.4818199783888</v>
      </c>
      <c r="U2504" s="4">
        <f t="shared" si="252"/>
        <v>9.591399361399613E+19</v>
      </c>
      <c r="V2504" s="4">
        <f t="shared" si="250"/>
        <v>2.4126815325916504E+16</v>
      </c>
      <c r="W2504" s="1">
        <f t="shared" si="251"/>
        <v>351.13969382661986</v>
      </c>
    </row>
    <row r="2505" spans="1:23" x14ac:dyDescent="0.3">
      <c r="A2505" t="s">
        <v>4766</v>
      </c>
      <c r="B2505" s="34">
        <v>34876.806243055558</v>
      </c>
      <c r="C2505" s="14">
        <v>46</v>
      </c>
      <c r="D2505" s="14">
        <v>-17.318000000000001</v>
      </c>
      <c r="E2505" s="12">
        <v>25</v>
      </c>
      <c r="F2505" s="12"/>
      <c r="G2505" s="8" t="s">
        <v>72</v>
      </c>
      <c r="H2505" s="1" t="s">
        <v>34</v>
      </c>
      <c r="I2505" s="1">
        <f t="shared" si="253"/>
        <v>3.3250000000000002</v>
      </c>
      <c r="J2505" s="26"/>
      <c r="K2505" s="26"/>
      <c r="L2505" s="26">
        <v>2.7</v>
      </c>
      <c r="M2505" s="25" t="s">
        <v>73</v>
      </c>
      <c r="N2505" s="26"/>
      <c r="O2505" s="26"/>
      <c r="P2505" s="26">
        <v>3</v>
      </c>
      <c r="Q2505" s="8" t="s">
        <v>73</v>
      </c>
      <c r="R2505" s="38"/>
      <c r="S2505" s="8"/>
      <c r="T2505" s="1">
        <f t="shared" si="249"/>
        <v>1995.4874914252034</v>
      </c>
      <c r="U2505" s="4">
        <f t="shared" si="252"/>
        <v>9.591411593470804E+19</v>
      </c>
      <c r="V2505" s="4">
        <f t="shared" si="250"/>
        <v>122320711904993.2</v>
      </c>
      <c r="W2505" s="1">
        <f t="shared" si="251"/>
        <v>514.05144744477241</v>
      </c>
    </row>
    <row r="2506" spans="1:23" x14ac:dyDescent="0.3">
      <c r="A2506" t="s">
        <v>4767</v>
      </c>
      <c r="B2506" s="34">
        <v>34878.82333796296</v>
      </c>
      <c r="C2506" s="14">
        <v>45.563000000000002</v>
      </c>
      <c r="D2506" s="14">
        <v>-18.004999999999999</v>
      </c>
      <c r="E2506" s="12">
        <v>18</v>
      </c>
      <c r="F2506" s="12"/>
      <c r="G2506" s="8" t="s">
        <v>72</v>
      </c>
      <c r="H2506" s="1" t="s">
        <v>34</v>
      </c>
      <c r="I2506" s="1">
        <f t="shared" si="253"/>
        <v>3.4950000000000001</v>
      </c>
      <c r="J2506" s="26"/>
      <c r="K2506" s="26"/>
      <c r="L2506" s="26">
        <v>2.9</v>
      </c>
      <c r="M2506" s="25" t="s">
        <v>73</v>
      </c>
      <c r="N2506" s="26"/>
      <c r="O2506" s="26"/>
      <c r="P2506" s="26">
        <v>3.2</v>
      </c>
      <c r="Q2506" s="8" t="s">
        <v>73</v>
      </c>
      <c r="R2506" s="38"/>
      <c r="S2506" s="8"/>
      <c r="T2506" s="1">
        <f t="shared" si="249"/>
        <v>1995.4930139300834</v>
      </c>
      <c r="U2506" s="4">
        <f t="shared" si="252"/>
        <v>9.5914335973879005E+19</v>
      </c>
      <c r="V2506" s="4">
        <f t="shared" si="250"/>
        <v>220039170963740.97</v>
      </c>
      <c r="W2506" s="1">
        <f t="shared" si="251"/>
        <v>584.582942310362</v>
      </c>
    </row>
    <row r="2507" spans="1:23" x14ac:dyDescent="0.3">
      <c r="A2507" t="s">
        <v>4768</v>
      </c>
      <c r="B2507" s="34">
        <v>34879.29276851852</v>
      </c>
      <c r="C2507" s="14">
        <v>47.862000000000002</v>
      </c>
      <c r="D2507" s="14">
        <v>-18.135999999999999</v>
      </c>
      <c r="E2507" s="12">
        <v>27</v>
      </c>
      <c r="F2507" s="12"/>
      <c r="G2507" s="8" t="s">
        <v>72</v>
      </c>
      <c r="H2507" s="1" t="s">
        <v>34</v>
      </c>
      <c r="I2507" s="1">
        <f t="shared" si="253"/>
        <v>3.3250000000000002</v>
      </c>
      <c r="J2507" s="26"/>
      <c r="K2507" s="26"/>
      <c r="L2507" s="26">
        <v>2.7</v>
      </c>
      <c r="M2507" s="25" t="s">
        <v>73</v>
      </c>
      <c r="N2507" s="26"/>
      <c r="O2507" s="26"/>
      <c r="P2507" s="26">
        <v>3</v>
      </c>
      <c r="Q2507" s="8" t="s">
        <v>73</v>
      </c>
      <c r="R2507" s="38"/>
      <c r="S2507" s="8"/>
      <c r="T2507" s="1">
        <f t="shared" si="249"/>
        <v>1995.4942991608993</v>
      </c>
      <c r="U2507" s="4">
        <f t="shared" si="252"/>
        <v>9.5914458294590915E+19</v>
      </c>
      <c r="V2507" s="4">
        <f t="shared" si="250"/>
        <v>122320711904993.2</v>
      </c>
      <c r="W2507" s="1">
        <f t="shared" si="251"/>
        <v>659.7685992939056</v>
      </c>
    </row>
    <row r="2508" spans="1:23" x14ac:dyDescent="0.3">
      <c r="A2508" t="s">
        <v>4769</v>
      </c>
      <c r="B2508" s="34">
        <v>34881.183998842593</v>
      </c>
      <c r="C2508" s="2">
        <v>41.471200000000003</v>
      </c>
      <c r="D2508" s="2">
        <v>-12.4628</v>
      </c>
      <c r="E2508" s="3">
        <v>10</v>
      </c>
      <c r="F2508" s="3">
        <v>27</v>
      </c>
      <c r="G2508" s="1" t="s">
        <v>35</v>
      </c>
      <c r="H2508" s="1" t="s">
        <v>33</v>
      </c>
      <c r="I2508" s="1">
        <f t="shared" si="253"/>
        <v>4.7700000000000005</v>
      </c>
      <c r="L2508" s="25">
        <v>4.4000000000000004</v>
      </c>
      <c r="M2508" s="25" t="s">
        <v>35</v>
      </c>
      <c r="N2508" s="25">
        <v>5.0999999999999996</v>
      </c>
      <c r="O2508" s="25" t="s">
        <v>83</v>
      </c>
      <c r="T2508" s="1">
        <f t="shared" si="249"/>
        <v>1995.4994770673309</v>
      </c>
      <c r="U2508" s="4">
        <f t="shared" si="252"/>
        <v>9.5932447003742208E+19</v>
      </c>
      <c r="V2508" s="4">
        <f t="shared" si="250"/>
        <v>1.7988709151288024E+16</v>
      </c>
      <c r="W2508" s="1">
        <f t="shared" si="251"/>
        <v>409.29353218195672</v>
      </c>
    </row>
    <row r="2509" spans="1:23" x14ac:dyDescent="0.3">
      <c r="A2509" t="s">
        <v>4770</v>
      </c>
      <c r="B2509" s="34">
        <v>34885.110987268519</v>
      </c>
      <c r="C2509" s="14">
        <v>46.695</v>
      </c>
      <c r="D2509" s="14">
        <v>-18.914999999999999</v>
      </c>
      <c r="E2509" s="12">
        <v>18</v>
      </c>
      <c r="F2509" s="12"/>
      <c r="G2509" s="8" t="s">
        <v>72</v>
      </c>
      <c r="H2509" s="1" t="s">
        <v>34</v>
      </c>
      <c r="I2509" s="1">
        <f t="shared" si="253"/>
        <v>3.4950000000000001</v>
      </c>
      <c r="J2509" s="26"/>
      <c r="K2509" s="26"/>
      <c r="L2509" s="26">
        <v>2.9</v>
      </c>
      <c r="M2509" s="25" t="s">
        <v>73</v>
      </c>
      <c r="N2509" s="26"/>
      <c r="O2509" s="26"/>
      <c r="P2509" s="26">
        <v>3.2</v>
      </c>
      <c r="Q2509" s="8" t="s">
        <v>73</v>
      </c>
      <c r="R2509" s="38"/>
      <c r="S2509" s="8"/>
      <c r="T2509" s="1">
        <f t="shared" si="249"/>
        <v>1995.5102285756839</v>
      </c>
      <c r="U2509" s="4">
        <f t="shared" si="252"/>
        <v>9.5932667042913174E+19</v>
      </c>
      <c r="V2509" s="4">
        <f t="shared" si="250"/>
        <v>220039170963740.97</v>
      </c>
      <c r="W2509" s="1">
        <f t="shared" si="251"/>
        <v>701.68475885089731</v>
      </c>
    </row>
    <row r="2510" spans="1:23" x14ac:dyDescent="0.3">
      <c r="A2510" t="s">
        <v>4771</v>
      </c>
      <c r="B2510" s="34">
        <v>34885.673307870369</v>
      </c>
      <c r="C2510" s="14">
        <v>47.783000000000001</v>
      </c>
      <c r="D2510" s="14">
        <v>-16.978999999999999</v>
      </c>
      <c r="E2510" s="12">
        <v>37</v>
      </c>
      <c r="F2510" s="12"/>
      <c r="G2510" s="8" t="s">
        <v>72</v>
      </c>
      <c r="H2510" s="1" t="s">
        <v>34</v>
      </c>
      <c r="I2510" s="1">
        <f t="shared" si="253"/>
        <v>3.58</v>
      </c>
      <c r="J2510" s="26"/>
      <c r="K2510" s="26"/>
      <c r="L2510" s="26">
        <v>3</v>
      </c>
      <c r="M2510" s="25" t="s">
        <v>73</v>
      </c>
      <c r="N2510" s="26"/>
      <c r="O2510" s="26"/>
      <c r="P2510" s="26">
        <v>3.3</v>
      </c>
      <c r="Q2510" s="8" t="s">
        <v>73</v>
      </c>
      <c r="R2510" s="38"/>
      <c r="S2510" s="8"/>
      <c r="T2510" s="1">
        <f t="shared" si="249"/>
        <v>1995.5117681255863</v>
      </c>
      <c r="U2510" s="4">
        <f t="shared" si="252"/>
        <v>9.5932962163835847E+19</v>
      </c>
      <c r="V2510" s="4">
        <f t="shared" si="250"/>
        <v>295120922666639.69</v>
      </c>
      <c r="W2510" s="1">
        <f t="shared" si="251"/>
        <v>543.25721964508898</v>
      </c>
    </row>
    <row r="2511" spans="1:23" x14ac:dyDescent="0.3">
      <c r="A2511" t="s">
        <v>4772</v>
      </c>
      <c r="B2511" s="34">
        <v>34887.696429398151</v>
      </c>
      <c r="C2511" s="14">
        <v>47.692999999999998</v>
      </c>
      <c r="D2511" s="14">
        <v>-17.303000000000001</v>
      </c>
      <c r="E2511" s="12">
        <v>16</v>
      </c>
      <c r="F2511" s="12"/>
      <c r="G2511" s="8" t="s">
        <v>72</v>
      </c>
      <c r="H2511" s="1" t="s">
        <v>34</v>
      </c>
      <c r="I2511" s="1">
        <f t="shared" si="253"/>
        <v>3.665</v>
      </c>
      <c r="J2511" s="26"/>
      <c r="K2511" s="26"/>
      <c r="L2511" s="26">
        <v>3.1</v>
      </c>
      <c r="M2511" s="25" t="s">
        <v>73</v>
      </c>
      <c r="N2511" s="26"/>
      <c r="O2511" s="26"/>
      <c r="P2511" s="26">
        <v>3.4</v>
      </c>
      <c r="Q2511" s="8" t="s">
        <v>73</v>
      </c>
      <c r="R2511" s="38"/>
      <c r="S2511" s="8"/>
      <c r="T2511" s="1">
        <f t="shared" si="249"/>
        <v>1995.5173071304534</v>
      </c>
      <c r="U2511" s="4">
        <f t="shared" si="252"/>
        <v>9.5933357985900675E+19</v>
      </c>
      <c r="V2511" s="4">
        <f t="shared" si="250"/>
        <v>395822064835723.56</v>
      </c>
      <c r="W2511" s="1">
        <f t="shared" si="251"/>
        <v>569.00102058959294</v>
      </c>
    </row>
    <row r="2512" spans="1:23" x14ac:dyDescent="0.3">
      <c r="A2512" t="s">
        <v>4773</v>
      </c>
      <c r="B2512" s="34">
        <v>34892.190165509259</v>
      </c>
      <c r="C2512" s="14">
        <v>48.396999999999998</v>
      </c>
      <c r="D2512" s="14">
        <v>-17.795999999999999</v>
      </c>
      <c r="E2512" s="12">
        <v>36</v>
      </c>
      <c r="F2512" s="12"/>
      <c r="G2512" s="8" t="s">
        <v>72</v>
      </c>
      <c r="H2512" s="1" t="s">
        <v>34</v>
      </c>
      <c r="I2512" s="1">
        <f t="shared" si="253"/>
        <v>3.665</v>
      </c>
      <c r="J2512" s="26"/>
      <c r="K2512" s="26"/>
      <c r="L2512" s="26">
        <v>3.1</v>
      </c>
      <c r="M2512" s="25" t="s">
        <v>73</v>
      </c>
      <c r="N2512" s="26"/>
      <c r="O2512" s="26"/>
      <c r="P2512" s="26">
        <v>3.4</v>
      </c>
      <c r="Q2512" s="8" t="s">
        <v>73</v>
      </c>
      <c r="R2512" s="38"/>
      <c r="S2512" s="8"/>
      <c r="T2512" s="1">
        <f t="shared" si="249"/>
        <v>1995.5296103094024</v>
      </c>
      <c r="U2512" s="4">
        <f t="shared" si="252"/>
        <v>9.5933753807965503E+19</v>
      </c>
      <c r="V2512" s="4">
        <f t="shared" si="250"/>
        <v>395822064835723.56</v>
      </c>
      <c r="W2512" s="1">
        <f t="shared" si="251"/>
        <v>653.55531267875187</v>
      </c>
    </row>
    <row r="2513" spans="1:23" x14ac:dyDescent="0.3">
      <c r="A2513" t="s">
        <v>4774</v>
      </c>
      <c r="B2513" s="34">
        <v>34894.808127314813</v>
      </c>
      <c r="C2513" s="2">
        <v>46.83</v>
      </c>
      <c r="D2513" s="2">
        <v>-22.4</v>
      </c>
      <c r="E2513" s="12">
        <v>16</v>
      </c>
      <c r="G2513" s="8" t="s">
        <v>72</v>
      </c>
      <c r="H2513" s="1" t="s">
        <v>59</v>
      </c>
      <c r="I2513" s="1">
        <v>4.4000000000000004</v>
      </c>
      <c r="R2513" s="37">
        <v>4.4000000000000004</v>
      </c>
      <c r="S2513" s="8" t="s">
        <v>73</v>
      </c>
      <c r="T2513" s="1">
        <f t="shared" si="249"/>
        <v>1995.5367778981924</v>
      </c>
      <c r="U2513" s="4">
        <f t="shared" si="252"/>
        <v>9.5938765680301769E+19</v>
      </c>
      <c r="V2513" s="4">
        <f t="shared" si="250"/>
        <v>5011872336272719</v>
      </c>
      <c r="W2513" s="1">
        <f t="shared" si="251"/>
        <v>1084.2172505905685</v>
      </c>
    </row>
    <row r="2514" spans="1:23" x14ac:dyDescent="0.3">
      <c r="A2514" t="s">
        <v>4775</v>
      </c>
      <c r="B2514" s="34">
        <v>34898.417793981484</v>
      </c>
      <c r="C2514" s="14">
        <v>46.679000000000002</v>
      </c>
      <c r="D2514" s="14">
        <v>-18.324999999999999</v>
      </c>
      <c r="E2514" s="12">
        <v>18</v>
      </c>
      <c r="F2514" s="12"/>
      <c r="G2514" s="8" t="s">
        <v>72</v>
      </c>
      <c r="H2514" s="1" t="s">
        <v>34</v>
      </c>
      <c r="I2514" s="1">
        <f>0.85*L2514+1.03</f>
        <v>3.3250000000000002</v>
      </c>
      <c r="J2514" s="26"/>
      <c r="K2514" s="26"/>
      <c r="L2514" s="26">
        <v>2.7</v>
      </c>
      <c r="M2514" s="25" t="s">
        <v>73</v>
      </c>
      <c r="N2514" s="26"/>
      <c r="O2514" s="26"/>
      <c r="P2514" s="26">
        <v>3</v>
      </c>
      <c r="Q2514" s="8" t="s">
        <v>73</v>
      </c>
      <c r="R2514" s="38"/>
      <c r="S2514" s="8"/>
      <c r="T2514" s="1">
        <f t="shared" si="249"/>
        <v>1995.5466606269172</v>
      </c>
      <c r="U2514" s="4">
        <f t="shared" si="252"/>
        <v>9.5938888001013678E+19</v>
      </c>
      <c r="V2514" s="4">
        <f t="shared" si="250"/>
        <v>122320711904993.2</v>
      </c>
      <c r="W2514" s="1">
        <f t="shared" si="251"/>
        <v>637.63561006294753</v>
      </c>
    </row>
    <row r="2515" spans="1:23" x14ac:dyDescent="0.3">
      <c r="A2515" t="s">
        <v>4776</v>
      </c>
      <c r="B2515" s="34">
        <v>34900.214184837962</v>
      </c>
      <c r="C2515" s="2">
        <v>41.447200000000002</v>
      </c>
      <c r="D2515" s="2">
        <v>-12.441599999999999</v>
      </c>
      <c r="E2515" s="3">
        <v>10</v>
      </c>
      <c r="F2515" s="3">
        <v>232</v>
      </c>
      <c r="G2515" s="1" t="s">
        <v>35</v>
      </c>
      <c r="H2515" s="1" t="s">
        <v>33</v>
      </c>
      <c r="I2515" s="1">
        <v>5</v>
      </c>
      <c r="J2515" s="25">
        <v>5</v>
      </c>
      <c r="K2515" s="25" t="s">
        <v>82</v>
      </c>
      <c r="L2515" s="25">
        <v>5</v>
      </c>
      <c r="M2515" s="25" t="s">
        <v>35</v>
      </c>
      <c r="N2515" s="25">
        <v>4.5999999999999996</v>
      </c>
      <c r="O2515" s="25" t="s">
        <v>35</v>
      </c>
      <c r="R2515" s="37">
        <v>5</v>
      </c>
      <c r="S2515" s="8" t="s">
        <v>73</v>
      </c>
      <c r="T2515" s="1">
        <f t="shared" si="249"/>
        <v>1995.5515788770376</v>
      </c>
      <c r="U2515" s="4">
        <f t="shared" si="252"/>
        <v>9.5978698718069031E+19</v>
      </c>
      <c r="V2515" s="4">
        <f t="shared" si="250"/>
        <v>3.981071705534992E+16</v>
      </c>
      <c r="W2515" s="1">
        <f t="shared" si="251"/>
        <v>412.11458441304154</v>
      </c>
    </row>
    <row r="2516" spans="1:23" x14ac:dyDescent="0.3">
      <c r="A2516" t="s">
        <v>4777</v>
      </c>
      <c r="B2516" s="34">
        <v>34901.882762731482</v>
      </c>
      <c r="C2516" s="14">
        <v>48.366999999999997</v>
      </c>
      <c r="D2516" s="14">
        <v>-17.364000000000001</v>
      </c>
      <c r="E2516" s="12">
        <v>18</v>
      </c>
      <c r="F2516" s="12"/>
      <c r="G2516" s="8" t="s">
        <v>72</v>
      </c>
      <c r="H2516" s="1" t="s">
        <v>34</v>
      </c>
      <c r="I2516" s="1">
        <f>0.85*L2516+1.03</f>
        <v>3.41</v>
      </c>
      <c r="J2516" s="26"/>
      <c r="K2516" s="26"/>
      <c r="L2516" s="26">
        <v>2.8</v>
      </c>
      <c r="M2516" s="25" t="s">
        <v>73</v>
      </c>
      <c r="N2516" s="26"/>
      <c r="O2516" s="26"/>
      <c r="P2516" s="26">
        <v>3.1</v>
      </c>
      <c r="Q2516" s="8" t="s">
        <v>73</v>
      </c>
      <c r="R2516" s="38"/>
      <c r="S2516" s="8"/>
      <c r="T2516" s="1">
        <f t="shared" si="249"/>
        <v>1995.5561471943367</v>
      </c>
      <c r="U2516" s="4">
        <f t="shared" si="252"/>
        <v>9.5978862777046352E+19</v>
      </c>
      <c r="V2516" s="4">
        <f t="shared" si="250"/>
        <v>164058977319953.81</v>
      </c>
      <c r="W2516" s="1">
        <f t="shared" si="251"/>
        <v>610.83174139987295</v>
      </c>
    </row>
    <row r="2517" spans="1:23" x14ac:dyDescent="0.3">
      <c r="A2517" t="s">
        <v>4778</v>
      </c>
      <c r="B2517" s="34">
        <v>34902.411201388888</v>
      </c>
      <c r="C2517" s="14">
        <v>48.506</v>
      </c>
      <c r="D2517" s="14">
        <v>-17.954999999999998</v>
      </c>
      <c r="E2517" s="12">
        <v>37</v>
      </c>
      <c r="F2517" s="12"/>
      <c r="G2517" s="8" t="s">
        <v>72</v>
      </c>
      <c r="H2517" s="1" t="s">
        <v>34</v>
      </c>
      <c r="I2517" s="1">
        <f>0.85*L2517+1.03</f>
        <v>3.3250000000000002</v>
      </c>
      <c r="J2517" s="26"/>
      <c r="K2517" s="26"/>
      <c r="L2517" s="26">
        <v>2.7</v>
      </c>
      <c r="M2517" s="25" t="s">
        <v>73</v>
      </c>
      <c r="N2517" s="26"/>
      <c r="O2517" s="26"/>
      <c r="P2517" s="26">
        <v>3</v>
      </c>
      <c r="Q2517" s="8" t="s">
        <v>73</v>
      </c>
      <c r="R2517" s="38"/>
      <c r="S2517" s="8"/>
      <c r="T2517" s="1">
        <f t="shared" si="249"/>
        <v>1995.5575939805308</v>
      </c>
      <c r="U2517" s="4">
        <f t="shared" si="252"/>
        <v>9.5978985097758261E+19</v>
      </c>
      <c r="V2517" s="4">
        <f t="shared" si="250"/>
        <v>122320711904993.2</v>
      </c>
      <c r="W2517" s="1">
        <f t="shared" si="251"/>
        <v>674.50043749653912</v>
      </c>
    </row>
    <row r="2518" spans="1:23" x14ac:dyDescent="0.3">
      <c r="A2518" t="s">
        <v>4779</v>
      </c>
      <c r="B2518" s="34">
        <v>34904.900643518522</v>
      </c>
      <c r="C2518" s="14">
        <v>48.133000000000003</v>
      </c>
      <c r="D2518" s="14">
        <v>-16.148</v>
      </c>
      <c r="E2518" s="12">
        <v>18</v>
      </c>
      <c r="F2518" s="12"/>
      <c r="G2518" s="8" t="s">
        <v>72</v>
      </c>
      <c r="H2518" s="1" t="s">
        <v>34</v>
      </c>
      <c r="I2518" s="1">
        <f>0.85*L2518+1.03</f>
        <v>3.58</v>
      </c>
      <c r="J2518" s="26"/>
      <c r="K2518" s="26"/>
      <c r="L2518" s="26">
        <v>3</v>
      </c>
      <c r="M2518" s="25" t="s">
        <v>73</v>
      </c>
      <c r="N2518" s="26"/>
      <c r="O2518" s="26"/>
      <c r="P2518" s="26">
        <v>3.3</v>
      </c>
      <c r="Q2518" s="8" t="s">
        <v>73</v>
      </c>
      <c r="R2518" s="38"/>
      <c r="S2518" s="8"/>
      <c r="T2518" s="1">
        <f t="shared" si="249"/>
        <v>1995.564409701625</v>
      </c>
      <c r="U2518" s="4">
        <f t="shared" si="252"/>
        <v>9.5979280218680934E+19</v>
      </c>
      <c r="V2518" s="4">
        <f t="shared" si="250"/>
        <v>295120922666639.69</v>
      </c>
      <c r="W2518" s="1">
        <f t="shared" si="251"/>
        <v>488.19842144648419</v>
      </c>
    </row>
    <row r="2519" spans="1:23" x14ac:dyDescent="0.3">
      <c r="A2519" t="s">
        <v>4780</v>
      </c>
      <c r="B2519" s="34">
        <v>34910.002099537036</v>
      </c>
      <c r="C2519" s="14">
        <v>46.460999999999999</v>
      </c>
      <c r="D2519" s="14">
        <v>-18.588999999999999</v>
      </c>
      <c r="E2519" s="12">
        <v>31</v>
      </c>
      <c r="F2519" s="12"/>
      <c r="G2519" s="8" t="s">
        <v>72</v>
      </c>
      <c r="H2519" s="1" t="s">
        <v>34</v>
      </c>
      <c r="I2519" s="1">
        <f>0.85*L2519+1.03</f>
        <v>3.58</v>
      </c>
      <c r="J2519" s="26"/>
      <c r="K2519" s="26"/>
      <c r="L2519" s="26">
        <v>3</v>
      </c>
      <c r="M2519" s="25" t="s">
        <v>73</v>
      </c>
      <c r="N2519" s="26"/>
      <c r="O2519" s="26"/>
      <c r="P2519" s="26">
        <v>3.3</v>
      </c>
      <c r="Q2519" s="8" t="s">
        <v>73</v>
      </c>
      <c r="R2519" s="38"/>
      <c r="S2519" s="8"/>
      <c r="T2519" s="1">
        <f t="shared" si="249"/>
        <v>1995.5783767270009</v>
      </c>
      <c r="U2519" s="4">
        <f t="shared" si="252"/>
        <v>9.5979575339603608E+19</v>
      </c>
      <c r="V2519" s="4">
        <f t="shared" si="250"/>
        <v>295120922666639.69</v>
      </c>
      <c r="W2519" s="1">
        <f t="shared" si="251"/>
        <v>661.68831811575672</v>
      </c>
    </row>
    <row r="2520" spans="1:23" x14ac:dyDescent="0.3">
      <c r="A2520" t="s">
        <v>4781</v>
      </c>
      <c r="B2520" s="34">
        <v>34910.128373842592</v>
      </c>
      <c r="C2520" s="14">
        <v>46.753</v>
      </c>
      <c r="D2520" s="14">
        <v>-19.550999999999998</v>
      </c>
      <c r="E2520" s="12">
        <v>16</v>
      </c>
      <c r="F2520" s="12"/>
      <c r="G2520" s="8" t="s">
        <v>72</v>
      </c>
      <c r="H2520" s="1" t="s">
        <v>34</v>
      </c>
      <c r="I2520" s="1">
        <f>0.85*L2520+1.03</f>
        <v>3.3250000000000002</v>
      </c>
      <c r="J2520" s="26"/>
      <c r="K2520" s="26"/>
      <c r="L2520" s="26">
        <v>2.7</v>
      </c>
      <c r="M2520" s="25" t="s">
        <v>73</v>
      </c>
      <c r="N2520" s="26"/>
      <c r="O2520" s="26"/>
      <c r="P2520" s="26">
        <v>3</v>
      </c>
      <c r="Q2520" s="8" t="s">
        <v>73</v>
      </c>
      <c r="R2520" s="38"/>
      <c r="S2520" s="8"/>
      <c r="T2520" s="1">
        <f t="shared" si="249"/>
        <v>1995.5787224472076</v>
      </c>
      <c r="U2520" s="4">
        <f t="shared" si="252"/>
        <v>9.5979697660315517E+19</v>
      </c>
      <c r="V2520" s="4">
        <f t="shared" si="250"/>
        <v>122320711904993.2</v>
      </c>
      <c r="W2520" s="1">
        <f t="shared" si="251"/>
        <v>771.83243936998758</v>
      </c>
    </row>
    <row r="2521" spans="1:23" x14ac:dyDescent="0.3">
      <c r="A2521" t="s">
        <v>4782</v>
      </c>
      <c r="B2521" s="34">
        <v>34911.231694444446</v>
      </c>
      <c r="C2521" s="2">
        <v>46.37</v>
      </c>
      <c r="D2521" s="2">
        <v>-12.57</v>
      </c>
      <c r="E2521" s="12">
        <v>16</v>
      </c>
      <c r="G2521" s="8" t="s">
        <v>72</v>
      </c>
      <c r="H2521" s="1" t="s">
        <v>67</v>
      </c>
      <c r="I2521" s="1">
        <v>4.3</v>
      </c>
      <c r="R2521" s="37">
        <v>4.3</v>
      </c>
      <c r="S2521" s="8" t="s">
        <v>73</v>
      </c>
      <c r="T2521" s="1">
        <f t="shared" si="249"/>
        <v>1995.5817431743858</v>
      </c>
      <c r="U2521" s="4">
        <f t="shared" si="252"/>
        <v>9.5983245794207859E+19</v>
      </c>
      <c r="V2521" s="4">
        <f t="shared" si="250"/>
        <v>3548133892335757</v>
      </c>
      <c r="W2521" s="1">
        <f t="shared" si="251"/>
        <v>126.28212365591283</v>
      </c>
    </row>
    <row r="2522" spans="1:23" x14ac:dyDescent="0.3">
      <c r="A2522" t="s">
        <v>4783</v>
      </c>
      <c r="B2522" s="34">
        <v>34911.797142361109</v>
      </c>
      <c r="C2522" s="2">
        <v>51.02</v>
      </c>
      <c r="D2522" s="2">
        <v>-15.6</v>
      </c>
      <c r="E2522" s="12">
        <v>16</v>
      </c>
      <c r="G2522" s="8" t="s">
        <v>72</v>
      </c>
      <c r="H2522" s="1" t="s">
        <v>46</v>
      </c>
      <c r="I2522" s="1">
        <v>4.3</v>
      </c>
      <c r="R2522" s="37">
        <v>4.3</v>
      </c>
      <c r="S2522" s="8" t="s">
        <v>73</v>
      </c>
      <c r="T2522" s="1">
        <f t="shared" si="249"/>
        <v>1995.5832912864096</v>
      </c>
      <c r="U2522" s="4">
        <f t="shared" si="252"/>
        <v>9.59867939281002E+19</v>
      </c>
      <c r="V2522" s="4">
        <f t="shared" si="250"/>
        <v>3548133892335757</v>
      </c>
      <c r="W2522" s="1">
        <f t="shared" si="251"/>
        <v>695.6849720703508</v>
      </c>
    </row>
    <row r="2523" spans="1:23" x14ac:dyDescent="0.3">
      <c r="A2523" t="s">
        <v>4784</v>
      </c>
      <c r="B2523" s="34">
        <v>34917.162068287034</v>
      </c>
      <c r="C2523" s="2">
        <v>45.72</v>
      </c>
      <c r="D2523" s="2">
        <v>-12.63</v>
      </c>
      <c r="E2523" s="12">
        <v>16</v>
      </c>
      <c r="G2523" s="8" t="s">
        <v>72</v>
      </c>
      <c r="H2523" s="1" t="s">
        <v>2126</v>
      </c>
      <c r="I2523" s="1">
        <v>3.8</v>
      </c>
      <c r="R2523" s="37">
        <v>3.8</v>
      </c>
      <c r="S2523" s="8" t="s">
        <v>73</v>
      </c>
      <c r="T2523" s="1">
        <f t="shared" si="249"/>
        <v>1995.5979796530787</v>
      </c>
      <c r="U2523" s="4">
        <f t="shared" si="252"/>
        <v>9.5987424885444674E+19</v>
      </c>
      <c r="V2523" s="4">
        <f t="shared" si="250"/>
        <v>630957344480193.75</v>
      </c>
      <c r="W2523" s="1">
        <f t="shared" si="251"/>
        <v>57.14393560077599</v>
      </c>
    </row>
    <row r="2524" spans="1:23" x14ac:dyDescent="0.3">
      <c r="A2524" t="s">
        <v>4785</v>
      </c>
      <c r="B2524" s="34">
        <v>34917.317811342589</v>
      </c>
      <c r="C2524" s="14">
        <v>48.143999999999998</v>
      </c>
      <c r="D2524" s="14">
        <v>-21.009</v>
      </c>
      <c r="E2524" s="12">
        <v>2</v>
      </c>
      <c r="F2524" s="12"/>
      <c r="G2524" s="8" t="s">
        <v>72</v>
      </c>
      <c r="H2524" s="1" t="s">
        <v>59</v>
      </c>
      <c r="I2524" s="1">
        <f>0.85*L2524+1.03</f>
        <v>3.41</v>
      </c>
      <c r="J2524" s="26"/>
      <c r="K2524" s="26"/>
      <c r="L2524" s="26">
        <v>2.8</v>
      </c>
      <c r="M2524" s="25" t="s">
        <v>73</v>
      </c>
      <c r="N2524" s="26"/>
      <c r="O2524" s="26"/>
      <c r="P2524" s="26">
        <v>3.1</v>
      </c>
      <c r="Q2524" s="8" t="s">
        <v>73</v>
      </c>
      <c r="R2524" s="38"/>
      <c r="S2524" s="8"/>
      <c r="T2524" s="1">
        <f t="shared" si="249"/>
        <v>1995.598406054326</v>
      </c>
      <c r="U2524" s="4">
        <f t="shared" si="252"/>
        <v>9.5987588944421994E+19</v>
      </c>
      <c r="V2524" s="4">
        <f t="shared" si="250"/>
        <v>164058977319953.81</v>
      </c>
      <c r="W2524" s="1">
        <f t="shared" si="251"/>
        <v>965.53058182255972</v>
      </c>
    </row>
    <row r="2525" spans="1:23" x14ac:dyDescent="0.3">
      <c r="A2525" t="s">
        <v>4786</v>
      </c>
      <c r="B2525" s="34">
        <v>34917.873219097222</v>
      </c>
      <c r="C2525" s="2">
        <v>40.607500000000002</v>
      </c>
      <c r="D2525" s="2">
        <v>-25.836300000000001</v>
      </c>
      <c r="E2525" s="3">
        <v>33</v>
      </c>
      <c r="F2525" s="3">
        <v>6</v>
      </c>
      <c r="G2525" s="1" t="s">
        <v>35</v>
      </c>
      <c r="H2525" s="8" t="s">
        <v>24</v>
      </c>
      <c r="I2525" s="1">
        <f>0.85*L2525+1.03</f>
        <v>4.8549999999999995</v>
      </c>
      <c r="L2525" s="25">
        <v>4.5</v>
      </c>
      <c r="M2525" s="25" t="s">
        <v>35</v>
      </c>
      <c r="T2525" s="1">
        <f t="shared" si="249"/>
        <v>1995.5999266778842</v>
      </c>
      <c r="U2525" s="4">
        <f t="shared" si="252"/>
        <v>9.6011715759747908E+19</v>
      </c>
      <c r="V2525" s="4">
        <f t="shared" si="250"/>
        <v>2.4126815325916504E+16</v>
      </c>
      <c r="W2525" s="1">
        <f t="shared" si="251"/>
        <v>1525.5078408052357</v>
      </c>
    </row>
    <row r="2526" spans="1:23" x14ac:dyDescent="0.3">
      <c r="A2526" t="s">
        <v>4787</v>
      </c>
      <c r="B2526" s="34">
        <v>34920.303927083332</v>
      </c>
      <c r="C2526" s="14">
        <v>48.539000000000001</v>
      </c>
      <c r="D2526" s="14">
        <v>-17.399000000000001</v>
      </c>
      <c r="E2526" s="12">
        <v>37</v>
      </c>
      <c r="F2526" s="12"/>
      <c r="G2526" s="8" t="s">
        <v>72</v>
      </c>
      <c r="H2526" s="1" t="s">
        <v>34</v>
      </c>
      <c r="I2526" s="1">
        <f>0.85*L2526+1.03</f>
        <v>3.3250000000000002</v>
      </c>
      <c r="J2526" s="26"/>
      <c r="K2526" s="26"/>
      <c r="L2526" s="26">
        <v>2.7</v>
      </c>
      <c r="M2526" s="25" t="s">
        <v>73</v>
      </c>
      <c r="N2526" s="26"/>
      <c r="O2526" s="26"/>
      <c r="P2526" s="26">
        <v>3</v>
      </c>
      <c r="Q2526" s="8" t="s">
        <v>73</v>
      </c>
      <c r="R2526" s="38"/>
      <c r="S2526" s="8"/>
      <c r="T2526" s="1">
        <f t="shared" si="249"/>
        <v>1995.6065815936572</v>
      </c>
      <c r="U2526" s="4">
        <f t="shared" si="252"/>
        <v>9.6011838080459817E+19</v>
      </c>
      <c r="V2526" s="4">
        <f t="shared" si="250"/>
        <v>122320711904993.2</v>
      </c>
      <c r="W2526" s="1">
        <f t="shared" si="251"/>
        <v>624.96127120847837</v>
      </c>
    </row>
    <row r="2527" spans="1:23" x14ac:dyDescent="0.3">
      <c r="A2527" t="s">
        <v>4788</v>
      </c>
      <c r="B2527" s="34">
        <v>34921.028521412038</v>
      </c>
      <c r="C2527" s="2">
        <v>41.520499999999998</v>
      </c>
      <c r="D2527" s="2">
        <v>-15.5327</v>
      </c>
      <c r="E2527" s="3">
        <v>4</v>
      </c>
      <c r="F2527" s="3">
        <v>124</v>
      </c>
      <c r="G2527" s="1" t="s">
        <v>35</v>
      </c>
      <c r="H2527" s="1" t="s">
        <v>33</v>
      </c>
      <c r="I2527" s="1">
        <v>5.3</v>
      </c>
      <c r="J2527" s="25">
        <v>5.3</v>
      </c>
      <c r="K2527" s="25" t="s">
        <v>75</v>
      </c>
      <c r="L2527" s="25">
        <v>5</v>
      </c>
      <c r="M2527" s="25" t="s">
        <v>35</v>
      </c>
      <c r="N2527" s="25">
        <v>4.9000000000000004</v>
      </c>
      <c r="O2527" s="25" t="s">
        <v>35</v>
      </c>
      <c r="P2527" s="25">
        <v>5.4</v>
      </c>
      <c r="Q2527" s="8" t="s">
        <v>73</v>
      </c>
      <c r="R2527" s="37">
        <v>5.2</v>
      </c>
      <c r="S2527" s="8" t="s">
        <v>73</v>
      </c>
      <c r="T2527" s="1">
        <f t="shared" si="249"/>
        <v>1995.6085654248104</v>
      </c>
      <c r="U2527" s="4">
        <f t="shared" si="252"/>
        <v>9.6124039925890007E+19</v>
      </c>
      <c r="V2527" s="4">
        <f t="shared" si="250"/>
        <v>1.122018454301964E+17</v>
      </c>
      <c r="W2527" s="1">
        <f t="shared" si="251"/>
        <v>502.9672610857217</v>
      </c>
    </row>
    <row r="2528" spans="1:23" x14ac:dyDescent="0.3">
      <c r="A2528" t="s">
        <v>4789</v>
      </c>
      <c r="B2528" s="34">
        <v>34921.108356481483</v>
      </c>
      <c r="C2528" s="14">
        <v>47.957999999999998</v>
      </c>
      <c r="D2528" s="14">
        <v>-17.855</v>
      </c>
      <c r="E2528" s="12">
        <v>27</v>
      </c>
      <c r="F2528" s="12"/>
      <c r="G2528" s="8" t="s">
        <v>72</v>
      </c>
      <c r="H2528" s="1" t="s">
        <v>34</v>
      </c>
      <c r="I2528" s="1">
        <f>0.85*L2528+1.03</f>
        <v>3.41</v>
      </c>
      <c r="J2528" s="26"/>
      <c r="K2528" s="26"/>
      <c r="L2528" s="26">
        <v>2.8</v>
      </c>
      <c r="M2528" s="25" t="s">
        <v>73</v>
      </c>
      <c r="N2528" s="26"/>
      <c r="O2528" s="26"/>
      <c r="P2528" s="26">
        <v>3.1</v>
      </c>
      <c r="Q2528" s="8" t="s">
        <v>73</v>
      </c>
      <c r="R2528" s="38"/>
      <c r="S2528" s="8"/>
      <c r="T2528" s="1">
        <f t="shared" si="249"/>
        <v>1995.6087840013183</v>
      </c>
      <c r="U2528" s="4">
        <f t="shared" si="252"/>
        <v>9.6124203984867328E+19</v>
      </c>
      <c r="V2528" s="4">
        <f t="shared" si="250"/>
        <v>164058977319953.81</v>
      </c>
      <c r="W2528" s="1">
        <f t="shared" si="251"/>
        <v>636.34919591081029</v>
      </c>
    </row>
    <row r="2529" spans="1:23" x14ac:dyDescent="0.3">
      <c r="A2529" t="s">
        <v>4790</v>
      </c>
      <c r="B2529" s="34">
        <v>34922.010240740739</v>
      </c>
      <c r="C2529" s="14">
        <v>48.783999999999999</v>
      </c>
      <c r="D2529" s="14">
        <v>-18.561</v>
      </c>
      <c r="E2529" s="12">
        <v>37</v>
      </c>
      <c r="F2529" s="12"/>
      <c r="G2529" s="8" t="s">
        <v>72</v>
      </c>
      <c r="H2529" s="1" t="s">
        <v>34</v>
      </c>
      <c r="I2529" s="1">
        <f>0.85*L2529+1.03</f>
        <v>3.665</v>
      </c>
      <c r="J2529" s="26"/>
      <c r="K2529" s="26"/>
      <c r="L2529" s="26">
        <v>3.1</v>
      </c>
      <c r="M2529" s="25" t="s">
        <v>73</v>
      </c>
      <c r="N2529" s="26"/>
      <c r="O2529" s="26"/>
      <c r="P2529" s="26">
        <v>3.4</v>
      </c>
      <c r="Q2529" s="8" t="s">
        <v>73</v>
      </c>
      <c r="R2529" s="38"/>
      <c r="S2529" s="8"/>
      <c r="T2529" s="1">
        <f t="shared" si="249"/>
        <v>1995.6112532258473</v>
      </c>
      <c r="U2529" s="4">
        <f t="shared" si="252"/>
        <v>9.6124599806932156E+19</v>
      </c>
      <c r="V2529" s="4">
        <f t="shared" si="250"/>
        <v>395822064835723.56</v>
      </c>
      <c r="W2529" s="1">
        <f t="shared" si="251"/>
        <v>746.66441629525684</v>
      </c>
    </row>
    <row r="2530" spans="1:23" x14ac:dyDescent="0.3">
      <c r="A2530" t="s">
        <v>4791</v>
      </c>
      <c r="B2530" s="34">
        <v>34924.928118055555</v>
      </c>
      <c r="C2530" s="14">
        <v>48.078000000000003</v>
      </c>
      <c r="D2530" s="14">
        <v>-17.704999999999998</v>
      </c>
      <c r="E2530" s="12">
        <v>18</v>
      </c>
      <c r="F2530" s="12"/>
      <c r="G2530" s="8" t="s">
        <v>72</v>
      </c>
      <c r="H2530" s="1" t="s">
        <v>34</v>
      </c>
      <c r="I2530" s="1">
        <f>0.85*L2530+1.03</f>
        <v>3.665</v>
      </c>
      <c r="J2530" s="26"/>
      <c r="K2530" s="26"/>
      <c r="L2530" s="26">
        <v>3.1</v>
      </c>
      <c r="M2530" s="25" t="s">
        <v>73</v>
      </c>
      <c r="N2530" s="26"/>
      <c r="O2530" s="26"/>
      <c r="P2530" s="26">
        <v>3.4</v>
      </c>
      <c r="Q2530" s="8" t="s">
        <v>73</v>
      </c>
      <c r="R2530" s="38"/>
      <c r="S2530" s="8"/>
      <c r="T2530" s="1">
        <f t="shared" si="249"/>
        <v>1995.6192419385504</v>
      </c>
      <c r="U2530" s="4">
        <f t="shared" si="252"/>
        <v>9.6124995628996985E+19</v>
      </c>
      <c r="V2530" s="4">
        <f t="shared" si="250"/>
        <v>395822064835723.56</v>
      </c>
      <c r="W2530" s="1">
        <f t="shared" si="251"/>
        <v>627.34492967341021</v>
      </c>
    </row>
    <row r="2531" spans="1:23" x14ac:dyDescent="0.3">
      <c r="A2531" t="s">
        <v>4792</v>
      </c>
      <c r="B2531" s="34">
        <v>34926.513010416667</v>
      </c>
      <c r="C2531" s="2">
        <v>47.65</v>
      </c>
      <c r="D2531" s="2">
        <v>-12.23</v>
      </c>
      <c r="E2531" s="12">
        <v>16</v>
      </c>
      <c r="G2531" s="8" t="s">
        <v>72</v>
      </c>
      <c r="H2531" s="1" t="s">
        <v>69</v>
      </c>
      <c r="I2531" s="1">
        <v>4.4000000000000004</v>
      </c>
      <c r="R2531" s="37">
        <v>4.4000000000000004</v>
      </c>
      <c r="S2531" s="8" t="s">
        <v>73</v>
      </c>
      <c r="T2531" s="1">
        <f t="shared" si="249"/>
        <v>1995.6235811373488</v>
      </c>
      <c r="U2531" s="4">
        <f t="shared" si="252"/>
        <v>9.613000750133325E+19</v>
      </c>
      <c r="V2531" s="4">
        <f t="shared" si="250"/>
        <v>5011872336272719</v>
      </c>
      <c r="W2531" s="1">
        <f t="shared" si="251"/>
        <v>269.59822297552824</v>
      </c>
    </row>
    <row r="2532" spans="1:23" x14ac:dyDescent="0.3">
      <c r="A2532" t="s">
        <v>4793</v>
      </c>
      <c r="B2532" s="34">
        <v>34927.146069444447</v>
      </c>
      <c r="C2532" s="2">
        <v>36.613199999999999</v>
      </c>
      <c r="D2532" s="2">
        <v>-10.7341</v>
      </c>
      <c r="E2532" s="3">
        <v>33</v>
      </c>
      <c r="F2532" s="3">
        <v>11</v>
      </c>
      <c r="G2532" s="1" t="s">
        <v>35</v>
      </c>
      <c r="H2532" s="1" t="s">
        <v>22</v>
      </c>
      <c r="I2532" s="1">
        <f>0.85*L2532+1.03</f>
        <v>4.26</v>
      </c>
      <c r="L2532" s="25">
        <v>3.8</v>
      </c>
      <c r="M2532" s="25" t="s">
        <v>35</v>
      </c>
      <c r="T2532" s="1">
        <f t="shared" si="249"/>
        <v>1995.6253143585063</v>
      </c>
      <c r="U2532" s="4">
        <f t="shared" si="252"/>
        <v>9.6133097796765762E+19</v>
      </c>
      <c r="V2532" s="4">
        <f t="shared" si="250"/>
        <v>3090295432513594.5</v>
      </c>
      <c r="W2532" s="1">
        <f t="shared" si="251"/>
        <v>967.74379827116536</v>
      </c>
    </row>
    <row r="2533" spans="1:23" x14ac:dyDescent="0.3">
      <c r="A2533" t="s">
        <v>4794</v>
      </c>
      <c r="B2533" s="34">
        <v>34928.604975694441</v>
      </c>
      <c r="C2533" s="14">
        <v>48.603000000000002</v>
      </c>
      <c r="D2533" s="14">
        <v>-17.405000000000001</v>
      </c>
      <c r="E2533" s="12">
        <v>37</v>
      </c>
      <c r="F2533" s="12"/>
      <c r="G2533" s="8" t="s">
        <v>72</v>
      </c>
      <c r="H2533" s="1" t="s">
        <v>34</v>
      </c>
      <c r="I2533" s="1">
        <f>0.85*L2533+1.03</f>
        <v>3.3250000000000002</v>
      </c>
      <c r="J2533" s="26"/>
      <c r="K2533" s="26"/>
      <c r="L2533" s="26">
        <v>2.7</v>
      </c>
      <c r="M2533" s="25" t="s">
        <v>73</v>
      </c>
      <c r="N2533" s="26"/>
      <c r="O2533" s="26"/>
      <c r="P2533" s="26">
        <v>3</v>
      </c>
      <c r="Q2533" s="8" t="s">
        <v>73</v>
      </c>
      <c r="R2533" s="38"/>
      <c r="S2533" s="8"/>
      <c r="T2533" s="1">
        <f t="shared" si="249"/>
        <v>1995.6293086261312</v>
      </c>
      <c r="U2533" s="4">
        <f t="shared" si="252"/>
        <v>9.6133220117477671E+19</v>
      </c>
      <c r="V2533" s="4">
        <f t="shared" si="250"/>
        <v>122320711904993.2</v>
      </c>
      <c r="W2533" s="1">
        <f t="shared" si="251"/>
        <v>629.33532331602635</v>
      </c>
    </row>
    <row r="2534" spans="1:23" x14ac:dyDescent="0.3">
      <c r="A2534" t="s">
        <v>4795</v>
      </c>
      <c r="B2534" s="34">
        <v>34931.625511574071</v>
      </c>
      <c r="C2534" s="14">
        <v>49.249000000000002</v>
      </c>
      <c r="D2534" s="14">
        <v>-16.785</v>
      </c>
      <c r="E2534" s="12">
        <v>2</v>
      </c>
      <c r="F2534" s="12"/>
      <c r="G2534" s="8" t="s">
        <v>72</v>
      </c>
      <c r="H2534" s="1" t="s">
        <v>34</v>
      </c>
      <c r="I2534" s="1">
        <f>0.85*L2534+1.03</f>
        <v>3.4950000000000001</v>
      </c>
      <c r="J2534" s="26"/>
      <c r="K2534" s="26"/>
      <c r="L2534" s="26">
        <v>2.9</v>
      </c>
      <c r="M2534" s="25" t="s">
        <v>73</v>
      </c>
      <c r="N2534" s="26"/>
      <c r="O2534" s="26"/>
      <c r="P2534" s="26">
        <v>3.2</v>
      </c>
      <c r="Q2534" s="8" t="s">
        <v>73</v>
      </c>
      <c r="R2534" s="38"/>
      <c r="S2534" s="8"/>
      <c r="T2534" s="1">
        <f t="shared" si="249"/>
        <v>1995.6375784026668</v>
      </c>
      <c r="U2534" s="4">
        <f t="shared" si="252"/>
        <v>9.6133440156648636E+19</v>
      </c>
      <c r="V2534" s="4">
        <f t="shared" si="250"/>
        <v>220039170963740.97</v>
      </c>
      <c r="W2534" s="1">
        <f t="shared" si="251"/>
        <v>618.99108308503662</v>
      </c>
    </row>
    <row r="2535" spans="1:23" x14ac:dyDescent="0.3">
      <c r="A2535" t="s">
        <v>4796</v>
      </c>
      <c r="B2535" s="34">
        <v>34932.922498842592</v>
      </c>
      <c r="C2535" s="14">
        <v>41.17</v>
      </c>
      <c r="D2535" s="14">
        <v>-20.28</v>
      </c>
      <c r="E2535" s="12">
        <v>16</v>
      </c>
      <c r="F2535" s="12"/>
      <c r="G2535" s="8" t="s">
        <v>72</v>
      </c>
      <c r="H2535" s="8" t="s">
        <v>24</v>
      </c>
      <c r="I2535" s="1">
        <f>0.85*L2535+1.03</f>
        <v>3.75</v>
      </c>
      <c r="J2535" s="26"/>
      <c r="K2535" s="26"/>
      <c r="L2535" s="26">
        <v>3.2</v>
      </c>
      <c r="M2535" s="25" t="s">
        <v>73</v>
      </c>
      <c r="N2535" s="26"/>
      <c r="O2535" s="26"/>
      <c r="P2535" s="26">
        <v>3.6</v>
      </c>
      <c r="Q2535" s="8" t="s">
        <v>73</v>
      </c>
      <c r="R2535" s="38">
        <v>3.5</v>
      </c>
      <c r="S2535" s="1" t="s">
        <v>73</v>
      </c>
      <c r="T2535" s="1">
        <f t="shared" si="249"/>
        <v>1995.641129360281</v>
      </c>
      <c r="U2535" s="4">
        <f t="shared" si="252"/>
        <v>9.6133971041092862E+19</v>
      </c>
      <c r="V2535" s="4">
        <f t="shared" si="250"/>
        <v>530884444230989.13</v>
      </c>
      <c r="W2535" s="1">
        <f t="shared" si="251"/>
        <v>937.17931667894993</v>
      </c>
    </row>
    <row r="2536" spans="1:23" x14ac:dyDescent="0.3">
      <c r="A2536" t="s">
        <v>4797</v>
      </c>
      <c r="B2536" s="34">
        <v>34934.050847222221</v>
      </c>
      <c r="C2536" s="2">
        <v>46.307499999999997</v>
      </c>
      <c r="D2536" s="2">
        <v>-18.447600000000001</v>
      </c>
      <c r="E2536" s="3">
        <v>0</v>
      </c>
      <c r="F2536" s="3">
        <v>4</v>
      </c>
      <c r="G2536" s="1" t="s">
        <v>35</v>
      </c>
      <c r="H2536" s="1" t="s">
        <v>34</v>
      </c>
      <c r="I2536" s="1">
        <v>4.9000000000000004</v>
      </c>
      <c r="R2536" s="37">
        <v>4.9000000000000004</v>
      </c>
      <c r="S2536" s="8" t="s">
        <v>73</v>
      </c>
      <c r="T2536" s="1">
        <f t="shared" si="249"/>
        <v>1995.6442186097802</v>
      </c>
      <c r="U2536" s="4">
        <f t="shared" si="252"/>
        <v>9.6162154870405513E+19</v>
      </c>
      <c r="V2536" s="4">
        <f t="shared" si="250"/>
        <v>2.8183829312644516E+16</v>
      </c>
      <c r="W2536" s="1">
        <f t="shared" si="251"/>
        <v>642.53021784274188</v>
      </c>
    </row>
    <row r="2537" spans="1:23" x14ac:dyDescent="0.3">
      <c r="A2537" t="s">
        <v>4797</v>
      </c>
      <c r="B2537" s="34">
        <v>34935.103347222219</v>
      </c>
      <c r="C2537" s="14">
        <v>46.420999999999999</v>
      </c>
      <c r="D2537" s="14">
        <v>-18.065999999999999</v>
      </c>
      <c r="E2537" s="12">
        <v>37</v>
      </c>
      <c r="F2537" s="12"/>
      <c r="G2537" s="8" t="s">
        <v>72</v>
      </c>
      <c r="H2537" s="1" t="s">
        <v>34</v>
      </c>
      <c r="I2537" s="1">
        <f t="shared" ref="I2537:I2543" si="254">0.85*L2537+1.03</f>
        <v>3.41</v>
      </c>
      <c r="J2537" s="26"/>
      <c r="K2537" s="26"/>
      <c r="L2537" s="26">
        <v>2.8</v>
      </c>
      <c r="M2537" s="25" t="s">
        <v>73</v>
      </c>
      <c r="N2537" s="26"/>
      <c r="O2537" s="26"/>
      <c r="P2537" s="26">
        <v>3.1</v>
      </c>
      <c r="Q2537" s="8" t="s">
        <v>73</v>
      </c>
      <c r="R2537" s="38"/>
      <c r="S2537" s="8"/>
      <c r="T2537" s="1">
        <f t="shared" si="249"/>
        <v>1995.6471001977336</v>
      </c>
      <c r="U2537" s="4">
        <f t="shared" si="252"/>
        <v>9.6162318929382834E+19</v>
      </c>
      <c r="V2537" s="4">
        <f t="shared" si="250"/>
        <v>164058977319953.81</v>
      </c>
      <c r="W2537" s="1">
        <f t="shared" si="251"/>
        <v>604.40916015059736</v>
      </c>
    </row>
    <row r="2538" spans="1:23" x14ac:dyDescent="0.3">
      <c r="A2538" t="s">
        <v>4798</v>
      </c>
      <c r="B2538" s="34">
        <v>34940.745105324073</v>
      </c>
      <c r="C2538" s="14">
        <v>48.406999999999996</v>
      </c>
      <c r="D2538" s="14">
        <v>-17.259</v>
      </c>
      <c r="E2538" s="12">
        <v>17</v>
      </c>
      <c r="F2538" s="12"/>
      <c r="G2538" s="8" t="s">
        <v>72</v>
      </c>
      <c r="H2538" s="1" t="s">
        <v>34</v>
      </c>
      <c r="I2538" s="1">
        <f t="shared" si="254"/>
        <v>3.665</v>
      </c>
      <c r="J2538" s="26"/>
      <c r="K2538" s="26"/>
      <c r="L2538" s="26">
        <v>3.1</v>
      </c>
      <c r="M2538" s="25" t="s">
        <v>73</v>
      </c>
      <c r="N2538" s="26"/>
      <c r="O2538" s="26"/>
      <c r="P2538" s="26">
        <v>3.4</v>
      </c>
      <c r="Q2538" s="8" t="s">
        <v>73</v>
      </c>
      <c r="R2538" s="38"/>
      <c r="S2538" s="8"/>
      <c r="T2538" s="1">
        <f t="shared" si="249"/>
        <v>1995.6625464895935</v>
      </c>
      <c r="U2538" s="4">
        <f t="shared" si="252"/>
        <v>9.6162714751447663E+19</v>
      </c>
      <c r="V2538" s="4">
        <f t="shared" si="250"/>
        <v>395822064835723.56</v>
      </c>
      <c r="W2538" s="1">
        <f t="shared" si="251"/>
        <v>603.52185629632368</v>
      </c>
    </row>
    <row r="2539" spans="1:23" x14ac:dyDescent="0.3">
      <c r="A2539" t="s">
        <v>4799</v>
      </c>
      <c r="B2539" s="34">
        <v>34942.635546296297</v>
      </c>
      <c r="C2539" s="14">
        <v>46.765000000000001</v>
      </c>
      <c r="D2539" s="14">
        <v>-19.431999999999999</v>
      </c>
      <c r="E2539" s="12">
        <v>18</v>
      </c>
      <c r="F2539" s="12"/>
      <c r="G2539" s="8" t="s">
        <v>72</v>
      </c>
      <c r="H2539" s="1" t="s">
        <v>34</v>
      </c>
      <c r="I2539" s="1">
        <f t="shared" si="254"/>
        <v>3.3250000000000002</v>
      </c>
      <c r="J2539" s="26"/>
      <c r="K2539" s="26"/>
      <c r="L2539" s="26">
        <v>2.7</v>
      </c>
      <c r="M2539" s="25" t="s">
        <v>73</v>
      </c>
      <c r="N2539" s="26"/>
      <c r="O2539" s="26"/>
      <c r="P2539" s="26">
        <v>3</v>
      </c>
      <c r="Q2539" s="8" t="s">
        <v>73</v>
      </c>
      <c r="R2539" s="38"/>
      <c r="S2539" s="8"/>
      <c r="T2539" s="1">
        <f t="shared" si="249"/>
        <v>1995.6677222348974</v>
      </c>
      <c r="U2539" s="4">
        <f t="shared" si="252"/>
        <v>9.6162837072159572E+19</v>
      </c>
      <c r="V2539" s="4">
        <f t="shared" si="250"/>
        <v>122320711904993.2</v>
      </c>
      <c r="W2539" s="1">
        <f t="shared" si="251"/>
        <v>759.23789592748926</v>
      </c>
    </row>
    <row r="2540" spans="1:23" x14ac:dyDescent="0.3">
      <c r="A2540" t="s">
        <v>4800</v>
      </c>
      <c r="B2540" s="34">
        <v>34946.035418981483</v>
      </c>
      <c r="C2540" s="14">
        <v>49.883000000000003</v>
      </c>
      <c r="D2540" s="14">
        <v>-15.853</v>
      </c>
      <c r="E2540" s="12">
        <v>18</v>
      </c>
      <c r="F2540" s="12"/>
      <c r="G2540" s="8" t="s">
        <v>72</v>
      </c>
      <c r="H2540" s="8" t="s">
        <v>68</v>
      </c>
      <c r="I2540" s="1">
        <f t="shared" si="254"/>
        <v>3.58</v>
      </c>
      <c r="J2540" s="26"/>
      <c r="K2540" s="26"/>
      <c r="L2540" s="26">
        <v>3</v>
      </c>
      <c r="M2540" s="25" t="s">
        <v>73</v>
      </c>
      <c r="N2540" s="26"/>
      <c r="O2540" s="26"/>
      <c r="P2540" s="26">
        <v>3.3</v>
      </c>
      <c r="Q2540" s="8" t="s">
        <v>73</v>
      </c>
      <c r="R2540" s="38"/>
      <c r="S2540" s="8"/>
      <c r="T2540" s="1">
        <f t="shared" si="249"/>
        <v>1995.6770305790048</v>
      </c>
      <c r="U2540" s="4">
        <f t="shared" si="252"/>
        <v>9.6163132193082245E+19</v>
      </c>
      <c r="V2540" s="4">
        <f t="shared" si="250"/>
        <v>295120922666639.69</v>
      </c>
      <c r="W2540" s="1">
        <f t="shared" si="251"/>
        <v>604.99672712349036</v>
      </c>
    </row>
    <row r="2541" spans="1:23" x14ac:dyDescent="0.3">
      <c r="A2541" t="s">
        <v>4801</v>
      </c>
      <c r="B2541" s="34">
        <v>34946.057090277776</v>
      </c>
      <c r="C2541" s="14">
        <v>48.441000000000003</v>
      </c>
      <c r="D2541" s="14">
        <v>-17.067</v>
      </c>
      <c r="E2541" s="12">
        <v>37</v>
      </c>
      <c r="F2541" s="12"/>
      <c r="G2541" s="8" t="s">
        <v>72</v>
      </c>
      <c r="H2541" s="1" t="s">
        <v>34</v>
      </c>
      <c r="I2541" s="1">
        <f t="shared" si="254"/>
        <v>3.3250000000000002</v>
      </c>
      <c r="J2541" s="26"/>
      <c r="K2541" s="26"/>
      <c r="L2541" s="26">
        <v>2.7</v>
      </c>
      <c r="M2541" s="25" t="s">
        <v>73</v>
      </c>
      <c r="N2541" s="26"/>
      <c r="O2541" s="26"/>
      <c r="P2541" s="26">
        <v>3</v>
      </c>
      <c r="Q2541" s="8" t="s">
        <v>73</v>
      </c>
      <c r="R2541" s="38"/>
      <c r="S2541" s="8"/>
      <c r="T2541" s="1">
        <f t="shared" si="249"/>
        <v>1995.6770899117803</v>
      </c>
      <c r="U2541" s="4">
        <f t="shared" si="252"/>
        <v>9.6163254513794154E+19</v>
      </c>
      <c r="V2541" s="4">
        <f t="shared" si="250"/>
        <v>122320711904993.2</v>
      </c>
      <c r="W2541" s="1">
        <f t="shared" si="251"/>
        <v>589.16073626299658</v>
      </c>
    </row>
    <row r="2542" spans="1:23" x14ac:dyDescent="0.3">
      <c r="A2542" t="s">
        <v>4802</v>
      </c>
      <c r="B2542" s="34">
        <v>34946.109144675924</v>
      </c>
      <c r="C2542" s="14">
        <v>46.320999999999998</v>
      </c>
      <c r="D2542" s="14">
        <v>-17.879000000000001</v>
      </c>
      <c r="E2542" s="12">
        <v>16</v>
      </c>
      <c r="F2542" s="12"/>
      <c r="G2542" s="8" t="s">
        <v>72</v>
      </c>
      <c r="H2542" s="1" t="s">
        <v>34</v>
      </c>
      <c r="I2542" s="1">
        <f t="shared" si="254"/>
        <v>3.3250000000000002</v>
      </c>
      <c r="J2542" s="26"/>
      <c r="K2542" s="26"/>
      <c r="L2542" s="26">
        <v>2.7</v>
      </c>
      <c r="M2542" s="25" t="s">
        <v>73</v>
      </c>
      <c r="N2542" s="26"/>
      <c r="O2542" s="26"/>
      <c r="P2542" s="26">
        <v>3</v>
      </c>
      <c r="Q2542" s="8" t="s">
        <v>73</v>
      </c>
      <c r="R2542" s="38"/>
      <c r="S2542" s="8"/>
      <c r="T2542" s="1">
        <f t="shared" si="249"/>
        <v>1995.6772324289552</v>
      </c>
      <c r="U2542" s="4">
        <f t="shared" si="252"/>
        <v>9.6163376834506064E+19</v>
      </c>
      <c r="V2542" s="4">
        <f t="shared" si="250"/>
        <v>122320711904993.2</v>
      </c>
      <c r="W2542" s="1">
        <f t="shared" si="251"/>
        <v>581.02826998962735</v>
      </c>
    </row>
    <row r="2543" spans="1:23" x14ac:dyDescent="0.3">
      <c r="A2543" t="s">
        <v>4803</v>
      </c>
      <c r="B2543" s="34">
        <v>34951.350752314815</v>
      </c>
      <c r="C2543" s="14">
        <v>41.51</v>
      </c>
      <c r="D2543" s="14">
        <v>-18</v>
      </c>
      <c r="E2543" s="12">
        <v>16</v>
      </c>
      <c r="F2543" s="12"/>
      <c r="G2543" s="8" t="s">
        <v>72</v>
      </c>
      <c r="H2543" s="1" t="s">
        <v>33</v>
      </c>
      <c r="I2543" s="1">
        <f t="shared" si="254"/>
        <v>4.0049999999999999</v>
      </c>
      <c r="J2543" s="26"/>
      <c r="K2543" s="26"/>
      <c r="L2543" s="26">
        <v>3.5</v>
      </c>
      <c r="M2543" s="25" t="s">
        <v>73</v>
      </c>
      <c r="N2543" s="26"/>
      <c r="O2543" s="26"/>
      <c r="P2543" s="26">
        <v>3.6</v>
      </c>
      <c r="Q2543" s="8" t="s">
        <v>73</v>
      </c>
      <c r="R2543" s="38">
        <v>3.7</v>
      </c>
      <c r="S2543" s="1" t="s">
        <v>73</v>
      </c>
      <c r="T2543" s="1">
        <f t="shared" si="249"/>
        <v>1995.6915831685553</v>
      </c>
      <c r="U2543" s="4">
        <f t="shared" si="252"/>
        <v>9.6164657689600606E+19</v>
      </c>
      <c r="V2543" s="4">
        <f t="shared" si="250"/>
        <v>1280855094536285</v>
      </c>
      <c r="W2543" s="1">
        <f t="shared" si="251"/>
        <v>703.11721726229098</v>
      </c>
    </row>
    <row r="2544" spans="1:23" x14ac:dyDescent="0.3">
      <c r="A2544" t="s">
        <v>4804</v>
      </c>
      <c r="B2544" s="34">
        <v>34951.759098379633</v>
      </c>
      <c r="C2544" s="2">
        <v>41.020600000000002</v>
      </c>
      <c r="D2544" s="2">
        <v>-19.801400000000001</v>
      </c>
      <c r="E2544" s="3">
        <v>0</v>
      </c>
      <c r="F2544" s="3">
        <v>6</v>
      </c>
      <c r="G2544" s="1" t="s">
        <v>35</v>
      </c>
      <c r="H2544" s="8" t="s">
        <v>24</v>
      </c>
      <c r="I2544" s="1">
        <v>4.5</v>
      </c>
      <c r="R2544" s="37">
        <v>4.5</v>
      </c>
      <c r="S2544" s="8" t="s">
        <v>73</v>
      </c>
      <c r="T2544" s="1">
        <f t="shared" si="249"/>
        <v>1995.6927011591501</v>
      </c>
      <c r="U2544" s="4">
        <f t="shared" si="252"/>
        <v>9.6171737147444445E+19</v>
      </c>
      <c r="V2544" s="4">
        <f t="shared" si="250"/>
        <v>7079457843841414</v>
      </c>
      <c r="W2544" s="1">
        <f t="shared" si="251"/>
        <v>898.08732316309215</v>
      </c>
    </row>
    <row r="2545" spans="1:23" x14ac:dyDescent="0.3">
      <c r="A2545" t="s">
        <v>4804</v>
      </c>
      <c r="B2545" s="34">
        <v>34951.780039351848</v>
      </c>
      <c r="C2545" s="14">
        <v>41.16</v>
      </c>
      <c r="D2545" s="14">
        <v>-20.63</v>
      </c>
      <c r="E2545" s="12">
        <v>16</v>
      </c>
      <c r="F2545" s="12"/>
      <c r="G2545" s="8" t="s">
        <v>72</v>
      </c>
      <c r="H2545" s="8" t="s">
        <v>24</v>
      </c>
      <c r="I2545" s="1">
        <f t="shared" ref="I2545:I2553" si="255">0.85*L2545+1.03</f>
        <v>3.835</v>
      </c>
      <c r="J2545" s="26"/>
      <c r="K2545" s="26"/>
      <c r="L2545" s="26">
        <v>3.3</v>
      </c>
      <c r="M2545" s="25" t="s">
        <v>73</v>
      </c>
      <c r="N2545" s="26"/>
      <c r="O2545" s="26"/>
      <c r="P2545" s="26">
        <v>3.6</v>
      </c>
      <c r="Q2545" s="8" t="s">
        <v>73</v>
      </c>
      <c r="R2545" s="38">
        <v>3.6</v>
      </c>
      <c r="S2545" s="1" t="s">
        <v>73</v>
      </c>
      <c r="T2545" s="1">
        <f t="shared" si="249"/>
        <v>1995.6927584924076</v>
      </c>
      <c r="U2545" s="4">
        <f t="shared" si="252"/>
        <v>9.6172449180244443E+19</v>
      </c>
      <c r="V2545" s="4">
        <f t="shared" si="250"/>
        <v>712032799999202.75</v>
      </c>
      <c r="W2545" s="1">
        <f t="shared" si="251"/>
        <v>972.06265117016392</v>
      </c>
    </row>
    <row r="2546" spans="1:23" x14ac:dyDescent="0.3">
      <c r="A2546" t="s">
        <v>2506</v>
      </c>
      <c r="B2546" s="34">
        <v>34957.692804398146</v>
      </c>
      <c r="C2546" s="14">
        <v>48.87</v>
      </c>
      <c r="D2546" s="14">
        <v>-18.728000000000002</v>
      </c>
      <c r="E2546" s="12">
        <v>37</v>
      </c>
      <c r="F2546" s="12"/>
      <c r="G2546" s="8" t="s">
        <v>72</v>
      </c>
      <c r="H2546" s="1" t="s">
        <v>34</v>
      </c>
      <c r="I2546" s="1">
        <f t="shared" si="255"/>
        <v>3.665</v>
      </c>
      <c r="J2546" s="26"/>
      <c r="K2546" s="26"/>
      <c r="L2546" s="26">
        <v>3.1</v>
      </c>
      <c r="M2546" s="25" t="s">
        <v>73</v>
      </c>
      <c r="N2546" s="26"/>
      <c r="O2546" s="26"/>
      <c r="P2546" s="26">
        <v>3.4</v>
      </c>
      <c r="Q2546" s="8" t="s">
        <v>73</v>
      </c>
      <c r="R2546" s="38"/>
      <c r="S2546" s="8"/>
      <c r="T2546" s="1">
        <f t="shared" si="249"/>
        <v>1995.7089467608437</v>
      </c>
      <c r="U2546" s="4">
        <f t="shared" si="252"/>
        <v>9.6172845002309272E+19</v>
      </c>
      <c r="V2546" s="4">
        <f t="shared" si="250"/>
        <v>395822064835723.56</v>
      </c>
      <c r="W2546" s="1">
        <f t="shared" si="251"/>
        <v>767.04851883773904</v>
      </c>
    </row>
    <row r="2547" spans="1:23" x14ac:dyDescent="0.3">
      <c r="A2547" t="s">
        <v>4805</v>
      </c>
      <c r="B2547" s="34">
        <v>34958.015020833336</v>
      </c>
      <c r="C2547" s="14">
        <v>48.478000000000002</v>
      </c>
      <c r="D2547" s="14">
        <v>-17.329000000000001</v>
      </c>
      <c r="E2547" s="12">
        <v>37</v>
      </c>
      <c r="F2547" s="12"/>
      <c r="G2547" s="8" t="s">
        <v>72</v>
      </c>
      <c r="H2547" s="1" t="s">
        <v>34</v>
      </c>
      <c r="I2547" s="1">
        <f t="shared" si="255"/>
        <v>3.3250000000000002</v>
      </c>
      <c r="J2547" s="26"/>
      <c r="K2547" s="26"/>
      <c r="L2547" s="26">
        <v>2.7</v>
      </c>
      <c r="M2547" s="25" t="s">
        <v>73</v>
      </c>
      <c r="N2547" s="26"/>
      <c r="O2547" s="26"/>
      <c r="P2547" s="26">
        <v>3</v>
      </c>
      <c r="Q2547" s="8" t="s">
        <v>73</v>
      </c>
      <c r="R2547" s="38"/>
      <c r="S2547" s="8"/>
      <c r="T2547" s="1">
        <f t="shared" si="249"/>
        <v>1995.7098289413643</v>
      </c>
      <c r="U2547" s="4">
        <f t="shared" si="252"/>
        <v>9.6172967323021181E+19</v>
      </c>
      <c r="V2547" s="4">
        <f t="shared" si="250"/>
        <v>122320711904993.2</v>
      </c>
      <c r="W2547" s="1">
        <f t="shared" si="251"/>
        <v>614.9853557194765</v>
      </c>
    </row>
    <row r="2548" spans="1:23" x14ac:dyDescent="0.3">
      <c r="A2548" t="s">
        <v>4806</v>
      </c>
      <c r="B2548" s="34">
        <v>34964.813255787034</v>
      </c>
      <c r="C2548" s="14">
        <v>47.713999999999999</v>
      </c>
      <c r="D2548" s="14">
        <v>-20.966000000000001</v>
      </c>
      <c r="E2548" s="12">
        <v>2</v>
      </c>
      <c r="F2548" s="12"/>
      <c r="G2548" s="8" t="s">
        <v>72</v>
      </c>
      <c r="H2548" s="1" t="s">
        <v>34</v>
      </c>
      <c r="I2548" s="1">
        <f t="shared" si="255"/>
        <v>3.4950000000000001</v>
      </c>
      <c r="J2548" s="26"/>
      <c r="K2548" s="26"/>
      <c r="L2548" s="26">
        <v>2.9</v>
      </c>
      <c r="M2548" s="25" t="s">
        <v>73</v>
      </c>
      <c r="N2548" s="26"/>
      <c r="O2548" s="26"/>
      <c r="P2548" s="26">
        <v>3.2</v>
      </c>
      <c r="Q2548" s="8" t="s">
        <v>73</v>
      </c>
      <c r="R2548" s="38"/>
      <c r="S2548" s="8"/>
      <c r="T2548" s="1">
        <f t="shared" si="249"/>
        <v>1995.7284414942835</v>
      </c>
      <c r="U2548" s="4">
        <f t="shared" si="252"/>
        <v>9.6173187362192146E+19</v>
      </c>
      <c r="V2548" s="4">
        <f t="shared" si="250"/>
        <v>220039170963740.97</v>
      </c>
      <c r="W2548" s="1">
        <f t="shared" si="251"/>
        <v>947.93561117113268</v>
      </c>
    </row>
    <row r="2549" spans="1:23" x14ac:dyDescent="0.3">
      <c r="A2549" t="s">
        <v>4807</v>
      </c>
      <c r="B2549" s="34">
        <v>34965.513305555556</v>
      </c>
      <c r="C2549" s="14">
        <v>46.341999999999999</v>
      </c>
      <c r="D2549" s="14">
        <v>-21.238</v>
      </c>
      <c r="E2549" s="12">
        <v>18</v>
      </c>
      <c r="F2549" s="12"/>
      <c r="G2549" s="8" t="s">
        <v>72</v>
      </c>
      <c r="H2549" s="1" t="s">
        <v>59</v>
      </c>
      <c r="I2549" s="1">
        <f t="shared" si="255"/>
        <v>3.41</v>
      </c>
      <c r="J2549" s="26"/>
      <c r="K2549" s="26"/>
      <c r="L2549" s="26">
        <v>2.8</v>
      </c>
      <c r="M2549" s="25" t="s">
        <v>73</v>
      </c>
      <c r="N2549" s="26"/>
      <c r="O2549" s="26"/>
      <c r="P2549" s="26">
        <v>3.1</v>
      </c>
      <c r="Q2549" s="8" t="s">
        <v>73</v>
      </c>
      <c r="R2549" s="38"/>
      <c r="S2549" s="8"/>
      <c r="T2549" s="1">
        <f t="shared" si="249"/>
        <v>1995.7303581260933</v>
      </c>
      <c r="U2549" s="4">
        <f t="shared" si="252"/>
        <v>9.6173351421169467E+19</v>
      </c>
      <c r="V2549" s="4">
        <f t="shared" si="250"/>
        <v>164058977319953.81</v>
      </c>
      <c r="W2549" s="1">
        <f t="shared" si="251"/>
        <v>949.64015028634549</v>
      </c>
    </row>
    <row r="2550" spans="1:23" x14ac:dyDescent="0.3">
      <c r="A2550" t="s">
        <v>4808</v>
      </c>
      <c r="B2550" s="34">
        <v>34967.869823263885</v>
      </c>
      <c r="C2550" s="2">
        <v>35.394399999999997</v>
      </c>
      <c r="D2550" s="2">
        <v>-3.3736999999999999</v>
      </c>
      <c r="E2550" s="3">
        <v>38.700000000000003</v>
      </c>
      <c r="F2550" s="3">
        <v>9</v>
      </c>
      <c r="G2550" s="1" t="s">
        <v>35</v>
      </c>
      <c r="H2550" s="1" t="s">
        <v>22</v>
      </c>
      <c r="I2550" s="1">
        <f t="shared" si="255"/>
        <v>4.3449999999999998</v>
      </c>
      <c r="L2550" s="25">
        <v>3.9</v>
      </c>
      <c r="M2550" s="25" t="s">
        <v>35</v>
      </c>
      <c r="T2550" s="1">
        <f t="shared" si="249"/>
        <v>1995.7368099199559</v>
      </c>
      <c r="U2550" s="4">
        <f t="shared" si="252"/>
        <v>9.6177496187009843E+19</v>
      </c>
      <c r="V2550" s="4">
        <f t="shared" si="250"/>
        <v>4144765840379391.5</v>
      </c>
      <c r="W2550" s="1">
        <f t="shared" si="251"/>
        <v>1509.4651194307246</v>
      </c>
    </row>
    <row r="2551" spans="1:23" x14ac:dyDescent="0.3">
      <c r="A2551" t="s">
        <v>4809</v>
      </c>
      <c r="B2551" s="34">
        <v>34969.111741898145</v>
      </c>
      <c r="C2551" s="14">
        <v>44.707000000000001</v>
      </c>
      <c r="D2551" s="14">
        <v>-18.093</v>
      </c>
      <c r="E2551" s="12">
        <v>18</v>
      </c>
      <c r="F2551" s="12"/>
      <c r="G2551" s="8" t="s">
        <v>72</v>
      </c>
      <c r="H2551" s="1" t="s">
        <v>34</v>
      </c>
      <c r="I2551" s="1">
        <f t="shared" si="255"/>
        <v>3.58</v>
      </c>
      <c r="J2551" s="26"/>
      <c r="K2551" s="26"/>
      <c r="L2551" s="26">
        <v>3</v>
      </c>
      <c r="M2551" s="25" t="s">
        <v>73</v>
      </c>
      <c r="N2551" s="26"/>
      <c r="O2551" s="26"/>
      <c r="P2551" s="26">
        <v>3.3</v>
      </c>
      <c r="Q2551" s="8" t="s">
        <v>73</v>
      </c>
      <c r="R2551" s="38"/>
      <c r="S2551" s="8"/>
      <c r="T2551" s="1">
        <f t="shared" si="249"/>
        <v>1995.7402101078662</v>
      </c>
      <c r="U2551" s="4">
        <f t="shared" si="252"/>
        <v>9.6177791307932516E+19</v>
      </c>
      <c r="V2551" s="4">
        <f t="shared" si="250"/>
        <v>295120922666639.69</v>
      </c>
      <c r="W2551" s="1">
        <f t="shared" si="251"/>
        <v>595.87315725071255</v>
      </c>
    </row>
    <row r="2552" spans="1:23" x14ac:dyDescent="0.3">
      <c r="A2552" t="s">
        <v>4810</v>
      </c>
      <c r="B2552" s="34">
        <v>34969.346143518516</v>
      </c>
      <c r="C2552" s="14">
        <v>49.817999999999998</v>
      </c>
      <c r="D2552" s="14">
        <v>-15.019</v>
      </c>
      <c r="E2552" s="12">
        <v>37</v>
      </c>
      <c r="F2552" s="12"/>
      <c r="G2552" s="8" t="s">
        <v>72</v>
      </c>
      <c r="H2552" s="8" t="s">
        <v>68</v>
      </c>
      <c r="I2552" s="1">
        <f t="shared" si="255"/>
        <v>3.58</v>
      </c>
      <c r="J2552" s="26"/>
      <c r="K2552" s="26"/>
      <c r="L2552" s="26">
        <v>3</v>
      </c>
      <c r="M2552" s="25" t="s">
        <v>73</v>
      </c>
      <c r="N2552" s="26"/>
      <c r="O2552" s="26"/>
      <c r="P2552" s="26">
        <v>3.3</v>
      </c>
      <c r="Q2552" s="8" t="s">
        <v>73</v>
      </c>
      <c r="R2552" s="38"/>
      <c r="S2552" s="8"/>
      <c r="T2552" s="1">
        <f t="shared" si="249"/>
        <v>1995.740851864527</v>
      </c>
      <c r="U2552" s="4">
        <f t="shared" si="252"/>
        <v>9.617808642885519E+19</v>
      </c>
      <c r="V2552" s="4">
        <f t="shared" si="250"/>
        <v>295120922666639.69</v>
      </c>
      <c r="W2552" s="1">
        <f t="shared" si="251"/>
        <v>554.03253205973033</v>
      </c>
    </row>
    <row r="2553" spans="1:23" x14ac:dyDescent="0.3">
      <c r="A2553" t="s">
        <v>4811</v>
      </c>
      <c r="B2553" s="34">
        <v>34969.462104166669</v>
      </c>
      <c r="C2553" s="14">
        <v>40.340000000000003</v>
      </c>
      <c r="D2553" s="14">
        <v>-15.53</v>
      </c>
      <c r="E2553" s="12">
        <v>16</v>
      </c>
      <c r="F2553" s="12"/>
      <c r="G2553" s="8" t="s">
        <v>72</v>
      </c>
      <c r="H2553" s="1" t="s">
        <v>33</v>
      </c>
      <c r="I2553" s="1">
        <f t="shared" si="255"/>
        <v>4.0049999999999999</v>
      </c>
      <c r="J2553" s="26"/>
      <c r="K2553" s="26"/>
      <c r="L2553" s="26">
        <v>3.5</v>
      </c>
      <c r="M2553" s="25" t="s">
        <v>73</v>
      </c>
      <c r="N2553" s="26"/>
      <c r="O2553" s="26"/>
      <c r="P2553" s="26">
        <v>3.4</v>
      </c>
      <c r="Q2553" s="8" t="s">
        <v>73</v>
      </c>
      <c r="R2553" s="38">
        <v>3.7</v>
      </c>
      <c r="S2553" s="1" t="s">
        <v>73</v>
      </c>
      <c r="T2553" s="1">
        <f t="shared" si="249"/>
        <v>1995.7411693474789</v>
      </c>
      <c r="U2553" s="4">
        <f t="shared" si="252"/>
        <v>9.6179367283949732E+19</v>
      </c>
      <c r="V2553" s="4">
        <f t="shared" si="250"/>
        <v>1280855094536285</v>
      </c>
      <c r="W2553" s="1">
        <f t="shared" si="251"/>
        <v>607.78047120682629</v>
      </c>
    </row>
    <row r="2554" spans="1:23" x14ac:dyDescent="0.3">
      <c r="A2554" t="s">
        <v>4812</v>
      </c>
      <c r="B2554" s="34">
        <v>34976.971935185182</v>
      </c>
      <c r="C2554" s="28">
        <v>40.53</v>
      </c>
      <c r="D2554" s="28">
        <v>-12.26</v>
      </c>
      <c r="E2554" s="12">
        <v>16</v>
      </c>
      <c r="F2554" s="13"/>
      <c r="G2554" s="8" t="s">
        <v>72</v>
      </c>
      <c r="H2554" s="1" t="s">
        <v>33</v>
      </c>
      <c r="I2554" s="8">
        <v>4.0999999999999996</v>
      </c>
      <c r="J2554" s="27"/>
      <c r="K2554" s="27"/>
      <c r="L2554" s="27"/>
      <c r="Q2554" s="11"/>
      <c r="R2554" s="39">
        <v>4.0999999999999996</v>
      </c>
      <c r="S2554" s="8" t="s">
        <v>73</v>
      </c>
      <c r="T2554" s="1">
        <f t="shared" si="249"/>
        <v>1995.7617301442442</v>
      </c>
      <c r="U2554" s="4">
        <f t="shared" si="252"/>
        <v>9.6181145563359773E+19</v>
      </c>
      <c r="V2554" s="4">
        <f t="shared" si="250"/>
        <v>1778279410038929</v>
      </c>
      <c r="W2554" s="1">
        <f t="shared" si="251"/>
        <v>513.59582202487422</v>
      </c>
    </row>
    <row r="2555" spans="1:23" x14ac:dyDescent="0.3">
      <c r="A2555" t="s">
        <v>2507</v>
      </c>
      <c r="B2555" s="34">
        <v>34979.841196759262</v>
      </c>
      <c r="C2555" s="14">
        <v>48.786000000000001</v>
      </c>
      <c r="D2555" s="14">
        <v>-18.521000000000001</v>
      </c>
      <c r="E2555" s="12">
        <v>18</v>
      </c>
      <c r="F2555" s="12"/>
      <c r="G2555" s="8" t="s">
        <v>72</v>
      </c>
      <c r="H2555" s="1" t="s">
        <v>34</v>
      </c>
      <c r="I2555" s="1">
        <f t="shared" ref="I2555:I2561" si="256">0.85*L2555+1.03</f>
        <v>3.3250000000000002</v>
      </c>
      <c r="J2555" s="26"/>
      <c r="K2555" s="26"/>
      <c r="L2555" s="26">
        <v>2.7</v>
      </c>
      <c r="M2555" s="25" t="s">
        <v>73</v>
      </c>
      <c r="N2555" s="26"/>
      <c r="O2555" s="26"/>
      <c r="P2555" s="26">
        <v>3</v>
      </c>
      <c r="Q2555" s="8" t="s">
        <v>73</v>
      </c>
      <c r="R2555" s="38"/>
      <c r="S2555" s="8"/>
      <c r="T2555" s="1">
        <f t="shared" si="249"/>
        <v>1995.7695857543033</v>
      </c>
      <c r="U2555" s="4">
        <f t="shared" si="252"/>
        <v>9.6181267884071682E+19</v>
      </c>
      <c r="V2555" s="4">
        <f t="shared" si="250"/>
        <v>122320711904993.2</v>
      </c>
      <c r="W2555" s="1">
        <f t="shared" si="251"/>
        <v>742.27515731299513</v>
      </c>
    </row>
    <row r="2556" spans="1:23" x14ac:dyDescent="0.3">
      <c r="A2556" t="s">
        <v>4813</v>
      </c>
      <c r="B2556" s="34">
        <v>34980.29055208333</v>
      </c>
      <c r="C2556" s="14">
        <v>46.972000000000001</v>
      </c>
      <c r="D2556" s="14">
        <v>-20.350999999999999</v>
      </c>
      <c r="E2556" s="12">
        <v>17</v>
      </c>
      <c r="F2556" s="12"/>
      <c r="G2556" s="8" t="s">
        <v>72</v>
      </c>
      <c r="H2556" s="1" t="s">
        <v>34</v>
      </c>
      <c r="I2556" s="1">
        <f t="shared" si="256"/>
        <v>3.4950000000000001</v>
      </c>
      <c r="J2556" s="26"/>
      <c r="K2556" s="26"/>
      <c r="L2556" s="26">
        <v>2.9</v>
      </c>
      <c r="M2556" s="25" t="s">
        <v>73</v>
      </c>
      <c r="N2556" s="26"/>
      <c r="O2556" s="26"/>
      <c r="P2556" s="26">
        <v>3.2</v>
      </c>
      <c r="Q2556" s="8" t="s">
        <v>73</v>
      </c>
      <c r="R2556" s="38"/>
      <c r="S2556" s="8"/>
      <c r="T2556" s="1">
        <f t="shared" si="249"/>
        <v>1995.7708160221309</v>
      </c>
      <c r="U2556" s="4">
        <f t="shared" si="252"/>
        <v>9.6181487923242648E+19</v>
      </c>
      <c r="V2556" s="4">
        <f t="shared" si="250"/>
        <v>220039170963740.97</v>
      </c>
      <c r="W2556" s="1">
        <f t="shared" si="251"/>
        <v>863.35686833175714</v>
      </c>
    </row>
    <row r="2557" spans="1:23" x14ac:dyDescent="0.3">
      <c r="A2557" t="s">
        <v>4814</v>
      </c>
      <c r="B2557" s="34">
        <v>34980.638336805554</v>
      </c>
      <c r="C2557" s="14">
        <v>48.817999999999998</v>
      </c>
      <c r="D2557" s="14">
        <v>-18.547999999999998</v>
      </c>
      <c r="E2557" s="12">
        <v>18</v>
      </c>
      <c r="F2557" s="12"/>
      <c r="G2557" s="8" t="s">
        <v>72</v>
      </c>
      <c r="H2557" s="1" t="s">
        <v>34</v>
      </c>
      <c r="I2557" s="1">
        <f t="shared" si="256"/>
        <v>3.58</v>
      </c>
      <c r="J2557" s="26"/>
      <c r="K2557" s="26"/>
      <c r="L2557" s="26">
        <v>3</v>
      </c>
      <c r="M2557" s="25" t="s">
        <v>73</v>
      </c>
      <c r="N2557" s="26"/>
      <c r="O2557" s="26"/>
      <c r="P2557" s="26">
        <v>3.3</v>
      </c>
      <c r="Q2557" s="8" t="s">
        <v>73</v>
      </c>
      <c r="R2557" s="38"/>
      <c r="S2557" s="8"/>
      <c r="T2557" s="1">
        <f t="shared" si="249"/>
        <v>1995.7717682048064</v>
      </c>
      <c r="U2557" s="4">
        <f t="shared" si="252"/>
        <v>9.6181783044165321E+19</v>
      </c>
      <c r="V2557" s="4">
        <f t="shared" si="250"/>
        <v>295120922666639.69</v>
      </c>
      <c r="W2557" s="1">
        <f t="shared" si="251"/>
        <v>746.53648986220833</v>
      </c>
    </row>
    <row r="2558" spans="1:23" x14ac:dyDescent="0.3">
      <c r="A2558" t="s">
        <v>4815</v>
      </c>
      <c r="B2558" s="34">
        <v>34981.262422453707</v>
      </c>
      <c r="C2558" s="14">
        <v>45.927999999999997</v>
      </c>
      <c r="D2558" s="14">
        <v>-20.766999999999999</v>
      </c>
      <c r="E2558" s="12">
        <v>16</v>
      </c>
      <c r="F2558" s="12"/>
      <c r="G2558" s="8" t="s">
        <v>72</v>
      </c>
      <c r="H2558" s="1" t="s">
        <v>34</v>
      </c>
      <c r="I2558" s="1">
        <f t="shared" si="256"/>
        <v>3.3250000000000002</v>
      </c>
      <c r="J2558" s="26"/>
      <c r="K2558" s="26"/>
      <c r="L2558" s="26">
        <v>2.7</v>
      </c>
      <c r="M2558" s="25" t="s">
        <v>73</v>
      </c>
      <c r="N2558" s="26"/>
      <c r="O2558" s="26"/>
      <c r="P2558" s="26">
        <v>3</v>
      </c>
      <c r="Q2558" s="8" t="s">
        <v>73</v>
      </c>
      <c r="R2558" s="38"/>
      <c r="S2558" s="8"/>
      <c r="T2558" s="1">
        <f t="shared" si="249"/>
        <v>1995.7734768581895</v>
      </c>
      <c r="U2558" s="4">
        <f t="shared" si="252"/>
        <v>9.618190536487723E+19</v>
      </c>
      <c r="V2558" s="4">
        <f t="shared" si="250"/>
        <v>122320711904993.2</v>
      </c>
      <c r="W2558" s="1">
        <f t="shared" si="251"/>
        <v>893.22187634019281</v>
      </c>
    </row>
    <row r="2559" spans="1:23" x14ac:dyDescent="0.3">
      <c r="A2559" t="s">
        <v>4816</v>
      </c>
      <c r="B2559" s="34">
        <v>34981.886335648145</v>
      </c>
      <c r="C2559" s="14">
        <v>46.076000000000001</v>
      </c>
      <c r="D2559" s="14">
        <v>-18.788</v>
      </c>
      <c r="E2559" s="12">
        <v>17</v>
      </c>
      <c r="F2559" s="12"/>
      <c r="G2559" s="8" t="s">
        <v>72</v>
      </c>
      <c r="H2559" s="1" t="s">
        <v>34</v>
      </c>
      <c r="I2559" s="1">
        <f t="shared" si="256"/>
        <v>3.3250000000000002</v>
      </c>
      <c r="J2559" s="26"/>
      <c r="K2559" s="26"/>
      <c r="L2559" s="26">
        <v>2.7</v>
      </c>
      <c r="M2559" s="25" t="s">
        <v>73</v>
      </c>
      <c r="N2559" s="26"/>
      <c r="O2559" s="26"/>
      <c r="P2559" s="26">
        <v>3</v>
      </c>
      <c r="Q2559" s="8" t="s">
        <v>73</v>
      </c>
      <c r="R2559" s="38"/>
      <c r="S2559" s="8"/>
      <c r="T2559" s="1">
        <f t="shared" si="249"/>
        <v>1995.77518503942</v>
      </c>
      <c r="U2559" s="4">
        <f t="shared" si="252"/>
        <v>9.6182027685589139E+19</v>
      </c>
      <c r="V2559" s="4">
        <f t="shared" si="250"/>
        <v>122320711904993.2</v>
      </c>
      <c r="W2559" s="1">
        <f t="shared" si="251"/>
        <v>676.33477747554514</v>
      </c>
    </row>
    <row r="2560" spans="1:23" x14ac:dyDescent="0.3">
      <c r="A2560" t="s">
        <v>4817</v>
      </c>
      <c r="B2560" s="34">
        <v>34981.899577546297</v>
      </c>
      <c r="C2560" s="14">
        <v>46.069000000000003</v>
      </c>
      <c r="D2560" s="14">
        <v>-18.788</v>
      </c>
      <c r="E2560" s="12">
        <v>17</v>
      </c>
      <c r="F2560" s="12"/>
      <c r="G2560" s="8" t="s">
        <v>72</v>
      </c>
      <c r="H2560" s="1" t="s">
        <v>34</v>
      </c>
      <c r="I2560" s="1">
        <f t="shared" si="256"/>
        <v>3.41</v>
      </c>
      <c r="J2560" s="26"/>
      <c r="K2560" s="26"/>
      <c r="L2560" s="26">
        <v>2.8</v>
      </c>
      <c r="M2560" s="25" t="s">
        <v>73</v>
      </c>
      <c r="N2560" s="26"/>
      <c r="O2560" s="26"/>
      <c r="P2560" s="26">
        <v>3.1</v>
      </c>
      <c r="Q2560" s="8" t="s">
        <v>73</v>
      </c>
      <c r="R2560" s="38"/>
      <c r="S2560" s="8"/>
      <c r="T2560" s="1">
        <f t="shared" si="249"/>
        <v>1995.7752212937612</v>
      </c>
      <c r="U2560" s="4">
        <f t="shared" si="252"/>
        <v>9.618219174456646E+19</v>
      </c>
      <c r="V2560" s="4">
        <f t="shared" si="250"/>
        <v>164058977319953.81</v>
      </c>
      <c r="W2560" s="1">
        <f t="shared" si="251"/>
        <v>676.23836736077965</v>
      </c>
    </row>
    <row r="2561" spans="1:23" x14ac:dyDescent="0.3">
      <c r="A2561" t="s">
        <v>4818</v>
      </c>
      <c r="B2561" s="34">
        <v>34984.036582175926</v>
      </c>
      <c r="C2561" s="14">
        <v>49.625999999999998</v>
      </c>
      <c r="D2561" s="14">
        <v>-15.202</v>
      </c>
      <c r="E2561" s="12">
        <v>16</v>
      </c>
      <c r="F2561" s="12"/>
      <c r="G2561" s="8" t="s">
        <v>72</v>
      </c>
      <c r="H2561" s="8" t="s">
        <v>68</v>
      </c>
      <c r="I2561" s="1">
        <f t="shared" si="256"/>
        <v>3.4950000000000001</v>
      </c>
      <c r="J2561" s="26"/>
      <c r="K2561" s="26"/>
      <c r="L2561" s="26">
        <v>2.9</v>
      </c>
      <c r="M2561" s="25" t="s">
        <v>73</v>
      </c>
      <c r="N2561" s="26"/>
      <c r="O2561" s="26"/>
      <c r="P2561" s="26">
        <v>3.2</v>
      </c>
      <c r="Q2561" s="8" t="s">
        <v>73</v>
      </c>
      <c r="R2561" s="38"/>
      <c r="S2561" s="8"/>
      <c r="T2561" s="1">
        <f t="shared" si="249"/>
        <v>1995.7810720935686</v>
      </c>
      <c r="U2561" s="4">
        <f t="shared" si="252"/>
        <v>9.6182411783737426E+19</v>
      </c>
      <c r="V2561" s="4">
        <f t="shared" si="250"/>
        <v>220039170963740.97</v>
      </c>
      <c r="W2561" s="1">
        <f t="shared" si="251"/>
        <v>544.27361313224412</v>
      </c>
    </row>
    <row r="2562" spans="1:23" x14ac:dyDescent="0.3">
      <c r="A2562" t="s">
        <v>4819</v>
      </c>
      <c r="B2562" s="34">
        <v>34987.668416782406</v>
      </c>
      <c r="C2562" s="2">
        <v>46.984099999999998</v>
      </c>
      <c r="D2562" s="2">
        <v>-19.700199999999999</v>
      </c>
      <c r="E2562" s="3">
        <v>0</v>
      </c>
      <c r="F2562" s="3">
        <v>4</v>
      </c>
      <c r="G2562" s="1" t="s">
        <v>35</v>
      </c>
      <c r="H2562" s="1" t="s">
        <v>34</v>
      </c>
      <c r="I2562" s="1">
        <v>3.9</v>
      </c>
      <c r="R2562" s="37">
        <v>3.9</v>
      </c>
      <c r="S2562" s="8" t="s">
        <v>73</v>
      </c>
      <c r="T2562" s="1">
        <f t="shared" ref="T2562:T2625" si="257">1900+B2562/365.25</f>
        <v>1995.7910155148047</v>
      </c>
      <c r="U2562" s="4">
        <f t="shared" si="252"/>
        <v>9.618330303467556E+19</v>
      </c>
      <c r="V2562" s="4">
        <f t="shared" ref="V2562:V2625" si="258">10^(1.5*I2562+9.1)</f>
        <v>891250938133744.88</v>
      </c>
      <c r="W2562" s="1">
        <f t="shared" ref="W2562:W2625" si="259">SQRT( (ABS(D2562-$Y$1)*111.11)^2+(111.11*COS(RADIANS(D2562))*ABS(C2562-$Z$1))^2+E2562*E2562)</f>
        <v>793.10384726524035</v>
      </c>
    </row>
    <row r="2563" spans="1:23" x14ac:dyDescent="0.3">
      <c r="A2563" t="s">
        <v>4820</v>
      </c>
      <c r="B2563" s="34">
        <v>34989.837068287037</v>
      </c>
      <c r="C2563" s="14">
        <v>41.1</v>
      </c>
      <c r="D2563" s="14">
        <v>-16.899999999999999</v>
      </c>
      <c r="E2563" s="12">
        <v>16</v>
      </c>
      <c r="F2563" s="12"/>
      <c r="G2563" s="8" t="s">
        <v>72</v>
      </c>
      <c r="H2563" s="1" t="s">
        <v>33</v>
      </c>
      <c r="I2563" s="1">
        <f t="shared" ref="I2563:I2575" si="260">0.85*L2563+1.03</f>
        <v>4.09</v>
      </c>
      <c r="J2563" s="26"/>
      <c r="K2563" s="26"/>
      <c r="L2563" s="26">
        <v>3.6</v>
      </c>
      <c r="M2563" s="25" t="s">
        <v>73</v>
      </c>
      <c r="N2563" s="26"/>
      <c r="O2563" s="26"/>
      <c r="P2563" s="26">
        <v>3.4</v>
      </c>
      <c r="Q2563" s="8" t="s">
        <v>73</v>
      </c>
      <c r="R2563" s="38">
        <v>3.8</v>
      </c>
      <c r="S2563" s="1" t="s">
        <v>73</v>
      </c>
      <c r="T2563" s="1">
        <f t="shared" si="257"/>
        <v>1995.7969529590337</v>
      </c>
      <c r="U2563" s="4">
        <f t="shared" ref="U2563:U2626" si="261">U2562+V2563</f>
        <v>9.6185020943062712E+19</v>
      </c>
      <c r="V2563" s="4">
        <f t="shared" si="258"/>
        <v>1717908387157594.5</v>
      </c>
      <c r="W2563" s="1">
        <f t="shared" si="259"/>
        <v>636.50333269847829</v>
      </c>
    </row>
    <row r="2564" spans="1:23" x14ac:dyDescent="0.3">
      <c r="A2564" t="s">
        <v>2508</v>
      </c>
      <c r="B2564" s="34">
        <v>34990.906996527781</v>
      </c>
      <c r="C2564" s="14">
        <v>45.531999999999996</v>
      </c>
      <c r="D2564" s="14">
        <v>-17.754000000000001</v>
      </c>
      <c r="E2564" s="12">
        <v>37</v>
      </c>
      <c r="F2564" s="12"/>
      <c r="G2564" s="8" t="s">
        <v>72</v>
      </c>
      <c r="H2564" s="1" t="s">
        <v>34</v>
      </c>
      <c r="I2564" s="1">
        <f t="shared" si="260"/>
        <v>3.3250000000000002</v>
      </c>
      <c r="J2564" s="26"/>
      <c r="K2564" s="26"/>
      <c r="L2564" s="26">
        <v>2.7</v>
      </c>
      <c r="M2564" s="25" t="s">
        <v>73</v>
      </c>
      <c r="N2564" s="26"/>
      <c r="O2564" s="26"/>
      <c r="P2564" s="26">
        <v>3</v>
      </c>
      <c r="Q2564" s="8" t="s">
        <v>73</v>
      </c>
      <c r="R2564" s="38"/>
      <c r="S2564" s="8"/>
      <c r="T2564" s="1">
        <f t="shared" si="257"/>
        <v>1995.7998822629097</v>
      </c>
      <c r="U2564" s="4">
        <f t="shared" si="261"/>
        <v>9.6185143263774622E+19</v>
      </c>
      <c r="V2564" s="4">
        <f t="shared" si="258"/>
        <v>122320711904993.2</v>
      </c>
      <c r="W2564" s="1">
        <f t="shared" si="259"/>
        <v>557.50470452788534</v>
      </c>
    </row>
    <row r="2565" spans="1:23" x14ac:dyDescent="0.3">
      <c r="A2565" t="s">
        <v>4821</v>
      </c>
      <c r="B2565" s="34">
        <v>34991.832546296297</v>
      </c>
      <c r="C2565" s="14">
        <v>50.319000000000003</v>
      </c>
      <c r="D2565" s="14">
        <v>-16.164999999999999</v>
      </c>
      <c r="E2565" s="12">
        <v>2</v>
      </c>
      <c r="F2565" s="12"/>
      <c r="G2565" s="8" t="s">
        <v>72</v>
      </c>
      <c r="H2565" s="1" t="s">
        <v>34</v>
      </c>
      <c r="I2565" s="1">
        <f t="shared" si="260"/>
        <v>3.3250000000000002</v>
      </c>
      <c r="J2565" s="26"/>
      <c r="K2565" s="26"/>
      <c r="L2565" s="26">
        <v>2.7</v>
      </c>
      <c r="M2565" s="25" t="s">
        <v>73</v>
      </c>
      <c r="N2565" s="26"/>
      <c r="O2565" s="26"/>
      <c r="P2565" s="26">
        <v>3</v>
      </c>
      <c r="Q2565" s="8" t="s">
        <v>73</v>
      </c>
      <c r="R2565" s="38"/>
      <c r="S2565" s="8"/>
      <c r="T2565" s="1">
        <f t="shared" si="257"/>
        <v>1995.8024162800721</v>
      </c>
      <c r="U2565" s="4">
        <f t="shared" si="261"/>
        <v>9.6185265584486531E+19</v>
      </c>
      <c r="V2565" s="4">
        <f t="shared" si="258"/>
        <v>122320711904993.2</v>
      </c>
      <c r="W2565" s="1">
        <f t="shared" si="259"/>
        <v>662.08580407740828</v>
      </c>
    </row>
    <row r="2566" spans="1:23" x14ac:dyDescent="0.3">
      <c r="A2566" t="s">
        <v>4822</v>
      </c>
      <c r="B2566" s="34">
        <v>34994.801259259257</v>
      </c>
      <c r="C2566" s="14">
        <v>48.084000000000003</v>
      </c>
      <c r="D2566" s="14">
        <v>-18.585000000000001</v>
      </c>
      <c r="E2566" s="12">
        <v>27</v>
      </c>
      <c r="F2566" s="12"/>
      <c r="G2566" s="8" t="s">
        <v>72</v>
      </c>
      <c r="H2566" s="1" t="s">
        <v>34</v>
      </c>
      <c r="I2566" s="1">
        <f t="shared" si="260"/>
        <v>3.4950000000000001</v>
      </c>
      <c r="J2566" s="26"/>
      <c r="K2566" s="26"/>
      <c r="L2566" s="26">
        <v>2.9</v>
      </c>
      <c r="M2566" s="25" t="s">
        <v>73</v>
      </c>
      <c r="N2566" s="26"/>
      <c r="O2566" s="26"/>
      <c r="P2566" s="26">
        <v>3.2</v>
      </c>
      <c r="Q2566" s="8" t="s">
        <v>73</v>
      </c>
      <c r="R2566" s="38"/>
      <c r="S2566" s="8"/>
      <c r="T2566" s="1">
        <f t="shared" si="257"/>
        <v>1995.8105441731943</v>
      </c>
      <c r="U2566" s="4">
        <f t="shared" si="261"/>
        <v>9.6185485623657497E+19</v>
      </c>
      <c r="V2566" s="4">
        <f t="shared" si="258"/>
        <v>220039170963740.97</v>
      </c>
      <c r="W2566" s="1">
        <f t="shared" si="259"/>
        <v>714.51713006433647</v>
      </c>
    </row>
    <row r="2567" spans="1:23" x14ac:dyDescent="0.3">
      <c r="A2567" t="s">
        <v>4823</v>
      </c>
      <c r="B2567" s="34">
        <v>34996.753850694447</v>
      </c>
      <c r="C2567" s="14">
        <v>40.26</v>
      </c>
      <c r="D2567" s="14">
        <v>-16.93</v>
      </c>
      <c r="E2567" s="12">
        <v>16</v>
      </c>
      <c r="F2567" s="12"/>
      <c r="G2567" s="8" t="s">
        <v>72</v>
      </c>
      <c r="H2567" s="1" t="s">
        <v>33</v>
      </c>
      <c r="I2567" s="1">
        <f t="shared" si="260"/>
        <v>3.835</v>
      </c>
      <c r="J2567" s="26"/>
      <c r="K2567" s="26"/>
      <c r="L2567" s="26">
        <v>3.3</v>
      </c>
      <c r="M2567" s="25" t="s">
        <v>73</v>
      </c>
      <c r="N2567" s="26"/>
      <c r="O2567" s="26"/>
      <c r="P2567" s="26">
        <v>3.2</v>
      </c>
      <c r="Q2567" s="8" t="s">
        <v>73</v>
      </c>
      <c r="R2567" s="38">
        <v>3.6</v>
      </c>
      <c r="S2567" s="1" t="s">
        <v>73</v>
      </c>
      <c r="T2567" s="1">
        <f t="shared" si="257"/>
        <v>1995.8158900771923</v>
      </c>
      <c r="U2567" s="4">
        <f t="shared" si="261"/>
        <v>9.6186197656457495E+19</v>
      </c>
      <c r="V2567" s="4">
        <f t="shared" si="258"/>
        <v>712032799999202.75</v>
      </c>
      <c r="W2567" s="1">
        <f t="shared" si="259"/>
        <v>703.23209646197245</v>
      </c>
    </row>
    <row r="2568" spans="1:23" x14ac:dyDescent="0.3">
      <c r="A2568" t="s">
        <v>2509</v>
      </c>
      <c r="B2568" s="34">
        <v>34997.194493171293</v>
      </c>
      <c r="C2568" s="28">
        <v>41.95</v>
      </c>
      <c r="D2568" s="28">
        <v>-12.91</v>
      </c>
      <c r="E2568" s="12">
        <v>16</v>
      </c>
      <c r="F2568" s="13"/>
      <c r="G2568" s="8" t="s">
        <v>72</v>
      </c>
      <c r="H2568" s="1" t="s">
        <v>33</v>
      </c>
      <c r="I2568" s="1">
        <f t="shared" si="260"/>
        <v>4.1749999999999998</v>
      </c>
      <c r="J2568" s="27"/>
      <c r="K2568" s="27"/>
      <c r="L2568" s="26">
        <v>3.7</v>
      </c>
      <c r="M2568" s="25" t="s">
        <v>73</v>
      </c>
      <c r="N2568" s="27"/>
      <c r="O2568" s="27"/>
      <c r="P2568" s="27">
        <v>3.8</v>
      </c>
      <c r="Q2568" s="1" t="s">
        <v>73</v>
      </c>
      <c r="R2568" s="39">
        <v>3.9</v>
      </c>
      <c r="S2568" s="1" t="s">
        <v>73</v>
      </c>
      <c r="T2568" s="1">
        <f t="shared" si="257"/>
        <v>1995.8170964905444</v>
      </c>
      <c r="U2568" s="4">
        <f t="shared" si="261"/>
        <v>9.6188501749433549E+19</v>
      </c>
      <c r="V2568" s="4">
        <f t="shared" si="258"/>
        <v>2304092976055851.5</v>
      </c>
      <c r="W2568" s="1">
        <f t="shared" si="259"/>
        <v>356.07739409395509</v>
      </c>
    </row>
    <row r="2569" spans="1:23" x14ac:dyDescent="0.3">
      <c r="A2569" t="s">
        <v>2510</v>
      </c>
      <c r="B2569" s="34">
        <v>34997.198648148151</v>
      </c>
      <c r="C2569" s="28">
        <v>42.49</v>
      </c>
      <c r="D2569" s="28">
        <v>-12.66</v>
      </c>
      <c r="E2569" s="12">
        <v>16</v>
      </c>
      <c r="F2569" s="13"/>
      <c r="G2569" s="8" t="s">
        <v>72</v>
      </c>
      <c r="H2569" s="1" t="s">
        <v>33</v>
      </c>
      <c r="I2569" s="1">
        <f t="shared" si="260"/>
        <v>4.09</v>
      </c>
      <c r="J2569" s="27"/>
      <c r="K2569" s="27"/>
      <c r="L2569" s="26">
        <v>3.6</v>
      </c>
      <c r="M2569" s="25" t="s">
        <v>73</v>
      </c>
      <c r="N2569" s="27"/>
      <c r="O2569" s="27"/>
      <c r="P2569" s="27">
        <v>3.5</v>
      </c>
      <c r="Q2569" s="1" t="s">
        <v>73</v>
      </c>
      <c r="R2569" s="39">
        <v>3.8</v>
      </c>
      <c r="S2569" s="1" t="s">
        <v>73</v>
      </c>
      <c r="T2569" s="1">
        <f t="shared" si="257"/>
        <v>1995.8171078662508</v>
      </c>
      <c r="U2569" s="4">
        <f t="shared" si="261"/>
        <v>9.6190219657820701E+19</v>
      </c>
      <c r="V2569" s="4">
        <f t="shared" si="258"/>
        <v>1717908387157594.5</v>
      </c>
      <c r="W2569" s="1">
        <f t="shared" si="259"/>
        <v>297.73607495167596</v>
      </c>
    </row>
    <row r="2570" spans="1:23" x14ac:dyDescent="0.3">
      <c r="A2570" t="s">
        <v>2511</v>
      </c>
      <c r="B2570" s="34">
        <v>35000.695800925925</v>
      </c>
      <c r="C2570" s="14">
        <v>46.96</v>
      </c>
      <c r="D2570" s="14">
        <v>-19.495999999999999</v>
      </c>
      <c r="E2570" s="12">
        <v>16</v>
      </c>
      <c r="F2570" s="12"/>
      <c r="G2570" s="8" t="s">
        <v>72</v>
      </c>
      <c r="H2570" s="1" t="s">
        <v>34</v>
      </c>
      <c r="I2570" s="1">
        <f t="shared" si="260"/>
        <v>3.3250000000000002</v>
      </c>
      <c r="J2570" s="26"/>
      <c r="K2570" s="26"/>
      <c r="L2570" s="26">
        <v>2.7</v>
      </c>
      <c r="M2570" s="25" t="s">
        <v>73</v>
      </c>
      <c r="N2570" s="26"/>
      <c r="O2570" s="26"/>
      <c r="P2570" s="26">
        <v>3</v>
      </c>
      <c r="Q2570" s="8" t="s">
        <v>73</v>
      </c>
      <c r="R2570" s="38"/>
      <c r="S2570" s="8"/>
      <c r="T2570" s="1">
        <f t="shared" si="257"/>
        <v>1995.8266825487362</v>
      </c>
      <c r="U2570" s="4">
        <f t="shared" si="261"/>
        <v>9.619034197853261E+19</v>
      </c>
      <c r="V2570" s="4">
        <f t="shared" si="258"/>
        <v>122320711904993.2</v>
      </c>
      <c r="W2570" s="1">
        <f t="shared" si="259"/>
        <v>770.67237017862942</v>
      </c>
    </row>
    <row r="2571" spans="1:23" x14ac:dyDescent="0.3">
      <c r="A2571" t="s">
        <v>4824</v>
      </c>
      <c r="B2571" s="34">
        <v>35001.348571180555</v>
      </c>
      <c r="C2571" s="2">
        <v>41.506599999999999</v>
      </c>
      <c r="D2571" s="2">
        <v>-16.5321</v>
      </c>
      <c r="E2571" s="3">
        <v>10</v>
      </c>
      <c r="F2571" s="3">
        <v>29</v>
      </c>
      <c r="G2571" s="1" t="s">
        <v>35</v>
      </c>
      <c r="H2571" s="1" t="s">
        <v>33</v>
      </c>
      <c r="I2571" s="1">
        <f t="shared" si="260"/>
        <v>4.7700000000000005</v>
      </c>
      <c r="L2571" s="25">
        <v>4.4000000000000004</v>
      </c>
      <c r="M2571" s="25" t="s">
        <v>35</v>
      </c>
      <c r="R2571" s="37">
        <v>4.5</v>
      </c>
      <c r="S2571" s="8" t="s">
        <v>73</v>
      </c>
      <c r="T2571" s="1">
        <f t="shared" si="257"/>
        <v>1995.8284697362917</v>
      </c>
      <c r="U2571" s="4">
        <f t="shared" si="261"/>
        <v>9.6208330687683903E+19</v>
      </c>
      <c r="V2571" s="4">
        <f t="shared" si="258"/>
        <v>1.7988709151288024E+16</v>
      </c>
      <c r="W2571" s="1">
        <f t="shared" si="259"/>
        <v>577.50751730660056</v>
      </c>
    </row>
    <row r="2572" spans="1:23" x14ac:dyDescent="0.3">
      <c r="A2572" t="s">
        <v>4825</v>
      </c>
      <c r="B2572" s="34">
        <v>35002.249262268517</v>
      </c>
      <c r="C2572" s="2">
        <v>41.381999999999998</v>
      </c>
      <c r="D2572" s="2">
        <v>-10.598599999999999</v>
      </c>
      <c r="E2572" s="3">
        <v>0</v>
      </c>
      <c r="F2572" s="3">
        <v>7</v>
      </c>
      <c r="G2572" s="1" t="s">
        <v>35</v>
      </c>
      <c r="H2572" s="1" t="s">
        <v>33</v>
      </c>
      <c r="I2572" s="1">
        <f t="shared" si="260"/>
        <v>4.5999999999999996</v>
      </c>
      <c r="L2572" s="26">
        <v>4.2</v>
      </c>
      <c r="M2572" s="25" t="s">
        <v>73</v>
      </c>
      <c r="N2572" s="27"/>
      <c r="O2572" s="27"/>
      <c r="P2572" s="27">
        <v>4.5</v>
      </c>
      <c r="Q2572" s="1" t="s">
        <v>73</v>
      </c>
      <c r="R2572" s="37">
        <v>4.3</v>
      </c>
      <c r="S2572" s="1" t="s">
        <v>73</v>
      </c>
      <c r="T2572" s="1">
        <f t="shared" si="257"/>
        <v>1995.8309356940958</v>
      </c>
      <c r="U2572" s="4">
        <f t="shared" si="261"/>
        <v>9.6218330687683903E+19</v>
      </c>
      <c r="V2572" s="4">
        <f t="shared" si="258"/>
        <v>1E+16</v>
      </c>
      <c r="W2572" s="1">
        <f t="shared" si="259"/>
        <v>483.86429486606329</v>
      </c>
    </row>
    <row r="2573" spans="1:23" x14ac:dyDescent="0.3">
      <c r="A2573" t="s">
        <v>4826</v>
      </c>
      <c r="B2573" s="34">
        <v>35007.077505787034</v>
      </c>
      <c r="C2573" s="14">
        <v>39.64</v>
      </c>
      <c r="D2573" s="14">
        <v>-25.73</v>
      </c>
      <c r="E2573" s="12">
        <v>16</v>
      </c>
      <c r="F2573" s="12"/>
      <c r="G2573" s="8" t="s">
        <v>72</v>
      </c>
      <c r="H2573" s="8" t="s">
        <v>24</v>
      </c>
      <c r="I2573" s="1">
        <f t="shared" si="260"/>
        <v>4.1749999999999998</v>
      </c>
      <c r="J2573" s="26"/>
      <c r="K2573" s="26"/>
      <c r="L2573" s="26">
        <v>3.7</v>
      </c>
      <c r="M2573" s="25" t="s">
        <v>73</v>
      </c>
      <c r="N2573" s="26"/>
      <c r="O2573" s="26"/>
      <c r="P2573" s="26">
        <v>3.9</v>
      </c>
      <c r="Q2573" s="8" t="s">
        <v>73</v>
      </c>
      <c r="R2573" s="38">
        <v>3.9</v>
      </c>
      <c r="S2573" s="1" t="s">
        <v>73</v>
      </c>
      <c r="T2573" s="1">
        <f t="shared" si="257"/>
        <v>1995.8441547044135</v>
      </c>
      <c r="U2573" s="4">
        <f t="shared" si="261"/>
        <v>9.6220634780659958E+19</v>
      </c>
      <c r="V2573" s="4">
        <f t="shared" si="258"/>
        <v>2304092976055851.5</v>
      </c>
      <c r="W2573" s="1">
        <f t="shared" si="259"/>
        <v>1546.4593484995301</v>
      </c>
    </row>
    <row r="2574" spans="1:23" x14ac:dyDescent="0.3">
      <c r="A2574" t="s">
        <v>2512</v>
      </c>
      <c r="B2574" s="34">
        <v>35011.051623842592</v>
      </c>
      <c r="C2574" s="14">
        <v>47.783999999999999</v>
      </c>
      <c r="D2574" s="14">
        <v>-17.259</v>
      </c>
      <c r="E2574" s="12">
        <v>18</v>
      </c>
      <c r="F2574" s="12"/>
      <c r="G2574" s="8" t="s">
        <v>72</v>
      </c>
      <c r="H2574" s="1" t="s">
        <v>34</v>
      </c>
      <c r="I2574" s="1">
        <f t="shared" si="260"/>
        <v>3.4950000000000001</v>
      </c>
      <c r="J2574" s="26"/>
      <c r="K2574" s="26"/>
      <c r="L2574" s="26">
        <v>2.9</v>
      </c>
      <c r="M2574" s="25" t="s">
        <v>73</v>
      </c>
      <c r="N2574" s="26"/>
      <c r="O2574" s="26"/>
      <c r="P2574" s="26">
        <v>3.2</v>
      </c>
      <c r="Q2574" s="8" t="s">
        <v>73</v>
      </c>
      <c r="R2574" s="38"/>
      <c r="S2574" s="8"/>
      <c r="T2574" s="1">
        <f t="shared" si="257"/>
        <v>1995.85503524666</v>
      </c>
      <c r="U2574" s="4">
        <f t="shared" si="261"/>
        <v>9.6220854819830923E+19</v>
      </c>
      <c r="V2574" s="4">
        <f t="shared" si="258"/>
        <v>220039170963740.97</v>
      </c>
      <c r="W2574" s="1">
        <f t="shared" si="259"/>
        <v>569.28480634902337</v>
      </c>
    </row>
    <row r="2575" spans="1:23" x14ac:dyDescent="0.3">
      <c r="A2575" t="s">
        <v>4827</v>
      </c>
      <c r="B2575" s="34">
        <v>35014.557640046296</v>
      </c>
      <c r="C2575" s="14">
        <v>46.17</v>
      </c>
      <c r="D2575" s="14">
        <v>-13.03</v>
      </c>
      <c r="E2575" s="12">
        <v>16</v>
      </c>
      <c r="F2575" s="12"/>
      <c r="G2575" s="8" t="s">
        <v>72</v>
      </c>
      <c r="H2575" s="1" t="s">
        <v>67</v>
      </c>
      <c r="I2575" s="1">
        <f t="shared" si="260"/>
        <v>3.75</v>
      </c>
      <c r="J2575" s="26"/>
      <c r="L2575" s="26">
        <v>3.2</v>
      </c>
      <c r="M2575" s="25" t="s">
        <v>73</v>
      </c>
      <c r="P2575" s="26">
        <v>3.5</v>
      </c>
      <c r="Q2575" s="1" t="s">
        <v>73</v>
      </c>
      <c r="R2575" s="38">
        <v>3.5</v>
      </c>
      <c r="S2575" s="1" t="s">
        <v>73</v>
      </c>
      <c r="T2575" s="1">
        <f t="shared" si="257"/>
        <v>1995.8646341958831</v>
      </c>
      <c r="U2575" s="4">
        <f t="shared" si="261"/>
        <v>9.6221385704275149E+19</v>
      </c>
      <c r="V2575" s="4">
        <f t="shared" si="258"/>
        <v>530884444230989.13</v>
      </c>
      <c r="W2575" s="1">
        <f t="shared" si="259"/>
        <v>107.34700719760565</v>
      </c>
    </row>
    <row r="2576" spans="1:23" x14ac:dyDescent="0.3">
      <c r="A2576" t="s">
        <v>2513</v>
      </c>
      <c r="B2576" s="34">
        <v>35015.026351851855</v>
      </c>
      <c r="C2576" s="2">
        <v>48.33</v>
      </c>
      <c r="D2576" s="2">
        <v>-17.38</v>
      </c>
      <c r="E2576" s="12">
        <v>16</v>
      </c>
      <c r="G2576" s="8" t="s">
        <v>72</v>
      </c>
      <c r="H2576" s="1" t="s">
        <v>34</v>
      </c>
      <c r="I2576" s="1">
        <v>3.8</v>
      </c>
      <c r="R2576" s="37">
        <v>3.8</v>
      </c>
      <c r="S2576" s="8" t="s">
        <v>73</v>
      </c>
      <c r="T2576" s="1">
        <f t="shared" si="257"/>
        <v>1995.8659174588688</v>
      </c>
      <c r="U2576" s="4">
        <f t="shared" si="261"/>
        <v>9.6222016661619622E+19</v>
      </c>
      <c r="V2576" s="4">
        <f t="shared" si="258"/>
        <v>630957344480193.75</v>
      </c>
      <c r="W2576" s="1">
        <f t="shared" si="259"/>
        <v>610.12918068069348</v>
      </c>
    </row>
    <row r="2577" spans="1:23" x14ac:dyDescent="0.3">
      <c r="A2577" t="s">
        <v>4828</v>
      </c>
      <c r="B2577" s="34">
        <v>35015.136712962965</v>
      </c>
      <c r="C2577" s="14">
        <v>45.587000000000003</v>
      </c>
      <c r="D2577" s="14">
        <v>-18.768999999999998</v>
      </c>
      <c r="E2577" s="12">
        <v>18</v>
      </c>
      <c r="F2577" s="12"/>
      <c r="G2577" s="8" t="s">
        <v>72</v>
      </c>
      <c r="H2577" s="1" t="s">
        <v>34</v>
      </c>
      <c r="I2577" s="1">
        <f>0.85*L2577+1.03</f>
        <v>3.4950000000000001</v>
      </c>
      <c r="J2577" s="26"/>
      <c r="K2577" s="26"/>
      <c r="L2577" s="26">
        <v>2.9</v>
      </c>
      <c r="M2577" s="25" t="s">
        <v>73</v>
      </c>
      <c r="N2577" s="26"/>
      <c r="O2577" s="26"/>
      <c r="P2577" s="26">
        <v>3.2</v>
      </c>
      <c r="Q2577" s="8" t="s">
        <v>73</v>
      </c>
      <c r="R2577" s="38"/>
      <c r="S2577" s="8"/>
      <c r="T2577" s="1">
        <f t="shared" si="257"/>
        <v>1995.8662196111238</v>
      </c>
      <c r="U2577" s="4">
        <f t="shared" si="261"/>
        <v>9.6222236700790587E+19</v>
      </c>
      <c r="V2577" s="4">
        <f t="shared" si="258"/>
        <v>220039170963740.97</v>
      </c>
      <c r="W2577" s="1">
        <f t="shared" si="259"/>
        <v>669.43040656993094</v>
      </c>
    </row>
    <row r="2578" spans="1:23" x14ac:dyDescent="0.3">
      <c r="A2578" t="s">
        <v>4829</v>
      </c>
      <c r="B2578" s="34">
        <v>35015.359357638888</v>
      </c>
      <c r="C2578" s="14">
        <v>45.21</v>
      </c>
      <c r="D2578" s="14">
        <v>-13.11</v>
      </c>
      <c r="E2578" s="12">
        <v>16</v>
      </c>
      <c r="F2578" s="12"/>
      <c r="G2578" s="8" t="s">
        <v>72</v>
      </c>
      <c r="H2578" s="1" t="s">
        <v>80</v>
      </c>
      <c r="I2578" s="1">
        <f>0.85*L2578+1.03</f>
        <v>4.0049999999999999</v>
      </c>
      <c r="J2578" s="26"/>
      <c r="L2578" s="26">
        <v>3.5</v>
      </c>
      <c r="M2578" s="25" t="s">
        <v>73</v>
      </c>
      <c r="P2578" s="26">
        <v>3.9</v>
      </c>
      <c r="Q2578" s="1" t="s">
        <v>73</v>
      </c>
      <c r="R2578" s="38">
        <v>3.7</v>
      </c>
      <c r="S2578" s="1" t="s">
        <v>73</v>
      </c>
      <c r="T2578" s="1">
        <f t="shared" si="257"/>
        <v>1995.866829179025</v>
      </c>
      <c r="U2578" s="4">
        <f t="shared" si="261"/>
        <v>9.622351755588513E+19</v>
      </c>
      <c r="V2578" s="4">
        <f t="shared" si="258"/>
        <v>1280855094536285</v>
      </c>
      <c r="W2578" s="1">
        <f t="shared" si="259"/>
        <v>42.552569724568585</v>
      </c>
    </row>
    <row r="2579" spans="1:23" x14ac:dyDescent="0.3">
      <c r="A2579" t="s">
        <v>4830</v>
      </c>
      <c r="B2579" s="34">
        <v>35027.264368055556</v>
      </c>
      <c r="C2579" s="14">
        <v>47.722000000000001</v>
      </c>
      <c r="D2579" s="14">
        <v>-17.53</v>
      </c>
      <c r="E2579" s="12">
        <v>18</v>
      </c>
      <c r="F2579" s="12"/>
      <c r="G2579" s="8" t="s">
        <v>72</v>
      </c>
      <c r="H2579" s="1" t="s">
        <v>34</v>
      </c>
      <c r="I2579" s="1">
        <f>0.85*L2579+1.03</f>
        <v>3.4950000000000001</v>
      </c>
      <c r="J2579" s="26"/>
      <c r="K2579" s="26"/>
      <c r="L2579" s="26">
        <v>2.9</v>
      </c>
      <c r="M2579" s="25" t="s">
        <v>73</v>
      </c>
      <c r="N2579" s="26"/>
      <c r="O2579" s="26"/>
      <c r="P2579" s="26">
        <v>3.2</v>
      </c>
      <c r="Q2579" s="8" t="s">
        <v>73</v>
      </c>
      <c r="R2579" s="38"/>
      <c r="S2579" s="8"/>
      <c r="T2579" s="1">
        <f t="shared" si="257"/>
        <v>1995.8994233211652</v>
      </c>
      <c r="U2579" s="4">
        <f t="shared" si="261"/>
        <v>9.6223737595056095E+19</v>
      </c>
      <c r="V2579" s="4">
        <f t="shared" si="258"/>
        <v>220039170963740.97</v>
      </c>
      <c r="W2579" s="1">
        <f t="shared" si="259"/>
        <v>592.78691854766544</v>
      </c>
    </row>
    <row r="2580" spans="1:23" x14ac:dyDescent="0.3">
      <c r="A2580" t="s">
        <v>4831</v>
      </c>
      <c r="B2580" s="34">
        <v>35027.915087037036</v>
      </c>
      <c r="C2580" s="28">
        <v>40.950000000000003</v>
      </c>
      <c r="D2580" s="28">
        <v>-13.13</v>
      </c>
      <c r="E2580" s="12">
        <v>16</v>
      </c>
      <c r="F2580" s="13"/>
      <c r="G2580" s="8" t="s">
        <v>72</v>
      </c>
      <c r="H2580" s="1" t="s">
        <v>33</v>
      </c>
      <c r="I2580" s="1">
        <f>0.85*L2580+1.03</f>
        <v>3.4950000000000001</v>
      </c>
      <c r="J2580" s="27"/>
      <c r="K2580" s="27"/>
      <c r="L2580" s="26">
        <v>2.9</v>
      </c>
      <c r="M2580" s="25" t="s">
        <v>73</v>
      </c>
      <c r="N2580" s="27"/>
      <c r="O2580" s="27"/>
      <c r="P2580" s="27">
        <v>3.2</v>
      </c>
      <c r="Q2580" s="1" t="s">
        <v>73</v>
      </c>
      <c r="R2580" s="39"/>
      <c r="T2580" s="1">
        <f t="shared" si="257"/>
        <v>1995.9012048926406</v>
      </c>
      <c r="U2580" s="4">
        <f t="shared" si="261"/>
        <v>9.6223957634227061E+19</v>
      </c>
      <c r="V2580" s="4">
        <f t="shared" si="258"/>
        <v>220039170963740.97</v>
      </c>
      <c r="W2580" s="1">
        <f t="shared" si="259"/>
        <v>465.33273681415295</v>
      </c>
    </row>
    <row r="2581" spans="1:23" x14ac:dyDescent="0.3">
      <c r="A2581" t="s">
        <v>2514</v>
      </c>
      <c r="B2581" s="34">
        <v>35028.334866898149</v>
      </c>
      <c r="C2581" s="2">
        <v>39.35</v>
      </c>
      <c r="D2581" s="2">
        <v>-22.66</v>
      </c>
      <c r="E2581" s="12">
        <v>16</v>
      </c>
      <c r="G2581" s="8" t="s">
        <v>72</v>
      </c>
      <c r="H2581" s="8" t="s">
        <v>24</v>
      </c>
      <c r="I2581" s="1">
        <v>4.2</v>
      </c>
      <c r="R2581" s="37">
        <v>4.2</v>
      </c>
      <c r="S2581" s="8" t="s">
        <v>73</v>
      </c>
      <c r="T2581" s="1">
        <f t="shared" si="257"/>
        <v>1995.9023541872639</v>
      </c>
      <c r="U2581" s="4">
        <f t="shared" si="261"/>
        <v>9.6226469520658563E+19</v>
      </c>
      <c r="V2581" s="4">
        <f t="shared" si="258"/>
        <v>2511886431509585.5</v>
      </c>
      <c r="W2581" s="1">
        <f t="shared" si="259"/>
        <v>1254.9309612261795</v>
      </c>
    </row>
    <row r="2582" spans="1:23" x14ac:dyDescent="0.3">
      <c r="A2582" t="s">
        <v>4832</v>
      </c>
      <c r="B2582" s="34">
        <v>35030.013583333333</v>
      </c>
      <c r="C2582" s="14">
        <v>46.203000000000003</v>
      </c>
      <c r="D2582" s="14">
        <v>-18.428000000000001</v>
      </c>
      <c r="E2582" s="12">
        <v>18</v>
      </c>
      <c r="F2582" s="12"/>
      <c r="G2582" s="8" t="s">
        <v>72</v>
      </c>
      <c r="H2582" s="1" t="s">
        <v>34</v>
      </c>
      <c r="I2582" s="1">
        <f t="shared" ref="I2582:I2595" si="262">0.85*L2582+1.03</f>
        <v>3.4950000000000001</v>
      </c>
      <c r="J2582" s="26"/>
      <c r="K2582" s="26"/>
      <c r="L2582" s="26">
        <v>2.9</v>
      </c>
      <c r="M2582" s="25" t="s">
        <v>73</v>
      </c>
      <c r="N2582" s="26"/>
      <c r="O2582" s="26"/>
      <c r="P2582" s="26">
        <v>3.2</v>
      </c>
      <c r="Q2582" s="8" t="s">
        <v>73</v>
      </c>
      <c r="R2582" s="38"/>
      <c r="S2582" s="8"/>
      <c r="T2582" s="1">
        <f t="shared" si="257"/>
        <v>1995.9069502623774</v>
      </c>
      <c r="U2582" s="4">
        <f t="shared" si="261"/>
        <v>9.6226689559829529E+19</v>
      </c>
      <c r="V2582" s="4">
        <f t="shared" si="258"/>
        <v>220039170963740.97</v>
      </c>
      <c r="W2582" s="1">
        <f t="shared" si="259"/>
        <v>638.78231108962143</v>
      </c>
    </row>
    <row r="2583" spans="1:23" x14ac:dyDescent="0.3">
      <c r="A2583" t="s">
        <v>4833</v>
      </c>
      <c r="B2583" s="34">
        <v>35030.47961574074</v>
      </c>
      <c r="C2583" s="14">
        <v>46.167000000000002</v>
      </c>
      <c r="D2583" s="14">
        <v>-17.88</v>
      </c>
      <c r="E2583" s="12">
        <v>28</v>
      </c>
      <c r="F2583" s="12"/>
      <c r="G2583" s="8" t="s">
        <v>72</v>
      </c>
      <c r="H2583" s="1" t="s">
        <v>34</v>
      </c>
      <c r="I2583" s="1">
        <f t="shared" si="262"/>
        <v>3.3250000000000002</v>
      </c>
      <c r="J2583" s="26"/>
      <c r="K2583" s="26"/>
      <c r="L2583" s="26">
        <v>2.7</v>
      </c>
      <c r="M2583" s="25" t="s">
        <v>73</v>
      </c>
      <c r="N2583" s="26"/>
      <c r="O2583" s="26"/>
      <c r="P2583" s="26">
        <v>3</v>
      </c>
      <c r="Q2583" s="8" t="s">
        <v>73</v>
      </c>
      <c r="R2583" s="38"/>
      <c r="S2583" s="8"/>
      <c r="T2583" s="1">
        <f t="shared" si="257"/>
        <v>1995.9082261895708</v>
      </c>
      <c r="U2583" s="4">
        <f t="shared" si="261"/>
        <v>9.6226811880541438E+19</v>
      </c>
      <c r="V2583" s="4">
        <f t="shared" si="258"/>
        <v>122320711904993.2</v>
      </c>
      <c r="W2583" s="1">
        <f t="shared" si="259"/>
        <v>578.58313392938362</v>
      </c>
    </row>
    <row r="2584" spans="1:23" x14ac:dyDescent="0.3">
      <c r="A2584" t="s">
        <v>4834</v>
      </c>
      <c r="B2584" s="34">
        <v>35032.982777777775</v>
      </c>
      <c r="C2584" s="14">
        <v>50.055999999999997</v>
      </c>
      <c r="D2584" s="14">
        <v>-16.181000000000001</v>
      </c>
      <c r="E2584" s="12">
        <v>37</v>
      </c>
      <c r="F2584" s="12"/>
      <c r="G2584" s="8" t="s">
        <v>72</v>
      </c>
      <c r="H2584" s="1" t="s">
        <v>34</v>
      </c>
      <c r="I2584" s="1">
        <f t="shared" si="262"/>
        <v>3.41</v>
      </c>
      <c r="J2584" s="26"/>
      <c r="K2584" s="26"/>
      <c r="L2584" s="26">
        <v>2.8</v>
      </c>
      <c r="M2584" s="25" t="s">
        <v>73</v>
      </c>
      <c r="N2584" s="26"/>
      <c r="O2584" s="26"/>
      <c r="P2584" s="26">
        <v>3.1</v>
      </c>
      <c r="Q2584" s="8" t="s">
        <v>73</v>
      </c>
      <c r="R2584" s="38"/>
      <c r="S2584" s="8"/>
      <c r="T2584" s="1">
        <f t="shared" si="257"/>
        <v>1995.9150794737243</v>
      </c>
      <c r="U2584" s="4">
        <f t="shared" si="261"/>
        <v>9.6226975939518759E+19</v>
      </c>
      <c r="V2584" s="4">
        <f t="shared" si="258"/>
        <v>164058977319953.81</v>
      </c>
      <c r="W2584" s="1">
        <f t="shared" si="259"/>
        <v>641.35526931546985</v>
      </c>
    </row>
    <row r="2585" spans="1:23" x14ac:dyDescent="0.3">
      <c r="A2585" t="s">
        <v>4835</v>
      </c>
      <c r="B2585" s="34">
        <v>35033.31113425926</v>
      </c>
      <c r="C2585" s="14">
        <v>48.523000000000003</v>
      </c>
      <c r="D2585" s="14">
        <v>-16.962</v>
      </c>
      <c r="E2585" s="12">
        <v>21</v>
      </c>
      <c r="F2585" s="12"/>
      <c r="G2585" s="8" t="s">
        <v>72</v>
      </c>
      <c r="H2585" s="1" t="s">
        <v>34</v>
      </c>
      <c r="I2585" s="1">
        <f t="shared" si="262"/>
        <v>3.665</v>
      </c>
      <c r="J2585" s="26"/>
      <c r="K2585" s="26"/>
      <c r="L2585" s="26">
        <v>3.1</v>
      </c>
      <c r="M2585" s="25" t="s">
        <v>73</v>
      </c>
      <c r="N2585" s="26"/>
      <c r="O2585" s="26"/>
      <c r="P2585" s="26">
        <v>3.4</v>
      </c>
      <c r="Q2585" s="8" t="s">
        <v>73</v>
      </c>
      <c r="R2585" s="38"/>
      <c r="S2585" s="8"/>
      <c r="T2585" s="1">
        <f t="shared" si="257"/>
        <v>1995.9159784647754</v>
      </c>
      <c r="U2585" s="4">
        <f t="shared" si="261"/>
        <v>9.6227371761583587E+19</v>
      </c>
      <c r="V2585" s="4">
        <f t="shared" si="258"/>
        <v>395822064835723.56</v>
      </c>
      <c r="W2585" s="1">
        <f t="shared" si="259"/>
        <v>584.2039266647555</v>
      </c>
    </row>
    <row r="2586" spans="1:23" x14ac:dyDescent="0.3">
      <c r="A2586" t="s">
        <v>4836</v>
      </c>
      <c r="B2586" s="34">
        <v>35034.358184027777</v>
      </c>
      <c r="C2586" s="14">
        <v>46.704000000000001</v>
      </c>
      <c r="D2586" s="14">
        <v>-19.07</v>
      </c>
      <c r="E2586" s="12">
        <v>26</v>
      </c>
      <c r="F2586" s="12"/>
      <c r="G2586" s="8" t="s">
        <v>72</v>
      </c>
      <c r="H2586" s="1" t="s">
        <v>34</v>
      </c>
      <c r="I2586" s="1">
        <f t="shared" si="262"/>
        <v>3.41</v>
      </c>
      <c r="J2586" s="26"/>
      <c r="K2586" s="26"/>
      <c r="L2586" s="26">
        <v>2.8</v>
      </c>
      <c r="M2586" s="25" t="s">
        <v>73</v>
      </c>
      <c r="N2586" s="26"/>
      <c r="O2586" s="26"/>
      <c r="P2586" s="26">
        <v>3.1</v>
      </c>
      <c r="Q2586" s="8" t="s">
        <v>73</v>
      </c>
      <c r="R2586" s="38"/>
      <c r="S2586" s="8"/>
      <c r="T2586" s="1">
        <f t="shared" si="257"/>
        <v>1995.9188451308084</v>
      </c>
      <c r="U2586" s="4">
        <f t="shared" si="261"/>
        <v>9.6227535820560908E+19</v>
      </c>
      <c r="V2586" s="4">
        <f t="shared" si="258"/>
        <v>164058977319953.81</v>
      </c>
      <c r="W2586" s="1">
        <f t="shared" si="259"/>
        <v>718.90871238753596</v>
      </c>
    </row>
    <row r="2587" spans="1:23" x14ac:dyDescent="0.3">
      <c r="A2587" t="s">
        <v>4837</v>
      </c>
      <c r="B2587" s="34">
        <v>35037.935365740741</v>
      </c>
      <c r="C2587" s="14">
        <v>46.42</v>
      </c>
      <c r="D2587" s="14">
        <v>-12.23</v>
      </c>
      <c r="E2587" s="12">
        <v>16</v>
      </c>
      <c r="F2587" s="12"/>
      <c r="G2587" s="8" t="s">
        <v>72</v>
      </c>
      <c r="H2587" s="1" t="s">
        <v>67</v>
      </c>
      <c r="I2587" s="1">
        <f t="shared" si="262"/>
        <v>4.0049999999999999</v>
      </c>
      <c r="J2587" s="26"/>
      <c r="L2587" s="26">
        <v>3.5</v>
      </c>
      <c r="M2587" s="25" t="s">
        <v>73</v>
      </c>
      <c r="P2587" s="26">
        <v>3.7</v>
      </c>
      <c r="Q2587" s="1" t="s">
        <v>73</v>
      </c>
      <c r="R2587" s="38">
        <v>3.7</v>
      </c>
      <c r="S2587" s="1" t="s">
        <v>73</v>
      </c>
      <c r="T2587" s="1">
        <f t="shared" si="257"/>
        <v>1995.928638920577</v>
      </c>
      <c r="U2587" s="4">
        <f t="shared" si="261"/>
        <v>9.6228816675655451E+19</v>
      </c>
      <c r="V2587" s="4">
        <f t="shared" si="258"/>
        <v>1280855094536285</v>
      </c>
      <c r="W2587" s="1">
        <f t="shared" si="259"/>
        <v>142.63940903205187</v>
      </c>
    </row>
    <row r="2588" spans="1:23" x14ac:dyDescent="0.3">
      <c r="A2588" t="s">
        <v>2515</v>
      </c>
      <c r="B2588" s="34">
        <v>35037.986109953701</v>
      </c>
      <c r="C2588" s="14">
        <v>47.250999999999998</v>
      </c>
      <c r="D2588" s="14">
        <v>-20.048999999999999</v>
      </c>
      <c r="E2588" s="12">
        <v>37</v>
      </c>
      <c r="F2588" s="12"/>
      <c r="G2588" s="8" t="s">
        <v>72</v>
      </c>
      <c r="H2588" s="1" t="s">
        <v>34</v>
      </c>
      <c r="I2588" s="1">
        <f t="shared" si="262"/>
        <v>3.41</v>
      </c>
      <c r="J2588" s="26"/>
      <c r="K2588" s="26"/>
      <c r="L2588" s="26">
        <v>2.8</v>
      </c>
      <c r="M2588" s="25" t="s">
        <v>73</v>
      </c>
      <c r="N2588" s="26"/>
      <c r="O2588" s="26"/>
      <c r="P2588" s="26">
        <v>3.1</v>
      </c>
      <c r="Q2588" s="8" t="s">
        <v>73</v>
      </c>
      <c r="R2588" s="38"/>
      <c r="S2588" s="8"/>
      <c r="T2588" s="1">
        <f t="shared" si="257"/>
        <v>1995.9287778506605</v>
      </c>
      <c r="U2588" s="4">
        <f t="shared" si="261"/>
        <v>9.6228980734632772E+19</v>
      </c>
      <c r="V2588" s="4">
        <f t="shared" si="258"/>
        <v>164058977319953.81</v>
      </c>
      <c r="W2588" s="1">
        <f t="shared" si="259"/>
        <v>838.16293947466568</v>
      </c>
    </row>
    <row r="2589" spans="1:23" x14ac:dyDescent="0.3">
      <c r="A2589" t="s">
        <v>4838</v>
      </c>
      <c r="B2589" s="34">
        <v>35039.628903935183</v>
      </c>
      <c r="C2589" s="14">
        <v>46.53</v>
      </c>
      <c r="D2589" s="14">
        <v>-11.48</v>
      </c>
      <c r="E2589" s="12">
        <v>16</v>
      </c>
      <c r="F2589" s="12"/>
      <c r="G2589" s="8" t="s">
        <v>72</v>
      </c>
      <c r="H2589" s="1" t="s">
        <v>67</v>
      </c>
      <c r="I2589" s="1">
        <f t="shared" si="262"/>
        <v>4.09</v>
      </c>
      <c r="J2589" s="26"/>
      <c r="L2589" s="26">
        <v>3.6</v>
      </c>
      <c r="M2589" s="25" t="s">
        <v>73</v>
      </c>
      <c r="P2589" s="26">
        <v>3.8</v>
      </c>
      <c r="Q2589" s="1" t="s">
        <v>73</v>
      </c>
      <c r="R2589" s="38">
        <v>3.8</v>
      </c>
      <c r="S2589" s="1" t="s">
        <v>73</v>
      </c>
      <c r="T2589" s="1">
        <f t="shared" si="257"/>
        <v>1995.9332755754556</v>
      </c>
      <c r="U2589" s="4">
        <f t="shared" si="261"/>
        <v>9.6230698643019923E+19</v>
      </c>
      <c r="V2589" s="4">
        <f t="shared" si="258"/>
        <v>1717908387157594.5</v>
      </c>
      <c r="W2589" s="1">
        <f t="shared" si="259"/>
        <v>200.9050814294886</v>
      </c>
    </row>
    <row r="2590" spans="1:23" x14ac:dyDescent="0.3">
      <c r="A2590" t="s">
        <v>2516</v>
      </c>
      <c r="B2590" s="34">
        <v>35040.097546296296</v>
      </c>
      <c r="C2590" s="14">
        <v>46.662999999999997</v>
      </c>
      <c r="D2590" s="14">
        <v>-18.8</v>
      </c>
      <c r="E2590" s="12">
        <v>18</v>
      </c>
      <c r="F2590" s="12"/>
      <c r="G2590" s="8" t="s">
        <v>72</v>
      </c>
      <c r="H2590" s="1" t="s">
        <v>34</v>
      </c>
      <c r="I2590" s="1">
        <f t="shared" si="262"/>
        <v>3.3250000000000002</v>
      </c>
      <c r="J2590" s="26"/>
      <c r="K2590" s="26"/>
      <c r="L2590" s="26">
        <v>2.7</v>
      </c>
      <c r="M2590" s="25" t="s">
        <v>73</v>
      </c>
      <c r="N2590" s="26"/>
      <c r="O2590" s="26"/>
      <c r="P2590" s="26">
        <v>3</v>
      </c>
      <c r="Q2590" s="8" t="s">
        <v>73</v>
      </c>
      <c r="R2590" s="38"/>
      <c r="S2590" s="8"/>
      <c r="T2590" s="1">
        <f t="shared" si="257"/>
        <v>1995.934558648313</v>
      </c>
      <c r="U2590" s="4">
        <f t="shared" si="261"/>
        <v>9.6230820963731833E+19</v>
      </c>
      <c r="V2590" s="4">
        <f t="shared" si="258"/>
        <v>122320711904993.2</v>
      </c>
      <c r="W2590" s="1">
        <f t="shared" si="259"/>
        <v>688.50764702672518</v>
      </c>
    </row>
    <row r="2591" spans="1:23" x14ac:dyDescent="0.3">
      <c r="A2591" t="s">
        <v>4839</v>
      </c>
      <c r="B2591" s="34">
        <v>35040.123184027776</v>
      </c>
      <c r="C2591" s="14">
        <v>48.064999999999998</v>
      </c>
      <c r="D2591" s="14">
        <v>-17.539000000000001</v>
      </c>
      <c r="E2591" s="12">
        <v>18</v>
      </c>
      <c r="F2591" s="12"/>
      <c r="G2591" s="8" t="s">
        <v>72</v>
      </c>
      <c r="H2591" s="1" t="s">
        <v>34</v>
      </c>
      <c r="I2591" s="1">
        <f t="shared" si="262"/>
        <v>3.58</v>
      </c>
      <c r="J2591" s="26"/>
      <c r="K2591" s="26"/>
      <c r="L2591" s="26">
        <v>3</v>
      </c>
      <c r="M2591" s="25" t="s">
        <v>73</v>
      </c>
      <c r="N2591" s="26"/>
      <c r="O2591" s="26"/>
      <c r="P2591" s="26">
        <v>3.3</v>
      </c>
      <c r="Q2591" s="8" t="s">
        <v>73</v>
      </c>
      <c r="R2591" s="38"/>
      <c r="S2591" s="8"/>
      <c r="T2591" s="1">
        <f t="shared" si="257"/>
        <v>1995.9346288405961</v>
      </c>
      <c r="U2591" s="4">
        <f t="shared" si="261"/>
        <v>9.6231116084654506E+19</v>
      </c>
      <c r="V2591" s="4">
        <f t="shared" si="258"/>
        <v>295120922666639.69</v>
      </c>
      <c r="W2591" s="1">
        <f t="shared" si="259"/>
        <v>610.70003650748174</v>
      </c>
    </row>
    <row r="2592" spans="1:23" x14ac:dyDescent="0.3">
      <c r="A2592" t="s">
        <v>4840</v>
      </c>
      <c r="B2592" s="34">
        <v>35040.880520833336</v>
      </c>
      <c r="C2592" s="14">
        <v>47.829000000000001</v>
      </c>
      <c r="D2592" s="14">
        <v>-17.302</v>
      </c>
      <c r="E2592" s="12">
        <v>37</v>
      </c>
      <c r="F2592" s="12"/>
      <c r="G2592" s="8" t="s">
        <v>72</v>
      </c>
      <c r="H2592" s="1" t="s">
        <v>34</v>
      </c>
      <c r="I2592" s="1">
        <f t="shared" si="262"/>
        <v>3.3250000000000002</v>
      </c>
      <c r="J2592" s="26"/>
      <c r="K2592" s="26"/>
      <c r="L2592" s="26">
        <v>2.7</v>
      </c>
      <c r="M2592" s="25" t="s">
        <v>73</v>
      </c>
      <c r="N2592" s="26"/>
      <c r="O2592" s="26"/>
      <c r="P2592" s="26">
        <v>3</v>
      </c>
      <c r="Q2592" s="8" t="s">
        <v>73</v>
      </c>
      <c r="R2592" s="38"/>
      <c r="S2592" s="8"/>
      <c r="T2592" s="1">
        <f t="shared" si="257"/>
        <v>1995.9367023157654</v>
      </c>
      <c r="U2592" s="4">
        <f t="shared" si="261"/>
        <v>9.6231238405366415E+19</v>
      </c>
      <c r="V2592" s="4">
        <f t="shared" si="258"/>
        <v>122320711904993.2</v>
      </c>
      <c r="W2592" s="1">
        <f t="shared" si="259"/>
        <v>576.63570574194046</v>
      </c>
    </row>
    <row r="2593" spans="1:23" x14ac:dyDescent="0.3">
      <c r="A2593" t="s">
        <v>4841</v>
      </c>
      <c r="B2593" s="34">
        <v>35041.748907407411</v>
      </c>
      <c r="C2593" s="14">
        <v>44.497999999999998</v>
      </c>
      <c r="D2593" s="14">
        <v>-20.262</v>
      </c>
      <c r="E2593" s="12">
        <v>2</v>
      </c>
      <c r="F2593" s="12"/>
      <c r="G2593" s="8" t="s">
        <v>72</v>
      </c>
      <c r="H2593" s="1" t="s">
        <v>34</v>
      </c>
      <c r="I2593" s="1">
        <f t="shared" si="262"/>
        <v>3.4950000000000001</v>
      </c>
      <c r="J2593" s="26"/>
      <c r="K2593" s="26"/>
      <c r="L2593" s="26">
        <v>2.9</v>
      </c>
      <c r="M2593" s="25" t="s">
        <v>73</v>
      </c>
      <c r="N2593" s="26"/>
      <c r="O2593" s="26"/>
      <c r="P2593" s="26">
        <v>3.2</v>
      </c>
      <c r="Q2593" s="8" t="s">
        <v>73</v>
      </c>
      <c r="R2593" s="38"/>
      <c r="S2593" s="8"/>
      <c r="T2593" s="1">
        <f t="shared" si="257"/>
        <v>1995.9390798286308</v>
      </c>
      <c r="U2593" s="4">
        <f t="shared" si="261"/>
        <v>9.6231458444537381E+19</v>
      </c>
      <c r="V2593" s="4">
        <f t="shared" si="258"/>
        <v>220039170963740.97</v>
      </c>
      <c r="W2593" s="1">
        <f t="shared" si="259"/>
        <v>837.51683721276947</v>
      </c>
    </row>
    <row r="2594" spans="1:23" x14ac:dyDescent="0.3">
      <c r="A2594" t="s">
        <v>4842</v>
      </c>
      <c r="B2594" s="34">
        <v>35041.986679745372</v>
      </c>
      <c r="C2594" s="2">
        <v>38.755699999999997</v>
      </c>
      <c r="D2594" s="2">
        <v>-4.5647000000000002</v>
      </c>
      <c r="E2594" s="3">
        <v>10</v>
      </c>
      <c r="F2594" s="3">
        <v>111</v>
      </c>
      <c r="G2594" s="1" t="s">
        <v>35</v>
      </c>
      <c r="H2594" s="1" t="s">
        <v>22</v>
      </c>
      <c r="I2594" s="1">
        <f t="shared" si="262"/>
        <v>5.28</v>
      </c>
      <c r="L2594" s="25">
        <v>5</v>
      </c>
      <c r="M2594" s="25" t="s">
        <v>35</v>
      </c>
      <c r="T2594" s="1">
        <f t="shared" si="257"/>
        <v>1995.9397308138134</v>
      </c>
      <c r="U2594" s="4">
        <f t="shared" si="261"/>
        <v>9.6336171299342467E+19</v>
      </c>
      <c r="V2594" s="4">
        <f t="shared" si="258"/>
        <v>1.0471285480509005E+17</v>
      </c>
      <c r="W2594" s="1">
        <f t="shared" si="259"/>
        <v>1158.7481803654764</v>
      </c>
    </row>
    <row r="2595" spans="1:23" x14ac:dyDescent="0.3">
      <c r="A2595" t="s">
        <v>4843</v>
      </c>
      <c r="B2595" s="34">
        <v>35043.142355324075</v>
      </c>
      <c r="C2595" s="14">
        <v>49.009</v>
      </c>
      <c r="D2595" s="14">
        <v>-16.105</v>
      </c>
      <c r="E2595" s="12">
        <v>37</v>
      </c>
      <c r="F2595" s="12"/>
      <c r="G2595" s="8" t="s">
        <v>72</v>
      </c>
      <c r="H2595" s="1" t="s">
        <v>34</v>
      </c>
      <c r="I2595" s="1">
        <f t="shared" si="262"/>
        <v>3.41</v>
      </c>
      <c r="J2595" s="26"/>
      <c r="K2595" s="26"/>
      <c r="L2595" s="26">
        <v>2.8</v>
      </c>
      <c r="M2595" s="25" t="s">
        <v>73</v>
      </c>
      <c r="N2595" s="26"/>
      <c r="O2595" s="26"/>
      <c r="P2595" s="26">
        <v>3.1</v>
      </c>
      <c r="Q2595" s="8" t="s">
        <v>73</v>
      </c>
      <c r="R2595" s="38"/>
      <c r="S2595" s="8"/>
      <c r="T2595" s="1">
        <f t="shared" si="257"/>
        <v>1995.9428948811062</v>
      </c>
      <c r="U2595" s="4">
        <f t="shared" si="261"/>
        <v>9.6336335358319788E+19</v>
      </c>
      <c r="V2595" s="4">
        <f t="shared" si="258"/>
        <v>164058977319953.81</v>
      </c>
      <c r="W2595" s="1">
        <f t="shared" si="259"/>
        <v>550.03097450679718</v>
      </c>
    </row>
    <row r="2596" spans="1:23" x14ac:dyDescent="0.3">
      <c r="A2596" t="s">
        <v>4844</v>
      </c>
      <c r="B2596" s="34">
        <v>35046.476940972221</v>
      </c>
      <c r="C2596" s="2">
        <v>43.94</v>
      </c>
      <c r="D2596" s="2">
        <v>-12.18</v>
      </c>
      <c r="E2596" s="12">
        <v>16</v>
      </c>
      <c r="G2596" s="8" t="s">
        <v>72</v>
      </c>
      <c r="H2596" s="1" t="s">
        <v>26</v>
      </c>
      <c r="I2596" s="1">
        <v>4.4000000000000004</v>
      </c>
      <c r="R2596" s="37">
        <v>4.4000000000000004</v>
      </c>
      <c r="S2596" s="8" t="s">
        <v>73</v>
      </c>
      <c r="T2596" s="1">
        <f t="shared" si="257"/>
        <v>1995.9520244790479</v>
      </c>
      <c r="U2596" s="4">
        <f t="shared" si="261"/>
        <v>9.6341347230656053E+19</v>
      </c>
      <c r="V2596" s="4">
        <f t="shared" si="258"/>
        <v>5011872336272719</v>
      </c>
      <c r="W2596" s="1">
        <f t="shared" si="259"/>
        <v>154.91448146358204</v>
      </c>
    </row>
    <row r="2597" spans="1:23" x14ac:dyDescent="0.3">
      <c r="A2597" t="s">
        <v>4845</v>
      </c>
      <c r="B2597" s="34">
        <v>35046.629488425926</v>
      </c>
      <c r="C2597" s="14">
        <v>41.84</v>
      </c>
      <c r="D2597" s="14">
        <v>-19.38</v>
      </c>
      <c r="E2597" s="12">
        <v>16</v>
      </c>
      <c r="F2597" s="12"/>
      <c r="G2597" s="8" t="s">
        <v>72</v>
      </c>
      <c r="H2597" s="8" t="s">
        <v>24</v>
      </c>
      <c r="I2597" s="1">
        <f>0.85*L2597+1.03</f>
        <v>3.75</v>
      </c>
      <c r="J2597" s="26"/>
      <c r="K2597" s="26"/>
      <c r="L2597" s="26">
        <v>3.2</v>
      </c>
      <c r="M2597" s="25" t="s">
        <v>73</v>
      </c>
      <c r="N2597" s="26"/>
      <c r="O2597" s="26"/>
      <c r="P2597" s="26">
        <v>3</v>
      </c>
      <c r="Q2597" s="8" t="s">
        <v>73</v>
      </c>
      <c r="R2597" s="38">
        <v>3.5</v>
      </c>
      <c r="S2597" s="1" t="s">
        <v>73</v>
      </c>
      <c r="T2597" s="1">
        <f t="shared" si="257"/>
        <v>1995.952442131214</v>
      </c>
      <c r="U2597" s="4">
        <f t="shared" si="261"/>
        <v>9.6341878115100279E+19</v>
      </c>
      <c r="V2597" s="4">
        <f t="shared" si="258"/>
        <v>530884444230989.13</v>
      </c>
      <c r="W2597" s="1">
        <f t="shared" si="259"/>
        <v>817.49319879309985</v>
      </c>
    </row>
    <row r="2598" spans="1:23" x14ac:dyDescent="0.3">
      <c r="A2598" t="s">
        <v>4846</v>
      </c>
      <c r="B2598" s="34">
        <v>35053.552296296293</v>
      </c>
      <c r="C2598" s="14">
        <v>47.695</v>
      </c>
      <c r="D2598" s="14">
        <v>-18.495999999999999</v>
      </c>
      <c r="E2598" s="12">
        <v>27</v>
      </c>
      <c r="F2598" s="12"/>
      <c r="G2598" s="8" t="s">
        <v>72</v>
      </c>
      <c r="H2598" s="1" t="s">
        <v>34</v>
      </c>
      <c r="I2598" s="1">
        <f>0.85*L2598+1.03</f>
        <v>3.41</v>
      </c>
      <c r="J2598" s="26"/>
      <c r="K2598" s="26"/>
      <c r="L2598" s="26">
        <v>2.8</v>
      </c>
      <c r="M2598" s="25" t="s">
        <v>73</v>
      </c>
      <c r="N2598" s="26"/>
      <c r="O2598" s="26"/>
      <c r="P2598" s="26">
        <v>3.1</v>
      </c>
      <c r="Q2598" s="8" t="s">
        <v>73</v>
      </c>
      <c r="R2598" s="38"/>
      <c r="S2598" s="8"/>
      <c r="T2598" s="1">
        <f t="shared" si="257"/>
        <v>1995.9713957461911</v>
      </c>
      <c r="U2598" s="4">
        <f t="shared" si="261"/>
        <v>9.63420421740776E+19</v>
      </c>
      <c r="V2598" s="4">
        <f t="shared" si="258"/>
        <v>164058977319953.81</v>
      </c>
      <c r="W2598" s="1">
        <f t="shared" si="259"/>
        <v>689.16601848266373</v>
      </c>
    </row>
    <row r="2599" spans="1:23" x14ac:dyDescent="0.3">
      <c r="A2599" t="s">
        <v>4847</v>
      </c>
      <c r="B2599" s="34">
        <v>35055.590767361115</v>
      </c>
      <c r="C2599" s="14">
        <v>47.552999999999997</v>
      </c>
      <c r="D2599" s="14">
        <v>-18.45</v>
      </c>
      <c r="E2599" s="12">
        <v>28</v>
      </c>
      <c r="F2599" s="12"/>
      <c r="G2599" s="8" t="s">
        <v>72</v>
      </c>
      <c r="H2599" s="1" t="s">
        <v>34</v>
      </c>
      <c r="I2599" s="1">
        <f>0.85*L2599+1.03</f>
        <v>3.4950000000000001</v>
      </c>
      <c r="J2599" s="26"/>
      <c r="K2599" s="26"/>
      <c r="L2599" s="26">
        <v>2.9</v>
      </c>
      <c r="M2599" s="25" t="s">
        <v>73</v>
      </c>
      <c r="N2599" s="26"/>
      <c r="O2599" s="26"/>
      <c r="P2599" s="26">
        <v>3.2</v>
      </c>
      <c r="Q2599" s="8" t="s">
        <v>73</v>
      </c>
      <c r="R2599" s="38"/>
      <c r="S2599" s="8"/>
      <c r="T2599" s="1">
        <f t="shared" si="257"/>
        <v>1995.9769767758005</v>
      </c>
      <c r="U2599" s="4">
        <f t="shared" si="261"/>
        <v>9.6342262213248565E+19</v>
      </c>
      <c r="V2599" s="4">
        <f t="shared" si="258"/>
        <v>220039170963740.97</v>
      </c>
      <c r="W2599" s="1">
        <f t="shared" si="259"/>
        <v>678.96735466457847</v>
      </c>
    </row>
    <row r="2600" spans="1:23" x14ac:dyDescent="0.3">
      <c r="A2600" t="s">
        <v>4848</v>
      </c>
      <c r="B2600" s="34">
        <v>35057.832841435185</v>
      </c>
      <c r="C2600" s="2">
        <v>42.23</v>
      </c>
      <c r="D2600" s="2">
        <v>-10.29</v>
      </c>
      <c r="E2600" s="12">
        <v>16</v>
      </c>
      <c r="G2600" s="8" t="s">
        <v>72</v>
      </c>
      <c r="H2600" s="1" t="s">
        <v>33</v>
      </c>
      <c r="I2600" s="1">
        <v>4.4000000000000004</v>
      </c>
      <c r="R2600" s="37">
        <v>4.4000000000000004</v>
      </c>
      <c r="S2600" s="8" t="s">
        <v>73</v>
      </c>
      <c r="T2600" s="1">
        <f t="shared" si="257"/>
        <v>1995.9831152400689</v>
      </c>
      <c r="U2600" s="4">
        <f t="shared" si="261"/>
        <v>9.634727408558483E+19</v>
      </c>
      <c r="V2600" s="4">
        <f t="shared" si="258"/>
        <v>5011872336272719</v>
      </c>
      <c r="W2600" s="1">
        <f t="shared" si="259"/>
        <v>427.69845358551345</v>
      </c>
    </row>
    <row r="2601" spans="1:23" x14ac:dyDescent="0.3">
      <c r="A2601" t="s">
        <v>4849</v>
      </c>
      <c r="B2601" s="34">
        <v>35058.12820486111</v>
      </c>
      <c r="C2601" s="14">
        <v>47.832000000000001</v>
      </c>
      <c r="D2601" s="14">
        <v>-17.370999999999999</v>
      </c>
      <c r="E2601" s="12">
        <v>18</v>
      </c>
      <c r="F2601" s="12"/>
      <c r="G2601" s="8" t="s">
        <v>72</v>
      </c>
      <c r="H2601" s="1" t="s">
        <v>34</v>
      </c>
      <c r="I2601" s="1">
        <f t="shared" ref="I2601:I2629" si="263">0.85*L2601+1.03</f>
        <v>3.41</v>
      </c>
      <c r="J2601" s="26"/>
      <c r="K2601" s="26"/>
      <c r="L2601" s="26">
        <v>2.8</v>
      </c>
      <c r="M2601" s="25" t="s">
        <v>73</v>
      </c>
      <c r="N2601" s="26"/>
      <c r="O2601" s="26"/>
      <c r="P2601" s="26">
        <v>3.1</v>
      </c>
      <c r="Q2601" s="8" t="s">
        <v>73</v>
      </c>
      <c r="R2601" s="38"/>
      <c r="S2601" s="8"/>
      <c r="T2601" s="1">
        <f t="shared" si="257"/>
        <v>1995.9839239010571</v>
      </c>
      <c r="U2601" s="4">
        <f t="shared" si="261"/>
        <v>9.6347438144562151E+19</v>
      </c>
      <c r="V2601" s="4">
        <f t="shared" si="258"/>
        <v>164058977319953.81</v>
      </c>
      <c r="W2601" s="1">
        <f t="shared" si="259"/>
        <v>582.56863530052181</v>
      </c>
    </row>
    <row r="2602" spans="1:23" x14ac:dyDescent="0.3">
      <c r="A2602" t="s">
        <v>4850</v>
      </c>
      <c r="B2602" s="34">
        <v>35063.770648148151</v>
      </c>
      <c r="C2602" s="14">
        <v>47.56</v>
      </c>
      <c r="D2602" s="14">
        <v>-12.1</v>
      </c>
      <c r="E2602" s="12">
        <v>16</v>
      </c>
      <c r="F2602" s="12"/>
      <c r="G2602" s="8" t="s">
        <v>72</v>
      </c>
      <c r="H2602" s="1" t="s">
        <v>69</v>
      </c>
      <c r="I2602" s="1">
        <f t="shared" si="263"/>
        <v>4.1749999999999998</v>
      </c>
      <c r="J2602" s="26"/>
      <c r="L2602" s="26">
        <v>3.7</v>
      </c>
      <c r="M2602" s="25" t="s">
        <v>73</v>
      </c>
      <c r="P2602" s="26">
        <v>3.9</v>
      </c>
      <c r="Q2602" s="1" t="s">
        <v>73</v>
      </c>
      <c r="R2602" s="38">
        <v>3.9</v>
      </c>
      <c r="S2602" s="1" t="s">
        <v>73</v>
      </c>
      <c r="T2602" s="1">
        <f t="shared" si="257"/>
        <v>1995.9993720688519</v>
      </c>
      <c r="U2602" s="4">
        <f t="shared" si="261"/>
        <v>9.6349742237538206E+19</v>
      </c>
      <c r="V2602" s="4">
        <f t="shared" si="258"/>
        <v>2304092976055851.5</v>
      </c>
      <c r="W2602" s="1">
        <f t="shared" si="259"/>
        <v>263.82285482316695</v>
      </c>
    </row>
    <row r="2603" spans="1:23" x14ac:dyDescent="0.3">
      <c r="A2603" t="s">
        <v>2517</v>
      </c>
      <c r="B2603" s="34">
        <v>35067.342910879626</v>
      </c>
      <c r="C2603" s="28">
        <v>40.75</v>
      </c>
      <c r="D2603" s="28">
        <v>-13.25</v>
      </c>
      <c r="E2603" s="12">
        <v>16</v>
      </c>
      <c r="F2603" s="13"/>
      <c r="G2603" s="8" t="s">
        <v>72</v>
      </c>
      <c r="H2603" s="1" t="s">
        <v>33</v>
      </c>
      <c r="I2603" s="1">
        <f t="shared" si="263"/>
        <v>4.26</v>
      </c>
      <c r="J2603" s="27"/>
      <c r="K2603" s="27"/>
      <c r="L2603" s="26">
        <v>3.8</v>
      </c>
      <c r="M2603" s="25" t="s">
        <v>73</v>
      </c>
      <c r="N2603" s="27"/>
      <c r="O2603" s="27"/>
      <c r="P2603" s="27">
        <v>3.9</v>
      </c>
      <c r="Q2603" s="1" t="s">
        <v>73</v>
      </c>
      <c r="R2603" s="39">
        <v>4</v>
      </c>
      <c r="S2603" s="1" t="s">
        <v>73</v>
      </c>
      <c r="T2603" s="1">
        <f t="shared" si="257"/>
        <v>1996.0091523911831</v>
      </c>
      <c r="U2603" s="4">
        <f t="shared" si="261"/>
        <v>9.6352832532970717E+19</v>
      </c>
      <c r="V2603" s="4">
        <f t="shared" si="258"/>
        <v>3090295432513594.5</v>
      </c>
      <c r="W2603" s="1">
        <f t="shared" si="259"/>
        <v>487.9621449782872</v>
      </c>
    </row>
    <row r="2604" spans="1:23" x14ac:dyDescent="0.3">
      <c r="A2604" t="s">
        <v>2518</v>
      </c>
      <c r="B2604" s="34">
        <v>35068.846508101851</v>
      </c>
      <c r="C2604" s="14">
        <v>41.81</v>
      </c>
      <c r="D2604" s="14">
        <v>-19.16</v>
      </c>
      <c r="E2604" s="12">
        <v>16</v>
      </c>
      <c r="F2604" s="12"/>
      <c r="G2604" s="8" t="s">
        <v>72</v>
      </c>
      <c r="H2604" s="8" t="s">
        <v>24</v>
      </c>
      <c r="I2604" s="1">
        <f t="shared" si="263"/>
        <v>4.0049999999999999</v>
      </c>
      <c r="J2604" s="26"/>
      <c r="K2604" s="26"/>
      <c r="L2604" s="26">
        <v>3.5</v>
      </c>
      <c r="M2604" s="25" t="s">
        <v>73</v>
      </c>
      <c r="N2604" s="26"/>
      <c r="O2604" s="26"/>
      <c r="P2604" s="26">
        <v>3.8</v>
      </c>
      <c r="Q2604" s="8" t="s">
        <v>73</v>
      </c>
      <c r="R2604" s="38">
        <v>3.7</v>
      </c>
      <c r="S2604" s="1" t="s">
        <v>73</v>
      </c>
      <c r="T2604" s="1">
        <f t="shared" si="257"/>
        <v>1996.0132690160215</v>
      </c>
      <c r="U2604" s="4">
        <f t="shared" si="261"/>
        <v>9.635411338806526E+19</v>
      </c>
      <c r="V2604" s="4">
        <f t="shared" si="258"/>
        <v>1280855094536285</v>
      </c>
      <c r="W2604" s="1">
        <f t="shared" si="259"/>
        <v>797.18255203217598</v>
      </c>
    </row>
    <row r="2605" spans="1:23" x14ac:dyDescent="0.3">
      <c r="A2605" t="s">
        <v>2519</v>
      </c>
      <c r="B2605" s="34">
        <v>35077.312895833333</v>
      </c>
      <c r="C2605" s="14">
        <v>41.53</v>
      </c>
      <c r="D2605" s="14">
        <v>-16.670000000000002</v>
      </c>
      <c r="E2605" s="12">
        <v>16</v>
      </c>
      <c r="F2605" s="12"/>
      <c r="G2605" s="8" t="s">
        <v>72</v>
      </c>
      <c r="H2605" s="1" t="s">
        <v>33</v>
      </c>
      <c r="I2605" s="1">
        <f t="shared" si="263"/>
        <v>4.09</v>
      </c>
      <c r="J2605" s="26"/>
      <c r="K2605" s="26"/>
      <c r="L2605" s="26">
        <v>3.6</v>
      </c>
      <c r="M2605" s="25" t="s">
        <v>73</v>
      </c>
      <c r="N2605" s="26"/>
      <c r="O2605" s="26"/>
      <c r="P2605" s="26">
        <v>3.6</v>
      </c>
      <c r="Q2605" s="8" t="s">
        <v>73</v>
      </c>
      <c r="R2605" s="38">
        <v>3.8</v>
      </c>
      <c r="S2605" s="1" t="s">
        <v>73</v>
      </c>
      <c r="T2605" s="1">
        <f t="shared" si="257"/>
        <v>1996.0364487223362</v>
      </c>
      <c r="U2605" s="4">
        <f t="shared" si="261"/>
        <v>9.6355831296452411E+19</v>
      </c>
      <c r="V2605" s="4">
        <f t="shared" si="258"/>
        <v>1717908387157594.5</v>
      </c>
      <c r="W2605" s="1">
        <f t="shared" si="259"/>
        <v>587.00067579109088</v>
      </c>
    </row>
    <row r="2606" spans="1:23" x14ac:dyDescent="0.3">
      <c r="A2606" t="s">
        <v>2520</v>
      </c>
      <c r="B2606" s="34">
        <v>35079.535814814815</v>
      </c>
      <c r="C2606" s="14">
        <v>42.24</v>
      </c>
      <c r="D2606" s="14">
        <v>-19.41</v>
      </c>
      <c r="E2606" s="12">
        <v>16</v>
      </c>
      <c r="F2606" s="12"/>
      <c r="G2606" s="8" t="s">
        <v>72</v>
      </c>
      <c r="H2606" s="8" t="s">
        <v>24</v>
      </c>
      <c r="I2606" s="1">
        <f t="shared" si="263"/>
        <v>3.835</v>
      </c>
      <c r="J2606" s="26"/>
      <c r="K2606" s="26"/>
      <c r="L2606" s="26">
        <v>3.3</v>
      </c>
      <c r="M2606" s="25" t="s">
        <v>73</v>
      </c>
      <c r="N2606" s="26"/>
      <c r="O2606" s="26"/>
      <c r="P2606" s="26">
        <v>3.6</v>
      </c>
      <c r="Q2606" s="8" t="s">
        <v>73</v>
      </c>
      <c r="R2606" s="38">
        <v>3.6</v>
      </c>
      <c r="S2606" s="1" t="s">
        <v>73</v>
      </c>
      <c r="T2606" s="1">
        <f t="shared" si="257"/>
        <v>1996.0425347428195</v>
      </c>
      <c r="U2606" s="4">
        <f t="shared" si="261"/>
        <v>9.6356543329252409E+19</v>
      </c>
      <c r="V2606" s="4">
        <f t="shared" si="258"/>
        <v>712032799999202.75</v>
      </c>
      <c r="W2606" s="1">
        <f t="shared" si="259"/>
        <v>803.20250698733844</v>
      </c>
    </row>
    <row r="2607" spans="1:23" x14ac:dyDescent="0.3">
      <c r="A2607" t="s">
        <v>2521</v>
      </c>
      <c r="B2607" s="34">
        <v>35082.362040509259</v>
      </c>
      <c r="C2607" s="28">
        <v>39.880000000000003</v>
      </c>
      <c r="D2607" s="28">
        <v>-11.84</v>
      </c>
      <c r="E2607" s="12">
        <v>16</v>
      </c>
      <c r="F2607" s="13"/>
      <c r="G2607" s="8" t="s">
        <v>72</v>
      </c>
      <c r="H2607" s="1" t="s">
        <v>33</v>
      </c>
      <c r="I2607" s="1">
        <f t="shared" si="263"/>
        <v>4.5999999999999996</v>
      </c>
      <c r="J2607" s="27"/>
      <c r="K2607" s="27"/>
      <c r="L2607" s="26">
        <v>4.2</v>
      </c>
      <c r="M2607" s="25" t="s">
        <v>73</v>
      </c>
      <c r="N2607" s="27"/>
      <c r="O2607" s="27"/>
      <c r="P2607" s="27">
        <v>4.2</v>
      </c>
      <c r="Q2607" s="1" t="s">
        <v>73</v>
      </c>
      <c r="R2607" s="39">
        <v>4.3</v>
      </c>
      <c r="S2607" s="1" t="s">
        <v>73</v>
      </c>
      <c r="T2607" s="1">
        <f t="shared" si="257"/>
        <v>1996.0502725270617</v>
      </c>
      <c r="U2607" s="4">
        <f t="shared" si="261"/>
        <v>9.6366543329252409E+19</v>
      </c>
      <c r="V2607" s="4">
        <f t="shared" si="258"/>
        <v>1E+16</v>
      </c>
      <c r="W2607" s="1">
        <f t="shared" si="259"/>
        <v>590.91251705496165</v>
      </c>
    </row>
    <row r="2608" spans="1:23" x14ac:dyDescent="0.3">
      <c r="A2608" t="s">
        <v>2522</v>
      </c>
      <c r="B2608" s="34">
        <v>35084.801828703705</v>
      </c>
      <c r="C2608" s="14">
        <v>40.01</v>
      </c>
      <c r="D2608" s="14">
        <v>-21.11</v>
      </c>
      <c r="E2608" s="12">
        <v>16</v>
      </c>
      <c r="F2608" s="12"/>
      <c r="G2608" s="8" t="s">
        <v>72</v>
      </c>
      <c r="H2608" s="8" t="s">
        <v>24</v>
      </c>
      <c r="I2608" s="1">
        <f t="shared" si="263"/>
        <v>4.26</v>
      </c>
      <c r="J2608" s="26"/>
      <c r="K2608" s="26"/>
      <c r="L2608" s="26">
        <v>3.8</v>
      </c>
      <c r="M2608" s="25" t="s">
        <v>73</v>
      </c>
      <c r="N2608" s="26"/>
      <c r="O2608" s="26"/>
      <c r="P2608" s="26">
        <v>3.9</v>
      </c>
      <c r="Q2608" s="8" t="s">
        <v>73</v>
      </c>
      <c r="R2608" s="38">
        <v>4</v>
      </c>
      <c r="S2608" s="1" t="s">
        <v>73</v>
      </c>
      <c r="T2608" s="1">
        <f t="shared" si="257"/>
        <v>1996.0569523030902</v>
      </c>
      <c r="U2608" s="4">
        <f t="shared" si="261"/>
        <v>9.6369633624684921E+19</v>
      </c>
      <c r="V2608" s="4">
        <f t="shared" si="258"/>
        <v>3090295432513594.5</v>
      </c>
      <c r="W2608" s="1">
        <f t="shared" si="259"/>
        <v>1074.5853608213376</v>
      </c>
    </row>
    <row r="2609" spans="1:23" x14ac:dyDescent="0.3">
      <c r="A2609" t="s">
        <v>4851</v>
      </c>
      <c r="B2609" s="34">
        <v>35103.64739953704</v>
      </c>
      <c r="C2609" s="2">
        <v>43.934100000000001</v>
      </c>
      <c r="D2609" s="2">
        <v>-12.043799999999999</v>
      </c>
      <c r="E2609" s="60">
        <v>10</v>
      </c>
      <c r="F2609" s="3">
        <v>17</v>
      </c>
      <c r="G2609" s="1" t="s">
        <v>35</v>
      </c>
      <c r="H2609" s="1" t="s">
        <v>26</v>
      </c>
      <c r="I2609" s="1">
        <f t="shared" si="263"/>
        <v>4.5999999999999996</v>
      </c>
      <c r="L2609" s="25">
        <v>4.2</v>
      </c>
      <c r="M2609" s="25" t="s">
        <v>35</v>
      </c>
      <c r="T2609" s="1">
        <f t="shared" si="257"/>
        <v>1996.1085486640302</v>
      </c>
      <c r="U2609" s="4">
        <f t="shared" si="261"/>
        <v>9.6379633624684921E+19</v>
      </c>
      <c r="V2609" s="4">
        <f t="shared" si="258"/>
        <v>1E+16</v>
      </c>
      <c r="W2609" s="1">
        <f t="shared" si="259"/>
        <v>161.88834702750395</v>
      </c>
    </row>
    <row r="2610" spans="1:23" x14ac:dyDescent="0.3">
      <c r="A2610" t="s">
        <v>4851</v>
      </c>
      <c r="B2610" s="34">
        <v>35105.328142939812</v>
      </c>
      <c r="C2610" s="14">
        <v>41.67</v>
      </c>
      <c r="D2610" s="14">
        <v>-17.399999999999999</v>
      </c>
      <c r="E2610" s="12">
        <v>16</v>
      </c>
      <c r="F2610" s="12"/>
      <c r="G2610" s="8" t="s">
        <v>72</v>
      </c>
      <c r="H2610" s="1" t="s">
        <v>33</v>
      </c>
      <c r="I2610" s="1">
        <f t="shared" si="263"/>
        <v>4.8549999999999995</v>
      </c>
      <c r="J2610" s="26"/>
      <c r="K2610" s="26"/>
      <c r="L2610" s="26">
        <v>4.5</v>
      </c>
      <c r="M2610" s="25" t="s">
        <v>73</v>
      </c>
      <c r="N2610" s="26"/>
      <c r="O2610" s="26"/>
      <c r="P2610" s="26">
        <v>4.2</v>
      </c>
      <c r="Q2610" s="8" t="s">
        <v>73</v>
      </c>
      <c r="R2610" s="38">
        <v>4.5999999999999996</v>
      </c>
      <c r="S2610" s="1" t="s">
        <v>73</v>
      </c>
      <c r="T2610" s="1">
        <f t="shared" si="257"/>
        <v>1996.1131502886785</v>
      </c>
      <c r="U2610" s="4">
        <f t="shared" si="261"/>
        <v>9.6403760440010834E+19</v>
      </c>
      <c r="V2610" s="4">
        <f t="shared" si="258"/>
        <v>2.4126815325916504E+16</v>
      </c>
      <c r="W2610" s="1">
        <f t="shared" si="259"/>
        <v>639.58313261301817</v>
      </c>
    </row>
    <row r="2611" spans="1:23" x14ac:dyDescent="0.3">
      <c r="A2611" t="s">
        <v>2523</v>
      </c>
      <c r="B2611" s="34">
        <v>35105.35848333333</v>
      </c>
      <c r="C2611" s="14">
        <v>41.47</v>
      </c>
      <c r="D2611" s="14">
        <v>-18.170000000000002</v>
      </c>
      <c r="E2611" s="12">
        <v>16</v>
      </c>
      <c r="F2611" s="12"/>
      <c r="G2611" s="8" t="s">
        <v>72</v>
      </c>
      <c r="H2611" s="1" t="s">
        <v>33</v>
      </c>
      <c r="I2611" s="1">
        <f t="shared" si="263"/>
        <v>4.0049999999999999</v>
      </c>
      <c r="J2611" s="26"/>
      <c r="K2611" s="26"/>
      <c r="L2611" s="26">
        <v>3.5</v>
      </c>
      <c r="M2611" s="25" t="s">
        <v>73</v>
      </c>
      <c r="N2611" s="26"/>
      <c r="O2611" s="26"/>
      <c r="P2611" s="26">
        <v>3.4</v>
      </c>
      <c r="Q2611" s="8" t="s">
        <v>73</v>
      </c>
      <c r="R2611" s="38">
        <v>3.7</v>
      </c>
      <c r="S2611" s="1" t="s">
        <v>73</v>
      </c>
      <c r="T2611" s="1">
        <f t="shared" si="257"/>
        <v>1996.1132333561488</v>
      </c>
      <c r="U2611" s="4">
        <f t="shared" si="261"/>
        <v>9.6405041295105376E+19</v>
      </c>
      <c r="V2611" s="4">
        <f t="shared" si="258"/>
        <v>1280855094536285</v>
      </c>
      <c r="W2611" s="1">
        <f t="shared" si="259"/>
        <v>720.95713390426261</v>
      </c>
    </row>
    <row r="2612" spans="1:23" x14ac:dyDescent="0.3">
      <c r="A2612" t="s">
        <v>2524</v>
      </c>
      <c r="B2612" s="34">
        <v>35105.546275694447</v>
      </c>
      <c r="C2612" s="14">
        <v>41.51</v>
      </c>
      <c r="D2612" s="14">
        <v>-17.829999999999998</v>
      </c>
      <c r="E2612" s="12">
        <v>16</v>
      </c>
      <c r="F2612" s="12"/>
      <c r="G2612" s="8" t="s">
        <v>72</v>
      </c>
      <c r="H2612" s="1" t="s">
        <v>33</v>
      </c>
      <c r="I2612" s="1">
        <f t="shared" si="263"/>
        <v>4.0049999999999999</v>
      </c>
      <c r="J2612" s="26"/>
      <c r="K2612" s="26"/>
      <c r="L2612" s="26">
        <v>3.5</v>
      </c>
      <c r="M2612" s="25" t="s">
        <v>73</v>
      </c>
      <c r="N2612" s="26"/>
      <c r="O2612" s="26"/>
      <c r="P2612" s="26">
        <v>3.3</v>
      </c>
      <c r="Q2612" s="8" t="s">
        <v>73</v>
      </c>
      <c r="R2612" s="38">
        <v>3.7</v>
      </c>
      <c r="S2612" s="1" t="s">
        <v>73</v>
      </c>
      <c r="T2612" s="1">
        <f t="shared" si="257"/>
        <v>1996.1137475036126</v>
      </c>
      <c r="U2612" s="4">
        <f t="shared" si="261"/>
        <v>9.6406322150199919E+19</v>
      </c>
      <c r="V2612" s="4">
        <f t="shared" si="258"/>
        <v>1280855094536285</v>
      </c>
      <c r="W2612" s="1">
        <f t="shared" si="259"/>
        <v>687.76069402809117</v>
      </c>
    </row>
    <row r="2613" spans="1:23" x14ac:dyDescent="0.3">
      <c r="A2613" t="s">
        <v>2525</v>
      </c>
      <c r="B2613" s="34">
        <v>35105.690087384261</v>
      </c>
      <c r="C2613" s="14">
        <v>41.44</v>
      </c>
      <c r="D2613" s="14">
        <v>-17.93</v>
      </c>
      <c r="E2613" s="12">
        <v>16</v>
      </c>
      <c r="F2613" s="12"/>
      <c r="G2613" s="8" t="s">
        <v>72</v>
      </c>
      <c r="H2613" s="1" t="s">
        <v>33</v>
      </c>
      <c r="I2613" s="1">
        <f t="shared" si="263"/>
        <v>3.75</v>
      </c>
      <c r="J2613" s="26"/>
      <c r="K2613" s="26"/>
      <c r="L2613" s="26">
        <v>3.2</v>
      </c>
      <c r="M2613" s="25" t="s">
        <v>73</v>
      </c>
      <c r="N2613" s="26"/>
      <c r="O2613" s="26"/>
      <c r="P2613" s="26">
        <v>3</v>
      </c>
      <c r="Q2613" s="8" t="s">
        <v>73</v>
      </c>
      <c r="R2613" s="38">
        <v>3.5</v>
      </c>
      <c r="S2613" s="1" t="s">
        <v>73</v>
      </c>
      <c r="T2613" s="1">
        <f t="shared" si="257"/>
        <v>1996.1141412385607</v>
      </c>
      <c r="U2613" s="4">
        <f t="shared" si="261"/>
        <v>9.6406853034644144E+19</v>
      </c>
      <c r="V2613" s="4">
        <f t="shared" si="258"/>
        <v>530884444230989.13</v>
      </c>
      <c r="W2613" s="1">
        <f t="shared" si="259"/>
        <v>700.97703130240427</v>
      </c>
    </row>
    <row r="2614" spans="1:23" x14ac:dyDescent="0.3">
      <c r="A2614" t="s">
        <v>2526</v>
      </c>
      <c r="B2614" s="34">
        <v>35105.703134837961</v>
      </c>
      <c r="C2614" s="14">
        <v>41.56</v>
      </c>
      <c r="D2614" s="14">
        <v>-17.54</v>
      </c>
      <c r="E2614" s="12">
        <v>16</v>
      </c>
      <c r="F2614" s="12"/>
      <c r="G2614" s="8" t="s">
        <v>72</v>
      </c>
      <c r="H2614" s="1" t="s">
        <v>33</v>
      </c>
      <c r="I2614" s="1">
        <f t="shared" si="263"/>
        <v>3.75</v>
      </c>
      <c r="J2614" s="26"/>
      <c r="K2614" s="26"/>
      <c r="L2614" s="26">
        <v>3.2</v>
      </c>
      <c r="M2614" s="25" t="s">
        <v>73</v>
      </c>
      <c r="N2614" s="26"/>
      <c r="O2614" s="26"/>
      <c r="P2614" s="26">
        <v>3</v>
      </c>
      <c r="Q2614" s="8" t="s">
        <v>73</v>
      </c>
      <c r="R2614" s="38">
        <v>3.5</v>
      </c>
      <c r="S2614" s="1" t="s">
        <v>73</v>
      </c>
      <c r="T2614" s="1">
        <f t="shared" si="257"/>
        <v>1996.114176960542</v>
      </c>
      <c r="U2614" s="4">
        <f t="shared" si="261"/>
        <v>9.640738391908837E+19</v>
      </c>
      <c r="V2614" s="4">
        <f t="shared" si="258"/>
        <v>530884444230989.13</v>
      </c>
      <c r="W2614" s="1">
        <f t="shared" si="259"/>
        <v>658.84130629466426</v>
      </c>
    </row>
    <row r="2615" spans="1:23" x14ac:dyDescent="0.3">
      <c r="A2615" t="s">
        <v>2527</v>
      </c>
      <c r="B2615" s="34">
        <v>35122.117771412035</v>
      </c>
      <c r="C2615" s="14">
        <v>41.52</v>
      </c>
      <c r="D2615" s="14">
        <v>-17.71</v>
      </c>
      <c r="E2615" s="12">
        <v>16</v>
      </c>
      <c r="F2615" s="12"/>
      <c r="G2615" s="8" t="s">
        <v>72</v>
      </c>
      <c r="H2615" s="1" t="s">
        <v>33</v>
      </c>
      <c r="I2615" s="1">
        <f t="shared" si="263"/>
        <v>3.75</v>
      </c>
      <c r="J2615" s="26"/>
      <c r="K2615" s="26"/>
      <c r="L2615" s="26">
        <v>3.2</v>
      </c>
      <c r="M2615" s="25" t="s">
        <v>73</v>
      </c>
      <c r="N2615" s="26"/>
      <c r="O2615" s="26"/>
      <c r="P2615" s="26">
        <v>3</v>
      </c>
      <c r="Q2615" s="8" t="s">
        <v>73</v>
      </c>
      <c r="R2615" s="38">
        <v>3.5</v>
      </c>
      <c r="S2615" s="1" t="s">
        <v>73</v>
      </c>
      <c r="T2615" s="1">
        <f t="shared" si="257"/>
        <v>1996.1591177862067</v>
      </c>
      <c r="U2615" s="4">
        <f t="shared" si="261"/>
        <v>9.6407914803532595E+19</v>
      </c>
      <c r="V2615" s="4">
        <f t="shared" si="258"/>
        <v>530884444230989.13</v>
      </c>
      <c r="W2615" s="1">
        <f t="shared" si="259"/>
        <v>676.41215611409325</v>
      </c>
    </row>
    <row r="2616" spans="1:23" x14ac:dyDescent="0.3">
      <c r="A2616" t="s">
        <v>5435</v>
      </c>
      <c r="B2616" s="34">
        <v>35124.30159988426</v>
      </c>
      <c r="C2616" s="2">
        <v>46.967799999999997</v>
      </c>
      <c r="D2616" s="2">
        <v>-2.4952000000000001</v>
      </c>
      <c r="E2616" s="3">
        <v>10</v>
      </c>
      <c r="F2616" s="3">
        <v>123</v>
      </c>
      <c r="G2616" s="1" t="s">
        <v>35</v>
      </c>
      <c r="H2616" s="1" t="s">
        <v>54</v>
      </c>
      <c r="I2616" s="1">
        <f t="shared" si="263"/>
        <v>5.28</v>
      </c>
      <c r="L2616" s="25">
        <v>5</v>
      </c>
      <c r="M2616" s="25" t="s">
        <v>35</v>
      </c>
      <c r="N2616" s="25">
        <v>3.9</v>
      </c>
      <c r="O2616" s="25" t="s">
        <v>35</v>
      </c>
      <c r="T2616" s="1">
        <f t="shared" si="257"/>
        <v>1996.1650967827084</v>
      </c>
      <c r="U2616" s="4">
        <f t="shared" si="261"/>
        <v>9.6512627658337681E+19</v>
      </c>
      <c r="V2616" s="4">
        <f t="shared" si="258"/>
        <v>1.0471285480509005E+17</v>
      </c>
      <c r="W2616" s="1">
        <f t="shared" si="259"/>
        <v>1156.2796428426104</v>
      </c>
    </row>
    <row r="2617" spans="1:23" x14ac:dyDescent="0.3">
      <c r="A2617" t="s">
        <v>4852</v>
      </c>
      <c r="B2617" s="34">
        <v>35166.387416782411</v>
      </c>
      <c r="C2617" s="2">
        <v>41.422899999999998</v>
      </c>
      <c r="D2617" s="2">
        <v>-12.5806</v>
      </c>
      <c r="E2617" s="3">
        <v>10</v>
      </c>
      <c r="F2617" s="3">
        <v>17</v>
      </c>
      <c r="G2617" s="1" t="s">
        <v>35</v>
      </c>
      <c r="H2617" s="1" t="s">
        <v>33</v>
      </c>
      <c r="I2617" s="1">
        <f t="shared" si="263"/>
        <v>4.6849999999999996</v>
      </c>
      <c r="L2617" s="25">
        <v>4.3</v>
      </c>
      <c r="M2617" s="25" t="s">
        <v>35</v>
      </c>
      <c r="T2617" s="1">
        <f t="shared" si="257"/>
        <v>1996.2803214696301</v>
      </c>
      <c r="U2617" s="4">
        <f t="shared" si="261"/>
        <v>9.6526039857691738E+19</v>
      </c>
      <c r="V2617" s="4">
        <f t="shared" si="258"/>
        <v>1.3412199354053646E+16</v>
      </c>
      <c r="W2617" s="1">
        <f t="shared" si="259"/>
        <v>413.50564386283997</v>
      </c>
    </row>
    <row r="2618" spans="1:23" x14ac:dyDescent="0.3">
      <c r="A2618" t="s">
        <v>4853</v>
      </c>
      <c r="B2618" s="34">
        <v>35176.74204675926</v>
      </c>
      <c r="C2618" s="28">
        <v>40.9</v>
      </c>
      <c r="D2618" s="28">
        <v>-12.58</v>
      </c>
      <c r="E2618" s="12">
        <v>16</v>
      </c>
      <c r="F2618" s="13"/>
      <c r="G2618" s="8" t="s">
        <v>72</v>
      </c>
      <c r="H2618" s="1" t="s">
        <v>33</v>
      </c>
      <c r="I2618" s="1">
        <f t="shared" si="263"/>
        <v>4.43</v>
      </c>
      <c r="J2618" s="27"/>
      <c r="K2618" s="27"/>
      <c r="L2618" s="26">
        <v>4</v>
      </c>
      <c r="M2618" s="25" t="s">
        <v>73</v>
      </c>
      <c r="N2618" s="27"/>
      <c r="O2618" s="27"/>
      <c r="P2618" s="27">
        <v>3.9</v>
      </c>
      <c r="Q2618" s="1" t="s">
        <v>73</v>
      </c>
      <c r="R2618" s="39">
        <v>4.2</v>
      </c>
      <c r="S2618" s="1" t="s">
        <v>73</v>
      </c>
      <c r="T2618" s="1">
        <f t="shared" si="257"/>
        <v>1996.3086709014626</v>
      </c>
      <c r="U2618" s="4">
        <f t="shared" si="261"/>
        <v>9.6531598900264436E+19</v>
      </c>
      <c r="V2618" s="4">
        <f t="shared" si="258"/>
        <v>5559042572704029</v>
      </c>
      <c r="W2618" s="1">
        <f t="shared" si="259"/>
        <v>470.31003587034223</v>
      </c>
    </row>
    <row r="2619" spans="1:23" x14ac:dyDescent="0.3">
      <c r="A2619" t="s">
        <v>4854</v>
      </c>
      <c r="B2619" s="34">
        <v>35189.139659722219</v>
      </c>
      <c r="C2619" s="14">
        <v>46.8</v>
      </c>
      <c r="D2619" s="14">
        <v>-12.67</v>
      </c>
      <c r="E2619" s="12">
        <v>16</v>
      </c>
      <c r="F2619" s="12"/>
      <c r="G2619" s="8" t="s">
        <v>72</v>
      </c>
      <c r="H2619" s="1" t="s">
        <v>67</v>
      </c>
      <c r="I2619" s="1">
        <f t="shared" si="263"/>
        <v>4.09</v>
      </c>
      <c r="J2619" s="26"/>
      <c r="L2619" s="26">
        <v>3.6</v>
      </c>
      <c r="M2619" s="25" t="s">
        <v>73</v>
      </c>
      <c r="P2619" s="26">
        <v>3.7</v>
      </c>
      <c r="Q2619" s="1" t="s">
        <v>73</v>
      </c>
      <c r="R2619" s="38">
        <v>3.8</v>
      </c>
      <c r="S2619" s="1" t="s">
        <v>73</v>
      </c>
      <c r="T2619" s="1">
        <f t="shared" si="257"/>
        <v>1996.3426137158719</v>
      </c>
      <c r="U2619" s="4">
        <f t="shared" si="261"/>
        <v>9.6533316808651588E+19</v>
      </c>
      <c r="V2619" s="4">
        <f t="shared" si="258"/>
        <v>1717908387157594.5</v>
      </c>
      <c r="W2619" s="1">
        <f t="shared" si="259"/>
        <v>171.13492725532194</v>
      </c>
    </row>
    <row r="2620" spans="1:23" x14ac:dyDescent="0.3">
      <c r="A2620" t="s">
        <v>2528</v>
      </c>
      <c r="B2620" s="34">
        <v>35190.197876157406</v>
      </c>
      <c r="C2620" s="14">
        <v>46.8</v>
      </c>
      <c r="D2620" s="14">
        <v>-12.6</v>
      </c>
      <c r="E2620" s="12">
        <v>16</v>
      </c>
      <c r="F2620" s="12"/>
      <c r="G2620" s="8" t="s">
        <v>72</v>
      </c>
      <c r="H2620" s="1" t="s">
        <v>67</v>
      </c>
      <c r="I2620" s="1">
        <f t="shared" si="263"/>
        <v>4.0049999999999999</v>
      </c>
      <c r="J2620" s="26"/>
      <c r="L2620" s="26">
        <v>3.5</v>
      </c>
      <c r="M2620" s="25" t="s">
        <v>73</v>
      </c>
      <c r="P2620" s="26">
        <v>3.8</v>
      </c>
      <c r="Q2620" s="1" t="s">
        <v>73</v>
      </c>
      <c r="R2620" s="38"/>
      <c r="T2620" s="1">
        <f t="shared" si="257"/>
        <v>1996.3455109545719</v>
      </c>
      <c r="U2620" s="4">
        <f t="shared" si="261"/>
        <v>9.653459766374613E+19</v>
      </c>
      <c r="V2620" s="4">
        <f t="shared" si="258"/>
        <v>1280855094536285</v>
      </c>
      <c r="W2620" s="1">
        <f t="shared" si="259"/>
        <v>171.7895014587686</v>
      </c>
    </row>
    <row r="2621" spans="1:23" x14ac:dyDescent="0.3">
      <c r="A2621" t="s">
        <v>2529</v>
      </c>
      <c r="B2621" s="34">
        <v>35193.599999999999</v>
      </c>
      <c r="C2621" s="14">
        <v>46.59</v>
      </c>
      <c r="D2621" s="14">
        <v>-12.7</v>
      </c>
      <c r="E2621" s="12">
        <v>16</v>
      </c>
      <c r="F2621" s="12"/>
      <c r="G2621" s="8" t="s">
        <v>72</v>
      </c>
      <c r="H2621" s="1" t="s">
        <v>67</v>
      </c>
      <c r="I2621" s="1">
        <f t="shared" si="263"/>
        <v>4.09</v>
      </c>
      <c r="J2621" s="26"/>
      <c r="L2621" s="26">
        <v>3.6</v>
      </c>
      <c r="M2621" s="25" t="s">
        <v>73</v>
      </c>
      <c r="P2621" s="26">
        <v>4</v>
      </c>
      <c r="Q2621" s="1" t="s">
        <v>73</v>
      </c>
      <c r="R2621" s="38">
        <v>3.8</v>
      </c>
      <c r="S2621" s="1" t="s">
        <v>73</v>
      </c>
      <c r="T2621" s="1">
        <f t="shared" si="257"/>
        <v>1996.3548254620123</v>
      </c>
      <c r="U2621" s="4">
        <f t="shared" si="261"/>
        <v>9.6536315572133282E+19</v>
      </c>
      <c r="V2621" s="4">
        <f t="shared" si="258"/>
        <v>1717908387157594.5</v>
      </c>
      <c r="W2621" s="1">
        <f t="shared" si="259"/>
        <v>148.33213608444353</v>
      </c>
    </row>
    <row r="2622" spans="1:23" x14ac:dyDescent="0.3">
      <c r="A2622" t="s">
        <v>4855</v>
      </c>
      <c r="B2622" s="34">
        <v>35193.993424074077</v>
      </c>
      <c r="C2622" s="2">
        <v>39.821399999999997</v>
      </c>
      <c r="D2622" s="2">
        <v>-23.459499999999998</v>
      </c>
      <c r="E2622" s="3">
        <v>33</v>
      </c>
      <c r="F2622" s="3">
        <v>15</v>
      </c>
      <c r="G2622" s="1" t="s">
        <v>35</v>
      </c>
      <c r="H2622" s="8" t="s">
        <v>24</v>
      </c>
      <c r="I2622" s="1">
        <f t="shared" si="263"/>
        <v>4.26</v>
      </c>
      <c r="L2622" s="25">
        <v>3.8</v>
      </c>
      <c r="M2622" s="25" t="s">
        <v>35</v>
      </c>
      <c r="T2622" s="1">
        <f t="shared" si="257"/>
        <v>1996.3559025984232</v>
      </c>
      <c r="U2622" s="4">
        <f t="shared" si="261"/>
        <v>9.6539405867565793E+19</v>
      </c>
      <c r="V2622" s="4">
        <f t="shared" si="258"/>
        <v>3090295432513594.5</v>
      </c>
      <c r="W2622" s="1">
        <f t="shared" si="259"/>
        <v>1311.2992096527994</v>
      </c>
    </row>
    <row r="2623" spans="1:23" x14ac:dyDescent="0.3">
      <c r="A2623" t="s">
        <v>4856</v>
      </c>
      <c r="B2623" s="34">
        <v>35231.418528009257</v>
      </c>
      <c r="C2623" s="2">
        <v>41.581000000000003</v>
      </c>
      <c r="D2623" s="2">
        <v>-16.486000000000001</v>
      </c>
      <c r="E2623" s="3">
        <v>10</v>
      </c>
      <c r="F2623" s="3">
        <v>153</v>
      </c>
      <c r="G2623" s="1" t="s">
        <v>35</v>
      </c>
      <c r="H2623" s="1" t="s">
        <v>33</v>
      </c>
      <c r="I2623" s="1">
        <f t="shared" si="263"/>
        <v>5.28</v>
      </c>
      <c r="L2623" s="25">
        <v>5</v>
      </c>
      <c r="M2623" s="25" t="s">
        <v>35</v>
      </c>
      <c r="N2623" s="25">
        <v>4.5999999999999996</v>
      </c>
      <c r="O2623" s="25" t="s">
        <v>35</v>
      </c>
      <c r="T2623" s="1">
        <f t="shared" si="257"/>
        <v>1996.4583669486906</v>
      </c>
      <c r="U2623" s="4">
        <f t="shared" si="261"/>
        <v>9.6644118722370879E+19</v>
      </c>
      <c r="V2623" s="4">
        <f t="shared" si="258"/>
        <v>1.0471285480509005E+17</v>
      </c>
      <c r="W2623" s="1">
        <f t="shared" si="259"/>
        <v>568.41036626212269</v>
      </c>
    </row>
    <row r="2624" spans="1:23" x14ac:dyDescent="0.3">
      <c r="A2624" t="s">
        <v>4857</v>
      </c>
      <c r="B2624" s="34">
        <v>35239.335204282404</v>
      </c>
      <c r="C2624" s="2">
        <v>35.312199999999997</v>
      </c>
      <c r="D2624" s="2">
        <v>-11.560700000000001</v>
      </c>
      <c r="E2624" s="3">
        <v>13.1</v>
      </c>
      <c r="F2624" s="3">
        <v>12</v>
      </c>
      <c r="G2624" s="1" t="s">
        <v>35</v>
      </c>
      <c r="H2624" s="1" t="s">
        <v>22</v>
      </c>
      <c r="I2624" s="1">
        <f t="shared" si="263"/>
        <v>4.43</v>
      </c>
      <c r="L2624" s="25">
        <v>4</v>
      </c>
      <c r="M2624" s="25" t="s">
        <v>35</v>
      </c>
      <c r="T2624" s="1">
        <f t="shared" si="257"/>
        <v>1996.4800416270566</v>
      </c>
      <c r="U2624" s="4">
        <f t="shared" si="261"/>
        <v>9.6649677764943577E+19</v>
      </c>
      <c r="V2624" s="4">
        <f t="shared" si="258"/>
        <v>5559042572704029</v>
      </c>
      <c r="W2624" s="1">
        <f t="shared" si="259"/>
        <v>1087.8997408747787</v>
      </c>
    </row>
    <row r="2625" spans="1:23" x14ac:dyDescent="0.3">
      <c r="A2625" t="s">
        <v>4858</v>
      </c>
      <c r="B2625" s="34">
        <v>35242.086138888888</v>
      </c>
      <c r="C2625" s="2">
        <v>48.475099999999998</v>
      </c>
      <c r="D2625" s="2">
        <v>-18.357900000000001</v>
      </c>
      <c r="E2625" s="3">
        <v>10</v>
      </c>
      <c r="F2625" s="3">
        <v>33</v>
      </c>
      <c r="G2625" s="1" t="s">
        <v>35</v>
      </c>
      <c r="H2625" s="1" t="s">
        <v>34</v>
      </c>
      <c r="I2625" s="1">
        <f t="shared" si="263"/>
        <v>4.8549999999999995</v>
      </c>
      <c r="L2625" s="25">
        <v>4.5</v>
      </c>
      <c r="M2625" s="25" t="s">
        <v>35</v>
      </c>
      <c r="N2625" s="25">
        <v>5.4</v>
      </c>
      <c r="O2625" s="25" t="s">
        <v>35</v>
      </c>
      <c r="T2625" s="1">
        <f t="shared" si="257"/>
        <v>1996.4875732755343</v>
      </c>
      <c r="U2625" s="4">
        <f t="shared" si="261"/>
        <v>9.667380458026949E+19</v>
      </c>
      <c r="V2625" s="4">
        <f t="shared" si="258"/>
        <v>2.4126815325916504E+16</v>
      </c>
      <c r="W2625" s="1">
        <f t="shared" si="259"/>
        <v>710.36352666842242</v>
      </c>
    </row>
    <row r="2626" spans="1:23" x14ac:dyDescent="0.3">
      <c r="A2626" t="s">
        <v>4859</v>
      </c>
      <c r="B2626" s="34">
        <v>35299.301904976855</v>
      </c>
      <c r="C2626" s="2">
        <v>41.264000000000003</v>
      </c>
      <c r="D2626" s="2">
        <v>-14.6759</v>
      </c>
      <c r="E2626" s="3">
        <v>10</v>
      </c>
      <c r="F2626" s="3">
        <v>58</v>
      </c>
      <c r="G2626" s="1" t="s">
        <v>35</v>
      </c>
      <c r="H2626" s="1" t="s">
        <v>33</v>
      </c>
      <c r="I2626" s="1">
        <f t="shared" si="263"/>
        <v>4.8549999999999995</v>
      </c>
      <c r="L2626" s="25">
        <v>4.5</v>
      </c>
      <c r="M2626" s="25" t="s">
        <v>35</v>
      </c>
      <c r="T2626" s="1">
        <f t="shared" ref="T2626:T2689" si="264">1900+B2626/365.25</f>
        <v>1996.6442215057546</v>
      </c>
      <c r="U2626" s="4">
        <f t="shared" si="261"/>
        <v>9.6697931395595403E+19</v>
      </c>
      <c r="V2626" s="4">
        <f t="shared" ref="V2626:V2689" si="265">10^(1.5*I2626+9.1)</f>
        <v>2.4126815325916504E+16</v>
      </c>
      <c r="W2626" s="1">
        <f t="shared" ref="W2626:W2689" si="266">SQRT( (ABS(D2626-$Y$1)*111.11)^2+(111.11*COS(RADIANS(D2626))*ABS(C2626-$Z$1))^2+E2626*E2626)</f>
        <v>476.8679796399735</v>
      </c>
    </row>
    <row r="2627" spans="1:23" x14ac:dyDescent="0.3">
      <c r="A2627" t="s">
        <v>4860</v>
      </c>
      <c r="B2627" s="34">
        <v>35299.973051504632</v>
      </c>
      <c r="C2627" s="2">
        <v>35.883600000000001</v>
      </c>
      <c r="D2627" s="2">
        <v>-3.0589</v>
      </c>
      <c r="E2627" s="3">
        <v>12</v>
      </c>
      <c r="F2627" s="3">
        <v>6</v>
      </c>
      <c r="G2627" s="1" t="s">
        <v>35</v>
      </c>
      <c r="H2627" s="1" t="s">
        <v>22</v>
      </c>
      <c r="I2627" s="1">
        <f t="shared" si="263"/>
        <v>4.26</v>
      </c>
      <c r="L2627" s="25">
        <v>3.8</v>
      </c>
      <c r="M2627" s="25" t="s">
        <v>35</v>
      </c>
      <c r="T2627" s="1">
        <f t="shared" si="264"/>
        <v>1996.6460590048039</v>
      </c>
      <c r="U2627" s="4">
        <f t="shared" ref="U2627:U2690" si="267">U2626+V2627</f>
        <v>9.6701021691027915E+19</v>
      </c>
      <c r="V2627" s="4">
        <f t="shared" si="265"/>
        <v>3090295432513594.5</v>
      </c>
      <c r="W2627" s="1">
        <f t="shared" si="266"/>
        <v>1495.4889511595693</v>
      </c>
    </row>
    <row r="2628" spans="1:23" x14ac:dyDescent="0.3">
      <c r="A2628" t="s">
        <v>4861</v>
      </c>
      <c r="B2628" s="34">
        <v>35342.767999305557</v>
      </c>
      <c r="C2628" s="2">
        <v>35.614600000000003</v>
      </c>
      <c r="D2628" s="2">
        <v>-3.8517000000000001</v>
      </c>
      <c r="E2628" s="3">
        <v>13</v>
      </c>
      <c r="F2628" s="3">
        <v>8</v>
      </c>
      <c r="G2628" s="1" t="s">
        <v>35</v>
      </c>
      <c r="H2628" s="1" t="s">
        <v>22</v>
      </c>
      <c r="I2628" s="1">
        <f t="shared" si="263"/>
        <v>4.09</v>
      </c>
      <c r="L2628" s="25">
        <v>3.6</v>
      </c>
      <c r="M2628" s="25" t="s">
        <v>35</v>
      </c>
      <c r="T2628" s="1">
        <f t="shared" si="264"/>
        <v>1996.7632251863261</v>
      </c>
      <c r="U2628" s="4">
        <f t="shared" si="267"/>
        <v>9.6702739599415067E+19</v>
      </c>
      <c r="V2628" s="4">
        <f t="shared" si="265"/>
        <v>1717908387157594.5</v>
      </c>
      <c r="W2628" s="1">
        <f t="shared" si="266"/>
        <v>1454.425349632186</v>
      </c>
    </row>
    <row r="2629" spans="1:23" x14ac:dyDescent="0.3">
      <c r="A2629" t="s">
        <v>4862</v>
      </c>
      <c r="B2629" s="34">
        <v>35417.424084143517</v>
      </c>
      <c r="C2629" s="2">
        <v>35.831800000000001</v>
      </c>
      <c r="D2629" s="2">
        <v>-5.3695000000000004</v>
      </c>
      <c r="E2629" s="3">
        <v>10</v>
      </c>
      <c r="F2629" s="3">
        <v>30</v>
      </c>
      <c r="G2629" s="1" t="s">
        <v>35</v>
      </c>
      <c r="H2629" s="1" t="s">
        <v>22</v>
      </c>
      <c r="I2629" s="1">
        <f t="shared" si="263"/>
        <v>4.7700000000000005</v>
      </c>
      <c r="L2629" s="25">
        <v>4.4000000000000004</v>
      </c>
      <c r="M2629" s="25" t="s">
        <v>35</v>
      </c>
      <c r="T2629" s="1">
        <f t="shared" si="264"/>
        <v>1996.9676224069638</v>
      </c>
      <c r="U2629" s="4">
        <f t="shared" si="267"/>
        <v>9.672072830856636E+19</v>
      </c>
      <c r="V2629" s="4">
        <f t="shared" si="265"/>
        <v>1.7988709151288024E+16</v>
      </c>
      <c r="W2629" s="1">
        <f t="shared" si="266"/>
        <v>1324.6334231876808</v>
      </c>
    </row>
    <row r="2630" spans="1:23" x14ac:dyDescent="0.3">
      <c r="A2630" t="s">
        <v>4863</v>
      </c>
      <c r="B2630" s="34">
        <v>35419.162091550927</v>
      </c>
      <c r="C2630" s="2">
        <v>35.867600000000003</v>
      </c>
      <c r="D2630" s="2">
        <v>-5.3281999999999998</v>
      </c>
      <c r="E2630" s="3">
        <v>26.6</v>
      </c>
      <c r="F2630" s="3">
        <v>103</v>
      </c>
      <c r="G2630" s="1" t="s">
        <v>35</v>
      </c>
      <c r="H2630" s="1" t="s">
        <v>22</v>
      </c>
      <c r="I2630" s="1">
        <v>5.2</v>
      </c>
      <c r="J2630" s="25">
        <v>5.2</v>
      </c>
      <c r="K2630" s="25" t="s">
        <v>75</v>
      </c>
      <c r="L2630" s="25">
        <v>4.8</v>
      </c>
      <c r="M2630" s="25" t="s">
        <v>35</v>
      </c>
      <c r="N2630" s="25">
        <v>4.7</v>
      </c>
      <c r="O2630" s="25" t="s">
        <v>35</v>
      </c>
      <c r="T2630" s="1">
        <f t="shared" si="264"/>
        <v>1996.9723808119122</v>
      </c>
      <c r="U2630" s="4">
        <f t="shared" si="267"/>
        <v>9.6800161132038783E+19</v>
      </c>
      <c r="V2630" s="4">
        <f t="shared" si="265"/>
        <v>7.9432823472428304E+16</v>
      </c>
      <c r="W2630" s="1">
        <f t="shared" si="266"/>
        <v>1324.6658171548397</v>
      </c>
    </row>
    <row r="2631" spans="1:23" x14ac:dyDescent="0.3">
      <c r="A2631" t="s">
        <v>4864</v>
      </c>
      <c r="B2631" s="34">
        <v>35419.17047326389</v>
      </c>
      <c r="C2631" s="2">
        <v>36.0608</v>
      </c>
      <c r="D2631" s="2">
        <v>-5.4259000000000004</v>
      </c>
      <c r="E2631" s="3">
        <v>11.9</v>
      </c>
      <c r="F2631" s="3">
        <v>5</v>
      </c>
      <c r="G2631" s="1" t="s">
        <v>35</v>
      </c>
      <c r="H2631" s="1" t="s">
        <v>22</v>
      </c>
      <c r="I2631" s="1">
        <f t="shared" ref="I2631:I2640" si="268">0.85*L2631+1.03</f>
        <v>4.3449999999999998</v>
      </c>
      <c r="L2631" s="25">
        <v>3.9</v>
      </c>
      <c r="M2631" s="25" t="s">
        <v>35</v>
      </c>
      <c r="T2631" s="1">
        <f t="shared" si="264"/>
        <v>1996.9724037597916</v>
      </c>
      <c r="U2631" s="4">
        <f t="shared" si="267"/>
        <v>9.6804305897879159E+19</v>
      </c>
      <c r="V2631" s="4">
        <f t="shared" si="265"/>
        <v>4144765840379391.5</v>
      </c>
      <c r="W2631" s="1">
        <f t="shared" si="266"/>
        <v>1300.8540276985686</v>
      </c>
    </row>
    <row r="2632" spans="1:23" x14ac:dyDescent="0.3">
      <c r="A2632" t="s">
        <v>4865</v>
      </c>
      <c r="B2632" s="34">
        <v>35420.356989004627</v>
      </c>
      <c r="C2632" s="2">
        <v>35.812600000000003</v>
      </c>
      <c r="D2632" s="2">
        <v>-5.2135999999999996</v>
      </c>
      <c r="E2632" s="3">
        <v>13.2</v>
      </c>
      <c r="F2632" s="3">
        <v>46</v>
      </c>
      <c r="G2632" s="1" t="s">
        <v>35</v>
      </c>
      <c r="H2632" s="1" t="s">
        <v>22</v>
      </c>
      <c r="I2632" s="1">
        <f t="shared" si="268"/>
        <v>5.0250000000000004</v>
      </c>
      <c r="L2632" s="25">
        <v>4.7</v>
      </c>
      <c r="M2632" s="25" t="s">
        <v>35</v>
      </c>
      <c r="N2632" s="25">
        <v>4.9000000000000004</v>
      </c>
      <c r="O2632" s="25" t="s">
        <v>35</v>
      </c>
      <c r="T2632" s="1">
        <f t="shared" si="264"/>
        <v>1996.9756522628463</v>
      </c>
      <c r="U2632" s="4">
        <f t="shared" si="267"/>
        <v>9.6847706924243632E+19</v>
      </c>
      <c r="V2632" s="4">
        <f t="shared" si="265"/>
        <v>4.3401026364474576E+16</v>
      </c>
      <c r="W2632" s="1">
        <f t="shared" si="266"/>
        <v>1337.3212609175816</v>
      </c>
    </row>
    <row r="2633" spans="1:23" x14ac:dyDescent="0.3">
      <c r="A2633" t="s">
        <v>4866</v>
      </c>
      <c r="B2633" s="34">
        <v>35430.635976041667</v>
      </c>
      <c r="C2633" s="2">
        <v>36.3247</v>
      </c>
      <c r="D2633" s="2">
        <v>-4.7500999999999998</v>
      </c>
      <c r="E2633" s="3">
        <v>35.299999999999997</v>
      </c>
      <c r="F2633" s="3">
        <v>6</v>
      </c>
      <c r="G2633" s="1" t="s">
        <v>35</v>
      </c>
      <c r="H2633" s="1" t="s">
        <v>22</v>
      </c>
      <c r="I2633" s="1">
        <f t="shared" si="268"/>
        <v>4.3449999999999998</v>
      </c>
      <c r="L2633" s="25">
        <v>3.9</v>
      </c>
      <c r="M2633" s="25" t="s">
        <v>35</v>
      </c>
      <c r="T2633" s="1">
        <f t="shared" si="264"/>
        <v>1997.0037945955967</v>
      </c>
      <c r="U2633" s="4">
        <f t="shared" si="267"/>
        <v>9.6851851690084008E+19</v>
      </c>
      <c r="V2633" s="4">
        <f t="shared" si="265"/>
        <v>4144765840379391.5</v>
      </c>
      <c r="W2633" s="1">
        <f t="shared" si="266"/>
        <v>1328.5127171869808</v>
      </c>
    </row>
    <row r="2634" spans="1:23" x14ac:dyDescent="0.3">
      <c r="A2634" t="s">
        <v>4867</v>
      </c>
      <c r="B2634" s="34">
        <v>35553.70907060185</v>
      </c>
      <c r="C2634" s="2">
        <v>38.985999999999997</v>
      </c>
      <c r="D2634" s="2">
        <v>-19.454000000000001</v>
      </c>
      <c r="E2634" s="3">
        <v>89.7</v>
      </c>
      <c r="G2634" s="1" t="s">
        <v>57</v>
      </c>
      <c r="H2634" s="8" t="s">
        <v>24</v>
      </c>
      <c r="I2634" s="1">
        <f t="shared" si="268"/>
        <v>5.1950000000000003</v>
      </c>
      <c r="L2634" s="25">
        <v>4.9000000000000004</v>
      </c>
      <c r="M2634" s="25" t="s">
        <v>57</v>
      </c>
      <c r="T2634" s="1">
        <f t="shared" si="264"/>
        <v>1997.340750364413</v>
      </c>
      <c r="U2634" s="4">
        <f t="shared" si="267"/>
        <v>9.6929924534097805E+19</v>
      </c>
      <c r="V2634" s="4">
        <f t="shared" si="265"/>
        <v>7.8072844013790848E+16</v>
      </c>
      <c r="W2634" s="1">
        <f t="shared" si="266"/>
        <v>994.97557415584845</v>
      </c>
    </row>
    <row r="2635" spans="1:23" x14ac:dyDescent="0.3">
      <c r="A2635" t="s">
        <v>4868</v>
      </c>
      <c r="B2635" s="34">
        <v>35590.110078124999</v>
      </c>
      <c r="C2635" s="2">
        <v>39.356000000000002</v>
      </c>
      <c r="D2635" s="2">
        <v>-6.4360999999999997</v>
      </c>
      <c r="E2635" s="3">
        <v>10</v>
      </c>
      <c r="F2635" s="3">
        <v>17</v>
      </c>
      <c r="G2635" s="1" t="s">
        <v>35</v>
      </c>
      <c r="H2635" s="1" t="s">
        <v>22</v>
      </c>
      <c r="I2635" s="1">
        <f t="shared" si="268"/>
        <v>4.5999999999999996</v>
      </c>
      <c r="L2635" s="25">
        <v>4.2</v>
      </c>
      <c r="M2635" s="25" t="s">
        <v>35</v>
      </c>
      <c r="N2635" s="25">
        <v>3.6</v>
      </c>
      <c r="O2635" s="25" t="s">
        <v>35</v>
      </c>
      <c r="T2635" s="1">
        <f t="shared" si="264"/>
        <v>1997.4404108915126</v>
      </c>
      <c r="U2635" s="4">
        <f t="shared" si="267"/>
        <v>9.6939924534097805E+19</v>
      </c>
      <c r="V2635" s="4">
        <f t="shared" si="265"/>
        <v>1E+16</v>
      </c>
      <c r="W2635" s="1">
        <f t="shared" si="266"/>
        <v>955.95862986591476</v>
      </c>
    </row>
    <row r="2636" spans="1:23" x14ac:dyDescent="0.3">
      <c r="A2636" t="s">
        <v>4869</v>
      </c>
      <c r="B2636" s="34">
        <v>35628.302384259259</v>
      </c>
      <c r="C2636" s="2">
        <v>41.292999999999999</v>
      </c>
      <c r="D2636" s="2">
        <v>-18.756</v>
      </c>
      <c r="E2636" s="3">
        <v>0</v>
      </c>
      <c r="F2636" s="3">
        <v>5</v>
      </c>
      <c r="G2636" s="1" t="s">
        <v>83</v>
      </c>
      <c r="H2636" s="1" t="s">
        <v>33</v>
      </c>
      <c r="I2636" s="1">
        <f t="shared" si="268"/>
        <v>4.5149999999999997</v>
      </c>
      <c r="L2636" s="25">
        <v>4.0999999999999996</v>
      </c>
      <c r="M2636" s="25" t="s">
        <v>83</v>
      </c>
      <c r="T2636" s="1">
        <f t="shared" si="264"/>
        <v>1997.5449757269248</v>
      </c>
      <c r="U2636" s="4">
        <f t="shared" si="267"/>
        <v>9.6947380432818078E+19</v>
      </c>
      <c r="V2636" s="4">
        <f t="shared" si="265"/>
        <v>7455898720277797</v>
      </c>
      <c r="W2636" s="1">
        <f t="shared" si="266"/>
        <v>784.92758734665824</v>
      </c>
    </row>
    <row r="2637" spans="1:23" x14ac:dyDescent="0.3">
      <c r="A2637" t="s">
        <v>4870</v>
      </c>
      <c r="B2637" s="34">
        <v>35688.85699965278</v>
      </c>
      <c r="C2637" s="2">
        <v>50.561</v>
      </c>
      <c r="D2637" s="2">
        <v>-24.8935</v>
      </c>
      <c r="E2637" s="3">
        <v>10</v>
      </c>
      <c r="F2637" s="3">
        <v>4</v>
      </c>
      <c r="G2637" s="1" t="s">
        <v>35</v>
      </c>
      <c r="H2637" s="1" t="s">
        <v>46</v>
      </c>
      <c r="I2637" s="1">
        <f t="shared" si="268"/>
        <v>4.5999999999999996</v>
      </c>
      <c r="L2637" s="25">
        <v>4.2</v>
      </c>
      <c r="M2637" s="25" t="s">
        <v>35</v>
      </c>
      <c r="T2637" s="1">
        <f t="shared" si="264"/>
        <v>1997.7107652283444</v>
      </c>
      <c r="U2637" s="4">
        <f t="shared" si="267"/>
        <v>9.6957380432818078E+19</v>
      </c>
      <c r="V2637" s="4">
        <f t="shared" si="265"/>
        <v>1E+16</v>
      </c>
      <c r="W2637" s="1">
        <f t="shared" si="266"/>
        <v>1451.7285952602904</v>
      </c>
    </row>
    <row r="2638" spans="1:23" x14ac:dyDescent="0.3">
      <c r="A2638" t="s">
        <v>4871</v>
      </c>
      <c r="B2638" s="34">
        <v>35688.943349189816</v>
      </c>
      <c r="C2638" s="2">
        <v>43.255600000000001</v>
      </c>
      <c r="D2638" s="2">
        <v>-10.761100000000001</v>
      </c>
      <c r="E2638" s="60">
        <v>10</v>
      </c>
      <c r="F2638" s="3">
        <v>48</v>
      </c>
      <c r="G2638" s="1" t="s">
        <v>35</v>
      </c>
      <c r="H2638" s="1" t="s">
        <v>26</v>
      </c>
      <c r="I2638" s="1">
        <f t="shared" si="268"/>
        <v>4.9399999999999995</v>
      </c>
      <c r="L2638" s="25">
        <v>4.5999999999999996</v>
      </c>
      <c r="M2638" s="25" t="s">
        <v>35</v>
      </c>
      <c r="N2638" s="25">
        <v>3.7</v>
      </c>
      <c r="O2638" s="25" t="s">
        <v>35</v>
      </c>
      <c r="T2638" s="1">
        <f t="shared" si="264"/>
        <v>1997.7110016404922</v>
      </c>
      <c r="U2638" s="4">
        <f t="shared" si="267"/>
        <v>9.6989739798511043E+19</v>
      </c>
      <c r="V2638" s="4">
        <f t="shared" si="265"/>
        <v>3.235936569296278E+16</v>
      </c>
      <c r="W2638" s="1">
        <f t="shared" si="266"/>
        <v>309.34809894874564</v>
      </c>
    </row>
    <row r="2639" spans="1:23" x14ac:dyDescent="0.3">
      <c r="A2639" t="s">
        <v>4872</v>
      </c>
      <c r="B2639" s="34">
        <v>35758.964163194447</v>
      </c>
      <c r="C2639" s="2">
        <v>43.654899999999998</v>
      </c>
      <c r="D2639" s="2">
        <v>-23.819299999999998</v>
      </c>
      <c r="E2639" s="3">
        <v>0</v>
      </c>
      <c r="G2639" s="1" t="s">
        <v>83</v>
      </c>
      <c r="H2639" s="1" t="s">
        <v>59</v>
      </c>
      <c r="I2639" s="1">
        <f t="shared" si="268"/>
        <v>4.3449999999999998</v>
      </c>
      <c r="L2639" s="25">
        <v>3.9</v>
      </c>
      <c r="M2639" s="25" t="s">
        <v>83</v>
      </c>
      <c r="N2639" s="25">
        <v>4.2</v>
      </c>
      <c r="O2639" s="25" t="s">
        <v>83</v>
      </c>
      <c r="T2639" s="1">
        <f t="shared" si="264"/>
        <v>1997.9027081812305</v>
      </c>
      <c r="U2639" s="4">
        <f t="shared" si="267"/>
        <v>9.6993884564351418E+19</v>
      </c>
      <c r="V2639" s="4">
        <f t="shared" si="265"/>
        <v>4144765840379391.5</v>
      </c>
      <c r="W2639" s="1">
        <f t="shared" si="266"/>
        <v>1239.6679454593218</v>
      </c>
    </row>
    <row r="2640" spans="1:23" x14ac:dyDescent="0.3">
      <c r="A2640" t="s">
        <v>4873</v>
      </c>
      <c r="B2640" s="34">
        <v>35798.129073958335</v>
      </c>
      <c r="C2640" s="2">
        <v>35.085599999999999</v>
      </c>
      <c r="D2640" s="2">
        <v>-15.802300000000001</v>
      </c>
      <c r="E2640" s="3">
        <v>33</v>
      </c>
      <c r="F2640" s="3">
        <v>25</v>
      </c>
      <c r="G2640" s="1" t="s">
        <v>35</v>
      </c>
      <c r="H2640" s="1" t="s">
        <v>37</v>
      </c>
      <c r="I2640" s="1">
        <f t="shared" si="268"/>
        <v>4.6849999999999996</v>
      </c>
      <c r="L2640" s="25">
        <v>4.3</v>
      </c>
      <c r="M2640" s="25" t="s">
        <v>35</v>
      </c>
      <c r="T2640" s="1">
        <f t="shared" si="264"/>
        <v>1998.0099358629934</v>
      </c>
      <c r="U2640" s="4">
        <f t="shared" si="267"/>
        <v>9.7007296763705475E+19</v>
      </c>
      <c r="V2640" s="4">
        <f t="shared" si="265"/>
        <v>1.3412199354053646E+16</v>
      </c>
      <c r="W2640" s="1">
        <f t="shared" si="266"/>
        <v>1136.6966419001421</v>
      </c>
    </row>
    <row r="2641" spans="1:23" x14ac:dyDescent="0.3">
      <c r="A2641" t="s">
        <v>4874</v>
      </c>
      <c r="B2641" s="34">
        <v>36060.810770023149</v>
      </c>
      <c r="C2641" s="2">
        <v>45.381799999999998</v>
      </c>
      <c r="D2641" s="2">
        <v>-20.1142</v>
      </c>
      <c r="E2641" s="3">
        <v>10</v>
      </c>
      <c r="F2641" s="3">
        <v>92</v>
      </c>
      <c r="G2641" s="1" t="s">
        <v>35</v>
      </c>
      <c r="H2641" s="1" t="s">
        <v>34</v>
      </c>
      <c r="I2641" s="1">
        <v>5</v>
      </c>
      <c r="J2641" s="25">
        <v>5</v>
      </c>
      <c r="K2641" s="25" t="s">
        <v>82</v>
      </c>
      <c r="L2641" s="25">
        <v>4.8</v>
      </c>
      <c r="M2641" s="25" t="s">
        <v>35</v>
      </c>
      <c r="N2641" s="25">
        <v>4.5</v>
      </c>
      <c r="O2641" s="25" t="s">
        <v>35</v>
      </c>
      <c r="T2641" s="1">
        <f t="shared" si="264"/>
        <v>1998.7291191513295</v>
      </c>
      <c r="U2641" s="4">
        <f t="shared" si="267"/>
        <v>9.7047107480760828E+19</v>
      </c>
      <c r="V2641" s="4">
        <f t="shared" si="265"/>
        <v>3.981071705534992E+16</v>
      </c>
      <c r="W2641" s="1">
        <f t="shared" si="266"/>
        <v>817.81604717049333</v>
      </c>
    </row>
    <row r="2642" spans="1:23" x14ac:dyDescent="0.3">
      <c r="A2642" t="s">
        <v>4875</v>
      </c>
      <c r="B2642" s="34">
        <v>36151.669602314818</v>
      </c>
      <c r="C2642" s="2">
        <v>39.784100000000002</v>
      </c>
      <c r="D2642" s="2">
        <v>-7.2251000000000003</v>
      </c>
      <c r="E2642" s="3">
        <v>10</v>
      </c>
      <c r="F2642" s="3">
        <v>14</v>
      </c>
      <c r="G2642" s="1" t="s">
        <v>35</v>
      </c>
      <c r="H2642" s="1" t="s">
        <v>22</v>
      </c>
      <c r="I2642" s="1">
        <f>0.85*L2642+1.03</f>
        <v>4.43</v>
      </c>
      <c r="L2642" s="25">
        <v>4</v>
      </c>
      <c r="M2642" s="25" t="s">
        <v>35</v>
      </c>
      <c r="N2642" s="25">
        <v>3.7</v>
      </c>
      <c r="O2642" s="25" t="s">
        <v>35</v>
      </c>
      <c r="T2642" s="1">
        <f t="shared" si="264"/>
        <v>1998.9778770768373</v>
      </c>
      <c r="U2642" s="4">
        <f t="shared" si="267"/>
        <v>9.7052666523333526E+19</v>
      </c>
      <c r="V2642" s="4">
        <f t="shared" si="265"/>
        <v>5559042572704029</v>
      </c>
      <c r="W2642" s="1">
        <f t="shared" si="266"/>
        <v>859.16020915299919</v>
      </c>
    </row>
    <row r="2643" spans="1:23" x14ac:dyDescent="0.3">
      <c r="A2643" t="s">
        <v>4876</v>
      </c>
      <c r="B2643" s="34">
        <v>36177.472623842594</v>
      </c>
      <c r="C2643" s="2">
        <v>35.512</v>
      </c>
      <c r="D2643" s="2">
        <v>-5.4909999999999997</v>
      </c>
      <c r="E2643" s="3">
        <v>0</v>
      </c>
      <c r="F2643" s="3">
        <v>2</v>
      </c>
      <c r="G2643" s="1" t="s">
        <v>58</v>
      </c>
      <c r="H2643" s="1" t="s">
        <v>22</v>
      </c>
      <c r="I2643" s="1">
        <v>4.3</v>
      </c>
      <c r="P2643" s="25">
        <v>4.3</v>
      </c>
      <c r="Q2643" s="1" t="s">
        <v>58</v>
      </c>
      <c r="T2643" s="1">
        <f t="shared" si="264"/>
        <v>1999.0485218996375</v>
      </c>
      <c r="U2643" s="4">
        <f t="shared" si="267"/>
        <v>9.7056214657225867E+19</v>
      </c>
      <c r="V2643" s="4">
        <f t="shared" si="265"/>
        <v>3548133892335757</v>
      </c>
      <c r="W2643" s="1">
        <f t="shared" si="266"/>
        <v>1344.2204229361664</v>
      </c>
    </row>
    <row r="2644" spans="1:23" x14ac:dyDescent="0.3">
      <c r="A2644" t="s">
        <v>4877</v>
      </c>
      <c r="B2644" s="34">
        <v>36178.14520648148</v>
      </c>
      <c r="C2644" s="2">
        <v>41.332999999999998</v>
      </c>
      <c r="D2644" s="2">
        <v>-11.462999999999999</v>
      </c>
      <c r="E2644" s="3">
        <v>33</v>
      </c>
      <c r="F2644" s="3">
        <v>11</v>
      </c>
      <c r="G2644" s="1" t="s">
        <v>35</v>
      </c>
      <c r="H2644" s="1" t="s">
        <v>33</v>
      </c>
      <c r="I2644" s="1">
        <f>0.85*L2644+1.03</f>
        <v>4.5149999999999997</v>
      </c>
      <c r="L2644" s="25">
        <v>4.0999999999999996</v>
      </c>
      <c r="M2644" s="25" t="s">
        <v>35</v>
      </c>
      <c r="N2644" s="25">
        <v>3.6</v>
      </c>
      <c r="O2644" s="25" t="s">
        <v>35</v>
      </c>
      <c r="T2644" s="1">
        <f t="shared" si="264"/>
        <v>1999.0503633305448</v>
      </c>
      <c r="U2644" s="4">
        <f t="shared" si="267"/>
        <v>9.706367055594614E+19</v>
      </c>
      <c r="V2644" s="4">
        <f t="shared" si="265"/>
        <v>7455898720277797</v>
      </c>
      <c r="W2644" s="1">
        <f t="shared" si="266"/>
        <v>449.29302583167231</v>
      </c>
    </row>
    <row r="2645" spans="1:23" x14ac:dyDescent="0.3">
      <c r="A2645" t="s">
        <v>4878</v>
      </c>
      <c r="B2645" s="34">
        <v>36178.654107638889</v>
      </c>
      <c r="C2645" s="2">
        <v>35.950000000000003</v>
      </c>
      <c r="D2645" s="2">
        <v>-3.7050000000000001</v>
      </c>
      <c r="E2645" s="3">
        <v>13</v>
      </c>
      <c r="F2645" s="3">
        <v>2</v>
      </c>
      <c r="G2645" s="1" t="s">
        <v>58</v>
      </c>
      <c r="H2645" s="1" t="s">
        <v>22</v>
      </c>
      <c r="I2645" s="1">
        <v>3.5</v>
      </c>
      <c r="P2645" s="25">
        <v>3.5</v>
      </c>
      <c r="Q2645" s="1" t="s">
        <v>58</v>
      </c>
      <c r="T2645" s="1">
        <f t="shared" si="264"/>
        <v>1999.0517566259791</v>
      </c>
      <c r="U2645" s="4">
        <f t="shared" si="267"/>
        <v>9.7063894428059992E+19</v>
      </c>
      <c r="V2645" s="4">
        <f t="shared" si="265"/>
        <v>223872113856835.09</v>
      </c>
      <c r="W2645" s="1">
        <f t="shared" si="266"/>
        <v>1438.8663333298084</v>
      </c>
    </row>
    <row r="2646" spans="1:23" x14ac:dyDescent="0.3">
      <c r="A2646" t="s">
        <v>4879</v>
      </c>
      <c r="B2646" s="34">
        <v>36179.044161342594</v>
      </c>
      <c r="C2646" s="2">
        <v>47.116</v>
      </c>
      <c r="D2646" s="2">
        <v>-22.189</v>
      </c>
      <c r="E2646" s="3">
        <v>10</v>
      </c>
      <c r="F2646" s="3">
        <v>10</v>
      </c>
      <c r="G2646" s="1" t="s">
        <v>35</v>
      </c>
      <c r="H2646" s="1" t="s">
        <v>59</v>
      </c>
      <c r="I2646" s="1">
        <f>0.85*L2646+1.03</f>
        <v>4.5149999999999997</v>
      </c>
      <c r="L2646" s="25">
        <v>4.0999999999999996</v>
      </c>
      <c r="M2646" s="25" t="s">
        <v>35</v>
      </c>
      <c r="N2646" s="25">
        <v>3.3</v>
      </c>
      <c r="O2646" s="25" t="s">
        <v>35</v>
      </c>
      <c r="T2646" s="1">
        <f t="shared" si="264"/>
        <v>1999.0528245348189</v>
      </c>
      <c r="U2646" s="4">
        <f t="shared" si="267"/>
        <v>9.7071350326780264E+19</v>
      </c>
      <c r="V2646" s="4">
        <f t="shared" si="265"/>
        <v>7455898720277797</v>
      </c>
      <c r="W2646" s="1">
        <f t="shared" si="266"/>
        <v>1065.9766793886206</v>
      </c>
    </row>
    <row r="2647" spans="1:23" x14ac:dyDescent="0.3">
      <c r="A2647" t="s">
        <v>4880</v>
      </c>
      <c r="B2647" s="34">
        <v>36187.919951388889</v>
      </c>
      <c r="C2647" s="2">
        <v>36.014000000000003</v>
      </c>
      <c r="D2647" s="2">
        <v>-2.9820000000000002</v>
      </c>
      <c r="E2647" s="3">
        <v>3.2</v>
      </c>
      <c r="F2647" s="3">
        <v>3</v>
      </c>
      <c r="G2647" s="1" t="s">
        <v>58</v>
      </c>
      <c r="H2647" s="1" t="s">
        <v>22</v>
      </c>
      <c r="I2647" s="1">
        <v>3.3</v>
      </c>
      <c r="P2647" s="25">
        <v>3.3</v>
      </c>
      <c r="Q2647" s="1" t="s">
        <v>58</v>
      </c>
      <c r="T2647" s="1">
        <f t="shared" si="264"/>
        <v>1999.0771251235835</v>
      </c>
      <c r="U2647" s="4">
        <f t="shared" si="267"/>
        <v>9.7071462528625689E+19</v>
      </c>
      <c r="V2647" s="4">
        <f t="shared" si="265"/>
        <v>112201845430196.44</v>
      </c>
      <c r="W2647" s="1">
        <f t="shared" si="266"/>
        <v>1491.7058782018141</v>
      </c>
    </row>
    <row r="2648" spans="1:23" x14ac:dyDescent="0.3">
      <c r="A2648" t="s">
        <v>4881</v>
      </c>
      <c r="B2648" s="34">
        <v>36199.237741898149</v>
      </c>
      <c r="C2648" s="2">
        <v>35.482999999999997</v>
      </c>
      <c r="D2648" s="2">
        <v>-4.1029999999999998</v>
      </c>
      <c r="E2648" s="3">
        <v>37.5</v>
      </c>
      <c r="F2648" s="3">
        <v>2</v>
      </c>
      <c r="G2648" s="1" t="s">
        <v>58</v>
      </c>
      <c r="H2648" s="1" t="s">
        <v>22</v>
      </c>
      <c r="I2648" s="1">
        <v>3.8</v>
      </c>
      <c r="P2648" s="25">
        <v>3.8</v>
      </c>
      <c r="Q2648" s="1" t="s">
        <v>58</v>
      </c>
      <c r="T2648" s="1">
        <f t="shared" si="264"/>
        <v>1999.108111545238</v>
      </c>
      <c r="U2648" s="4">
        <f t="shared" si="267"/>
        <v>9.7072093485970162E+19</v>
      </c>
      <c r="V2648" s="4">
        <f t="shared" si="265"/>
        <v>630957344480193.75</v>
      </c>
      <c r="W2648" s="1">
        <f t="shared" si="266"/>
        <v>1446.6263934551355</v>
      </c>
    </row>
    <row r="2649" spans="1:23" x14ac:dyDescent="0.3">
      <c r="A2649" t="s">
        <v>4882</v>
      </c>
      <c r="B2649" s="34">
        <v>36210.78265277778</v>
      </c>
      <c r="C2649" s="2">
        <v>38.107999999999997</v>
      </c>
      <c r="D2649" s="2">
        <v>-3.056</v>
      </c>
      <c r="E2649" s="3">
        <v>13.1</v>
      </c>
      <c r="F2649" s="3">
        <v>2</v>
      </c>
      <c r="G2649" s="1" t="s">
        <v>58</v>
      </c>
      <c r="H2649" s="1" t="s">
        <v>30</v>
      </c>
      <c r="I2649" s="1">
        <v>3.2</v>
      </c>
      <c r="P2649" s="25">
        <v>3.2</v>
      </c>
      <c r="Q2649" s="1" t="s">
        <v>58</v>
      </c>
      <c r="T2649" s="1">
        <f t="shared" si="264"/>
        <v>1999.1397197885772</v>
      </c>
      <c r="U2649" s="4">
        <f t="shared" si="267"/>
        <v>9.7072172918793634E+19</v>
      </c>
      <c r="V2649" s="4">
        <f t="shared" si="265"/>
        <v>79432823472428.328</v>
      </c>
      <c r="W2649" s="1">
        <f t="shared" si="266"/>
        <v>1336.4955608197927</v>
      </c>
    </row>
    <row r="2650" spans="1:23" x14ac:dyDescent="0.3">
      <c r="A2650" t="s">
        <v>4883</v>
      </c>
      <c r="B2650" s="34">
        <v>36210.800028935184</v>
      </c>
      <c r="C2650" s="2">
        <v>37.771000000000001</v>
      </c>
      <c r="D2650" s="2">
        <v>-3.7570000000000001</v>
      </c>
      <c r="E2650" s="3">
        <v>10</v>
      </c>
      <c r="F2650" s="3">
        <v>2</v>
      </c>
      <c r="G2650" s="1" t="s">
        <v>58</v>
      </c>
      <c r="H2650" s="1" t="s">
        <v>22</v>
      </c>
      <c r="I2650" s="1">
        <v>3.7</v>
      </c>
      <c r="P2650" s="25">
        <v>3.7</v>
      </c>
      <c r="Q2650" s="1" t="s">
        <v>58</v>
      </c>
      <c r="T2650" s="1">
        <f t="shared" si="264"/>
        <v>1999.1397673619033</v>
      </c>
      <c r="U2650" s="4">
        <f t="shared" si="267"/>
        <v>9.7072619602385781E+19</v>
      </c>
      <c r="V2650" s="4">
        <f t="shared" si="265"/>
        <v>446683592150964.06</v>
      </c>
      <c r="W2650" s="1">
        <f t="shared" si="266"/>
        <v>1297.6244936641208</v>
      </c>
    </row>
    <row r="2651" spans="1:23" x14ac:dyDescent="0.3">
      <c r="A2651" t="s">
        <v>4884</v>
      </c>
      <c r="B2651" s="34">
        <v>36228.495615740743</v>
      </c>
      <c r="C2651" s="2">
        <v>36.122999999999998</v>
      </c>
      <c r="D2651" s="2">
        <v>-3.6139999999999999</v>
      </c>
      <c r="E2651" s="3">
        <v>9.1</v>
      </c>
      <c r="F2651" s="3">
        <v>3</v>
      </c>
      <c r="G2651" s="1" t="s">
        <v>58</v>
      </c>
      <c r="H2651" s="1" t="s">
        <v>22</v>
      </c>
      <c r="I2651" s="1">
        <v>3.2</v>
      </c>
      <c r="P2651" s="25">
        <v>3.2</v>
      </c>
      <c r="Q2651" s="1" t="s">
        <v>58</v>
      </c>
      <c r="T2651" s="1">
        <f t="shared" si="264"/>
        <v>1999.1882152381677</v>
      </c>
      <c r="U2651" s="4">
        <f t="shared" si="267"/>
        <v>9.7072699035209253E+19</v>
      </c>
      <c r="V2651" s="4">
        <f t="shared" si="265"/>
        <v>79432823472428.328</v>
      </c>
      <c r="W2651" s="1">
        <f t="shared" si="266"/>
        <v>1432.4056998022477</v>
      </c>
    </row>
    <row r="2652" spans="1:23" x14ac:dyDescent="0.3">
      <c r="A2652" t="s">
        <v>4885</v>
      </c>
      <c r="B2652" s="34">
        <v>36230.490643518518</v>
      </c>
      <c r="C2652" s="2">
        <v>35.417000000000002</v>
      </c>
      <c r="D2652" s="2">
        <v>-6.2880000000000003</v>
      </c>
      <c r="E2652" s="3">
        <v>13.1</v>
      </c>
      <c r="F2652" s="3">
        <v>3</v>
      </c>
      <c r="G2652" s="1" t="s">
        <v>58</v>
      </c>
      <c r="H2652" s="1" t="s">
        <v>22</v>
      </c>
      <c r="I2652" s="1">
        <v>4.2</v>
      </c>
      <c r="P2652" s="25">
        <v>4.2</v>
      </c>
      <c r="Q2652" s="1" t="s">
        <v>58</v>
      </c>
      <c r="T2652" s="1">
        <f t="shared" si="264"/>
        <v>1999.1936773265395</v>
      </c>
      <c r="U2652" s="4">
        <f t="shared" si="267"/>
        <v>9.7075210921640755E+19</v>
      </c>
      <c r="V2652" s="4">
        <f t="shared" si="265"/>
        <v>2511886431509585.5</v>
      </c>
      <c r="W2652" s="1">
        <f t="shared" si="266"/>
        <v>1300.501778550281</v>
      </c>
    </row>
    <row r="2653" spans="1:23" x14ac:dyDescent="0.3">
      <c r="A2653" t="s">
        <v>4886</v>
      </c>
      <c r="B2653" s="34">
        <v>36240.685126157405</v>
      </c>
      <c r="C2653" s="2">
        <v>37.054000000000002</v>
      </c>
      <c r="D2653" s="2">
        <v>-3.2360000000000002</v>
      </c>
      <c r="E2653" s="3">
        <v>0</v>
      </c>
      <c r="F2653" s="3">
        <v>2</v>
      </c>
      <c r="G2653" s="1" t="s">
        <v>58</v>
      </c>
      <c r="H2653" s="1" t="s">
        <v>22</v>
      </c>
      <c r="I2653" s="1">
        <v>3.1</v>
      </c>
      <c r="P2653" s="25">
        <v>3.1</v>
      </c>
      <c r="Q2653" s="1" t="s">
        <v>58</v>
      </c>
      <c r="T2653" s="1">
        <f t="shared" si="264"/>
        <v>1999.2215882988567</v>
      </c>
      <c r="U2653" s="4">
        <f t="shared" si="267"/>
        <v>9.7075267155773276E+19</v>
      </c>
      <c r="V2653" s="4">
        <f t="shared" si="265"/>
        <v>56234132519035.117</v>
      </c>
      <c r="W2653" s="1">
        <f t="shared" si="266"/>
        <v>1393.4012175000466</v>
      </c>
    </row>
    <row r="2654" spans="1:23" x14ac:dyDescent="0.3">
      <c r="A2654" t="s">
        <v>4887</v>
      </c>
      <c r="B2654" s="34">
        <v>36241.821113425925</v>
      </c>
      <c r="C2654" s="2">
        <v>36.29</v>
      </c>
      <c r="D2654" s="2">
        <v>-4.9980000000000002</v>
      </c>
      <c r="E2654" s="3">
        <v>12.9</v>
      </c>
      <c r="F2654" s="3">
        <v>3</v>
      </c>
      <c r="G2654" s="1" t="s">
        <v>58</v>
      </c>
      <c r="H2654" s="1" t="s">
        <v>22</v>
      </c>
      <c r="I2654" s="1">
        <v>3.7</v>
      </c>
      <c r="P2654" s="25">
        <v>3.7</v>
      </c>
      <c r="Q2654" s="1" t="s">
        <v>58</v>
      </c>
      <c r="T2654" s="1">
        <f t="shared" si="264"/>
        <v>1999.224698462494</v>
      </c>
      <c r="U2654" s="4">
        <f t="shared" si="267"/>
        <v>9.7075713839365423E+19</v>
      </c>
      <c r="V2654" s="4">
        <f t="shared" si="265"/>
        <v>446683592150964.06</v>
      </c>
      <c r="W2654" s="1">
        <f t="shared" si="266"/>
        <v>1312.4380977731605</v>
      </c>
    </row>
    <row r="2655" spans="1:23" x14ac:dyDescent="0.3">
      <c r="A2655" t="s">
        <v>4888</v>
      </c>
      <c r="B2655" s="34">
        <v>36242.040812500003</v>
      </c>
      <c r="C2655" s="2">
        <v>37.664000000000001</v>
      </c>
      <c r="D2655" s="2">
        <v>-2.7480000000000002</v>
      </c>
      <c r="E2655" s="3">
        <v>10</v>
      </c>
      <c r="F2655" s="3">
        <v>2</v>
      </c>
      <c r="G2655" s="1" t="s">
        <v>58</v>
      </c>
      <c r="H2655" s="1" t="s">
        <v>30</v>
      </c>
      <c r="I2655" s="1">
        <v>4.2</v>
      </c>
      <c r="P2655" s="25">
        <v>4.2</v>
      </c>
      <c r="Q2655" s="1" t="s">
        <v>58</v>
      </c>
      <c r="T2655" s="1">
        <f t="shared" si="264"/>
        <v>1999.2252999657769</v>
      </c>
      <c r="U2655" s="4">
        <f t="shared" si="267"/>
        <v>9.7078225725796925E+19</v>
      </c>
      <c r="V2655" s="4">
        <f t="shared" si="265"/>
        <v>2511886431509585.5</v>
      </c>
      <c r="W2655" s="1">
        <f t="shared" si="266"/>
        <v>1393.4695969143813</v>
      </c>
    </row>
    <row r="2656" spans="1:23" x14ac:dyDescent="0.3">
      <c r="A2656" t="s">
        <v>4889</v>
      </c>
      <c r="B2656" s="34">
        <v>36247.107116898151</v>
      </c>
      <c r="C2656" s="2">
        <v>35.847999999999999</v>
      </c>
      <c r="D2656" s="2">
        <v>-2.4449999999999998</v>
      </c>
      <c r="E2656" s="3">
        <v>13</v>
      </c>
      <c r="F2656" s="3">
        <v>1</v>
      </c>
      <c r="G2656" s="1" t="s">
        <v>58</v>
      </c>
      <c r="H2656" s="1" t="s">
        <v>22</v>
      </c>
      <c r="I2656" s="1">
        <v>4.4000000000000004</v>
      </c>
      <c r="P2656" s="25">
        <v>4.4000000000000004</v>
      </c>
      <c r="Q2656" s="1" t="s">
        <v>58</v>
      </c>
      <c r="T2656" s="1">
        <f t="shared" si="264"/>
        <v>1999.2391707512611</v>
      </c>
      <c r="U2656" s="4">
        <f t="shared" si="267"/>
        <v>9.7083237598133191E+19</v>
      </c>
      <c r="V2656" s="4">
        <f t="shared" si="265"/>
        <v>5011872336272719</v>
      </c>
      <c r="W2656" s="1">
        <f t="shared" si="266"/>
        <v>1548.3770220955289</v>
      </c>
    </row>
    <row r="2657" spans="1:23" x14ac:dyDescent="0.3">
      <c r="A2657" t="s">
        <v>4890</v>
      </c>
      <c r="B2657" s="34">
        <v>36249.206070601853</v>
      </c>
      <c r="C2657" s="2">
        <v>36.192</v>
      </c>
      <c r="D2657" s="2">
        <v>-5.0830000000000002</v>
      </c>
      <c r="E2657" s="3">
        <v>9.8000000000000007</v>
      </c>
      <c r="F2657" s="3">
        <v>2</v>
      </c>
      <c r="G2657" s="1" t="s">
        <v>58</v>
      </c>
      <c r="H2657" s="1" t="s">
        <v>22</v>
      </c>
      <c r="I2657" s="1">
        <v>3.5</v>
      </c>
      <c r="P2657" s="25">
        <v>3.5</v>
      </c>
      <c r="Q2657" s="1" t="s">
        <v>58</v>
      </c>
      <c r="T2657" s="1">
        <f t="shared" si="264"/>
        <v>1999.244917373311</v>
      </c>
      <c r="U2657" s="4">
        <f t="shared" si="267"/>
        <v>9.7083461470247043E+19</v>
      </c>
      <c r="V2657" s="4">
        <f t="shared" si="265"/>
        <v>223872113856835.09</v>
      </c>
      <c r="W2657" s="1">
        <f t="shared" si="266"/>
        <v>1314.3655222877703</v>
      </c>
    </row>
    <row r="2658" spans="1:23" x14ac:dyDescent="0.3">
      <c r="A2658" t="s">
        <v>4891</v>
      </c>
      <c r="B2658" s="34">
        <v>36256.178295370373</v>
      </c>
      <c r="C2658" s="2">
        <v>39.396000000000001</v>
      </c>
      <c r="D2658" s="2">
        <v>-8.4290000000000003</v>
      </c>
      <c r="E2658" s="3">
        <v>10</v>
      </c>
      <c r="F2658" s="3">
        <v>101</v>
      </c>
      <c r="G2658" s="1" t="s">
        <v>35</v>
      </c>
      <c r="H2658" s="1" t="s">
        <v>33</v>
      </c>
      <c r="I2658" s="1">
        <f>0.85*L2658+1.03</f>
        <v>5.1100000000000003</v>
      </c>
      <c r="L2658" s="25">
        <v>4.8</v>
      </c>
      <c r="M2658" s="25" t="s">
        <v>35</v>
      </c>
      <c r="N2658" s="25">
        <v>3.1</v>
      </c>
      <c r="O2658" s="25" t="s">
        <v>35</v>
      </c>
      <c r="P2658" s="25">
        <v>4.7</v>
      </c>
      <c r="Q2658" s="1" t="s">
        <v>58</v>
      </c>
      <c r="T2658" s="1">
        <f t="shared" si="264"/>
        <v>1999.2640062843816</v>
      </c>
      <c r="U2658" s="4">
        <f t="shared" si="267"/>
        <v>9.7141671792024125E+19</v>
      </c>
      <c r="V2658" s="4">
        <f t="shared" si="265"/>
        <v>5.8210321777087328E+16</v>
      </c>
      <c r="W2658" s="1">
        <f t="shared" si="266"/>
        <v>801.53884428952881</v>
      </c>
    </row>
    <row r="2659" spans="1:23" x14ac:dyDescent="0.3">
      <c r="A2659" t="s">
        <v>4892</v>
      </c>
      <c r="B2659" s="34">
        <v>36262.83389814815</v>
      </c>
      <c r="C2659" s="2">
        <v>37.279000000000003</v>
      </c>
      <c r="D2659" s="2">
        <v>-5.048</v>
      </c>
      <c r="E2659" s="3">
        <v>13</v>
      </c>
      <c r="F2659" s="3">
        <v>2</v>
      </c>
      <c r="G2659" s="1" t="s">
        <v>58</v>
      </c>
      <c r="H2659" s="1" t="s">
        <v>22</v>
      </c>
      <c r="I2659" s="1">
        <v>3.4</v>
      </c>
      <c r="P2659" s="25">
        <v>3.4</v>
      </c>
      <c r="Q2659" s="1" t="s">
        <v>58</v>
      </c>
      <c r="T2659" s="1">
        <f t="shared" si="264"/>
        <v>1999.2822283316855</v>
      </c>
      <c r="U2659" s="4">
        <f t="shared" si="267"/>
        <v>9.7141830281343369E+19</v>
      </c>
      <c r="V2659" s="4">
        <f t="shared" si="265"/>
        <v>158489319246111.25</v>
      </c>
      <c r="W2659" s="1">
        <f t="shared" si="266"/>
        <v>1228.0662147600849</v>
      </c>
    </row>
    <row r="2660" spans="1:23" x14ac:dyDescent="0.3">
      <c r="A2660" t="s">
        <v>4893</v>
      </c>
      <c r="B2660" s="34">
        <v>36263.648141203703</v>
      </c>
      <c r="C2660" s="2">
        <v>36.003</v>
      </c>
      <c r="D2660" s="2">
        <v>-5.3040000000000003</v>
      </c>
      <c r="E2660" s="3">
        <v>13</v>
      </c>
      <c r="F2660" s="3">
        <v>3</v>
      </c>
      <c r="G2660" s="1" t="s">
        <v>58</v>
      </c>
      <c r="H2660" s="1" t="s">
        <v>22</v>
      </c>
      <c r="I2660" s="1">
        <v>4.3</v>
      </c>
      <c r="P2660" s="25">
        <v>4.3</v>
      </c>
      <c r="Q2660" s="1" t="s">
        <v>58</v>
      </c>
      <c r="T2660" s="1">
        <f t="shared" si="264"/>
        <v>1999.2844576076761</v>
      </c>
      <c r="U2660" s="4">
        <f t="shared" si="267"/>
        <v>9.7145378415235711E+19</v>
      </c>
      <c r="V2660" s="4">
        <f t="shared" si="265"/>
        <v>3548133892335757</v>
      </c>
      <c r="W2660" s="1">
        <f t="shared" si="266"/>
        <v>1314.5038256767352</v>
      </c>
    </row>
    <row r="2661" spans="1:23" x14ac:dyDescent="0.3">
      <c r="A2661" t="s">
        <v>4894</v>
      </c>
      <c r="B2661" s="34">
        <v>36263.862123495368</v>
      </c>
      <c r="C2661" s="2">
        <v>39.695999999999998</v>
      </c>
      <c r="D2661" s="2">
        <v>-22.92</v>
      </c>
      <c r="E2661" s="3">
        <v>10</v>
      </c>
      <c r="F2661" s="3">
        <v>27</v>
      </c>
      <c r="G2661" s="1" t="s">
        <v>35</v>
      </c>
      <c r="H2661" s="8" t="s">
        <v>24</v>
      </c>
      <c r="I2661" s="1">
        <f>0.85*L2661+1.03</f>
        <v>4.7700000000000005</v>
      </c>
      <c r="L2661" s="25">
        <v>4.4000000000000004</v>
      </c>
      <c r="M2661" s="25" t="s">
        <v>35</v>
      </c>
      <c r="N2661" s="25">
        <v>4.3</v>
      </c>
      <c r="O2661" s="25" t="s">
        <v>35</v>
      </c>
      <c r="P2661" s="25">
        <v>4.2</v>
      </c>
      <c r="Q2661" s="1" t="s">
        <v>83</v>
      </c>
      <c r="T2661" s="1">
        <f t="shared" si="264"/>
        <v>1999.2850434592617</v>
      </c>
      <c r="U2661" s="4">
        <f t="shared" si="267"/>
        <v>9.7163367124387004E+19</v>
      </c>
      <c r="V2661" s="4">
        <f t="shared" si="265"/>
        <v>1.7988709151288024E+16</v>
      </c>
      <c r="W2661" s="1">
        <f t="shared" si="266"/>
        <v>1263.4725221880169</v>
      </c>
    </row>
    <row r="2662" spans="1:23" x14ac:dyDescent="0.3">
      <c r="A2662" t="s">
        <v>4895</v>
      </c>
      <c r="B2662" s="34">
        <v>36269.031354166669</v>
      </c>
      <c r="C2662" s="2">
        <v>35.927</v>
      </c>
      <c r="D2662" s="2">
        <v>-4.5199999999999996</v>
      </c>
      <c r="E2662" s="3">
        <v>9.3000000000000007</v>
      </c>
      <c r="F2662" s="3">
        <v>4</v>
      </c>
      <c r="G2662" s="1" t="s">
        <v>58</v>
      </c>
      <c r="H2662" s="1" t="s">
        <v>22</v>
      </c>
      <c r="I2662" s="1">
        <v>3.5</v>
      </c>
      <c r="P2662" s="25">
        <v>3.5</v>
      </c>
      <c r="Q2662" s="1" t="s">
        <v>58</v>
      </c>
      <c r="T2662" s="1">
        <f t="shared" si="264"/>
        <v>1999.2991960415241</v>
      </c>
      <c r="U2662" s="4">
        <f t="shared" si="267"/>
        <v>9.7163590996500857E+19</v>
      </c>
      <c r="V2662" s="4">
        <f t="shared" si="265"/>
        <v>223872113856835.09</v>
      </c>
      <c r="W2662" s="1">
        <f t="shared" si="266"/>
        <v>1378.1896268113412</v>
      </c>
    </row>
    <row r="2663" spans="1:23" x14ac:dyDescent="0.3">
      <c r="A2663" t="s">
        <v>4896</v>
      </c>
      <c r="B2663" s="34">
        <v>36281.024512731485</v>
      </c>
      <c r="C2663" s="2">
        <v>36.335000000000001</v>
      </c>
      <c r="D2663" s="2">
        <v>-5.1950000000000003</v>
      </c>
      <c r="E2663" s="3">
        <v>13</v>
      </c>
      <c r="F2663" s="3">
        <v>4</v>
      </c>
      <c r="G2663" s="1" t="s">
        <v>58</v>
      </c>
      <c r="H2663" s="1" t="s">
        <v>22</v>
      </c>
      <c r="I2663" s="1">
        <v>3.9</v>
      </c>
      <c r="P2663" s="25">
        <v>3.9</v>
      </c>
      <c r="Q2663" s="1" t="s">
        <v>58</v>
      </c>
      <c r="T2663" s="1">
        <f t="shared" si="264"/>
        <v>1999.3320315201408</v>
      </c>
      <c r="U2663" s="4">
        <f t="shared" si="267"/>
        <v>9.7164482247438991E+19</v>
      </c>
      <c r="V2663" s="4">
        <f t="shared" si="265"/>
        <v>891250938133744.88</v>
      </c>
      <c r="W2663" s="1">
        <f t="shared" si="266"/>
        <v>1294.1457056490408</v>
      </c>
    </row>
    <row r="2664" spans="1:23" x14ac:dyDescent="0.3">
      <c r="A2664" t="s">
        <v>4897</v>
      </c>
      <c r="B2664" s="34">
        <v>36281.229212962964</v>
      </c>
      <c r="C2664" s="2">
        <v>35.69</v>
      </c>
      <c r="D2664" s="2">
        <v>-3.9350000000000001</v>
      </c>
      <c r="E2664" s="3">
        <v>0</v>
      </c>
      <c r="F2664" s="3">
        <v>4</v>
      </c>
      <c r="G2664" s="1" t="s">
        <v>58</v>
      </c>
      <c r="H2664" s="1" t="s">
        <v>22</v>
      </c>
      <c r="I2664" s="1">
        <v>3.7</v>
      </c>
      <c r="P2664" s="25">
        <v>3.7</v>
      </c>
      <c r="Q2664" s="1" t="s">
        <v>58</v>
      </c>
      <c r="T2664" s="1">
        <f t="shared" si="264"/>
        <v>1999.3325919588308</v>
      </c>
      <c r="U2664" s="4">
        <f t="shared" si="267"/>
        <v>9.7164928931031138E+19</v>
      </c>
      <c r="V2664" s="4">
        <f t="shared" si="265"/>
        <v>446683592150964.06</v>
      </c>
      <c r="W2664" s="1">
        <f t="shared" si="266"/>
        <v>1441.868079658766</v>
      </c>
    </row>
    <row r="2665" spans="1:23" x14ac:dyDescent="0.3">
      <c r="A2665" t="s">
        <v>4898</v>
      </c>
      <c r="B2665" s="34">
        <v>36281.783917824076</v>
      </c>
      <c r="C2665" s="2">
        <v>36.018999999999998</v>
      </c>
      <c r="D2665" s="2">
        <v>-5.3339999999999996</v>
      </c>
      <c r="E2665" s="3">
        <v>13</v>
      </c>
      <c r="F2665" s="3">
        <v>4</v>
      </c>
      <c r="G2665" s="1" t="s">
        <v>58</v>
      </c>
      <c r="H2665" s="1" t="s">
        <v>22</v>
      </c>
      <c r="I2665" s="1">
        <v>4</v>
      </c>
      <c r="P2665" s="25">
        <v>4</v>
      </c>
      <c r="Q2665" s="1" t="s">
        <v>58</v>
      </c>
      <c r="T2665" s="1">
        <f t="shared" si="264"/>
        <v>1999.3341106579715</v>
      </c>
      <c r="U2665" s="4">
        <f t="shared" si="267"/>
        <v>9.7166187856442933E+19</v>
      </c>
      <c r="V2665" s="4">
        <f t="shared" si="265"/>
        <v>1258925411794173.5</v>
      </c>
      <c r="W2665" s="1">
        <f t="shared" si="266"/>
        <v>1310.9917393537739</v>
      </c>
    </row>
    <row r="2666" spans="1:23" x14ac:dyDescent="0.3">
      <c r="A2666" t="s">
        <v>4899</v>
      </c>
      <c r="B2666" s="34">
        <v>36282.026966898149</v>
      </c>
      <c r="C2666" s="2">
        <v>35.822000000000003</v>
      </c>
      <c r="D2666" s="2">
        <v>-5.4710000000000001</v>
      </c>
      <c r="E2666" s="3">
        <v>10</v>
      </c>
      <c r="F2666" s="3">
        <v>12</v>
      </c>
      <c r="G2666" s="1" t="s">
        <v>35</v>
      </c>
      <c r="H2666" s="1" t="s">
        <v>22</v>
      </c>
      <c r="I2666" s="1">
        <f>0.85*L2666+1.03</f>
        <v>4.43</v>
      </c>
      <c r="L2666" s="25">
        <v>4</v>
      </c>
      <c r="M2666" s="25" t="s">
        <v>35</v>
      </c>
      <c r="N2666" s="25">
        <v>3.3</v>
      </c>
      <c r="O2666" s="25" t="s">
        <v>35</v>
      </c>
      <c r="P2666" s="25">
        <v>4.7</v>
      </c>
      <c r="Q2666" s="1" t="s">
        <v>58</v>
      </c>
      <c r="T2666" s="1">
        <f t="shared" si="264"/>
        <v>1999.3347760900701</v>
      </c>
      <c r="U2666" s="4">
        <f t="shared" si="267"/>
        <v>9.7171746899015631E+19</v>
      </c>
      <c r="V2666" s="4">
        <f t="shared" si="265"/>
        <v>5559042572704029</v>
      </c>
      <c r="W2666" s="1">
        <f t="shared" si="266"/>
        <v>1318.3935553619908</v>
      </c>
    </row>
    <row r="2667" spans="1:23" x14ac:dyDescent="0.3">
      <c r="A2667" t="s">
        <v>4900</v>
      </c>
      <c r="B2667" s="34">
        <v>36287.429283564816</v>
      </c>
      <c r="C2667" s="2">
        <v>35.889000000000003</v>
      </c>
      <c r="D2667" s="2">
        <v>-4.1840000000000002</v>
      </c>
      <c r="E2667" s="3">
        <v>13</v>
      </c>
      <c r="F2667" s="3">
        <v>4</v>
      </c>
      <c r="G2667" s="1" t="s">
        <v>58</v>
      </c>
      <c r="H2667" s="1" t="s">
        <v>22</v>
      </c>
      <c r="I2667" s="1">
        <v>3.7</v>
      </c>
      <c r="P2667" s="25">
        <v>3.7</v>
      </c>
      <c r="Q2667" s="1" t="s">
        <v>58</v>
      </c>
      <c r="T2667" s="1">
        <f t="shared" si="264"/>
        <v>1999.3495668270084</v>
      </c>
      <c r="U2667" s="4">
        <f t="shared" si="267"/>
        <v>9.7172193582607778E+19</v>
      </c>
      <c r="V2667" s="4">
        <f t="shared" si="265"/>
        <v>446683592150964.06</v>
      </c>
      <c r="W2667" s="1">
        <f t="shared" si="266"/>
        <v>1406.7182232650603</v>
      </c>
    </row>
    <row r="2668" spans="1:23" x14ac:dyDescent="0.3">
      <c r="A2668" t="s">
        <v>4901</v>
      </c>
      <c r="B2668" s="34">
        <v>36288.867516203703</v>
      </c>
      <c r="C2668" s="2">
        <v>37.659999999999997</v>
      </c>
      <c r="D2668" s="2">
        <v>-4.5620000000000003</v>
      </c>
      <c r="E2668" s="3">
        <v>4.0999999999999996</v>
      </c>
      <c r="F2668" s="3">
        <v>3</v>
      </c>
      <c r="G2668" s="1" t="s">
        <v>58</v>
      </c>
      <c r="H2668" s="1" t="s">
        <v>22</v>
      </c>
      <c r="I2668" s="1">
        <v>3.8</v>
      </c>
      <c r="P2668" s="25">
        <v>3.8</v>
      </c>
      <c r="Q2668" s="1" t="s">
        <v>58</v>
      </c>
      <c r="T2668" s="1">
        <f t="shared" si="264"/>
        <v>1999.3535044933708</v>
      </c>
      <c r="U2668" s="4">
        <f t="shared" si="267"/>
        <v>9.7172824539952251E+19</v>
      </c>
      <c r="V2668" s="4">
        <f t="shared" si="265"/>
        <v>630957344480193.75</v>
      </c>
      <c r="W2668" s="1">
        <f t="shared" si="266"/>
        <v>1237.7224454388565</v>
      </c>
    </row>
    <row r="2669" spans="1:23" x14ac:dyDescent="0.3">
      <c r="A2669" t="s">
        <v>4902</v>
      </c>
      <c r="B2669" s="34">
        <v>36292.364716435186</v>
      </c>
      <c r="C2669" s="2">
        <v>35.470999999999997</v>
      </c>
      <c r="D2669" s="2">
        <v>-11.394</v>
      </c>
      <c r="E2669" s="3">
        <v>13.1</v>
      </c>
      <c r="F2669" s="3">
        <v>4</v>
      </c>
      <c r="G2669" s="1" t="s">
        <v>58</v>
      </c>
      <c r="H2669" s="1" t="s">
        <v>22</v>
      </c>
      <c r="I2669" s="1">
        <v>5.5</v>
      </c>
      <c r="P2669" s="25">
        <v>5.5</v>
      </c>
      <c r="Q2669" s="1" t="s">
        <v>58</v>
      </c>
      <c r="T2669" s="1">
        <f t="shared" si="264"/>
        <v>1999.3630793057773</v>
      </c>
      <c r="U2669" s="4">
        <f t="shared" si="267"/>
        <v>9.7396696653809091E+19</v>
      </c>
      <c r="V2669" s="4">
        <f t="shared" si="265"/>
        <v>2.2387211385683504E+17</v>
      </c>
      <c r="W2669" s="1">
        <f t="shared" si="266"/>
        <v>1073.8216768579389</v>
      </c>
    </row>
    <row r="2670" spans="1:23" x14ac:dyDescent="0.3">
      <c r="A2670" t="s">
        <v>4903</v>
      </c>
      <c r="B2670" s="34">
        <v>36302.933473379628</v>
      </c>
      <c r="C2670" s="2">
        <v>36.017000000000003</v>
      </c>
      <c r="D2670" s="2">
        <v>-3.077</v>
      </c>
      <c r="E2670" s="3">
        <v>7.4</v>
      </c>
      <c r="F2670" s="3">
        <v>4</v>
      </c>
      <c r="G2670" s="1" t="s">
        <v>58</v>
      </c>
      <c r="H2670" s="1" t="s">
        <v>22</v>
      </c>
      <c r="I2670" s="1">
        <v>4</v>
      </c>
      <c r="P2670" s="25">
        <v>4</v>
      </c>
      <c r="Q2670" s="1" t="s">
        <v>58</v>
      </c>
      <c r="T2670" s="1">
        <f t="shared" si="264"/>
        <v>1999.3920149852968</v>
      </c>
      <c r="U2670" s="4">
        <f t="shared" si="267"/>
        <v>9.7397955579220886E+19</v>
      </c>
      <c r="V2670" s="4">
        <f t="shared" si="265"/>
        <v>1258925411794173.5</v>
      </c>
      <c r="W2670" s="1">
        <f t="shared" si="266"/>
        <v>1483.7630184529269</v>
      </c>
    </row>
    <row r="2671" spans="1:23" x14ac:dyDescent="0.3">
      <c r="A2671" t="s">
        <v>4904</v>
      </c>
      <c r="B2671" s="34">
        <v>36312.134634259259</v>
      </c>
      <c r="C2671" s="2">
        <v>36.247</v>
      </c>
      <c r="D2671" s="2">
        <v>-3.0979999999999999</v>
      </c>
      <c r="E2671" s="3">
        <v>6.7</v>
      </c>
      <c r="F2671" s="3">
        <v>4</v>
      </c>
      <c r="G2671" s="1" t="s">
        <v>58</v>
      </c>
      <c r="H2671" s="1" t="s">
        <v>22</v>
      </c>
      <c r="I2671" s="1">
        <v>3.2</v>
      </c>
      <c r="P2671" s="25">
        <v>3.2</v>
      </c>
      <c r="Q2671" s="1" t="s">
        <v>58</v>
      </c>
      <c r="T2671" s="1">
        <f t="shared" si="264"/>
        <v>1999.4172063908536</v>
      </c>
      <c r="U2671" s="4">
        <f t="shared" si="267"/>
        <v>9.7398035012044358E+19</v>
      </c>
      <c r="V2671" s="4">
        <f t="shared" si="265"/>
        <v>79432823472428.328</v>
      </c>
      <c r="W2671" s="1">
        <f t="shared" si="266"/>
        <v>1464.5711954789188</v>
      </c>
    </row>
    <row r="2672" spans="1:23" x14ac:dyDescent="0.3">
      <c r="A2672" t="s">
        <v>4905</v>
      </c>
      <c r="B2672" s="34">
        <v>36313.324055555553</v>
      </c>
      <c r="C2672" s="2">
        <v>36.036999999999999</v>
      </c>
      <c r="D2672" s="2">
        <v>-3.7370000000000001</v>
      </c>
      <c r="E2672" s="3">
        <v>11.3</v>
      </c>
      <c r="F2672" s="3">
        <v>3</v>
      </c>
      <c r="G2672" s="1" t="s">
        <v>58</v>
      </c>
      <c r="H2672" s="1" t="s">
        <v>22</v>
      </c>
      <c r="I2672" s="1">
        <v>3.3</v>
      </c>
      <c r="P2672" s="25">
        <v>3.3</v>
      </c>
      <c r="Q2672" s="1" t="s">
        <v>58</v>
      </c>
      <c r="T2672" s="1">
        <f t="shared" si="264"/>
        <v>1999.4204628488858</v>
      </c>
      <c r="U2672" s="4">
        <f t="shared" si="267"/>
        <v>9.7398147213889782E+19</v>
      </c>
      <c r="V2672" s="4">
        <f t="shared" si="265"/>
        <v>112201845430196.44</v>
      </c>
      <c r="W2672" s="1">
        <f t="shared" si="266"/>
        <v>1429.4479784543739</v>
      </c>
    </row>
    <row r="2673" spans="1:23" x14ac:dyDescent="0.3">
      <c r="A2673" t="s">
        <v>4906</v>
      </c>
      <c r="B2673" s="34">
        <v>36314.465103703704</v>
      </c>
      <c r="C2673" s="2">
        <v>38.473999999999997</v>
      </c>
      <c r="D2673" s="2">
        <v>-8.3859999999999992</v>
      </c>
      <c r="E2673" s="3">
        <v>33</v>
      </c>
      <c r="F2673" s="3">
        <v>17</v>
      </c>
      <c r="G2673" s="1" t="s">
        <v>35</v>
      </c>
      <c r="H2673" s="1" t="s">
        <v>22</v>
      </c>
      <c r="I2673" s="1">
        <f>0.85*L2673+1.03</f>
        <v>4.43</v>
      </c>
      <c r="L2673" s="25">
        <v>4</v>
      </c>
      <c r="M2673" s="25" t="s">
        <v>35</v>
      </c>
      <c r="N2673" s="25">
        <v>3.7</v>
      </c>
      <c r="O2673" s="25" t="s">
        <v>35</v>
      </c>
      <c r="T2673" s="1">
        <f t="shared" si="264"/>
        <v>1999.4235868684564</v>
      </c>
      <c r="U2673" s="4">
        <f t="shared" si="267"/>
        <v>9.7403706256462479E+19</v>
      </c>
      <c r="V2673" s="4">
        <f t="shared" si="265"/>
        <v>5559042572704029</v>
      </c>
      <c r="W2673" s="1">
        <f t="shared" si="266"/>
        <v>887.93825318454219</v>
      </c>
    </row>
    <row r="2674" spans="1:23" x14ac:dyDescent="0.3">
      <c r="A2674" t="s">
        <v>4907</v>
      </c>
      <c r="B2674" s="34">
        <v>36315.080490740744</v>
      </c>
      <c r="C2674" s="2">
        <v>36.104999999999997</v>
      </c>
      <c r="D2674" s="2">
        <v>-3.2519999999999998</v>
      </c>
      <c r="E2674" s="3">
        <v>38</v>
      </c>
      <c r="F2674" s="3">
        <v>3</v>
      </c>
      <c r="G2674" s="1" t="s">
        <v>58</v>
      </c>
      <c r="H2674" s="1" t="s">
        <v>22</v>
      </c>
      <c r="I2674" s="1">
        <v>3.3</v>
      </c>
      <c r="P2674" s="25">
        <v>3.3</v>
      </c>
      <c r="Q2674" s="1" t="s">
        <v>58</v>
      </c>
      <c r="T2674" s="1">
        <f t="shared" si="264"/>
        <v>1999.4252717063403</v>
      </c>
      <c r="U2674" s="4">
        <f t="shared" si="267"/>
        <v>9.7403818458307903E+19</v>
      </c>
      <c r="V2674" s="4">
        <f t="shared" si="265"/>
        <v>112201845430196.44</v>
      </c>
      <c r="W2674" s="1">
        <f t="shared" si="266"/>
        <v>1463.3135897413176</v>
      </c>
    </row>
    <row r="2675" spans="1:23" x14ac:dyDescent="0.3">
      <c r="A2675" t="s">
        <v>4908</v>
      </c>
      <c r="B2675" s="34">
        <v>36448.482713425925</v>
      </c>
      <c r="C2675" s="2">
        <v>45.914999999999999</v>
      </c>
      <c r="D2675" s="2">
        <v>-20.036999999999999</v>
      </c>
      <c r="E2675" s="3">
        <v>30</v>
      </c>
      <c r="F2675" s="3">
        <v>7</v>
      </c>
      <c r="G2675" s="1" t="s">
        <v>35</v>
      </c>
      <c r="H2675" s="1" t="s">
        <v>34</v>
      </c>
      <c r="I2675" s="1">
        <f>0.85*L2675+1.03</f>
        <v>4.3449999999999998</v>
      </c>
      <c r="L2675" s="25">
        <v>3.9</v>
      </c>
      <c r="M2675" s="25" t="s">
        <v>35</v>
      </c>
      <c r="N2675" s="25">
        <v>1.7</v>
      </c>
      <c r="O2675" s="25" t="s">
        <v>83</v>
      </c>
      <c r="T2675" s="1">
        <f t="shared" si="264"/>
        <v>1999.7905070867239</v>
      </c>
      <c r="U2675" s="4">
        <f t="shared" si="267"/>
        <v>9.7407963224148279E+19</v>
      </c>
      <c r="V2675" s="4">
        <f t="shared" si="265"/>
        <v>4144765840379391.5</v>
      </c>
      <c r="W2675" s="1">
        <f t="shared" si="266"/>
        <v>812.72636941484097</v>
      </c>
    </row>
    <row r="2676" spans="1:23" x14ac:dyDescent="0.3">
      <c r="A2676" t="s">
        <v>4909</v>
      </c>
      <c r="B2676" s="34">
        <v>36529.017427662038</v>
      </c>
      <c r="C2676" s="2">
        <v>35.976999999999997</v>
      </c>
      <c r="D2676" s="2">
        <v>-16.137</v>
      </c>
      <c r="E2676" s="3">
        <v>10</v>
      </c>
      <c r="F2676" s="3">
        <v>68</v>
      </c>
      <c r="G2676" s="1" t="s">
        <v>35</v>
      </c>
      <c r="H2676" s="1" t="s">
        <v>37</v>
      </c>
      <c r="I2676" s="1">
        <f>J2676</f>
        <v>5.16</v>
      </c>
      <c r="J2676" s="25">
        <v>5.16</v>
      </c>
      <c r="K2676" s="25" t="s">
        <v>5461</v>
      </c>
      <c r="L2676" s="25">
        <v>4.8</v>
      </c>
      <c r="M2676" s="25" t="s">
        <v>35</v>
      </c>
      <c r="N2676" s="25">
        <v>4.2</v>
      </c>
      <c r="O2676" s="25" t="s">
        <v>35</v>
      </c>
      <c r="T2676" s="1">
        <f t="shared" si="264"/>
        <v>2000.0109991174868</v>
      </c>
      <c r="U2676" s="4">
        <f t="shared" si="267"/>
        <v>9.7477146321240179E+19</v>
      </c>
      <c r="V2676" s="4">
        <f t="shared" si="265"/>
        <v>6.9183097091893824E+16</v>
      </c>
      <c r="W2676" s="1">
        <f t="shared" si="266"/>
        <v>1056.7574062185206</v>
      </c>
    </row>
    <row r="2677" spans="1:23" x14ac:dyDescent="0.3">
      <c r="A2677" t="s">
        <v>4910</v>
      </c>
      <c r="B2677" s="34">
        <v>36539.147697453707</v>
      </c>
      <c r="C2677" s="2">
        <v>41.866999999999997</v>
      </c>
      <c r="D2677" s="2">
        <v>-15.993</v>
      </c>
      <c r="E2677" s="3">
        <v>10</v>
      </c>
      <c r="F2677" s="3">
        <v>58</v>
      </c>
      <c r="G2677" s="1" t="s">
        <v>35</v>
      </c>
      <c r="H2677" s="1" t="s">
        <v>33</v>
      </c>
      <c r="I2677" s="1">
        <v>4.8</v>
      </c>
      <c r="J2677" s="25">
        <v>4.8</v>
      </c>
      <c r="K2677" s="25" t="s">
        <v>82</v>
      </c>
      <c r="L2677" s="25">
        <v>4.5</v>
      </c>
      <c r="M2677" s="25" t="s">
        <v>35</v>
      </c>
      <c r="N2677" s="25">
        <v>4.0999999999999996</v>
      </c>
      <c r="O2677" s="25" t="s">
        <v>35</v>
      </c>
      <c r="P2677" s="25">
        <v>4.4000000000000004</v>
      </c>
      <c r="Q2677" s="1" t="s">
        <v>83</v>
      </c>
      <c r="T2677" s="1">
        <f t="shared" si="264"/>
        <v>2000.0387342846097</v>
      </c>
      <c r="U2677" s="4">
        <f t="shared" si="267"/>
        <v>9.7497098944389874E+19</v>
      </c>
      <c r="V2677" s="4">
        <f t="shared" si="265"/>
        <v>1.9952623149688668E+16</v>
      </c>
      <c r="W2677" s="1">
        <f t="shared" si="266"/>
        <v>508.48812982784909</v>
      </c>
    </row>
    <row r="2678" spans="1:23" x14ac:dyDescent="0.3">
      <c r="A2678" t="s">
        <v>4911</v>
      </c>
      <c r="B2678" s="34">
        <v>36667.124106944444</v>
      </c>
      <c r="C2678" s="2">
        <v>43.692500000000003</v>
      </c>
      <c r="D2678" s="2">
        <v>-12.3331</v>
      </c>
      <c r="E2678" s="60">
        <v>17</v>
      </c>
      <c r="F2678" s="3">
        <v>191</v>
      </c>
      <c r="G2678" s="1" t="s">
        <v>35</v>
      </c>
      <c r="H2678" s="1" t="s">
        <v>26</v>
      </c>
      <c r="I2678" s="1">
        <v>5.2</v>
      </c>
      <c r="J2678" s="25">
        <v>5.2</v>
      </c>
      <c r="K2678" s="25" t="s">
        <v>75</v>
      </c>
      <c r="L2678" s="25">
        <v>5</v>
      </c>
      <c r="M2678" s="25" t="s">
        <v>35</v>
      </c>
      <c r="N2678" s="25">
        <v>4.9000000000000004</v>
      </c>
      <c r="O2678" s="25" t="s">
        <v>35</v>
      </c>
      <c r="T2678" s="1">
        <f t="shared" si="264"/>
        <v>2000.3891145980683</v>
      </c>
      <c r="U2678" s="4">
        <f t="shared" si="267"/>
        <v>9.7576531767862297E+19</v>
      </c>
      <c r="V2678" s="4">
        <f t="shared" si="265"/>
        <v>7.9432823472428304E+16</v>
      </c>
      <c r="W2678" s="1">
        <f t="shared" si="266"/>
        <v>174.27324119161133</v>
      </c>
    </row>
    <row r="2679" spans="1:23" x14ac:dyDescent="0.3">
      <c r="A2679" t="s">
        <v>4912</v>
      </c>
      <c r="B2679" s="34">
        <v>36791.058094791668</v>
      </c>
      <c r="C2679" s="2">
        <v>41.402000000000001</v>
      </c>
      <c r="D2679" s="2">
        <v>-12.180999999999999</v>
      </c>
      <c r="E2679" s="3">
        <v>10</v>
      </c>
      <c r="F2679" s="3">
        <v>6</v>
      </c>
      <c r="G2679" s="1" t="s">
        <v>35</v>
      </c>
      <c r="H2679" s="1" t="s">
        <v>33</v>
      </c>
      <c r="I2679" s="1">
        <f t="shared" ref="I2679:I2699" si="269">0.85*L2679+1.03</f>
        <v>4.5149999999999997</v>
      </c>
      <c r="L2679" s="25">
        <v>4.0999999999999996</v>
      </c>
      <c r="M2679" s="25" t="s">
        <v>35</v>
      </c>
      <c r="N2679" s="25">
        <v>3.2</v>
      </c>
      <c r="O2679" s="25" t="s">
        <v>35</v>
      </c>
      <c r="T2679" s="1">
        <f t="shared" si="264"/>
        <v>2000.7284273642483</v>
      </c>
      <c r="U2679" s="4">
        <f t="shared" si="267"/>
        <v>9.7583987666582569E+19</v>
      </c>
      <c r="V2679" s="4">
        <f t="shared" si="265"/>
        <v>7455898720277797</v>
      </c>
      <c r="W2679" s="1">
        <f t="shared" si="266"/>
        <v>420.82227159359383</v>
      </c>
    </row>
    <row r="2680" spans="1:23" x14ac:dyDescent="0.3">
      <c r="A2680" t="s">
        <v>4913</v>
      </c>
      <c r="B2680" s="34">
        <v>36850.938897685184</v>
      </c>
      <c r="C2680" s="2">
        <v>40.840000000000003</v>
      </c>
      <c r="D2680" s="2">
        <v>-20.686</v>
      </c>
      <c r="E2680" s="3">
        <v>10</v>
      </c>
      <c r="F2680" s="3">
        <v>7</v>
      </c>
      <c r="G2680" s="1" t="s">
        <v>35</v>
      </c>
      <c r="H2680" s="8" t="s">
        <v>24</v>
      </c>
      <c r="I2680" s="1">
        <f t="shared" si="269"/>
        <v>4.5149999999999997</v>
      </c>
      <c r="L2680" s="25">
        <v>4.0999999999999996</v>
      </c>
      <c r="M2680" s="25" t="s">
        <v>35</v>
      </c>
      <c r="P2680" s="25">
        <v>2.6</v>
      </c>
      <c r="Q2680" s="1" t="s">
        <v>84</v>
      </c>
      <c r="T2680" s="1">
        <f t="shared" si="264"/>
        <v>2000.8923720675843</v>
      </c>
      <c r="U2680" s="4">
        <f t="shared" si="267"/>
        <v>9.7591443565302841E+19</v>
      </c>
      <c r="V2680" s="4">
        <f t="shared" si="265"/>
        <v>7455898720277797</v>
      </c>
      <c r="W2680" s="1">
        <f t="shared" si="266"/>
        <v>992.37098196123441</v>
      </c>
    </row>
    <row r="2681" spans="1:23" x14ac:dyDescent="0.3">
      <c r="A2681" t="s">
        <v>4914</v>
      </c>
      <c r="B2681" s="34">
        <v>36863.819436689817</v>
      </c>
      <c r="C2681" s="2">
        <v>39.207999999999998</v>
      </c>
      <c r="D2681" s="2">
        <v>-15.461</v>
      </c>
      <c r="E2681" s="3">
        <v>10</v>
      </c>
      <c r="F2681" s="3">
        <v>32</v>
      </c>
      <c r="G2681" s="1" t="s">
        <v>35</v>
      </c>
      <c r="H2681" s="1" t="s">
        <v>33</v>
      </c>
      <c r="I2681" s="1">
        <f t="shared" si="269"/>
        <v>4.7700000000000005</v>
      </c>
      <c r="L2681" s="25">
        <v>4.4000000000000004</v>
      </c>
      <c r="M2681" s="25" t="s">
        <v>35</v>
      </c>
      <c r="T2681" s="1">
        <f t="shared" si="264"/>
        <v>2000.9276370614368</v>
      </c>
      <c r="U2681" s="4">
        <f t="shared" si="267"/>
        <v>9.7609432274454135E+19</v>
      </c>
      <c r="V2681" s="4">
        <f t="shared" si="265"/>
        <v>1.7988709151288024E+16</v>
      </c>
      <c r="W2681" s="1">
        <f t="shared" si="266"/>
        <v>711.64099950024001</v>
      </c>
    </row>
    <row r="2682" spans="1:23" x14ac:dyDescent="0.3">
      <c r="A2682" t="s">
        <v>4915</v>
      </c>
      <c r="B2682" s="34">
        <v>36975.787633564818</v>
      </c>
      <c r="C2682" s="2">
        <v>35.932000000000002</v>
      </c>
      <c r="D2682" s="2">
        <v>-5.7119999999999997</v>
      </c>
      <c r="E2682" s="3">
        <v>10</v>
      </c>
      <c r="F2682" s="3">
        <v>44</v>
      </c>
      <c r="G2682" s="1" t="s">
        <v>35</v>
      </c>
      <c r="H2682" s="1" t="s">
        <v>22</v>
      </c>
      <c r="I2682" s="1">
        <f t="shared" si="269"/>
        <v>4.8549999999999995</v>
      </c>
      <c r="L2682" s="25">
        <v>4.5</v>
      </c>
      <c r="M2682" s="25" t="s">
        <v>35</v>
      </c>
      <c r="N2682" s="25">
        <v>3.6</v>
      </c>
      <c r="O2682" s="25" t="s">
        <v>35</v>
      </c>
      <c r="T2682" s="1">
        <f t="shared" si="264"/>
        <v>2001.2341892773848</v>
      </c>
      <c r="U2682" s="4">
        <f t="shared" si="267"/>
        <v>9.7633559089780048E+19</v>
      </c>
      <c r="V2682" s="4">
        <f t="shared" si="265"/>
        <v>2.4126815325916504E+16</v>
      </c>
      <c r="W2682" s="1">
        <f t="shared" si="266"/>
        <v>1292.0861169313519</v>
      </c>
    </row>
    <row r="2683" spans="1:23" x14ac:dyDescent="0.3">
      <c r="A2683" t="s">
        <v>4916</v>
      </c>
      <c r="B2683" s="34">
        <v>37001.629513657404</v>
      </c>
      <c r="C2683" s="2">
        <v>35.700000000000003</v>
      </c>
      <c r="D2683" s="2">
        <v>-5.5549999999999997</v>
      </c>
      <c r="E2683" s="3">
        <v>10</v>
      </c>
      <c r="F2683" s="3">
        <v>9</v>
      </c>
      <c r="G2683" s="1" t="s">
        <v>35</v>
      </c>
      <c r="H2683" s="1" t="s">
        <v>22</v>
      </c>
      <c r="I2683" s="1">
        <f t="shared" si="269"/>
        <v>4.5149999999999997</v>
      </c>
      <c r="L2683" s="25">
        <v>4.0999999999999996</v>
      </c>
      <c r="M2683" s="25" t="s">
        <v>35</v>
      </c>
      <c r="N2683" s="25">
        <v>3.5</v>
      </c>
      <c r="O2683" s="25" t="s">
        <v>35</v>
      </c>
      <c r="T2683" s="1">
        <f t="shared" si="264"/>
        <v>2001.3049404891374</v>
      </c>
      <c r="U2683" s="4">
        <f t="shared" si="267"/>
        <v>9.764101498850032E+19</v>
      </c>
      <c r="V2683" s="4">
        <f t="shared" si="265"/>
        <v>7455898720277797</v>
      </c>
      <c r="W2683" s="1">
        <f t="shared" si="266"/>
        <v>1323.288208133695</v>
      </c>
    </row>
    <row r="2684" spans="1:23" x14ac:dyDescent="0.3">
      <c r="A2684" t="s">
        <v>4917</v>
      </c>
      <c r="B2684" s="34">
        <v>37129.747374189814</v>
      </c>
      <c r="C2684" s="2">
        <v>36.097000000000001</v>
      </c>
      <c r="D2684" s="2">
        <v>-5.7240000000000002</v>
      </c>
      <c r="E2684" s="3">
        <v>10</v>
      </c>
      <c r="F2684" s="3">
        <v>47</v>
      </c>
      <c r="G2684" s="1" t="s">
        <v>35</v>
      </c>
      <c r="H2684" s="1" t="s">
        <v>22</v>
      </c>
      <c r="I2684" s="1">
        <f t="shared" si="269"/>
        <v>5.0250000000000004</v>
      </c>
      <c r="L2684" s="25">
        <v>4.7</v>
      </c>
      <c r="M2684" s="25" t="s">
        <v>35</v>
      </c>
      <c r="N2684" s="25">
        <v>3.8</v>
      </c>
      <c r="O2684" s="25" t="s">
        <v>35</v>
      </c>
      <c r="T2684" s="1">
        <f t="shared" si="264"/>
        <v>2001.6557080744417</v>
      </c>
      <c r="U2684" s="4">
        <f t="shared" si="267"/>
        <v>9.7684416014864794E+19</v>
      </c>
      <c r="V2684" s="4">
        <f t="shared" si="265"/>
        <v>4.3401026364474576E+16</v>
      </c>
      <c r="W2684" s="1">
        <f t="shared" si="266"/>
        <v>1276.7864991203949</v>
      </c>
    </row>
    <row r="2685" spans="1:23" x14ac:dyDescent="0.3">
      <c r="A2685" t="s">
        <v>4918</v>
      </c>
      <c r="B2685" s="34">
        <v>37129.823096527776</v>
      </c>
      <c r="C2685" s="2">
        <v>35.237000000000002</v>
      </c>
      <c r="D2685" s="2">
        <v>-7.6219999999999999</v>
      </c>
      <c r="E2685" s="3">
        <v>40</v>
      </c>
      <c r="F2685" s="3">
        <v>46</v>
      </c>
      <c r="G2685" s="1" t="s">
        <v>35</v>
      </c>
      <c r="H2685" s="1" t="s">
        <v>22</v>
      </c>
      <c r="I2685" s="1">
        <f t="shared" si="269"/>
        <v>4.6849999999999996</v>
      </c>
      <c r="L2685" s="25">
        <v>4.3</v>
      </c>
      <c r="M2685" s="25" t="s">
        <v>35</v>
      </c>
      <c r="N2685" s="25">
        <v>3.8</v>
      </c>
      <c r="O2685" s="25" t="s">
        <v>35</v>
      </c>
      <c r="P2685" s="25">
        <v>2.7</v>
      </c>
      <c r="Q2685" s="1" t="s">
        <v>84</v>
      </c>
      <c r="T2685" s="1">
        <f t="shared" si="264"/>
        <v>2001.6559153909043</v>
      </c>
      <c r="U2685" s="4">
        <f t="shared" si="267"/>
        <v>9.769782821421885E+19</v>
      </c>
      <c r="V2685" s="4">
        <f t="shared" si="265"/>
        <v>1.3412199354053646E+16</v>
      </c>
      <c r="W2685" s="1">
        <f t="shared" si="266"/>
        <v>1240.2657275785759</v>
      </c>
    </row>
    <row r="2686" spans="1:23" x14ac:dyDescent="0.3">
      <c r="A2686" t="s">
        <v>4919</v>
      </c>
      <c r="B2686" s="34">
        <v>37157.748476620371</v>
      </c>
      <c r="C2686" s="2">
        <v>45.445599999999999</v>
      </c>
      <c r="D2686" s="2">
        <v>-12.444599999999999</v>
      </c>
      <c r="E2686" s="60">
        <v>10</v>
      </c>
      <c r="F2686" s="3">
        <v>22</v>
      </c>
      <c r="G2686" s="1" t="s">
        <v>35</v>
      </c>
      <c r="H2686" s="1" t="s">
        <v>47</v>
      </c>
      <c r="I2686" s="1">
        <f t="shared" si="269"/>
        <v>4.5999999999999996</v>
      </c>
      <c r="L2686" s="25">
        <v>4.2</v>
      </c>
      <c r="M2686" s="25" t="s">
        <v>35</v>
      </c>
      <c r="N2686" s="25">
        <v>3.4</v>
      </c>
      <c r="O2686" s="25" t="s">
        <v>35</v>
      </c>
      <c r="T2686" s="1">
        <f t="shared" si="264"/>
        <v>2001.7323709147718</v>
      </c>
      <c r="U2686" s="4">
        <f t="shared" si="267"/>
        <v>9.770782821421885E+19</v>
      </c>
      <c r="V2686" s="4">
        <f t="shared" si="265"/>
        <v>1E+16</v>
      </c>
      <c r="W2686" s="1">
        <f t="shared" si="266"/>
        <v>42.877630744520189</v>
      </c>
    </row>
    <row r="2687" spans="1:23" x14ac:dyDescent="0.3">
      <c r="A2687" t="s">
        <v>4920</v>
      </c>
      <c r="B2687" s="34">
        <v>37167.919422800929</v>
      </c>
      <c r="C2687" s="2">
        <v>41.393999999999998</v>
      </c>
      <c r="D2687" s="2">
        <v>-11.316000000000001</v>
      </c>
      <c r="E2687" s="3">
        <v>10</v>
      </c>
      <c r="F2687" s="3">
        <v>11</v>
      </c>
      <c r="G2687" s="1" t="s">
        <v>35</v>
      </c>
      <c r="H2687" s="1" t="s">
        <v>33</v>
      </c>
      <c r="I2687" s="1">
        <f t="shared" si="269"/>
        <v>4.26</v>
      </c>
      <c r="L2687" s="25">
        <v>3.8</v>
      </c>
      <c r="M2687" s="25" t="s">
        <v>35</v>
      </c>
      <c r="N2687" s="25">
        <v>3.1</v>
      </c>
      <c r="O2687" s="25" t="s">
        <v>84</v>
      </c>
      <c r="T2687" s="1">
        <f t="shared" si="264"/>
        <v>2001.7602174477781</v>
      </c>
      <c r="U2687" s="4">
        <f t="shared" si="267"/>
        <v>9.7710918509651362E+19</v>
      </c>
      <c r="V2687" s="4">
        <f t="shared" si="265"/>
        <v>3090295432513594.5</v>
      </c>
      <c r="W2687" s="1">
        <f t="shared" si="266"/>
        <v>447.68284953385694</v>
      </c>
    </row>
    <row r="2688" spans="1:23" x14ac:dyDescent="0.3">
      <c r="A2688" t="s">
        <v>4921</v>
      </c>
      <c r="B2688" s="34">
        <v>37180.601487499996</v>
      </c>
      <c r="C2688" s="2">
        <v>35.593000000000004</v>
      </c>
      <c r="D2688" s="2">
        <v>-5.5730000000000004</v>
      </c>
      <c r="E2688" s="3">
        <v>10</v>
      </c>
      <c r="F2688" s="3">
        <v>6</v>
      </c>
      <c r="G2688" s="1" t="s">
        <v>35</v>
      </c>
      <c r="H2688" s="1" t="s">
        <v>22</v>
      </c>
      <c r="I2688" s="1">
        <f t="shared" si="269"/>
        <v>4.5999999999999996</v>
      </c>
      <c r="L2688" s="25">
        <v>4.2</v>
      </c>
      <c r="M2688" s="25" t="s">
        <v>35</v>
      </c>
      <c r="N2688" s="25">
        <v>2.8</v>
      </c>
      <c r="O2688" s="25" t="s">
        <v>35</v>
      </c>
      <c r="T2688" s="1">
        <f t="shared" si="264"/>
        <v>2001.7949390485969</v>
      </c>
      <c r="U2688" s="4">
        <f t="shared" si="267"/>
        <v>9.7720918509651362E+19</v>
      </c>
      <c r="V2688" s="4">
        <f t="shared" si="265"/>
        <v>1E+16</v>
      </c>
      <c r="W2688" s="1">
        <f t="shared" si="266"/>
        <v>1331.5064221271591</v>
      </c>
    </row>
    <row r="2689" spans="1:23" x14ac:dyDescent="0.3">
      <c r="A2689" t="s">
        <v>4922</v>
      </c>
      <c r="B2689" s="34">
        <v>37234.390544097223</v>
      </c>
      <c r="C2689" s="2">
        <v>41.265000000000001</v>
      </c>
      <c r="D2689" s="2">
        <v>-13.002000000000001</v>
      </c>
      <c r="E2689" s="3">
        <v>10</v>
      </c>
      <c r="F2689" s="3">
        <v>8</v>
      </c>
      <c r="G2689" s="1" t="s">
        <v>35</v>
      </c>
      <c r="H2689" s="1" t="s">
        <v>33</v>
      </c>
      <c r="I2689" s="1">
        <f t="shared" si="269"/>
        <v>4.5999999999999996</v>
      </c>
      <c r="L2689" s="25">
        <v>4.2</v>
      </c>
      <c r="M2689" s="25" t="s">
        <v>35</v>
      </c>
      <c r="N2689" s="25">
        <v>3.7</v>
      </c>
      <c r="O2689" s="25" t="s">
        <v>84</v>
      </c>
      <c r="P2689" s="25">
        <v>2.6</v>
      </c>
      <c r="Q2689" s="1" t="s">
        <v>84</v>
      </c>
      <c r="T2689" s="1">
        <f t="shared" si="264"/>
        <v>2001.9422054595407</v>
      </c>
      <c r="U2689" s="4">
        <f t="shared" si="267"/>
        <v>9.7730918509651362E+19</v>
      </c>
      <c r="V2689" s="4">
        <f t="shared" si="265"/>
        <v>1E+16</v>
      </c>
      <c r="W2689" s="1">
        <f t="shared" si="266"/>
        <v>430.31969135657175</v>
      </c>
    </row>
    <row r="2690" spans="1:23" x14ac:dyDescent="0.3">
      <c r="A2690" t="s">
        <v>4923</v>
      </c>
      <c r="B2690" s="34">
        <v>37241.448940625</v>
      </c>
      <c r="C2690" s="2">
        <v>40.948</v>
      </c>
      <c r="D2690" s="2">
        <v>-12.962</v>
      </c>
      <c r="E2690" s="3">
        <v>10</v>
      </c>
      <c r="F2690" s="3">
        <v>19</v>
      </c>
      <c r="G2690" s="1" t="s">
        <v>35</v>
      </c>
      <c r="H2690" s="1" t="s">
        <v>33</v>
      </c>
      <c r="I2690" s="1">
        <f t="shared" si="269"/>
        <v>4.6849999999999996</v>
      </c>
      <c r="L2690" s="25">
        <v>4.3</v>
      </c>
      <c r="M2690" s="25" t="s">
        <v>35</v>
      </c>
      <c r="N2690" s="25">
        <v>3.2</v>
      </c>
      <c r="O2690" s="25" t="s">
        <v>35</v>
      </c>
      <c r="P2690" s="25">
        <v>2.2999999999999998</v>
      </c>
      <c r="Q2690" s="1" t="s">
        <v>84</v>
      </c>
      <c r="T2690" s="1">
        <f t="shared" ref="T2690:T2753" si="270">1900+B2690/365.25</f>
        <v>2001.9615302960301</v>
      </c>
      <c r="U2690" s="4">
        <f t="shared" si="267"/>
        <v>9.7744330709005418E+19</v>
      </c>
      <c r="V2690" s="4">
        <f t="shared" ref="V2690:V2753" si="271">10^(1.5*I2690+9.1)</f>
        <v>1.3412199354053646E+16</v>
      </c>
      <c r="W2690" s="1">
        <f t="shared" ref="W2690:W2753" si="272">SQRT( (ABS(D2690-$Y$1)*111.11)^2+(111.11*COS(RADIANS(D2690))*ABS(C2690-$Z$1))^2+E2690*E2690)</f>
        <v>464.39951427972437</v>
      </c>
    </row>
    <row r="2691" spans="1:23" x14ac:dyDescent="0.3">
      <c r="A2691" t="s">
        <v>4924</v>
      </c>
      <c r="B2691" s="34">
        <v>37299.319360069443</v>
      </c>
      <c r="C2691" s="2">
        <v>35.401000000000003</v>
      </c>
      <c r="D2691" s="2">
        <v>-16.843</v>
      </c>
      <c r="E2691" s="3">
        <v>10</v>
      </c>
      <c r="F2691" s="3">
        <v>6</v>
      </c>
      <c r="G2691" s="1" t="s">
        <v>35</v>
      </c>
      <c r="H2691" s="9" t="s">
        <v>40</v>
      </c>
      <c r="I2691" s="1">
        <f t="shared" si="269"/>
        <v>4.1749999999999998</v>
      </c>
      <c r="L2691" s="25">
        <v>3.7</v>
      </c>
      <c r="M2691" s="25" t="s">
        <v>35</v>
      </c>
      <c r="N2691" s="25">
        <v>3.3</v>
      </c>
      <c r="O2691" s="25" t="s">
        <v>35</v>
      </c>
      <c r="P2691" s="25">
        <v>3.1</v>
      </c>
      <c r="Q2691" s="1" t="s">
        <v>84</v>
      </c>
      <c r="T2691" s="1">
        <f t="shared" si="270"/>
        <v>2002.1199708694578</v>
      </c>
      <c r="U2691" s="4">
        <f t="shared" ref="U2691:U2754" si="273">U2690+V2691</f>
        <v>9.7746634801981473E+19</v>
      </c>
      <c r="V2691" s="4">
        <f t="shared" si="271"/>
        <v>2304092976055851.5</v>
      </c>
      <c r="W2691" s="1">
        <f t="shared" si="272"/>
        <v>1139.7585786852701</v>
      </c>
    </row>
    <row r="2692" spans="1:23" x14ac:dyDescent="0.3">
      <c r="A2692" t="s">
        <v>4925</v>
      </c>
      <c r="B2692" s="34">
        <v>37304.787712731479</v>
      </c>
      <c r="C2692" s="2">
        <v>35.637</v>
      </c>
      <c r="D2692" s="2">
        <v>-5.5190000000000001</v>
      </c>
      <c r="E2692" s="3">
        <v>10</v>
      </c>
      <c r="F2692" s="3">
        <v>8</v>
      </c>
      <c r="G2692" s="1" t="s">
        <v>35</v>
      </c>
      <c r="H2692" s="1" t="s">
        <v>22</v>
      </c>
      <c r="I2692" s="1">
        <f t="shared" si="269"/>
        <v>4.43</v>
      </c>
      <c r="L2692" s="25">
        <v>4</v>
      </c>
      <c r="M2692" s="25" t="s">
        <v>35</v>
      </c>
      <c r="T2692" s="1">
        <f t="shared" si="270"/>
        <v>2002.1349424030977</v>
      </c>
      <c r="U2692" s="4">
        <f t="shared" si="273"/>
        <v>9.775219384455417E+19</v>
      </c>
      <c r="V2692" s="4">
        <f t="shared" si="271"/>
        <v>5559042572704029</v>
      </c>
      <c r="W2692" s="1">
        <f t="shared" si="272"/>
        <v>1331.307689080629</v>
      </c>
    </row>
    <row r="2693" spans="1:23" x14ac:dyDescent="0.3">
      <c r="A2693" t="s">
        <v>4926</v>
      </c>
      <c r="B2693" s="34">
        <v>37304.913645370369</v>
      </c>
      <c r="C2693" s="2">
        <v>35.591000000000001</v>
      </c>
      <c r="D2693" s="2">
        <v>-5.593</v>
      </c>
      <c r="E2693" s="3">
        <v>10</v>
      </c>
      <c r="F2693" s="3">
        <v>10</v>
      </c>
      <c r="G2693" s="1" t="s">
        <v>35</v>
      </c>
      <c r="H2693" s="1" t="s">
        <v>22</v>
      </c>
      <c r="I2693" s="1">
        <f t="shared" si="269"/>
        <v>4.5999999999999996</v>
      </c>
      <c r="L2693" s="25">
        <v>4.2</v>
      </c>
      <c r="M2693" s="25" t="s">
        <v>35</v>
      </c>
      <c r="N2693" s="25">
        <v>3.1</v>
      </c>
      <c r="O2693" s="25" t="s">
        <v>35</v>
      </c>
      <c r="T2693" s="1">
        <f t="shared" si="270"/>
        <v>2002.1352871878723</v>
      </c>
      <c r="U2693" s="4">
        <f t="shared" si="273"/>
        <v>9.776219384455417E+19</v>
      </c>
      <c r="V2693" s="4">
        <f t="shared" si="271"/>
        <v>1E+16</v>
      </c>
      <c r="W2693" s="1">
        <f t="shared" si="272"/>
        <v>1330.3237534348248</v>
      </c>
    </row>
    <row r="2694" spans="1:23" x14ac:dyDescent="0.3">
      <c r="A2694" t="s">
        <v>4927</v>
      </c>
      <c r="B2694" s="34">
        <v>37304.940995949073</v>
      </c>
      <c r="C2694" s="2">
        <v>35.539000000000001</v>
      </c>
      <c r="D2694" s="2">
        <v>-5.48</v>
      </c>
      <c r="E2694" s="3">
        <v>10</v>
      </c>
      <c r="F2694" s="3">
        <v>8</v>
      </c>
      <c r="G2694" s="1" t="s">
        <v>35</v>
      </c>
      <c r="H2694" s="1" t="s">
        <v>22</v>
      </c>
      <c r="I2694" s="1">
        <f t="shared" si="269"/>
        <v>4.5999999999999996</v>
      </c>
      <c r="L2694" s="25">
        <v>4.2</v>
      </c>
      <c r="M2694" s="25" t="s">
        <v>35</v>
      </c>
      <c r="N2694" s="25">
        <v>2.8</v>
      </c>
      <c r="O2694" s="25" t="s">
        <v>35</v>
      </c>
      <c r="T2694" s="1">
        <f t="shared" si="270"/>
        <v>2002.1353620696757</v>
      </c>
      <c r="U2694" s="4">
        <f t="shared" si="273"/>
        <v>9.777219384455417E+19</v>
      </c>
      <c r="V2694" s="4">
        <f t="shared" si="271"/>
        <v>1E+16</v>
      </c>
      <c r="W2694" s="1">
        <f t="shared" si="272"/>
        <v>1342.6223352217296</v>
      </c>
    </row>
    <row r="2695" spans="1:23" x14ac:dyDescent="0.3">
      <c r="A2695" t="s">
        <v>4928</v>
      </c>
      <c r="B2695" s="34">
        <v>37305.799748379628</v>
      </c>
      <c r="C2695" s="2">
        <v>35.819000000000003</v>
      </c>
      <c r="D2695" s="2">
        <v>-5.3689999999999998</v>
      </c>
      <c r="E2695" s="3">
        <v>10</v>
      </c>
      <c r="F2695" s="3">
        <v>6</v>
      </c>
      <c r="G2695" s="1" t="s">
        <v>35</v>
      </c>
      <c r="H2695" s="1" t="s">
        <v>22</v>
      </c>
      <c r="I2695" s="1">
        <f t="shared" si="269"/>
        <v>4.3449999999999998</v>
      </c>
      <c r="L2695" s="25">
        <v>3.9</v>
      </c>
      <c r="M2695" s="25" t="s">
        <v>35</v>
      </c>
      <c r="N2695" s="25">
        <v>3.2</v>
      </c>
      <c r="O2695" s="25" t="s">
        <v>35</v>
      </c>
      <c r="T2695" s="1">
        <f t="shared" si="270"/>
        <v>2002.1377132056937</v>
      </c>
      <c r="U2695" s="4">
        <f t="shared" si="273"/>
        <v>9.7776338610394546E+19</v>
      </c>
      <c r="V2695" s="4">
        <f t="shared" si="271"/>
        <v>4144765840379391.5</v>
      </c>
      <c r="W2695" s="1">
        <f t="shared" si="272"/>
        <v>1325.7801940611837</v>
      </c>
    </row>
    <row r="2696" spans="1:23" x14ac:dyDescent="0.3">
      <c r="A2696" t="s">
        <v>4929</v>
      </c>
      <c r="B2696" s="34">
        <v>37348.169924884256</v>
      </c>
      <c r="C2696" s="2">
        <v>41.429000000000002</v>
      </c>
      <c r="D2696" s="2">
        <v>-16.388999999999999</v>
      </c>
      <c r="E2696" s="3">
        <v>10</v>
      </c>
      <c r="F2696" s="3">
        <v>32</v>
      </c>
      <c r="G2696" s="1" t="s">
        <v>35</v>
      </c>
      <c r="H2696" s="1" t="s">
        <v>33</v>
      </c>
      <c r="I2696" s="1">
        <f t="shared" si="269"/>
        <v>4.9399999999999995</v>
      </c>
      <c r="L2696" s="25">
        <v>4.5999999999999996</v>
      </c>
      <c r="M2696" s="25" t="s">
        <v>35</v>
      </c>
      <c r="N2696" s="25">
        <v>3.7</v>
      </c>
      <c r="O2696" s="25" t="s">
        <v>35</v>
      </c>
      <c r="P2696" s="25">
        <v>4.7</v>
      </c>
      <c r="Q2696" s="1" t="s">
        <v>84</v>
      </c>
      <c r="T2696" s="1">
        <f t="shared" si="270"/>
        <v>2002.2537164267878</v>
      </c>
      <c r="U2696" s="4">
        <f t="shared" si="273"/>
        <v>9.7808697976087511E+19</v>
      </c>
      <c r="V2696" s="4">
        <f t="shared" si="271"/>
        <v>3.235936569296278E+16</v>
      </c>
      <c r="W2696" s="1">
        <f t="shared" si="272"/>
        <v>572.09518644029379</v>
      </c>
    </row>
    <row r="2697" spans="1:23" x14ac:dyDescent="0.3">
      <c r="A2697" t="s">
        <v>4930</v>
      </c>
      <c r="B2697" s="34">
        <v>37423.125263657406</v>
      </c>
      <c r="C2697" s="2">
        <v>39.738999999999997</v>
      </c>
      <c r="D2697" s="2">
        <v>-17.231000000000002</v>
      </c>
      <c r="E2697" s="3">
        <v>10</v>
      </c>
      <c r="F2697" s="3">
        <v>8</v>
      </c>
      <c r="G2697" s="1" t="s">
        <v>35</v>
      </c>
      <c r="H2697" s="1" t="s">
        <v>33</v>
      </c>
      <c r="I2697" s="1">
        <f t="shared" si="269"/>
        <v>4.6849999999999996</v>
      </c>
      <c r="L2697" s="25">
        <v>4.3</v>
      </c>
      <c r="M2697" s="25" t="s">
        <v>35</v>
      </c>
      <c r="P2697" s="25">
        <v>3.7</v>
      </c>
      <c r="Q2697" s="1" t="s">
        <v>84</v>
      </c>
      <c r="T2697" s="1">
        <f t="shared" si="270"/>
        <v>2002.4589329600476</v>
      </c>
      <c r="U2697" s="4">
        <f t="shared" si="273"/>
        <v>9.7822110175441568E+19</v>
      </c>
      <c r="V2697" s="4">
        <f t="shared" si="271"/>
        <v>1.3412199354053646E+16</v>
      </c>
      <c r="W2697" s="1">
        <f t="shared" si="272"/>
        <v>766.16586917285281</v>
      </c>
    </row>
    <row r="2698" spans="1:23" x14ac:dyDescent="0.3">
      <c r="A2698" t="s">
        <v>4931</v>
      </c>
      <c r="B2698" s="34">
        <v>37447.019413194444</v>
      </c>
      <c r="C2698" s="2">
        <v>35.795999999999999</v>
      </c>
      <c r="D2698" s="2">
        <v>-5.3860000000000001</v>
      </c>
      <c r="E2698" s="3">
        <v>9.1999999999999993</v>
      </c>
      <c r="F2698" s="3">
        <v>7</v>
      </c>
      <c r="G2698" s="1" t="s">
        <v>35</v>
      </c>
      <c r="H2698" s="1" t="s">
        <v>22</v>
      </c>
      <c r="I2698" s="1">
        <f t="shared" si="269"/>
        <v>4.5149999999999997</v>
      </c>
      <c r="L2698" s="25">
        <v>4.0999999999999996</v>
      </c>
      <c r="M2698" s="25" t="s">
        <v>35</v>
      </c>
      <c r="N2698" s="25">
        <v>2.9</v>
      </c>
      <c r="O2698" s="25" t="s">
        <v>35</v>
      </c>
      <c r="P2698" s="25">
        <v>4.0999999999999996</v>
      </c>
      <c r="Q2698" s="1" t="s">
        <v>84</v>
      </c>
      <c r="T2698" s="1">
        <f t="shared" si="270"/>
        <v>2002.5243515761654</v>
      </c>
      <c r="U2698" s="4">
        <f t="shared" si="273"/>
        <v>9.782956607416184E+19</v>
      </c>
      <c r="V2698" s="4">
        <f t="shared" si="271"/>
        <v>7455898720277797</v>
      </c>
      <c r="W2698" s="1">
        <f t="shared" si="272"/>
        <v>1326.5837498395854</v>
      </c>
    </row>
    <row r="2699" spans="1:23" x14ac:dyDescent="0.3">
      <c r="A2699" t="s">
        <v>4932</v>
      </c>
      <c r="B2699" s="34">
        <v>37447.461183680556</v>
      </c>
      <c r="C2699" s="2">
        <v>35.789000000000001</v>
      </c>
      <c r="D2699" s="2">
        <v>-5.3959999999999999</v>
      </c>
      <c r="E2699" s="3">
        <v>16</v>
      </c>
      <c r="F2699" s="3">
        <v>47</v>
      </c>
      <c r="G2699" s="1" t="s">
        <v>35</v>
      </c>
      <c r="H2699" s="1" t="s">
        <v>22</v>
      </c>
      <c r="I2699" s="1">
        <f t="shared" si="269"/>
        <v>4.9399999999999995</v>
      </c>
      <c r="L2699" s="25">
        <v>4.5999999999999996</v>
      </c>
      <c r="M2699" s="25" t="s">
        <v>35</v>
      </c>
      <c r="N2699" s="25">
        <v>3.6</v>
      </c>
      <c r="O2699" s="25" t="s">
        <v>35</v>
      </c>
      <c r="P2699" s="25">
        <v>4.8</v>
      </c>
      <c r="Q2699" s="1" t="s">
        <v>84</v>
      </c>
      <c r="T2699" s="1">
        <f t="shared" si="270"/>
        <v>2002.5255610778386</v>
      </c>
      <c r="U2699" s="4">
        <f t="shared" si="273"/>
        <v>9.7861925439854805E+19</v>
      </c>
      <c r="V2699" s="4">
        <f t="shared" si="271"/>
        <v>3.235936569296278E+16</v>
      </c>
      <c r="W2699" s="1">
        <f t="shared" si="272"/>
        <v>1326.5588388431192</v>
      </c>
    </row>
    <row r="2700" spans="1:23" x14ac:dyDescent="0.3">
      <c r="A2700" t="s">
        <v>4933</v>
      </c>
      <c r="B2700" s="34">
        <v>37453.618222800927</v>
      </c>
      <c r="C2700" s="2">
        <v>41.087000000000003</v>
      </c>
      <c r="D2700" s="2">
        <v>-11.643000000000001</v>
      </c>
      <c r="E2700" s="3">
        <v>10</v>
      </c>
      <c r="F2700" s="3">
        <v>162</v>
      </c>
      <c r="G2700" s="1" t="s">
        <v>35</v>
      </c>
      <c r="H2700" s="1" t="s">
        <v>33</v>
      </c>
      <c r="I2700" s="1">
        <v>5.2</v>
      </c>
      <c r="J2700" s="25">
        <v>5.2</v>
      </c>
      <c r="K2700" s="25" t="s">
        <v>75</v>
      </c>
      <c r="L2700" s="25">
        <v>5.0999999999999996</v>
      </c>
      <c r="M2700" s="25" t="s">
        <v>35</v>
      </c>
      <c r="N2700" s="25">
        <v>4.4000000000000004</v>
      </c>
      <c r="O2700" s="25" t="s">
        <v>35</v>
      </c>
      <c r="P2700" s="25">
        <v>4.5999999999999996</v>
      </c>
      <c r="Q2700" s="1" t="s">
        <v>84</v>
      </c>
      <c r="T2700" s="1">
        <f t="shared" si="270"/>
        <v>2002.5424181322408</v>
      </c>
      <c r="U2700" s="4">
        <f t="shared" si="273"/>
        <v>9.7941358263327228E+19</v>
      </c>
      <c r="V2700" s="4">
        <f t="shared" si="271"/>
        <v>7.9432823472428304E+16</v>
      </c>
      <c r="W2700" s="1">
        <f t="shared" si="272"/>
        <v>467.68115022454134</v>
      </c>
    </row>
    <row r="2701" spans="1:23" x14ac:dyDescent="0.3">
      <c r="A2701" t="s">
        <v>4934</v>
      </c>
      <c r="B2701" s="34">
        <v>37462.817138078703</v>
      </c>
      <c r="C2701" s="2">
        <v>41.442</v>
      </c>
      <c r="D2701" s="2">
        <v>-10.654999999999999</v>
      </c>
      <c r="E2701" s="3">
        <v>10</v>
      </c>
      <c r="F2701" s="3">
        <v>14</v>
      </c>
      <c r="G2701" s="1" t="s">
        <v>35</v>
      </c>
      <c r="H2701" s="1" t="s">
        <v>33</v>
      </c>
      <c r="I2701" s="1">
        <f t="shared" ref="I2701:I2711" si="274">0.85*L2701+1.03</f>
        <v>4.43</v>
      </c>
      <c r="L2701" s="25">
        <v>4</v>
      </c>
      <c r="M2701" s="25" t="s">
        <v>35</v>
      </c>
      <c r="N2701" s="25">
        <v>3.2</v>
      </c>
      <c r="O2701" s="25" t="s">
        <v>35</v>
      </c>
      <c r="P2701" s="25">
        <v>3.6</v>
      </c>
      <c r="Q2701" s="1" t="s">
        <v>84</v>
      </c>
      <c r="T2701" s="1">
        <f t="shared" si="270"/>
        <v>2002.5676033896748</v>
      </c>
      <c r="U2701" s="4">
        <f t="shared" si="273"/>
        <v>9.7946917305899926E+19</v>
      </c>
      <c r="V2701" s="4">
        <f t="shared" si="271"/>
        <v>5559042572704029</v>
      </c>
      <c r="W2701" s="1">
        <f t="shared" si="272"/>
        <v>475.11151396131265</v>
      </c>
    </row>
    <row r="2702" spans="1:23" x14ac:dyDescent="0.3">
      <c r="A2702" t="s">
        <v>4935</v>
      </c>
      <c r="B2702" s="34">
        <v>37474.665669444446</v>
      </c>
      <c r="C2702" s="2">
        <v>35.817</v>
      </c>
      <c r="D2702" s="2">
        <v>-5.3520000000000003</v>
      </c>
      <c r="E2702" s="3">
        <v>10</v>
      </c>
      <c r="F2702" s="3">
        <v>10</v>
      </c>
      <c r="G2702" s="1" t="s">
        <v>35</v>
      </c>
      <c r="H2702" s="1" t="s">
        <v>22</v>
      </c>
      <c r="I2702" s="1">
        <f t="shared" si="274"/>
        <v>4.7700000000000005</v>
      </c>
      <c r="L2702" s="25">
        <v>4.4000000000000004</v>
      </c>
      <c r="M2702" s="25" t="s">
        <v>35</v>
      </c>
      <c r="P2702" s="25">
        <v>4.0999999999999996</v>
      </c>
      <c r="Q2702" s="1" t="s">
        <v>84</v>
      </c>
      <c r="T2702" s="1">
        <f t="shared" si="270"/>
        <v>2002.6000429006008</v>
      </c>
      <c r="U2702" s="4">
        <f t="shared" si="273"/>
        <v>9.7964906015051219E+19</v>
      </c>
      <c r="V2702" s="4">
        <f t="shared" si="271"/>
        <v>1.7988709151288024E+16</v>
      </c>
      <c r="W2702" s="1">
        <f t="shared" si="272"/>
        <v>1327.1466948529783</v>
      </c>
    </row>
    <row r="2703" spans="1:23" x14ac:dyDescent="0.3">
      <c r="A2703" t="s">
        <v>4936</v>
      </c>
      <c r="B2703" s="34">
        <v>37476.494255787038</v>
      </c>
      <c r="C2703" s="2">
        <v>35.415999999999997</v>
      </c>
      <c r="D2703" s="2">
        <v>-5.3579999999999997</v>
      </c>
      <c r="E2703" s="3">
        <v>10</v>
      </c>
      <c r="F2703" s="3">
        <v>9</v>
      </c>
      <c r="G2703" s="1" t="s">
        <v>35</v>
      </c>
      <c r="H2703" s="1" t="s">
        <v>22</v>
      </c>
      <c r="I2703" s="1">
        <f t="shared" si="274"/>
        <v>4.6849999999999996</v>
      </c>
      <c r="L2703" s="25">
        <v>4.3</v>
      </c>
      <c r="M2703" s="25" t="s">
        <v>35</v>
      </c>
      <c r="P2703" s="25">
        <v>4.4000000000000004</v>
      </c>
      <c r="Q2703" s="1" t="s">
        <v>84</v>
      </c>
      <c r="T2703" s="1">
        <f t="shared" si="270"/>
        <v>2002.6050492971583</v>
      </c>
      <c r="U2703" s="4">
        <f t="shared" si="273"/>
        <v>9.7978318214405276E+19</v>
      </c>
      <c r="V2703" s="4">
        <f t="shared" si="271"/>
        <v>1.3412199354053646E+16</v>
      </c>
      <c r="W2703" s="1">
        <f t="shared" si="272"/>
        <v>1361.8227521149799</v>
      </c>
    </row>
    <row r="2704" spans="1:23" x14ac:dyDescent="0.3">
      <c r="A2704" t="s">
        <v>4937</v>
      </c>
      <c r="B2704" s="34">
        <v>37477.032789351855</v>
      </c>
      <c r="C2704" s="2">
        <v>35.685000000000002</v>
      </c>
      <c r="D2704" s="2">
        <v>-5.2949999999999999</v>
      </c>
      <c r="E2704" s="3">
        <v>10</v>
      </c>
      <c r="F2704" s="3">
        <v>16</v>
      </c>
      <c r="G2704" s="1" t="s">
        <v>35</v>
      </c>
      <c r="H2704" s="1" t="s">
        <v>22</v>
      </c>
      <c r="I2704" s="1">
        <f t="shared" si="274"/>
        <v>4.5999999999999996</v>
      </c>
      <c r="L2704" s="25">
        <v>4.2</v>
      </c>
      <c r="M2704" s="25" t="s">
        <v>35</v>
      </c>
      <c r="P2704" s="25">
        <v>4.4000000000000004</v>
      </c>
      <c r="Q2704" s="1" t="s">
        <v>84</v>
      </c>
      <c r="T2704" s="1">
        <f t="shared" si="270"/>
        <v>2002.6065237217026</v>
      </c>
      <c r="U2704" s="4">
        <f t="shared" si="273"/>
        <v>9.7988318214405276E+19</v>
      </c>
      <c r="V2704" s="4">
        <f t="shared" si="271"/>
        <v>1E+16</v>
      </c>
      <c r="W2704" s="1">
        <f t="shared" si="272"/>
        <v>1342.6140253776484</v>
      </c>
    </row>
    <row r="2705" spans="1:23" x14ac:dyDescent="0.3">
      <c r="A2705" t="s">
        <v>4938</v>
      </c>
      <c r="B2705" s="34">
        <v>37519.390522685186</v>
      </c>
      <c r="C2705" s="2">
        <v>39.500100000000003</v>
      </c>
      <c r="D2705" s="2">
        <v>-25.140699999999999</v>
      </c>
      <c r="E2705" s="3">
        <v>0</v>
      </c>
      <c r="G2705" s="1" t="s">
        <v>84</v>
      </c>
      <c r="H2705" s="8" t="s">
        <v>24</v>
      </c>
      <c r="I2705" s="1">
        <f t="shared" si="274"/>
        <v>4.3449999999999998</v>
      </c>
      <c r="L2705" s="25">
        <v>3.9</v>
      </c>
      <c r="M2705" s="25" t="s">
        <v>84</v>
      </c>
      <c r="T2705" s="1">
        <f t="shared" si="270"/>
        <v>2002.7224928752503</v>
      </c>
      <c r="U2705" s="4">
        <f t="shared" si="273"/>
        <v>9.7992462980245651E+19</v>
      </c>
      <c r="V2705" s="4">
        <f t="shared" si="271"/>
        <v>4144765840379391.5</v>
      </c>
      <c r="W2705" s="1">
        <f t="shared" si="272"/>
        <v>1491.9417457173399</v>
      </c>
    </row>
    <row r="2706" spans="1:23" x14ac:dyDescent="0.3">
      <c r="A2706" t="s">
        <v>4939</v>
      </c>
      <c r="B2706" s="34">
        <v>37542.088953240738</v>
      </c>
      <c r="C2706" s="2">
        <v>35.854199999999999</v>
      </c>
      <c r="D2706" s="2">
        <v>-5.4261999999999997</v>
      </c>
      <c r="E2706" s="3">
        <v>10</v>
      </c>
      <c r="F2706" s="3">
        <v>44</v>
      </c>
      <c r="G2706" s="1" t="s">
        <v>35</v>
      </c>
      <c r="H2706" s="1" t="s">
        <v>22</v>
      </c>
      <c r="I2706" s="1">
        <f t="shared" si="274"/>
        <v>4.8549999999999995</v>
      </c>
      <c r="L2706" s="25">
        <v>4.5</v>
      </c>
      <c r="M2706" s="25" t="s">
        <v>35</v>
      </c>
      <c r="P2706" s="25">
        <v>4.2</v>
      </c>
      <c r="Q2706" s="1" t="s">
        <v>84</v>
      </c>
      <c r="T2706" s="1">
        <f t="shared" si="270"/>
        <v>2002.7846377912135</v>
      </c>
      <c r="U2706" s="4">
        <f t="shared" si="273"/>
        <v>9.8016589795571565E+19</v>
      </c>
      <c r="V2706" s="4">
        <f t="shared" si="271"/>
        <v>2.4126815325916504E+16</v>
      </c>
      <c r="W2706" s="1">
        <f t="shared" si="272"/>
        <v>1318.7134239084055</v>
      </c>
    </row>
    <row r="2707" spans="1:23" x14ac:dyDescent="0.3">
      <c r="A2707" t="s">
        <v>4940</v>
      </c>
      <c r="B2707" s="34">
        <v>37542.198990277779</v>
      </c>
      <c r="C2707" s="2">
        <v>35.983800000000002</v>
      </c>
      <c r="D2707" s="2">
        <v>-5.3855000000000004</v>
      </c>
      <c r="E2707" s="3">
        <v>10</v>
      </c>
      <c r="F2707" s="3">
        <v>29</v>
      </c>
      <c r="G2707" s="1" t="s">
        <v>35</v>
      </c>
      <c r="H2707" s="1" t="s">
        <v>22</v>
      </c>
      <c r="I2707" s="1">
        <f t="shared" si="274"/>
        <v>4.7700000000000005</v>
      </c>
      <c r="L2707" s="25">
        <v>4.4000000000000004</v>
      </c>
      <c r="M2707" s="25" t="s">
        <v>35</v>
      </c>
      <c r="P2707" s="25">
        <v>4.2</v>
      </c>
      <c r="Q2707" s="1" t="s">
        <v>84</v>
      </c>
      <c r="T2707" s="1">
        <f t="shared" si="270"/>
        <v>2002.7849390562019</v>
      </c>
      <c r="U2707" s="4">
        <f t="shared" si="273"/>
        <v>9.8034578504722858E+19</v>
      </c>
      <c r="V2707" s="4">
        <f t="shared" si="271"/>
        <v>1.7988709151288024E+16</v>
      </c>
      <c r="W2707" s="1">
        <f t="shared" si="272"/>
        <v>1310.343984009651</v>
      </c>
    </row>
    <row r="2708" spans="1:23" x14ac:dyDescent="0.3">
      <c r="A2708" t="s">
        <v>4941</v>
      </c>
      <c r="B2708" s="34">
        <v>37542.231800347225</v>
      </c>
      <c r="C2708" s="2">
        <v>35.985799999999998</v>
      </c>
      <c r="D2708" s="2">
        <v>-5.3456000000000001</v>
      </c>
      <c r="E2708" s="3">
        <v>10</v>
      </c>
      <c r="F2708" s="3">
        <v>19</v>
      </c>
      <c r="G2708" s="1" t="s">
        <v>35</v>
      </c>
      <c r="H2708" s="1" t="s">
        <v>22</v>
      </c>
      <c r="I2708" s="1">
        <f t="shared" si="274"/>
        <v>4.43</v>
      </c>
      <c r="L2708" s="25">
        <v>4</v>
      </c>
      <c r="M2708" s="25" t="s">
        <v>35</v>
      </c>
      <c r="P2708" s="25">
        <v>4.2</v>
      </c>
      <c r="Q2708" s="1" t="s">
        <v>84</v>
      </c>
      <c r="T2708" s="1">
        <f t="shared" si="270"/>
        <v>2002.7850288852765</v>
      </c>
      <c r="U2708" s="4">
        <f t="shared" si="273"/>
        <v>9.8040137547295556E+19</v>
      </c>
      <c r="V2708" s="4">
        <f t="shared" si="271"/>
        <v>5559042572704029</v>
      </c>
      <c r="W2708" s="1">
        <f t="shared" si="272"/>
        <v>1312.9989100303721</v>
      </c>
    </row>
    <row r="2709" spans="1:23" x14ac:dyDescent="0.3">
      <c r="A2709" t="s">
        <v>4942</v>
      </c>
      <c r="B2709" s="34">
        <v>37542.606340625003</v>
      </c>
      <c r="C2709" s="2">
        <v>35.891199999999998</v>
      </c>
      <c r="D2709" s="2">
        <v>-5.4036</v>
      </c>
      <c r="E2709" s="3">
        <v>10</v>
      </c>
      <c r="F2709" s="3">
        <v>7</v>
      </c>
      <c r="G2709" s="1" t="s">
        <v>35</v>
      </c>
      <c r="H2709" s="1" t="s">
        <v>22</v>
      </c>
      <c r="I2709" s="1">
        <f t="shared" si="274"/>
        <v>4.43</v>
      </c>
      <c r="L2709" s="25">
        <v>4</v>
      </c>
      <c r="M2709" s="25" t="s">
        <v>35</v>
      </c>
      <c r="N2709" s="25">
        <v>2.9</v>
      </c>
      <c r="O2709" s="25" t="s">
        <v>35</v>
      </c>
      <c r="P2709" s="25">
        <v>4.0999999999999996</v>
      </c>
      <c r="Q2709" s="1" t="s">
        <v>84</v>
      </c>
      <c r="T2709" s="1">
        <f t="shared" si="270"/>
        <v>2002.7860543206707</v>
      </c>
      <c r="U2709" s="4">
        <f t="shared" si="273"/>
        <v>9.8045696589868253E+19</v>
      </c>
      <c r="V2709" s="4">
        <f t="shared" si="271"/>
        <v>5559042572704029</v>
      </c>
      <c r="W2709" s="1">
        <f t="shared" si="272"/>
        <v>1317.0833321746493</v>
      </c>
    </row>
    <row r="2710" spans="1:23" x14ac:dyDescent="0.3">
      <c r="A2710" t="s">
        <v>4943</v>
      </c>
      <c r="B2710" s="34">
        <v>37553.631651041665</v>
      </c>
      <c r="C2710" s="2">
        <v>35.918399999999998</v>
      </c>
      <c r="D2710" s="2">
        <v>-5.4915000000000003</v>
      </c>
      <c r="E2710" s="3">
        <v>13.5</v>
      </c>
      <c r="F2710" s="3">
        <v>7</v>
      </c>
      <c r="G2710" s="1" t="s">
        <v>35</v>
      </c>
      <c r="H2710" s="1" t="s">
        <v>22</v>
      </c>
      <c r="I2710" s="1">
        <f t="shared" si="274"/>
        <v>4.43</v>
      </c>
      <c r="L2710" s="25">
        <v>4</v>
      </c>
      <c r="M2710" s="25" t="s">
        <v>35</v>
      </c>
      <c r="P2710" s="25">
        <v>3.5</v>
      </c>
      <c r="Q2710" s="1" t="s">
        <v>84</v>
      </c>
      <c r="T2710" s="1">
        <f t="shared" si="270"/>
        <v>2002.8162399754733</v>
      </c>
      <c r="U2710" s="4">
        <f t="shared" si="273"/>
        <v>9.8051255632440951E+19</v>
      </c>
      <c r="V2710" s="4">
        <f t="shared" si="271"/>
        <v>5559042572704029</v>
      </c>
      <c r="W2710" s="1">
        <f t="shared" si="272"/>
        <v>1308.591452270201</v>
      </c>
    </row>
    <row r="2711" spans="1:23" x14ac:dyDescent="0.3">
      <c r="A2711" t="s">
        <v>4944</v>
      </c>
      <c r="B2711" s="34">
        <v>37555.501851967594</v>
      </c>
      <c r="C2711" s="2">
        <v>35.207599999999999</v>
      </c>
      <c r="D2711" s="2">
        <v>-16.034800000000001</v>
      </c>
      <c r="E2711" s="3">
        <v>7.5</v>
      </c>
      <c r="F2711" s="3">
        <v>14</v>
      </c>
      <c r="G2711" s="1" t="s">
        <v>35</v>
      </c>
      <c r="H2711" s="9" t="s">
        <v>40</v>
      </c>
      <c r="I2711" s="1">
        <f t="shared" si="274"/>
        <v>4.0049999999999999</v>
      </c>
      <c r="L2711" s="25">
        <v>3.5</v>
      </c>
      <c r="M2711" s="25" t="s">
        <v>35</v>
      </c>
      <c r="P2711" s="25">
        <v>3.9</v>
      </c>
      <c r="Q2711" s="1" t="s">
        <v>84</v>
      </c>
      <c r="T2711" s="1">
        <f t="shared" si="270"/>
        <v>2002.8213603065506</v>
      </c>
      <c r="U2711" s="4">
        <f t="shared" si="273"/>
        <v>9.8052536487535493E+19</v>
      </c>
      <c r="V2711" s="4">
        <f t="shared" si="271"/>
        <v>1280855094536285</v>
      </c>
      <c r="W2711" s="1">
        <f t="shared" si="272"/>
        <v>1130.6745108964722</v>
      </c>
    </row>
    <row r="2712" spans="1:23" x14ac:dyDescent="0.3">
      <c r="A2712" t="s">
        <v>4945</v>
      </c>
      <c r="B2712" s="34">
        <v>37564.138394212961</v>
      </c>
      <c r="C2712" s="2">
        <v>36.0212</v>
      </c>
      <c r="D2712" s="2">
        <v>-5.5758999999999999</v>
      </c>
      <c r="E2712" s="3">
        <v>5.4</v>
      </c>
      <c r="F2712" s="3">
        <v>422</v>
      </c>
      <c r="G2712" s="1" t="s">
        <v>35</v>
      </c>
      <c r="H2712" s="1" t="s">
        <v>22</v>
      </c>
      <c r="I2712" s="1">
        <f>J2712</f>
        <v>5.69</v>
      </c>
      <c r="J2712" s="25">
        <v>5.69</v>
      </c>
      <c r="K2712" s="25" t="s">
        <v>5461</v>
      </c>
      <c r="L2712" s="25">
        <v>5.4</v>
      </c>
      <c r="M2712" s="25" t="s">
        <v>35</v>
      </c>
      <c r="N2712" s="25">
        <v>5.3</v>
      </c>
      <c r="O2712" s="25" t="s">
        <v>35</v>
      </c>
      <c r="P2712" s="25">
        <v>5.2</v>
      </c>
      <c r="Q2712" s="1" t="s">
        <v>84</v>
      </c>
      <c r="T2712" s="1">
        <f t="shared" si="270"/>
        <v>2002.8450058705353</v>
      </c>
      <c r="U2712" s="4">
        <f t="shared" si="273"/>
        <v>9.8484055564363252E+19</v>
      </c>
      <c r="V2712" s="4">
        <f t="shared" si="271"/>
        <v>4.3151907682776614E+17</v>
      </c>
      <c r="W2712" s="1">
        <f t="shared" si="272"/>
        <v>1293.6852347494948</v>
      </c>
    </row>
    <row r="2713" spans="1:23" x14ac:dyDescent="0.3">
      <c r="A2713" t="s">
        <v>4946</v>
      </c>
      <c r="B2713" s="34">
        <v>37564.185446875003</v>
      </c>
      <c r="C2713" s="2">
        <v>35.952599999999997</v>
      </c>
      <c r="D2713" s="2">
        <v>-5.5343</v>
      </c>
      <c r="E2713" s="3">
        <v>10</v>
      </c>
      <c r="F2713" s="3">
        <v>5</v>
      </c>
      <c r="G2713" s="1" t="s">
        <v>35</v>
      </c>
      <c r="H2713" s="1" t="s">
        <v>22</v>
      </c>
      <c r="I2713" s="1">
        <f t="shared" ref="I2713:I2742" si="275">0.85*L2713+1.03</f>
        <v>4.5999999999999996</v>
      </c>
      <c r="L2713" s="25">
        <v>4.2</v>
      </c>
      <c r="M2713" s="25" t="s">
        <v>35</v>
      </c>
      <c r="P2713" s="25">
        <v>4.4000000000000004</v>
      </c>
      <c r="Q2713" s="1" t="s">
        <v>84</v>
      </c>
      <c r="T2713" s="1">
        <f t="shared" si="270"/>
        <v>2002.8451346937029</v>
      </c>
      <c r="U2713" s="4">
        <f t="shared" si="273"/>
        <v>9.8494055564363252E+19</v>
      </c>
      <c r="V2713" s="4">
        <f t="shared" si="271"/>
        <v>1E+16</v>
      </c>
      <c r="W2713" s="1">
        <f t="shared" si="272"/>
        <v>1302.592148633433</v>
      </c>
    </row>
    <row r="2714" spans="1:23" x14ac:dyDescent="0.3">
      <c r="A2714" t="s">
        <v>4947</v>
      </c>
      <c r="B2714" s="34">
        <v>37564.351339004628</v>
      </c>
      <c r="C2714" s="2">
        <v>36.131399999999999</v>
      </c>
      <c r="D2714" s="2">
        <v>-5.5880000000000001</v>
      </c>
      <c r="E2714" s="3">
        <v>10.1</v>
      </c>
      <c r="F2714" s="3">
        <v>91</v>
      </c>
      <c r="G2714" s="1" t="s">
        <v>35</v>
      </c>
      <c r="H2714" s="1" t="s">
        <v>22</v>
      </c>
      <c r="I2714" s="1">
        <f t="shared" si="275"/>
        <v>5.0250000000000004</v>
      </c>
      <c r="L2714" s="25">
        <v>4.7</v>
      </c>
      <c r="M2714" s="25" t="s">
        <v>35</v>
      </c>
      <c r="N2714" s="25">
        <v>4.2</v>
      </c>
      <c r="O2714" s="25" t="s">
        <v>35</v>
      </c>
      <c r="P2714" s="25">
        <v>4.7</v>
      </c>
      <c r="Q2714" s="1" t="s">
        <v>84</v>
      </c>
      <c r="T2714" s="1">
        <f t="shared" si="270"/>
        <v>2002.8455888816006</v>
      </c>
      <c r="U2714" s="4">
        <f t="shared" si="273"/>
        <v>9.8537456590727725E+19</v>
      </c>
      <c r="V2714" s="4">
        <f t="shared" si="271"/>
        <v>4.3401026364474576E+16</v>
      </c>
      <c r="W2714" s="1">
        <f t="shared" si="272"/>
        <v>1283.2910672102109</v>
      </c>
    </row>
    <row r="2715" spans="1:23" x14ac:dyDescent="0.3">
      <c r="A2715" t="s">
        <v>4948</v>
      </c>
      <c r="B2715" s="34">
        <v>37564.719056018519</v>
      </c>
      <c r="C2715" s="2">
        <v>38.164400000000001</v>
      </c>
      <c r="D2715" s="2">
        <v>-23.593599999999999</v>
      </c>
      <c r="E2715" s="3">
        <v>10</v>
      </c>
      <c r="F2715" s="3">
        <v>19</v>
      </c>
      <c r="G2715" s="1" t="s">
        <v>35</v>
      </c>
      <c r="H2715" s="8" t="s">
        <v>24</v>
      </c>
      <c r="I2715" s="1">
        <f t="shared" si="275"/>
        <v>4.5149999999999997</v>
      </c>
      <c r="L2715" s="25">
        <v>4.0999999999999996</v>
      </c>
      <c r="M2715" s="25" t="s">
        <v>35</v>
      </c>
      <c r="T2715" s="1">
        <f t="shared" si="270"/>
        <v>2002.8465956359166</v>
      </c>
      <c r="U2715" s="4">
        <f t="shared" si="273"/>
        <v>9.8544912489447997E+19</v>
      </c>
      <c r="V2715" s="4">
        <f t="shared" si="271"/>
        <v>7455898720277797</v>
      </c>
      <c r="W2715" s="1">
        <f t="shared" si="272"/>
        <v>1402.8124851251494</v>
      </c>
    </row>
    <row r="2716" spans="1:23" x14ac:dyDescent="0.3">
      <c r="A2716" t="s">
        <v>4949</v>
      </c>
      <c r="B2716" s="34">
        <v>37564.776075462963</v>
      </c>
      <c r="C2716" s="2">
        <v>35.3889</v>
      </c>
      <c r="D2716" s="2">
        <v>-5.3380999999999998</v>
      </c>
      <c r="E2716" s="3">
        <v>8.3000000000000007</v>
      </c>
      <c r="F2716" s="3">
        <v>15</v>
      </c>
      <c r="G2716" s="1" t="s">
        <v>35</v>
      </c>
      <c r="H2716" s="1" t="s">
        <v>22</v>
      </c>
      <c r="I2716" s="1">
        <f t="shared" si="275"/>
        <v>4.43</v>
      </c>
      <c r="L2716" s="25">
        <v>4</v>
      </c>
      <c r="M2716" s="25" t="s">
        <v>35</v>
      </c>
      <c r="P2716" s="25">
        <v>3.8</v>
      </c>
      <c r="Q2716" s="1" t="s">
        <v>84</v>
      </c>
      <c r="T2716" s="1">
        <f t="shared" si="270"/>
        <v>2002.8467517466474</v>
      </c>
      <c r="U2716" s="4">
        <f t="shared" si="273"/>
        <v>9.8550471532020695E+19</v>
      </c>
      <c r="V2716" s="4">
        <f t="shared" si="271"/>
        <v>5559042572704029</v>
      </c>
      <c r="W2716" s="1">
        <f t="shared" si="272"/>
        <v>1365.5643073533108</v>
      </c>
    </row>
    <row r="2717" spans="1:23" x14ac:dyDescent="0.3">
      <c r="A2717" t="s">
        <v>4950</v>
      </c>
      <c r="B2717" s="34">
        <v>37569.208204629627</v>
      </c>
      <c r="C2717" s="2">
        <v>35.854999999999997</v>
      </c>
      <c r="D2717" s="2">
        <v>-5.5438000000000001</v>
      </c>
      <c r="E2717" s="3">
        <v>19.399999999999999</v>
      </c>
      <c r="F2717" s="3">
        <v>20</v>
      </c>
      <c r="G2717" s="1" t="s">
        <v>35</v>
      </c>
      <c r="H2717" s="1" t="s">
        <v>22</v>
      </c>
      <c r="I2717" s="1">
        <f t="shared" si="275"/>
        <v>4.6849999999999996</v>
      </c>
      <c r="L2717" s="25">
        <v>4.3</v>
      </c>
      <c r="M2717" s="25" t="s">
        <v>35</v>
      </c>
      <c r="N2717" s="25">
        <v>3.1</v>
      </c>
      <c r="O2717" s="25" t="s">
        <v>35</v>
      </c>
      <c r="P2717" s="25">
        <v>4</v>
      </c>
      <c r="Q2717" s="1" t="s">
        <v>84</v>
      </c>
      <c r="T2717" s="1">
        <f t="shared" si="270"/>
        <v>2002.858886254975</v>
      </c>
      <c r="U2717" s="4">
        <f t="shared" si="273"/>
        <v>9.8563883731374752E+19</v>
      </c>
      <c r="V2717" s="4">
        <f t="shared" si="271"/>
        <v>1.3412199354053646E+16</v>
      </c>
      <c r="W2717" s="1">
        <f t="shared" si="272"/>
        <v>1310.5580903215769</v>
      </c>
    </row>
    <row r="2718" spans="1:23" x14ac:dyDescent="0.3">
      <c r="A2718" t="s">
        <v>4951</v>
      </c>
      <c r="B2718" s="34">
        <v>37575.352097453702</v>
      </c>
      <c r="C2718" s="2">
        <v>39.383299999999998</v>
      </c>
      <c r="D2718" s="2">
        <v>-20.928899999999999</v>
      </c>
      <c r="E2718" s="3">
        <v>10</v>
      </c>
      <c r="F2718" s="3">
        <v>13</v>
      </c>
      <c r="G2718" s="1" t="s">
        <v>35</v>
      </c>
      <c r="H2718" s="8" t="s">
        <v>24</v>
      </c>
      <c r="I2718" s="1">
        <f t="shared" si="275"/>
        <v>4.5149999999999997</v>
      </c>
      <c r="L2718" s="25">
        <v>4.0999999999999996</v>
      </c>
      <c r="M2718" s="25" t="s">
        <v>35</v>
      </c>
      <c r="N2718" s="25">
        <v>3.4</v>
      </c>
      <c r="O2718" s="25" t="s">
        <v>84</v>
      </c>
      <c r="P2718" s="25">
        <v>3.5</v>
      </c>
      <c r="Q2718" s="1" t="s">
        <v>84</v>
      </c>
      <c r="T2718" s="1">
        <f t="shared" si="270"/>
        <v>2002.8757073167794</v>
      </c>
      <c r="U2718" s="4">
        <f t="shared" si="273"/>
        <v>9.8571339630095024E+19</v>
      </c>
      <c r="V2718" s="4">
        <f t="shared" si="271"/>
        <v>7455898720277797</v>
      </c>
      <c r="W2718" s="1">
        <f t="shared" si="272"/>
        <v>1092.2657232165659</v>
      </c>
    </row>
    <row r="2719" spans="1:23" x14ac:dyDescent="0.3">
      <c r="A2719" t="s">
        <v>4952</v>
      </c>
      <c r="B2719" s="34">
        <v>37576.744101504628</v>
      </c>
      <c r="C2719" s="2">
        <v>35.848599999999998</v>
      </c>
      <c r="D2719" s="2">
        <v>-5.5157999999999996</v>
      </c>
      <c r="E2719" s="3">
        <v>10</v>
      </c>
      <c r="F2719" s="3">
        <v>16</v>
      </c>
      <c r="G2719" s="1" t="s">
        <v>35</v>
      </c>
      <c r="H2719" s="1" t="s">
        <v>22</v>
      </c>
      <c r="I2719" s="1">
        <f t="shared" si="275"/>
        <v>4.6849999999999996</v>
      </c>
      <c r="L2719" s="25">
        <v>4.3</v>
      </c>
      <c r="M2719" s="25" t="s">
        <v>35</v>
      </c>
      <c r="N2719" s="25">
        <v>3.5</v>
      </c>
      <c r="O2719" s="25" t="s">
        <v>35</v>
      </c>
      <c r="P2719" s="25">
        <v>4.3</v>
      </c>
      <c r="Q2719" s="1" t="s">
        <v>84</v>
      </c>
      <c r="T2719" s="1">
        <f t="shared" si="270"/>
        <v>2002.8795184161661</v>
      </c>
      <c r="U2719" s="4">
        <f t="shared" si="273"/>
        <v>9.8584751829449081E+19</v>
      </c>
      <c r="V2719" s="4">
        <f t="shared" si="271"/>
        <v>1.3412199354053646E+16</v>
      </c>
      <c r="W2719" s="1">
        <f t="shared" si="272"/>
        <v>1312.9553843075123</v>
      </c>
    </row>
    <row r="2720" spans="1:23" x14ac:dyDescent="0.3">
      <c r="A2720" t="s">
        <v>4953</v>
      </c>
      <c r="B2720" s="34">
        <v>37576.75214016204</v>
      </c>
      <c r="C2720" s="2">
        <v>35.828000000000003</v>
      </c>
      <c r="D2720" s="2">
        <v>-5.4648000000000003</v>
      </c>
      <c r="E2720" s="3">
        <v>10</v>
      </c>
      <c r="F2720" s="3">
        <v>6</v>
      </c>
      <c r="G2720" s="1" t="s">
        <v>35</v>
      </c>
      <c r="H2720" s="1" t="s">
        <v>22</v>
      </c>
      <c r="I2720" s="1">
        <f t="shared" si="275"/>
        <v>3.75</v>
      </c>
      <c r="L2720" s="25">
        <v>3.2</v>
      </c>
      <c r="M2720" s="25" t="s">
        <v>35</v>
      </c>
      <c r="P2720" s="25">
        <v>3.6</v>
      </c>
      <c r="Q2720" s="1" t="s">
        <v>84</v>
      </c>
      <c r="T2720" s="1">
        <f t="shared" si="270"/>
        <v>2002.8795404248106</v>
      </c>
      <c r="U2720" s="4">
        <f t="shared" si="273"/>
        <v>9.8585282713893306E+19</v>
      </c>
      <c r="V2720" s="4">
        <f t="shared" si="271"/>
        <v>530884444230989.13</v>
      </c>
      <c r="W2720" s="1">
        <f t="shared" si="272"/>
        <v>1318.3015098832734</v>
      </c>
    </row>
    <row r="2721" spans="1:23" x14ac:dyDescent="0.3">
      <c r="A2721" t="s">
        <v>4954</v>
      </c>
      <c r="B2721" s="34">
        <v>37576.758931597222</v>
      </c>
      <c r="C2721" s="2">
        <v>35.780299999999997</v>
      </c>
      <c r="D2721" s="2">
        <v>-5.4196999999999997</v>
      </c>
      <c r="E2721" s="3">
        <v>10</v>
      </c>
      <c r="F2721" s="3">
        <v>5</v>
      </c>
      <c r="G2721" s="1" t="s">
        <v>35</v>
      </c>
      <c r="H2721" s="1" t="s">
        <v>22</v>
      </c>
      <c r="I2721" s="1">
        <f t="shared" si="275"/>
        <v>4.0049999999999999</v>
      </c>
      <c r="L2721" s="25">
        <v>3.5</v>
      </c>
      <c r="M2721" s="25" t="s">
        <v>35</v>
      </c>
      <c r="P2721" s="25">
        <v>3.7</v>
      </c>
      <c r="Q2721" s="1" t="s">
        <v>84</v>
      </c>
      <c r="T2721" s="1">
        <f t="shared" si="270"/>
        <v>2002.8795590187467</v>
      </c>
      <c r="U2721" s="4">
        <f t="shared" si="273"/>
        <v>9.8586563568987849E+19</v>
      </c>
      <c r="V2721" s="4">
        <f t="shared" si="271"/>
        <v>1280855094536285</v>
      </c>
      <c r="W2721" s="1">
        <f t="shared" si="272"/>
        <v>1325.6048321016219</v>
      </c>
    </row>
    <row r="2722" spans="1:23" x14ac:dyDescent="0.3">
      <c r="A2722" t="s">
        <v>4955</v>
      </c>
      <c r="B2722" s="34">
        <v>37576.789456250001</v>
      </c>
      <c r="C2722" s="2">
        <v>35.968000000000004</v>
      </c>
      <c r="D2722" s="2">
        <v>-5.4904999999999999</v>
      </c>
      <c r="E2722" s="3">
        <v>10</v>
      </c>
      <c r="F2722" s="3">
        <v>4</v>
      </c>
      <c r="G2722" s="1" t="s">
        <v>35</v>
      </c>
      <c r="H2722" s="1" t="s">
        <v>22</v>
      </c>
      <c r="I2722" s="1">
        <f t="shared" si="275"/>
        <v>4.3449999999999998</v>
      </c>
      <c r="L2722" s="25">
        <v>3.9</v>
      </c>
      <c r="M2722" s="25" t="s">
        <v>35</v>
      </c>
      <c r="P2722" s="25">
        <v>3.9</v>
      </c>
      <c r="Q2722" s="1" t="s">
        <v>84</v>
      </c>
      <c r="T2722" s="1">
        <f t="shared" si="270"/>
        <v>2002.8796425906912</v>
      </c>
      <c r="U2722" s="4">
        <f t="shared" si="273"/>
        <v>9.8590708334828225E+19</v>
      </c>
      <c r="V2722" s="4">
        <f t="shared" si="271"/>
        <v>4144765840379391.5</v>
      </c>
      <c r="W2722" s="1">
        <f t="shared" si="272"/>
        <v>1304.316795966952</v>
      </c>
    </row>
    <row r="2723" spans="1:23" x14ac:dyDescent="0.3">
      <c r="A2723" t="s">
        <v>4956</v>
      </c>
      <c r="B2723" s="34">
        <v>37576.849667476854</v>
      </c>
      <c r="C2723" s="2">
        <v>35.592199999999998</v>
      </c>
      <c r="D2723" s="2">
        <v>-5.2656000000000001</v>
      </c>
      <c r="E2723" s="3">
        <v>10</v>
      </c>
      <c r="F2723" s="3">
        <v>5</v>
      </c>
      <c r="G2723" s="1" t="s">
        <v>35</v>
      </c>
      <c r="H2723" s="1" t="s">
        <v>22</v>
      </c>
      <c r="I2723" s="1">
        <f t="shared" si="275"/>
        <v>4.0049999999999999</v>
      </c>
      <c r="L2723" s="25">
        <v>3.5</v>
      </c>
      <c r="M2723" s="25" t="s">
        <v>35</v>
      </c>
      <c r="P2723" s="25">
        <v>3.6</v>
      </c>
      <c r="Q2723" s="1" t="s">
        <v>84</v>
      </c>
      <c r="T2723" s="1">
        <f t="shared" si="270"/>
        <v>2002.8798074400461</v>
      </c>
      <c r="U2723" s="4">
        <f t="shared" si="273"/>
        <v>9.8591989189922767E+19</v>
      </c>
      <c r="V2723" s="4">
        <f t="shared" si="271"/>
        <v>1280855094536285</v>
      </c>
      <c r="W2723" s="1">
        <f t="shared" si="272"/>
        <v>1352.7520387681193</v>
      </c>
    </row>
    <row r="2724" spans="1:23" x14ac:dyDescent="0.3">
      <c r="A2724" t="s">
        <v>4957</v>
      </c>
      <c r="B2724" s="34">
        <v>37581.110175347225</v>
      </c>
      <c r="C2724" s="2">
        <v>42.247900000000001</v>
      </c>
      <c r="D2724" s="2">
        <v>-11.371499999999999</v>
      </c>
      <c r="E2724" s="3">
        <v>10</v>
      </c>
      <c r="F2724" s="3">
        <v>35</v>
      </c>
      <c r="G2724" s="1" t="s">
        <v>35</v>
      </c>
      <c r="H2724" s="1" t="s">
        <v>33</v>
      </c>
      <c r="I2724" s="1">
        <f t="shared" si="275"/>
        <v>4.5149999999999997</v>
      </c>
      <c r="L2724" s="25">
        <v>4.0999999999999996</v>
      </c>
      <c r="M2724" s="25" t="s">
        <v>35</v>
      </c>
      <c r="P2724" s="25">
        <v>4.2</v>
      </c>
      <c r="Q2724" s="1" t="s">
        <v>84</v>
      </c>
      <c r="T2724" s="1">
        <f t="shared" si="270"/>
        <v>2002.8914720748726</v>
      </c>
      <c r="U2724" s="4">
        <f t="shared" si="273"/>
        <v>9.8599445088643039E+19</v>
      </c>
      <c r="V2724" s="4">
        <f t="shared" si="271"/>
        <v>7455898720277797</v>
      </c>
      <c r="W2724" s="1">
        <f t="shared" si="272"/>
        <v>359.61422359717398</v>
      </c>
    </row>
    <row r="2725" spans="1:23" x14ac:dyDescent="0.3">
      <c r="A2725" t="s">
        <v>4958</v>
      </c>
      <c r="B2725" s="34">
        <v>37587.951622916669</v>
      </c>
      <c r="C2725" s="2">
        <v>35.5867</v>
      </c>
      <c r="D2725" s="2">
        <v>-5.2927999999999997</v>
      </c>
      <c r="E2725" s="3">
        <v>10</v>
      </c>
      <c r="F2725" s="3">
        <v>5</v>
      </c>
      <c r="G2725" s="1" t="s">
        <v>35</v>
      </c>
      <c r="H2725" s="1" t="s">
        <v>22</v>
      </c>
      <c r="I2725" s="1">
        <f t="shared" si="275"/>
        <v>4.26</v>
      </c>
      <c r="L2725" s="25">
        <v>3.8</v>
      </c>
      <c r="M2725" s="25" t="s">
        <v>35</v>
      </c>
      <c r="P2725" s="25">
        <v>3.7</v>
      </c>
      <c r="Q2725" s="1" t="s">
        <v>84</v>
      </c>
      <c r="T2725" s="1">
        <f t="shared" si="270"/>
        <v>2002.9102029374858</v>
      </c>
      <c r="U2725" s="4">
        <f t="shared" si="273"/>
        <v>9.8602535384075551E+19</v>
      </c>
      <c r="V2725" s="4">
        <f t="shared" si="271"/>
        <v>3090295432513594.5</v>
      </c>
      <c r="W2725" s="1">
        <f t="shared" si="272"/>
        <v>1351.3383351667535</v>
      </c>
    </row>
    <row r="2726" spans="1:23" x14ac:dyDescent="0.3">
      <c r="A2726" t="s">
        <v>4959</v>
      </c>
      <c r="B2726" s="34">
        <v>37587.981562731482</v>
      </c>
      <c r="C2726" s="2">
        <v>35.679000000000002</v>
      </c>
      <c r="D2726" s="2">
        <v>-5.4846000000000004</v>
      </c>
      <c r="E2726" s="3">
        <v>10</v>
      </c>
      <c r="F2726" s="3">
        <v>36</v>
      </c>
      <c r="G2726" s="1" t="s">
        <v>35</v>
      </c>
      <c r="H2726" s="1" t="s">
        <v>22</v>
      </c>
      <c r="I2726" s="1">
        <f t="shared" si="275"/>
        <v>4.8549999999999995</v>
      </c>
      <c r="L2726" s="25">
        <v>4.5</v>
      </c>
      <c r="M2726" s="25" t="s">
        <v>35</v>
      </c>
      <c r="N2726" s="25">
        <v>4</v>
      </c>
      <c r="O2726" s="25" t="s">
        <v>35</v>
      </c>
      <c r="P2726" s="25">
        <v>4.4000000000000004</v>
      </c>
      <c r="Q2726" s="1" t="s">
        <v>84</v>
      </c>
      <c r="T2726" s="1">
        <f t="shared" si="270"/>
        <v>2002.9102849082312</v>
      </c>
      <c r="U2726" s="4">
        <f t="shared" si="273"/>
        <v>9.8626662199401464E+19</v>
      </c>
      <c r="V2726" s="4">
        <f t="shared" si="271"/>
        <v>2.4126815325916504E+16</v>
      </c>
      <c r="W2726" s="1">
        <f t="shared" si="272"/>
        <v>1329.9756499307159</v>
      </c>
    </row>
    <row r="2727" spans="1:23" x14ac:dyDescent="0.3">
      <c r="A2727" t="s">
        <v>4960</v>
      </c>
      <c r="B2727" s="34">
        <v>37589.654672916666</v>
      </c>
      <c r="C2727" s="2">
        <v>35.720399999999998</v>
      </c>
      <c r="D2727" s="2">
        <v>-5.3734000000000002</v>
      </c>
      <c r="E2727" s="3">
        <v>10</v>
      </c>
      <c r="F2727" s="3">
        <v>10</v>
      </c>
      <c r="G2727" s="1" t="s">
        <v>35</v>
      </c>
      <c r="H2727" s="1" t="s">
        <v>22</v>
      </c>
      <c r="I2727" s="1">
        <f t="shared" si="275"/>
        <v>4.5999999999999996</v>
      </c>
      <c r="L2727" s="25">
        <v>4.2</v>
      </c>
      <c r="M2727" s="25" t="s">
        <v>35</v>
      </c>
      <c r="N2727" s="25">
        <v>3</v>
      </c>
      <c r="O2727" s="25" t="s">
        <v>35</v>
      </c>
      <c r="P2727" s="25">
        <v>3.4</v>
      </c>
      <c r="Q2727" s="1" t="s">
        <v>84</v>
      </c>
      <c r="T2727" s="1">
        <f t="shared" si="270"/>
        <v>2002.9148656342688</v>
      </c>
      <c r="U2727" s="4">
        <f t="shared" si="273"/>
        <v>9.8636662199401464E+19</v>
      </c>
      <c r="V2727" s="4">
        <f t="shared" si="271"/>
        <v>1E+16</v>
      </c>
      <c r="W2727" s="1">
        <f t="shared" si="272"/>
        <v>1334.0563014539698</v>
      </c>
    </row>
    <row r="2728" spans="1:23" x14ac:dyDescent="0.3">
      <c r="A2728" t="s">
        <v>4961</v>
      </c>
      <c r="B2728" s="34">
        <v>37616.991199999997</v>
      </c>
      <c r="C2728" s="2">
        <v>35.739400000000003</v>
      </c>
      <c r="D2728" s="2">
        <v>-5.5941999999999998</v>
      </c>
      <c r="E2728" s="3">
        <v>10</v>
      </c>
      <c r="F2728" s="3">
        <v>7</v>
      </c>
      <c r="G2728" s="1" t="s">
        <v>35</v>
      </c>
      <c r="H2728" s="1" t="s">
        <v>22</v>
      </c>
      <c r="I2728" s="1">
        <f t="shared" si="275"/>
        <v>4.43</v>
      </c>
      <c r="L2728" s="25">
        <v>4</v>
      </c>
      <c r="M2728" s="25" t="s">
        <v>35</v>
      </c>
      <c r="N2728" s="25">
        <v>2.6</v>
      </c>
      <c r="O2728" s="25" t="s">
        <v>84</v>
      </c>
      <c r="P2728" s="25">
        <v>4.2</v>
      </c>
      <c r="Q2728" s="1" t="s">
        <v>84</v>
      </c>
      <c r="T2728" s="1">
        <f t="shared" si="270"/>
        <v>2002.9897089664614</v>
      </c>
      <c r="U2728" s="4">
        <f t="shared" si="273"/>
        <v>9.8642221241974161E+19</v>
      </c>
      <c r="V2728" s="4">
        <f t="shared" si="271"/>
        <v>5559042572704029</v>
      </c>
      <c r="W2728" s="1">
        <f t="shared" si="272"/>
        <v>1317.1288111365632</v>
      </c>
    </row>
    <row r="2729" spans="1:23" x14ac:dyDescent="0.3">
      <c r="A2729" t="s">
        <v>4962</v>
      </c>
      <c r="B2729" s="34">
        <v>37627.607315162037</v>
      </c>
      <c r="C2729" s="2">
        <v>35.651499999999999</v>
      </c>
      <c r="D2729" s="2">
        <v>-5.4311999999999996</v>
      </c>
      <c r="E2729" s="3">
        <v>10</v>
      </c>
      <c r="F2729" s="3">
        <v>7</v>
      </c>
      <c r="G2729" s="1" t="s">
        <v>35</v>
      </c>
      <c r="H2729" s="1" t="s">
        <v>22</v>
      </c>
      <c r="I2729" s="1">
        <f t="shared" si="275"/>
        <v>4.1749999999999998</v>
      </c>
      <c r="L2729" s="25">
        <v>3.7</v>
      </c>
      <c r="M2729" s="25" t="s">
        <v>35</v>
      </c>
      <c r="P2729" s="25">
        <v>3.9</v>
      </c>
      <c r="Q2729" s="1" t="s">
        <v>84</v>
      </c>
      <c r="T2729" s="1">
        <f t="shared" si="270"/>
        <v>2003.018774305714</v>
      </c>
      <c r="U2729" s="4">
        <f t="shared" si="273"/>
        <v>9.8644525334950216E+19</v>
      </c>
      <c r="V2729" s="4">
        <f t="shared" si="271"/>
        <v>2304092976055851.5</v>
      </c>
      <c r="W2729" s="1">
        <f t="shared" si="272"/>
        <v>1336.073669881742</v>
      </c>
    </row>
    <row r="2730" spans="1:23" x14ac:dyDescent="0.3">
      <c r="A2730" t="s">
        <v>4963</v>
      </c>
      <c r="B2730" s="34">
        <v>37631.990109259263</v>
      </c>
      <c r="C2730" s="2">
        <v>35.784599999999998</v>
      </c>
      <c r="D2730" s="2">
        <v>-5.4652000000000003</v>
      </c>
      <c r="E2730" s="3">
        <v>33</v>
      </c>
      <c r="F2730" s="3">
        <v>14</v>
      </c>
      <c r="G2730" s="1" t="s">
        <v>35</v>
      </c>
      <c r="H2730" s="1" t="s">
        <v>22</v>
      </c>
      <c r="I2730" s="1">
        <f t="shared" si="275"/>
        <v>4.5999999999999996</v>
      </c>
      <c r="L2730" s="25">
        <v>4.2</v>
      </c>
      <c r="M2730" s="25" t="s">
        <v>35</v>
      </c>
      <c r="P2730" s="25">
        <v>3.8</v>
      </c>
      <c r="Q2730" s="1" t="s">
        <v>84</v>
      </c>
      <c r="T2730" s="1">
        <f t="shared" si="270"/>
        <v>2003.030773741983</v>
      </c>
      <c r="U2730" s="4">
        <f t="shared" si="273"/>
        <v>9.8654525334950216E+19</v>
      </c>
      <c r="V2730" s="4">
        <f t="shared" si="271"/>
        <v>1E+16</v>
      </c>
      <c r="W2730" s="1">
        <f t="shared" si="272"/>
        <v>1322.437841713828</v>
      </c>
    </row>
    <row r="2731" spans="1:23" x14ac:dyDescent="0.3">
      <c r="A2731" t="s">
        <v>4964</v>
      </c>
      <c r="B2731" s="34">
        <v>37631.998879398147</v>
      </c>
      <c r="C2731" s="2">
        <v>35.883699999999997</v>
      </c>
      <c r="D2731" s="2">
        <v>-5.4973000000000001</v>
      </c>
      <c r="E2731" s="3">
        <v>10</v>
      </c>
      <c r="F2731" s="3">
        <v>5</v>
      </c>
      <c r="G2731" s="1" t="s">
        <v>35</v>
      </c>
      <c r="H2731" s="1" t="s">
        <v>22</v>
      </c>
      <c r="I2731" s="1">
        <f t="shared" si="275"/>
        <v>4.5999999999999996</v>
      </c>
      <c r="L2731" s="25">
        <v>4.2</v>
      </c>
      <c r="M2731" s="25" t="s">
        <v>35</v>
      </c>
      <c r="N2731" s="25">
        <v>3.2</v>
      </c>
      <c r="O2731" s="25" t="s">
        <v>84</v>
      </c>
      <c r="P2731" s="25">
        <v>4.0999999999999996</v>
      </c>
      <c r="Q2731" s="1" t="s">
        <v>84</v>
      </c>
      <c r="T2731" s="1">
        <f t="shared" si="270"/>
        <v>2003.0307977533146</v>
      </c>
      <c r="U2731" s="4">
        <f t="shared" si="273"/>
        <v>9.8664525334950216E+19</v>
      </c>
      <c r="V2731" s="4">
        <f t="shared" si="271"/>
        <v>1E+16</v>
      </c>
      <c r="W2731" s="1">
        <f t="shared" si="272"/>
        <v>1311.1784185660267</v>
      </c>
    </row>
    <row r="2732" spans="1:23" x14ac:dyDescent="0.3">
      <c r="A2732" t="s">
        <v>4965</v>
      </c>
      <c r="B2732" s="34">
        <v>37641.141747453701</v>
      </c>
      <c r="C2732" s="2">
        <v>36.435000000000002</v>
      </c>
      <c r="D2732" s="2">
        <v>-5.6007999999999996</v>
      </c>
      <c r="E2732" s="3">
        <v>10</v>
      </c>
      <c r="F2732" s="3">
        <v>7</v>
      </c>
      <c r="G2732" s="1" t="s">
        <v>35</v>
      </c>
      <c r="H2732" s="1" t="s">
        <v>22</v>
      </c>
      <c r="I2732" s="1">
        <f t="shared" si="275"/>
        <v>4.5999999999999996</v>
      </c>
      <c r="L2732" s="25">
        <v>4.2</v>
      </c>
      <c r="M2732" s="25" t="s">
        <v>35</v>
      </c>
      <c r="P2732" s="25">
        <v>3.8</v>
      </c>
      <c r="Q2732" s="1" t="s">
        <v>84</v>
      </c>
      <c r="T2732" s="1">
        <f t="shared" si="270"/>
        <v>2003.0558295618171</v>
      </c>
      <c r="U2732" s="4">
        <f t="shared" si="273"/>
        <v>9.8674525334950216E+19</v>
      </c>
      <c r="V2732" s="4">
        <f t="shared" si="271"/>
        <v>1E+16</v>
      </c>
      <c r="W2732" s="1">
        <f t="shared" si="272"/>
        <v>1256.2218997756247</v>
      </c>
    </row>
    <row r="2733" spans="1:23" x14ac:dyDescent="0.3">
      <c r="A2733" t="s">
        <v>4966</v>
      </c>
      <c r="B2733" s="34">
        <v>37641.18147314815</v>
      </c>
      <c r="C2733" s="2">
        <v>35.9619</v>
      </c>
      <c r="D2733" s="2">
        <v>-5.5251000000000001</v>
      </c>
      <c r="E2733" s="3">
        <v>10</v>
      </c>
      <c r="F2733" s="3">
        <v>22</v>
      </c>
      <c r="G2733" s="1" t="s">
        <v>35</v>
      </c>
      <c r="H2733" s="1" t="s">
        <v>22</v>
      </c>
      <c r="I2733" s="1">
        <f t="shared" si="275"/>
        <v>4.7700000000000005</v>
      </c>
      <c r="L2733" s="25">
        <v>4.4000000000000004</v>
      </c>
      <c r="M2733" s="25" t="s">
        <v>35</v>
      </c>
      <c r="P2733" s="25">
        <v>4.2</v>
      </c>
      <c r="Q2733" s="1" t="s">
        <v>84</v>
      </c>
      <c r="T2733" s="1">
        <f t="shared" si="270"/>
        <v>2003.055938324841</v>
      </c>
      <c r="U2733" s="4">
        <f t="shared" si="273"/>
        <v>9.8692514044101509E+19</v>
      </c>
      <c r="V2733" s="4">
        <f t="shared" si="271"/>
        <v>1.7988709151288024E+16</v>
      </c>
      <c r="W2733" s="1">
        <f t="shared" si="272"/>
        <v>1302.4249660962</v>
      </c>
    </row>
    <row r="2734" spans="1:23" x14ac:dyDescent="0.3">
      <c r="A2734" t="s">
        <v>4967</v>
      </c>
      <c r="B2734" s="34">
        <v>37652.232241898149</v>
      </c>
      <c r="C2734" s="2">
        <v>35.019399999999997</v>
      </c>
      <c r="D2734" s="2">
        <v>-13.631500000000001</v>
      </c>
      <c r="E2734" s="3">
        <v>10</v>
      </c>
      <c r="F2734" s="3">
        <v>41</v>
      </c>
      <c r="G2734" s="1" t="s">
        <v>35</v>
      </c>
      <c r="H2734" s="1" t="s">
        <v>37</v>
      </c>
      <c r="I2734" s="1">
        <f t="shared" si="275"/>
        <v>4.7700000000000005</v>
      </c>
      <c r="L2734" s="25">
        <v>4.4000000000000004</v>
      </c>
      <c r="M2734" s="25" t="s">
        <v>35</v>
      </c>
      <c r="N2734" s="25">
        <v>4</v>
      </c>
      <c r="O2734" s="25" t="s">
        <v>35</v>
      </c>
      <c r="T2734" s="1">
        <f t="shared" si="270"/>
        <v>2003.0861936807614</v>
      </c>
      <c r="U2734" s="4">
        <f t="shared" si="273"/>
        <v>9.8710502753252803E+19</v>
      </c>
      <c r="V2734" s="4">
        <f t="shared" si="271"/>
        <v>1.7988709151288024E+16</v>
      </c>
      <c r="W2734" s="1">
        <f t="shared" si="272"/>
        <v>1106.9491144723822</v>
      </c>
    </row>
    <row r="2735" spans="1:23" x14ac:dyDescent="0.3">
      <c r="A2735" t="s">
        <v>4968</v>
      </c>
      <c r="B2735" s="34">
        <v>37668.627388541667</v>
      </c>
      <c r="C2735" s="2">
        <v>35.762599999999999</v>
      </c>
      <c r="D2735" s="2">
        <v>-5.5179</v>
      </c>
      <c r="E2735" s="3">
        <v>10</v>
      </c>
      <c r="F2735" s="3">
        <v>4</v>
      </c>
      <c r="G2735" s="1" t="s">
        <v>35</v>
      </c>
      <c r="H2735" s="1" t="s">
        <v>22</v>
      </c>
      <c r="I2735" s="1">
        <f t="shared" si="275"/>
        <v>4.09</v>
      </c>
      <c r="L2735" s="25">
        <v>3.6</v>
      </c>
      <c r="M2735" s="25" t="s">
        <v>35</v>
      </c>
      <c r="P2735" s="25">
        <v>3.6</v>
      </c>
      <c r="Q2735" s="1" t="s">
        <v>84</v>
      </c>
      <c r="T2735" s="1">
        <f t="shared" si="270"/>
        <v>2003.1310811459045</v>
      </c>
      <c r="U2735" s="4">
        <f t="shared" si="273"/>
        <v>9.8712220661639954E+19</v>
      </c>
      <c r="V2735" s="4">
        <f t="shared" si="271"/>
        <v>1717908387157594.5</v>
      </c>
      <c r="W2735" s="1">
        <f t="shared" si="272"/>
        <v>1320.3398139505598</v>
      </c>
    </row>
    <row r="2736" spans="1:23" x14ac:dyDescent="0.3">
      <c r="A2736" t="s">
        <v>4969</v>
      </c>
      <c r="B2736" s="34">
        <v>37690.976675231483</v>
      </c>
      <c r="C2736" s="2">
        <v>35.904200000000003</v>
      </c>
      <c r="D2736" s="2">
        <v>-5.3491</v>
      </c>
      <c r="E2736" s="3">
        <v>10</v>
      </c>
      <c r="F2736" s="3">
        <v>33</v>
      </c>
      <c r="G2736" s="1" t="s">
        <v>35</v>
      </c>
      <c r="H2736" s="1" t="s">
        <v>22</v>
      </c>
      <c r="I2736" s="1">
        <f t="shared" si="275"/>
        <v>4.6849999999999996</v>
      </c>
      <c r="L2736" s="25">
        <v>4.3</v>
      </c>
      <c r="M2736" s="25" t="s">
        <v>35</v>
      </c>
      <c r="N2736" s="25">
        <v>2.9</v>
      </c>
      <c r="O2736" s="25" t="s">
        <v>84</v>
      </c>
      <c r="P2736" s="25">
        <v>4.4000000000000004</v>
      </c>
      <c r="Q2736" s="1" t="s">
        <v>84</v>
      </c>
      <c r="T2736" s="1">
        <f t="shared" si="270"/>
        <v>2003.1922701580602</v>
      </c>
      <c r="U2736" s="4">
        <f t="shared" si="273"/>
        <v>9.8725632860994011E+19</v>
      </c>
      <c r="V2736" s="4">
        <f t="shared" si="271"/>
        <v>1.3412199354053646E+16</v>
      </c>
      <c r="W2736" s="1">
        <f t="shared" si="272"/>
        <v>1319.7954245861349</v>
      </c>
    </row>
    <row r="2737" spans="1:23" x14ac:dyDescent="0.3">
      <c r="A2737" t="s">
        <v>4970</v>
      </c>
      <c r="B2737" s="34">
        <v>37692.408765972221</v>
      </c>
      <c r="C2737" s="2">
        <v>35.944400000000002</v>
      </c>
      <c r="D2737" s="2">
        <v>-5.3056999999999999</v>
      </c>
      <c r="E2737" s="3">
        <v>10</v>
      </c>
      <c r="F2737" s="3">
        <v>14</v>
      </c>
      <c r="G2737" s="1" t="s">
        <v>35</v>
      </c>
      <c r="H2737" s="1" t="s">
        <v>22</v>
      </c>
      <c r="I2737" s="1">
        <f t="shared" si="275"/>
        <v>4.5999999999999996</v>
      </c>
      <c r="L2737" s="25">
        <v>4.2</v>
      </c>
      <c r="M2737" s="25" t="s">
        <v>35</v>
      </c>
      <c r="N2737" s="25">
        <v>3.8</v>
      </c>
      <c r="O2737" s="25" t="s">
        <v>35</v>
      </c>
      <c r="P2737" s="25">
        <v>4.2</v>
      </c>
      <c r="Q2737" s="1" t="s">
        <v>84</v>
      </c>
      <c r="T2737" s="1">
        <f t="shared" si="270"/>
        <v>2003.1961910088219</v>
      </c>
      <c r="U2737" s="4">
        <f t="shared" si="273"/>
        <v>9.8735632860994011E+19</v>
      </c>
      <c r="V2737" s="4">
        <f t="shared" si="271"/>
        <v>1E+16</v>
      </c>
      <c r="W2737" s="1">
        <f t="shared" si="272"/>
        <v>1319.3983875597517</v>
      </c>
    </row>
    <row r="2738" spans="1:23" x14ac:dyDescent="0.3">
      <c r="A2738" t="s">
        <v>4971</v>
      </c>
      <c r="B2738" s="34">
        <v>37692.475046296298</v>
      </c>
      <c r="C2738" s="2">
        <v>36.056699999999999</v>
      </c>
      <c r="D2738" s="2">
        <v>-5.1951000000000001</v>
      </c>
      <c r="E2738" s="3">
        <v>0</v>
      </c>
      <c r="G2738" s="1" t="s">
        <v>84</v>
      </c>
      <c r="H2738" s="1" t="s">
        <v>22</v>
      </c>
      <c r="I2738" s="1">
        <f t="shared" si="275"/>
        <v>4.3449999999999998</v>
      </c>
      <c r="L2738" s="25">
        <v>3.9</v>
      </c>
      <c r="M2738" s="25" t="s">
        <v>84</v>
      </c>
      <c r="P2738" s="25">
        <v>3.6</v>
      </c>
      <c r="Q2738" s="1" t="s">
        <v>84</v>
      </c>
      <c r="T2738" s="1">
        <f t="shared" si="270"/>
        <v>2003.1963724744594</v>
      </c>
      <c r="U2738" s="4">
        <f t="shared" si="273"/>
        <v>9.8739777626834387E+19</v>
      </c>
      <c r="V2738" s="4">
        <f t="shared" si="271"/>
        <v>4144765840379391.5</v>
      </c>
      <c r="W2738" s="1">
        <f t="shared" si="272"/>
        <v>1317.6489686937252</v>
      </c>
    </row>
    <row r="2739" spans="1:23" x14ac:dyDescent="0.3">
      <c r="A2739" t="s">
        <v>4972</v>
      </c>
      <c r="B2739" s="34">
        <v>37708.59653263889</v>
      </c>
      <c r="C2739" s="2">
        <v>36.050600000000003</v>
      </c>
      <c r="D2739" s="2">
        <v>-5.4912999999999998</v>
      </c>
      <c r="E2739" s="3">
        <v>10</v>
      </c>
      <c r="F2739" s="3">
        <v>5</v>
      </c>
      <c r="G2739" s="1" t="s">
        <v>35</v>
      </c>
      <c r="H2739" s="1" t="s">
        <v>22</v>
      </c>
      <c r="I2739" s="1">
        <f t="shared" si="275"/>
        <v>4.6849999999999996</v>
      </c>
      <c r="L2739" s="25">
        <v>4.3</v>
      </c>
      <c r="M2739" s="25" t="s">
        <v>35</v>
      </c>
      <c r="N2739" s="25">
        <v>3</v>
      </c>
      <c r="O2739" s="25" t="s">
        <v>84</v>
      </c>
      <c r="P2739" s="25">
        <v>4.0999999999999996</v>
      </c>
      <c r="Q2739" s="1" t="s">
        <v>84</v>
      </c>
      <c r="T2739" s="1">
        <f t="shared" si="270"/>
        <v>2003.2405106985323</v>
      </c>
      <c r="U2739" s="4">
        <f t="shared" si="273"/>
        <v>9.8753189826188444E+19</v>
      </c>
      <c r="V2739" s="4">
        <f t="shared" si="271"/>
        <v>1.3412199354053646E+16</v>
      </c>
      <c r="W2739" s="1">
        <f t="shared" si="272"/>
        <v>1297.0973299176351</v>
      </c>
    </row>
    <row r="2740" spans="1:23" x14ac:dyDescent="0.3">
      <c r="A2740" t="s">
        <v>4973</v>
      </c>
      <c r="B2740" s="34">
        <v>37714.872266203703</v>
      </c>
      <c r="C2740" s="2">
        <v>38.048000000000002</v>
      </c>
      <c r="D2740" s="2">
        <v>-8.7064000000000004</v>
      </c>
      <c r="E2740" s="3">
        <v>10</v>
      </c>
      <c r="F2740" s="3">
        <v>13</v>
      </c>
      <c r="G2740" s="1" t="s">
        <v>35</v>
      </c>
      <c r="H2740" s="1" t="s">
        <v>22</v>
      </c>
      <c r="I2740" s="1">
        <f t="shared" si="275"/>
        <v>4.5149999999999997</v>
      </c>
      <c r="L2740" s="25">
        <v>4.0999999999999996</v>
      </c>
      <c r="M2740" s="25" t="s">
        <v>35</v>
      </c>
      <c r="P2740" s="25">
        <v>3.6</v>
      </c>
      <c r="Q2740" s="1" t="s">
        <v>84</v>
      </c>
      <c r="T2740" s="1">
        <f t="shared" si="270"/>
        <v>2003.2576927206126</v>
      </c>
      <c r="U2740" s="4">
        <f t="shared" si="273"/>
        <v>9.8760645724908716E+19</v>
      </c>
      <c r="V2740" s="4">
        <f t="shared" si="271"/>
        <v>7455898720277797</v>
      </c>
      <c r="W2740" s="1">
        <f t="shared" si="272"/>
        <v>908.21118470235592</v>
      </c>
    </row>
    <row r="2741" spans="1:23" x14ac:dyDescent="0.3">
      <c r="A2741" t="s">
        <v>4974</v>
      </c>
      <c r="B2741" s="34">
        <v>37725.291520601852</v>
      </c>
      <c r="C2741" s="2">
        <v>35.857199999999999</v>
      </c>
      <c r="D2741" s="2">
        <v>-5.5240999999999998</v>
      </c>
      <c r="E2741" s="3">
        <v>10</v>
      </c>
      <c r="F2741" s="3">
        <v>12</v>
      </c>
      <c r="G2741" s="1" t="s">
        <v>35</v>
      </c>
      <c r="H2741" s="1" t="s">
        <v>22</v>
      </c>
      <c r="I2741" s="1">
        <f t="shared" si="275"/>
        <v>4.3449999999999998</v>
      </c>
      <c r="L2741" s="25">
        <v>3.9</v>
      </c>
      <c r="M2741" s="25" t="s">
        <v>35</v>
      </c>
      <c r="P2741" s="25">
        <v>4.4000000000000004</v>
      </c>
      <c r="Q2741" s="1" t="s">
        <v>84</v>
      </c>
      <c r="T2741" s="1">
        <f t="shared" si="270"/>
        <v>2003.2862190844678</v>
      </c>
      <c r="U2741" s="4">
        <f t="shared" si="273"/>
        <v>9.8764790490749092E+19</v>
      </c>
      <c r="V2741" s="4">
        <f t="shared" si="271"/>
        <v>4144765840379391.5</v>
      </c>
      <c r="W2741" s="1">
        <f t="shared" si="272"/>
        <v>1311.6272341580589</v>
      </c>
    </row>
    <row r="2742" spans="1:23" x14ac:dyDescent="0.3">
      <c r="A2742" t="s">
        <v>4975</v>
      </c>
      <c r="B2742" s="34">
        <v>37738.828171180554</v>
      </c>
      <c r="C2742" s="2">
        <v>35.6905</v>
      </c>
      <c r="D2742" s="2">
        <v>-5.3299000000000003</v>
      </c>
      <c r="E2742" s="3">
        <v>10</v>
      </c>
      <c r="F2742" s="3">
        <v>4</v>
      </c>
      <c r="G2742" s="1" t="s">
        <v>35</v>
      </c>
      <c r="H2742" s="1" t="s">
        <v>22</v>
      </c>
      <c r="I2742" s="1">
        <f t="shared" si="275"/>
        <v>4.26</v>
      </c>
      <c r="L2742" s="25">
        <v>3.8</v>
      </c>
      <c r="M2742" s="25" t="s">
        <v>35</v>
      </c>
      <c r="P2742" s="25">
        <v>3.8</v>
      </c>
      <c r="Q2742" s="1" t="s">
        <v>84</v>
      </c>
      <c r="T2742" s="1">
        <f t="shared" si="270"/>
        <v>2003.3232804139097</v>
      </c>
      <c r="U2742" s="4">
        <f t="shared" si="273"/>
        <v>9.8767880786181603E+19</v>
      </c>
      <c r="V2742" s="4">
        <f t="shared" si="271"/>
        <v>3090295432513594.5</v>
      </c>
      <c r="W2742" s="1">
        <f t="shared" si="272"/>
        <v>1339.6967578798833</v>
      </c>
    </row>
    <row r="2743" spans="1:23" x14ac:dyDescent="0.3">
      <c r="A2743" t="s">
        <v>4976</v>
      </c>
      <c r="B2743" s="34">
        <v>37786.132212384262</v>
      </c>
      <c r="C2743" s="2">
        <v>36.000900000000001</v>
      </c>
      <c r="D2743" s="2">
        <v>-5.5336999999999996</v>
      </c>
      <c r="E2743" s="3">
        <v>10</v>
      </c>
      <c r="F2743" s="3">
        <v>231</v>
      </c>
      <c r="G2743" s="1" t="s">
        <v>35</v>
      </c>
      <c r="H2743" s="1" t="s">
        <v>22</v>
      </c>
      <c r="I2743" s="1">
        <f>J2743</f>
        <v>5.05</v>
      </c>
      <c r="J2743" s="25">
        <v>5.05</v>
      </c>
      <c r="K2743" s="25" t="s">
        <v>5461</v>
      </c>
      <c r="L2743" s="25">
        <v>5.0999999999999996</v>
      </c>
      <c r="M2743" s="25" t="s">
        <v>35</v>
      </c>
      <c r="N2743" s="25">
        <v>4.5</v>
      </c>
      <c r="O2743" s="25" t="s">
        <v>35</v>
      </c>
      <c r="P2743" s="25">
        <v>4.7</v>
      </c>
      <c r="Q2743" s="1" t="s">
        <v>84</v>
      </c>
      <c r="T2743" s="1">
        <f t="shared" si="270"/>
        <v>2003.4527918203539</v>
      </c>
      <c r="U2743" s="4">
        <f t="shared" si="273"/>
        <v>9.8815195912077754E+19</v>
      </c>
      <c r="V2743" s="4">
        <f t="shared" si="271"/>
        <v>4.7315125896147904E+16</v>
      </c>
      <c r="W2743" s="1">
        <f t="shared" si="272"/>
        <v>1298.4306219042367</v>
      </c>
    </row>
    <row r="2744" spans="1:23" x14ac:dyDescent="0.3">
      <c r="A2744" t="s">
        <v>4977</v>
      </c>
      <c r="B2744" s="34">
        <v>37851.285659953704</v>
      </c>
      <c r="C2744" s="2">
        <v>35.618400000000001</v>
      </c>
      <c r="D2744" s="2">
        <v>-5.7055999999999996</v>
      </c>
      <c r="E2744" s="3">
        <v>10</v>
      </c>
      <c r="F2744" s="3">
        <v>27</v>
      </c>
      <c r="G2744" s="1" t="s">
        <v>35</v>
      </c>
      <c r="H2744" s="1" t="s">
        <v>22</v>
      </c>
      <c r="I2744" s="1">
        <f t="shared" ref="I2744:I2754" si="276">0.85*L2744+1.03</f>
        <v>4.6849999999999996</v>
      </c>
      <c r="L2744" s="25">
        <v>4.3</v>
      </c>
      <c r="M2744" s="25" t="s">
        <v>35</v>
      </c>
      <c r="N2744" s="25">
        <v>3.3</v>
      </c>
      <c r="O2744" s="25" t="s">
        <v>35</v>
      </c>
      <c r="P2744" s="25">
        <v>4.4000000000000004</v>
      </c>
      <c r="Q2744" s="1" t="s">
        <v>84</v>
      </c>
      <c r="T2744" s="1">
        <f t="shared" si="270"/>
        <v>2003.6311722380663</v>
      </c>
      <c r="U2744" s="4">
        <f t="shared" si="273"/>
        <v>9.8828608111431811E+19</v>
      </c>
      <c r="V2744" s="4">
        <f t="shared" si="271"/>
        <v>1.3412199354053646E+16</v>
      </c>
      <c r="W2744" s="1">
        <f t="shared" si="272"/>
        <v>1320.2706250124734</v>
      </c>
    </row>
    <row r="2745" spans="1:23" x14ac:dyDescent="0.3">
      <c r="A2745" t="s">
        <v>4978</v>
      </c>
      <c r="B2745" s="34">
        <v>37851.950730787037</v>
      </c>
      <c r="C2745" s="2">
        <v>35.9861</v>
      </c>
      <c r="D2745" s="2">
        <v>-5.7747999999999999</v>
      </c>
      <c r="E2745" s="3">
        <v>10</v>
      </c>
      <c r="F2745" s="3">
        <v>12</v>
      </c>
      <c r="G2745" s="1" t="s">
        <v>35</v>
      </c>
      <c r="H2745" s="1" t="s">
        <v>22</v>
      </c>
      <c r="I2745" s="1">
        <f t="shared" si="276"/>
        <v>4.43</v>
      </c>
      <c r="L2745" s="25">
        <v>4</v>
      </c>
      <c r="M2745" s="25" t="s">
        <v>35</v>
      </c>
      <c r="N2745" s="25">
        <v>3.3</v>
      </c>
      <c r="O2745" s="25" t="s">
        <v>35</v>
      </c>
      <c r="P2745" s="25">
        <v>4.2</v>
      </c>
      <c r="Q2745" s="1" t="s">
        <v>84</v>
      </c>
      <c r="T2745" s="1">
        <f t="shared" si="270"/>
        <v>2003.6329931027708</v>
      </c>
      <c r="U2745" s="4">
        <f t="shared" si="273"/>
        <v>9.8834167154004509E+19</v>
      </c>
      <c r="V2745" s="4">
        <f t="shared" si="271"/>
        <v>5559042572704029</v>
      </c>
      <c r="W2745" s="1">
        <f t="shared" si="272"/>
        <v>1283.0124319752952</v>
      </c>
    </row>
    <row r="2746" spans="1:23" x14ac:dyDescent="0.3">
      <c r="A2746" t="s">
        <v>4979</v>
      </c>
      <c r="B2746" s="34">
        <v>37851.995517939817</v>
      </c>
      <c r="C2746" s="2">
        <v>36.298200000000001</v>
      </c>
      <c r="D2746" s="2">
        <v>-5.5163000000000002</v>
      </c>
      <c r="E2746" s="3">
        <v>10</v>
      </c>
      <c r="F2746" s="3">
        <v>4</v>
      </c>
      <c r="G2746" s="1" t="s">
        <v>35</v>
      </c>
      <c r="H2746" s="1" t="s">
        <v>22</v>
      </c>
      <c r="I2746" s="1">
        <f t="shared" si="276"/>
        <v>4.26</v>
      </c>
      <c r="L2746" s="25">
        <v>3.8</v>
      </c>
      <c r="M2746" s="25" t="s">
        <v>35</v>
      </c>
      <c r="P2746" s="25">
        <v>4.0999999999999996</v>
      </c>
      <c r="Q2746" s="1" t="s">
        <v>84</v>
      </c>
      <c r="T2746" s="1">
        <f t="shared" si="270"/>
        <v>2003.6331157233124</v>
      </c>
      <c r="U2746" s="4">
        <f t="shared" si="273"/>
        <v>9.883725744943702E+19</v>
      </c>
      <c r="V2746" s="4">
        <f t="shared" si="271"/>
        <v>3090295432513594.5</v>
      </c>
      <c r="W2746" s="1">
        <f t="shared" si="272"/>
        <v>1273.9877240585161</v>
      </c>
    </row>
    <row r="2747" spans="1:23" x14ac:dyDescent="0.3">
      <c r="A2747" t="s">
        <v>4980</v>
      </c>
      <c r="B2747" s="34">
        <v>37853.68353263889</v>
      </c>
      <c r="C2747" s="2">
        <v>35.6738</v>
      </c>
      <c r="D2747" s="2">
        <v>-5.6428000000000003</v>
      </c>
      <c r="E2747" s="3">
        <v>10</v>
      </c>
      <c r="F2747" s="3">
        <v>11</v>
      </c>
      <c r="G2747" s="1" t="s">
        <v>35</v>
      </c>
      <c r="H2747" s="1" t="s">
        <v>22</v>
      </c>
      <c r="I2747" s="1">
        <f t="shared" si="276"/>
        <v>4.43</v>
      </c>
      <c r="L2747" s="25">
        <v>4</v>
      </c>
      <c r="M2747" s="25" t="s">
        <v>35</v>
      </c>
      <c r="P2747" s="25">
        <v>4.2</v>
      </c>
      <c r="Q2747" s="1" t="s">
        <v>84</v>
      </c>
      <c r="T2747" s="1">
        <f t="shared" si="270"/>
        <v>2003.6377372556849</v>
      </c>
      <c r="U2747" s="4">
        <f t="shared" si="273"/>
        <v>9.8842816492009718E+19</v>
      </c>
      <c r="V2747" s="4">
        <f t="shared" si="271"/>
        <v>5559042572704029</v>
      </c>
      <c r="W2747" s="1">
        <f t="shared" si="272"/>
        <v>1319.6049587538887</v>
      </c>
    </row>
    <row r="2748" spans="1:23" x14ac:dyDescent="0.3">
      <c r="A2748" t="s">
        <v>4981</v>
      </c>
      <c r="B2748" s="34">
        <v>37879.309745023151</v>
      </c>
      <c r="C2748" s="2">
        <v>36.186399999999999</v>
      </c>
      <c r="D2748" s="2">
        <v>-5.4927999999999999</v>
      </c>
      <c r="E2748" s="3">
        <v>10</v>
      </c>
      <c r="F2748" s="3">
        <v>4</v>
      </c>
      <c r="G2748" s="1" t="s">
        <v>35</v>
      </c>
      <c r="H2748" s="1" t="s">
        <v>22</v>
      </c>
      <c r="I2748" s="1">
        <f t="shared" si="276"/>
        <v>4.43</v>
      </c>
      <c r="L2748" s="25">
        <v>4</v>
      </c>
      <c r="M2748" s="25" t="s">
        <v>35</v>
      </c>
      <c r="P2748" s="25">
        <v>4.2</v>
      </c>
      <c r="Q2748" s="1" t="s">
        <v>84</v>
      </c>
      <c r="T2748" s="1">
        <f t="shared" si="270"/>
        <v>2003.7078980014323</v>
      </c>
      <c r="U2748" s="4">
        <f t="shared" si="273"/>
        <v>9.8848375534582415E+19</v>
      </c>
      <c r="V2748" s="4">
        <f t="shared" si="271"/>
        <v>5559042572704029</v>
      </c>
      <c r="W2748" s="1">
        <f t="shared" si="272"/>
        <v>1285.2680014459272</v>
      </c>
    </row>
    <row r="2749" spans="1:23" x14ac:dyDescent="0.3">
      <c r="A2749" t="s">
        <v>4982</v>
      </c>
      <c r="B2749" s="34">
        <v>37879.31757939815</v>
      </c>
      <c r="C2749" s="2">
        <v>35.556899999999999</v>
      </c>
      <c r="D2749" s="2">
        <v>-5.4138999999999999</v>
      </c>
      <c r="E2749" s="3">
        <v>10</v>
      </c>
      <c r="F2749" s="3">
        <v>4</v>
      </c>
      <c r="G2749" s="1" t="s">
        <v>35</v>
      </c>
      <c r="H2749" s="1" t="s">
        <v>22</v>
      </c>
      <c r="I2749" s="1">
        <f t="shared" si="276"/>
        <v>4.26</v>
      </c>
      <c r="L2749" s="25">
        <v>3.8</v>
      </c>
      <c r="M2749" s="25" t="s">
        <v>35</v>
      </c>
      <c r="N2749" s="25">
        <v>3</v>
      </c>
      <c r="O2749" s="25" t="s">
        <v>84</v>
      </c>
      <c r="P2749" s="25">
        <v>3.9</v>
      </c>
      <c r="Q2749" s="1" t="s">
        <v>84</v>
      </c>
      <c r="T2749" s="1">
        <f t="shared" si="270"/>
        <v>2003.7079194507821</v>
      </c>
      <c r="U2749" s="4">
        <f t="shared" si="273"/>
        <v>9.8851465830014927E+19</v>
      </c>
      <c r="V2749" s="4">
        <f t="shared" si="271"/>
        <v>3090295432513594.5</v>
      </c>
      <c r="W2749" s="1">
        <f t="shared" si="272"/>
        <v>1345.5759254250488</v>
      </c>
    </row>
    <row r="2750" spans="1:23" x14ac:dyDescent="0.3">
      <c r="A2750" t="s">
        <v>4983</v>
      </c>
      <c r="B2750" s="34">
        <v>37887.97554965278</v>
      </c>
      <c r="C2750" s="2">
        <v>35.776899999999998</v>
      </c>
      <c r="D2750" s="2">
        <v>-5.3773</v>
      </c>
      <c r="E2750" s="3">
        <v>10</v>
      </c>
      <c r="F2750" s="3">
        <v>4</v>
      </c>
      <c r="G2750" s="1" t="s">
        <v>35</v>
      </c>
      <c r="H2750" s="1" t="s">
        <v>22</v>
      </c>
      <c r="I2750" s="1">
        <f t="shared" si="276"/>
        <v>4.3449999999999998</v>
      </c>
      <c r="L2750" s="25">
        <v>3.9</v>
      </c>
      <c r="M2750" s="25" t="s">
        <v>35</v>
      </c>
      <c r="N2750" s="25">
        <v>2.8</v>
      </c>
      <c r="O2750" s="25" t="s">
        <v>84</v>
      </c>
      <c r="P2750" s="25">
        <v>4.0999999999999996</v>
      </c>
      <c r="Q2750" s="1" t="s">
        <v>84</v>
      </c>
      <c r="T2750" s="1">
        <f t="shared" si="270"/>
        <v>2003.7316236814586</v>
      </c>
      <c r="U2750" s="4">
        <f t="shared" si="273"/>
        <v>9.8855610595855303E+19</v>
      </c>
      <c r="V2750" s="4">
        <f t="shared" si="271"/>
        <v>4144765840379391.5</v>
      </c>
      <c r="W2750" s="1">
        <f t="shared" si="272"/>
        <v>1328.8603167771762</v>
      </c>
    </row>
    <row r="2751" spans="1:23" x14ac:dyDescent="0.3">
      <c r="A2751" t="s">
        <v>4984</v>
      </c>
      <c r="B2751" s="34">
        <v>37913.076930324074</v>
      </c>
      <c r="C2751" s="2">
        <v>41.3078</v>
      </c>
      <c r="D2751" s="2">
        <v>-11.1378</v>
      </c>
      <c r="E2751" s="3">
        <v>10</v>
      </c>
      <c r="F2751" s="3">
        <v>35</v>
      </c>
      <c r="G2751" s="1" t="s">
        <v>35</v>
      </c>
      <c r="H2751" s="1" t="s">
        <v>33</v>
      </c>
      <c r="I2751" s="1">
        <f t="shared" si="276"/>
        <v>4.6849999999999996</v>
      </c>
      <c r="L2751" s="25">
        <v>4.3</v>
      </c>
      <c r="M2751" s="25" t="s">
        <v>35</v>
      </c>
      <c r="P2751" s="25">
        <v>4.3</v>
      </c>
      <c r="Q2751" s="1" t="s">
        <v>84</v>
      </c>
      <c r="T2751" s="1">
        <f t="shared" si="270"/>
        <v>2003.8003475162877</v>
      </c>
      <c r="U2751" s="4">
        <f t="shared" si="273"/>
        <v>9.8869022795209359E+19</v>
      </c>
      <c r="V2751" s="4">
        <f t="shared" si="271"/>
        <v>1.3412199354053646E+16</v>
      </c>
      <c r="W2751" s="1">
        <f t="shared" si="272"/>
        <v>464.01707757522081</v>
      </c>
    </row>
    <row r="2752" spans="1:23" x14ac:dyDescent="0.3">
      <c r="A2752" t="s">
        <v>4985</v>
      </c>
      <c r="B2752" s="34">
        <v>37942.432254050924</v>
      </c>
      <c r="C2752" s="2">
        <v>35.764699999999998</v>
      </c>
      <c r="D2752" s="2">
        <v>-5.5514000000000001</v>
      </c>
      <c r="E2752" s="3">
        <v>10</v>
      </c>
      <c r="F2752" s="3">
        <v>4</v>
      </c>
      <c r="G2752" s="1" t="s">
        <v>35</v>
      </c>
      <c r="H2752" s="1" t="s">
        <v>22</v>
      </c>
      <c r="I2752" s="1">
        <f t="shared" si="276"/>
        <v>4.3449999999999998</v>
      </c>
      <c r="L2752" s="25">
        <v>3.9</v>
      </c>
      <c r="M2752" s="25" t="s">
        <v>35</v>
      </c>
      <c r="P2752" s="25">
        <v>4</v>
      </c>
      <c r="Q2752" s="1" t="s">
        <v>84</v>
      </c>
      <c r="T2752" s="1">
        <f t="shared" si="270"/>
        <v>2003.8807180124597</v>
      </c>
      <c r="U2752" s="4">
        <f t="shared" si="273"/>
        <v>9.8873167561049735E+19</v>
      </c>
      <c r="V2752" s="4">
        <f t="shared" si="271"/>
        <v>4144765840379391.5</v>
      </c>
      <c r="W2752" s="1">
        <f t="shared" si="272"/>
        <v>1317.8443991014897</v>
      </c>
    </row>
    <row r="2753" spans="1:23" x14ac:dyDescent="0.3">
      <c r="A2753" t="s">
        <v>4986</v>
      </c>
      <c r="B2753" s="34">
        <v>37942.442486342596</v>
      </c>
      <c r="C2753" s="2">
        <v>36.005499999999998</v>
      </c>
      <c r="D2753" s="2">
        <v>-5.569</v>
      </c>
      <c r="E2753" s="3">
        <v>10</v>
      </c>
      <c r="F2753" s="3">
        <v>6</v>
      </c>
      <c r="G2753" s="1" t="s">
        <v>35</v>
      </c>
      <c r="H2753" s="1" t="s">
        <v>22</v>
      </c>
      <c r="I2753" s="1">
        <f t="shared" si="276"/>
        <v>4.3449999999999998</v>
      </c>
      <c r="L2753" s="25">
        <v>3.9</v>
      </c>
      <c r="M2753" s="25" t="s">
        <v>35</v>
      </c>
      <c r="P2753" s="25">
        <v>4.4000000000000004</v>
      </c>
      <c r="Q2753" s="1" t="s">
        <v>84</v>
      </c>
      <c r="T2753" s="1">
        <f t="shared" si="270"/>
        <v>2003.8807460269475</v>
      </c>
      <c r="U2753" s="4">
        <f t="shared" si="273"/>
        <v>9.8877312326890111E+19</v>
      </c>
      <c r="V2753" s="4">
        <f t="shared" si="271"/>
        <v>4144765840379391.5</v>
      </c>
      <c r="W2753" s="1">
        <f t="shared" si="272"/>
        <v>1295.5616205908534</v>
      </c>
    </row>
    <row r="2754" spans="1:23" x14ac:dyDescent="0.3">
      <c r="A2754" t="s">
        <v>4987</v>
      </c>
      <c r="B2754" s="34">
        <v>37942.450598842595</v>
      </c>
      <c r="C2754" s="2">
        <v>36.090699999999998</v>
      </c>
      <c r="D2754" s="2">
        <v>-5.4644000000000004</v>
      </c>
      <c r="E2754" s="3">
        <v>10</v>
      </c>
      <c r="F2754" s="3">
        <v>3</v>
      </c>
      <c r="G2754" s="1" t="s">
        <v>35</v>
      </c>
      <c r="H2754" s="1" t="s">
        <v>22</v>
      </c>
      <c r="I2754" s="1">
        <f t="shared" si="276"/>
        <v>4.3449999999999998</v>
      </c>
      <c r="L2754" s="25">
        <v>3.9</v>
      </c>
      <c r="M2754" s="25" t="s">
        <v>35</v>
      </c>
      <c r="P2754" s="25">
        <v>3.8</v>
      </c>
      <c r="Q2754" s="1" t="s">
        <v>84</v>
      </c>
      <c r="T2754" s="1">
        <f t="shared" ref="T2754:T2817" si="277">1900+B2754/365.25</f>
        <v>2003.8807682377621</v>
      </c>
      <c r="U2754" s="4">
        <f t="shared" si="273"/>
        <v>9.8881457092730487E+19</v>
      </c>
      <c r="V2754" s="4">
        <f t="shared" ref="V2754:V2817" si="278">10^(1.5*I2754+9.1)</f>
        <v>4144765840379391.5</v>
      </c>
      <c r="W2754" s="1">
        <f t="shared" ref="W2754:W2817" si="279">SQRT( (ABS(D2754-$Y$1)*111.11)^2+(111.11*COS(RADIANS(D2754))*ABS(C2754-$Z$1))^2+E2754*E2754)</f>
        <v>1295.5311625741194</v>
      </c>
    </row>
    <row r="2755" spans="1:23" x14ac:dyDescent="0.3">
      <c r="A2755" t="s">
        <v>4988</v>
      </c>
      <c r="B2755" s="34">
        <v>37962.007678472219</v>
      </c>
      <c r="C2755" s="2">
        <v>35.405799999999999</v>
      </c>
      <c r="D2755" s="2">
        <v>-5.3875999999999999</v>
      </c>
      <c r="E2755" s="3">
        <v>18.3</v>
      </c>
      <c r="F2755" s="3">
        <v>96</v>
      </c>
      <c r="G2755" s="1" t="s">
        <v>35</v>
      </c>
      <c r="H2755" s="1" t="s">
        <v>22</v>
      </c>
      <c r="I2755" s="1">
        <f>J2755</f>
        <v>5.18</v>
      </c>
      <c r="J2755" s="25">
        <v>5.18</v>
      </c>
      <c r="K2755" s="25" t="s">
        <v>5461</v>
      </c>
      <c r="L2755" s="25">
        <v>4.8</v>
      </c>
      <c r="M2755" s="25" t="s">
        <v>35</v>
      </c>
      <c r="N2755" s="25">
        <v>3.9</v>
      </c>
      <c r="O2755" s="25" t="s">
        <v>35</v>
      </c>
      <c r="P2755" s="25">
        <v>4.4000000000000004</v>
      </c>
      <c r="Q2755" s="1" t="s">
        <v>84</v>
      </c>
      <c r="T2755" s="1">
        <f t="shared" si="277"/>
        <v>2003.9343126036201</v>
      </c>
      <c r="U2755" s="4">
        <f t="shared" ref="U2755:U2818" si="280">U2754+V2755</f>
        <v>9.8955588116860584E+19</v>
      </c>
      <c r="V2755" s="4">
        <f t="shared" si="278"/>
        <v>7.4131024130091392E+16</v>
      </c>
      <c r="W2755" s="1">
        <f t="shared" si="279"/>
        <v>1360.7854509461736</v>
      </c>
    </row>
    <row r="2756" spans="1:23" x14ac:dyDescent="0.3">
      <c r="A2756" t="s">
        <v>4989</v>
      </c>
      <c r="B2756" s="34">
        <v>37962.076984837964</v>
      </c>
      <c r="C2756" s="2">
        <v>35.990200000000002</v>
      </c>
      <c r="D2756" s="2">
        <v>-5.3078000000000003</v>
      </c>
      <c r="E2756" s="3">
        <v>0</v>
      </c>
      <c r="G2756" s="1" t="s">
        <v>84</v>
      </c>
      <c r="H2756" s="1" t="s">
        <v>22</v>
      </c>
      <c r="I2756" s="1">
        <f t="shared" ref="I2756:I2774" si="281">0.85*L2756+1.03</f>
        <v>4.26</v>
      </c>
      <c r="L2756" s="25">
        <v>3.8</v>
      </c>
      <c r="M2756" s="25" t="s">
        <v>84</v>
      </c>
      <c r="P2756" s="25">
        <v>4</v>
      </c>
      <c r="Q2756" s="1" t="s">
        <v>84</v>
      </c>
      <c r="T2756" s="1">
        <f t="shared" si="277"/>
        <v>2003.934502354108</v>
      </c>
      <c r="U2756" s="4">
        <f t="shared" si="280"/>
        <v>9.8958678412293095E+19</v>
      </c>
      <c r="V2756" s="4">
        <f t="shared" si="278"/>
        <v>3090295432513594.5</v>
      </c>
      <c r="W2756" s="1">
        <f t="shared" si="279"/>
        <v>1315.2691316233554</v>
      </c>
    </row>
    <row r="2757" spans="1:23" x14ac:dyDescent="0.3">
      <c r="A2757" t="s">
        <v>4990</v>
      </c>
      <c r="B2757" s="34">
        <v>38077.393876851849</v>
      </c>
      <c r="C2757" s="2">
        <v>46.741500000000002</v>
      </c>
      <c r="D2757" s="2">
        <v>-23.749099999999999</v>
      </c>
      <c r="E2757" s="3">
        <v>10</v>
      </c>
      <c r="F2757" s="3">
        <v>18</v>
      </c>
      <c r="G2757" s="1" t="s">
        <v>35</v>
      </c>
      <c r="H2757" s="1" t="s">
        <v>59</v>
      </c>
      <c r="I2757" s="1">
        <f t="shared" si="281"/>
        <v>4.3449999999999998</v>
      </c>
      <c r="L2757" s="25">
        <v>3.9</v>
      </c>
      <c r="M2757" s="25" t="s">
        <v>35</v>
      </c>
      <c r="N2757" s="25">
        <v>4.0999999999999996</v>
      </c>
      <c r="O2757" s="25" t="s">
        <v>35</v>
      </c>
      <c r="T2757" s="1">
        <f t="shared" si="277"/>
        <v>2004.2502227976779</v>
      </c>
      <c r="U2757" s="4">
        <f t="shared" si="280"/>
        <v>9.8962823178133471E+19</v>
      </c>
      <c r="V2757" s="4">
        <f t="shared" si="278"/>
        <v>4144765840379391.5</v>
      </c>
      <c r="W2757" s="1">
        <f t="shared" si="279"/>
        <v>1231.1431801295228</v>
      </c>
    </row>
    <row r="2758" spans="1:23" x14ac:dyDescent="0.3">
      <c r="A2758" t="s">
        <v>4991</v>
      </c>
      <c r="B2758" s="34">
        <v>38102.050418981482</v>
      </c>
      <c r="C2758" s="2">
        <v>39.284799999999997</v>
      </c>
      <c r="D2758" s="2">
        <v>-23.8322</v>
      </c>
      <c r="E2758" s="3">
        <v>10</v>
      </c>
      <c r="F2758" s="3">
        <v>12</v>
      </c>
      <c r="G2758" s="1" t="s">
        <v>35</v>
      </c>
      <c r="H2758" s="8" t="s">
        <v>24</v>
      </c>
      <c r="I2758" s="1">
        <f t="shared" si="281"/>
        <v>4.26</v>
      </c>
      <c r="L2758" s="25">
        <v>3.8</v>
      </c>
      <c r="M2758" s="25" t="s">
        <v>35</v>
      </c>
      <c r="T2758" s="1">
        <f t="shared" si="277"/>
        <v>2004.3177287309554</v>
      </c>
      <c r="U2758" s="4">
        <f t="shared" si="280"/>
        <v>9.8965913473565983E+19</v>
      </c>
      <c r="V2758" s="4">
        <f t="shared" si="278"/>
        <v>3090295432513594.5</v>
      </c>
      <c r="W2758" s="1">
        <f t="shared" si="279"/>
        <v>1371.1112993776558</v>
      </c>
    </row>
    <row r="2759" spans="1:23" x14ac:dyDescent="0.3">
      <c r="A2759" t="s">
        <v>4992</v>
      </c>
      <c r="B2759" s="34">
        <v>38114.596745254632</v>
      </c>
      <c r="C2759" s="2">
        <v>36.128100000000003</v>
      </c>
      <c r="D2759" s="2">
        <v>-5.4515000000000002</v>
      </c>
      <c r="E2759" s="3">
        <v>0</v>
      </c>
      <c r="G2759" s="1" t="s">
        <v>84</v>
      </c>
      <c r="H2759" s="1" t="s">
        <v>22</v>
      </c>
      <c r="I2759" s="1">
        <f t="shared" si="281"/>
        <v>4.26</v>
      </c>
      <c r="L2759" s="25">
        <v>3.8</v>
      </c>
      <c r="M2759" s="25" t="s">
        <v>84</v>
      </c>
      <c r="P2759" s="25">
        <v>3.7</v>
      </c>
      <c r="Q2759" s="1" t="s">
        <v>84</v>
      </c>
      <c r="T2759" s="1">
        <f t="shared" si="277"/>
        <v>2004.352078700218</v>
      </c>
      <c r="U2759" s="4">
        <f t="shared" si="280"/>
        <v>9.8969003768998494E+19</v>
      </c>
      <c r="V2759" s="4">
        <f t="shared" si="278"/>
        <v>3090295432513594.5</v>
      </c>
      <c r="W2759" s="1">
        <f t="shared" si="279"/>
        <v>1293.1830694343305</v>
      </c>
    </row>
    <row r="2760" spans="1:23" x14ac:dyDescent="0.3">
      <c r="A2760" t="s">
        <v>4993</v>
      </c>
      <c r="B2760" s="34">
        <v>38153.855433101853</v>
      </c>
      <c r="C2760" s="2">
        <v>35.800600000000003</v>
      </c>
      <c r="D2760" s="2">
        <v>-3.9664000000000001</v>
      </c>
      <c r="E2760" s="3">
        <v>10</v>
      </c>
      <c r="F2760" s="3">
        <v>15</v>
      </c>
      <c r="G2760" s="1" t="s">
        <v>35</v>
      </c>
      <c r="H2760" s="1" t="s">
        <v>22</v>
      </c>
      <c r="I2760" s="1">
        <f t="shared" si="281"/>
        <v>4.43</v>
      </c>
      <c r="L2760" s="25">
        <v>4</v>
      </c>
      <c r="M2760" s="25" t="s">
        <v>35</v>
      </c>
      <c r="P2760" s="25">
        <v>4.0999999999999996</v>
      </c>
      <c r="Q2760" s="1" t="s">
        <v>84</v>
      </c>
      <c r="T2760" s="1">
        <f t="shared" si="277"/>
        <v>2004.4595631296422</v>
      </c>
      <c r="U2760" s="4">
        <f t="shared" si="280"/>
        <v>9.8974562811571192E+19</v>
      </c>
      <c r="V2760" s="4">
        <f t="shared" si="278"/>
        <v>5559042572704029</v>
      </c>
      <c r="W2760" s="1">
        <f t="shared" si="279"/>
        <v>1430.5221280965784</v>
      </c>
    </row>
    <row r="2761" spans="1:23" x14ac:dyDescent="0.3">
      <c r="A2761" t="s">
        <v>4994</v>
      </c>
      <c r="B2761" s="34">
        <v>38165.519335532408</v>
      </c>
      <c r="C2761" s="2">
        <v>35.721400000000003</v>
      </c>
      <c r="D2761" s="2">
        <v>-5.5126999999999997</v>
      </c>
      <c r="E2761" s="3">
        <v>10</v>
      </c>
      <c r="F2761" s="3">
        <v>9</v>
      </c>
      <c r="G2761" s="1" t="s">
        <v>35</v>
      </c>
      <c r="H2761" s="1" t="s">
        <v>22</v>
      </c>
      <c r="I2761" s="1">
        <f t="shared" si="281"/>
        <v>4.3449999999999998</v>
      </c>
      <c r="L2761" s="25">
        <v>3.9</v>
      </c>
      <c r="M2761" s="25" t="s">
        <v>35</v>
      </c>
      <c r="P2761" s="25">
        <v>3.7</v>
      </c>
      <c r="Q2761" s="1" t="s">
        <v>84</v>
      </c>
      <c r="T2761" s="1">
        <f t="shared" si="277"/>
        <v>2004.4914971540929</v>
      </c>
      <c r="U2761" s="4">
        <f t="shared" si="280"/>
        <v>9.8978707577411568E+19</v>
      </c>
      <c r="V2761" s="4">
        <f t="shared" si="278"/>
        <v>4144765840379391.5</v>
      </c>
      <c r="W2761" s="1">
        <f t="shared" si="279"/>
        <v>1324.3147222840232</v>
      </c>
    </row>
    <row r="2762" spans="1:23" x14ac:dyDescent="0.3">
      <c r="A2762" t="s">
        <v>4995</v>
      </c>
      <c r="B2762" s="34">
        <v>38168.796694791665</v>
      </c>
      <c r="C2762" s="2">
        <v>35.760800000000003</v>
      </c>
      <c r="D2762" s="2">
        <v>-3.86</v>
      </c>
      <c r="E2762" s="3">
        <v>10</v>
      </c>
      <c r="F2762" s="3">
        <v>9</v>
      </c>
      <c r="G2762" s="1" t="s">
        <v>35</v>
      </c>
      <c r="H2762" s="1" t="s">
        <v>22</v>
      </c>
      <c r="I2762" s="1">
        <f t="shared" si="281"/>
        <v>4.1749999999999998</v>
      </c>
      <c r="L2762" s="25">
        <v>3.7</v>
      </c>
      <c r="M2762" s="25" t="s">
        <v>35</v>
      </c>
      <c r="N2762" s="25">
        <v>3.8</v>
      </c>
      <c r="O2762" s="25" t="s">
        <v>35</v>
      </c>
      <c r="P2762" s="25">
        <v>4.3</v>
      </c>
      <c r="Q2762" s="1" t="s">
        <v>84</v>
      </c>
      <c r="T2762" s="1">
        <f t="shared" si="277"/>
        <v>2004.5004700747204</v>
      </c>
      <c r="U2762" s="4">
        <f t="shared" si="280"/>
        <v>9.8981011670387622E+19</v>
      </c>
      <c r="V2762" s="4">
        <f t="shared" si="278"/>
        <v>2304092976055851.5</v>
      </c>
      <c r="W2762" s="1">
        <f t="shared" si="279"/>
        <v>1441.9243302225336</v>
      </c>
    </row>
    <row r="2763" spans="1:23" x14ac:dyDescent="0.3">
      <c r="A2763" t="s">
        <v>4996</v>
      </c>
      <c r="B2763" s="34">
        <v>38172.365605439816</v>
      </c>
      <c r="C2763" s="2">
        <v>35.742600000000003</v>
      </c>
      <c r="D2763" s="2">
        <v>-3.806</v>
      </c>
      <c r="E2763" s="3">
        <v>10</v>
      </c>
      <c r="F2763" s="3">
        <v>4</v>
      </c>
      <c r="G2763" s="1" t="s">
        <v>35</v>
      </c>
      <c r="H2763" s="1" t="s">
        <v>22</v>
      </c>
      <c r="I2763" s="1">
        <f t="shared" si="281"/>
        <v>4.09</v>
      </c>
      <c r="L2763" s="25">
        <v>3.6</v>
      </c>
      <c r="M2763" s="25" t="s">
        <v>35</v>
      </c>
      <c r="N2763" s="25">
        <v>2.8</v>
      </c>
      <c r="O2763" s="25" t="s">
        <v>84</v>
      </c>
      <c r="P2763" s="25">
        <v>4.2</v>
      </c>
      <c r="Q2763" s="1" t="s">
        <v>84</v>
      </c>
      <c r="T2763" s="1">
        <f t="shared" si="277"/>
        <v>2004.5102412195477</v>
      </c>
      <c r="U2763" s="4">
        <f t="shared" si="280"/>
        <v>9.8982729578774774E+19</v>
      </c>
      <c r="V2763" s="4">
        <f t="shared" si="278"/>
        <v>1717908387157594.5</v>
      </c>
      <c r="W2763" s="1">
        <f t="shared" si="279"/>
        <v>1447.5574282005853</v>
      </c>
    </row>
    <row r="2764" spans="1:23" x14ac:dyDescent="0.3">
      <c r="A2764" t="s">
        <v>4997</v>
      </c>
      <c r="B2764" s="34">
        <v>38209.129285648145</v>
      </c>
      <c r="C2764" s="2">
        <v>35.542999999999999</v>
      </c>
      <c r="D2764" s="2">
        <v>-5.3273000000000001</v>
      </c>
      <c r="E2764" s="3">
        <v>10</v>
      </c>
      <c r="F2764" s="3">
        <v>16</v>
      </c>
      <c r="G2764" s="1" t="s">
        <v>35</v>
      </c>
      <c r="H2764" s="1" t="s">
        <v>22</v>
      </c>
      <c r="I2764" s="1">
        <f t="shared" si="281"/>
        <v>4.5149999999999997</v>
      </c>
      <c r="L2764" s="25">
        <v>4.0999999999999996</v>
      </c>
      <c r="M2764" s="25" t="s">
        <v>35</v>
      </c>
      <c r="P2764" s="25">
        <v>3.8</v>
      </c>
      <c r="Q2764" s="1" t="s">
        <v>84</v>
      </c>
      <c r="T2764" s="1">
        <f t="shared" si="277"/>
        <v>2004.6108946903439</v>
      </c>
      <c r="U2764" s="4">
        <f t="shared" si="280"/>
        <v>9.8990185477495046E+19</v>
      </c>
      <c r="V2764" s="4">
        <f t="shared" si="278"/>
        <v>7455898720277797</v>
      </c>
      <c r="W2764" s="1">
        <f t="shared" si="279"/>
        <v>1352.7693347928825</v>
      </c>
    </row>
    <row r="2765" spans="1:23" x14ac:dyDescent="0.3">
      <c r="A2765" t="s">
        <v>4998</v>
      </c>
      <c r="B2765" s="34">
        <v>38256.36886145833</v>
      </c>
      <c r="C2765" s="2">
        <v>40.259</v>
      </c>
      <c r="D2765" s="2">
        <v>-16.906600000000001</v>
      </c>
      <c r="E2765" s="3">
        <v>10</v>
      </c>
      <c r="F2765" s="3">
        <v>56</v>
      </c>
      <c r="G2765" s="1" t="s">
        <v>35</v>
      </c>
      <c r="H2765" s="1" t="s">
        <v>33</v>
      </c>
      <c r="I2765" s="1">
        <f t="shared" si="281"/>
        <v>4.7700000000000005</v>
      </c>
      <c r="L2765" s="25">
        <v>4.4000000000000004</v>
      </c>
      <c r="M2765" s="25" t="s">
        <v>35</v>
      </c>
      <c r="N2765" s="25">
        <v>3.9</v>
      </c>
      <c r="O2765" s="25" t="s">
        <v>35</v>
      </c>
      <c r="T2765" s="1">
        <f t="shared" si="277"/>
        <v>2004.7402296001596</v>
      </c>
      <c r="U2765" s="4">
        <f t="shared" si="280"/>
        <v>9.900817418664634E+19</v>
      </c>
      <c r="V2765" s="4">
        <f t="shared" si="278"/>
        <v>1.7988709151288024E+16</v>
      </c>
      <c r="W2765" s="1">
        <f t="shared" si="279"/>
        <v>701.5383821663745</v>
      </c>
    </row>
    <row r="2766" spans="1:23" x14ac:dyDescent="0.3">
      <c r="A2766" t="s">
        <v>4999</v>
      </c>
      <c r="B2766" s="34">
        <v>38259.153971180553</v>
      </c>
      <c r="C2766" s="2">
        <v>43.7376</v>
      </c>
      <c r="D2766" s="2">
        <v>-8.3483000000000001</v>
      </c>
      <c r="E2766" s="3">
        <v>34.700000000000003</v>
      </c>
      <c r="F2766" s="3">
        <v>199</v>
      </c>
      <c r="G2766" s="1" t="s">
        <v>35</v>
      </c>
      <c r="H2766" s="1" t="s">
        <v>54</v>
      </c>
      <c r="I2766" s="1">
        <f t="shared" si="281"/>
        <v>5.0250000000000004</v>
      </c>
      <c r="L2766" s="25">
        <v>4.7</v>
      </c>
      <c r="M2766" s="25" t="s">
        <v>35</v>
      </c>
      <c r="N2766" s="25">
        <v>4.2</v>
      </c>
      <c r="O2766" s="25" t="s">
        <v>35</v>
      </c>
      <c r="P2766" s="25">
        <v>4.4000000000000004</v>
      </c>
      <c r="Q2766" s="1" t="s">
        <v>84</v>
      </c>
      <c r="T2766" s="1">
        <f t="shared" si="277"/>
        <v>2004.747854815005</v>
      </c>
      <c r="U2766" s="4">
        <f t="shared" si="280"/>
        <v>9.9051575213010813E+19</v>
      </c>
      <c r="V2766" s="4">
        <f t="shared" si="278"/>
        <v>4.3401026364474576E+16</v>
      </c>
      <c r="W2766" s="1">
        <f t="shared" si="279"/>
        <v>517.64693574940884</v>
      </c>
    </row>
    <row r="2767" spans="1:23" x14ac:dyDescent="0.3">
      <c r="A2767" t="s">
        <v>5000</v>
      </c>
      <c r="B2767" s="34">
        <v>38285.41834178241</v>
      </c>
      <c r="C2767" s="2">
        <v>35.655000000000001</v>
      </c>
      <c r="D2767" s="2">
        <v>-3.9632000000000001</v>
      </c>
      <c r="E2767" s="3">
        <v>0</v>
      </c>
      <c r="G2767" s="1" t="s">
        <v>84</v>
      </c>
      <c r="H2767" s="1" t="s">
        <v>22</v>
      </c>
      <c r="I2767" s="1">
        <f t="shared" si="281"/>
        <v>4.5149999999999997</v>
      </c>
      <c r="L2767" s="25">
        <v>4.0999999999999996</v>
      </c>
      <c r="M2767" s="25" t="s">
        <v>84</v>
      </c>
      <c r="N2767" s="25">
        <v>3.4</v>
      </c>
      <c r="O2767" s="25" t="s">
        <v>84</v>
      </c>
      <c r="T2767" s="1">
        <f t="shared" si="277"/>
        <v>2004.8197627427307</v>
      </c>
      <c r="U2767" s="4">
        <f t="shared" si="280"/>
        <v>9.9059031111731085E+19</v>
      </c>
      <c r="V2767" s="4">
        <f t="shared" si="278"/>
        <v>7455898720277797</v>
      </c>
      <c r="W2767" s="1">
        <f t="shared" si="279"/>
        <v>1442.5658483997945</v>
      </c>
    </row>
    <row r="2768" spans="1:23" x14ac:dyDescent="0.3">
      <c r="A2768" t="s">
        <v>5001</v>
      </c>
      <c r="B2768" s="34">
        <v>38287.729645486113</v>
      </c>
      <c r="C2768" s="2">
        <v>35.7258</v>
      </c>
      <c r="D2768" s="2">
        <v>-5.4378000000000002</v>
      </c>
      <c r="E2768" s="3">
        <v>10</v>
      </c>
      <c r="F2768" s="3">
        <v>38</v>
      </c>
      <c r="G2768" s="1" t="s">
        <v>35</v>
      </c>
      <c r="H2768" s="1" t="s">
        <v>22</v>
      </c>
      <c r="I2768" s="1">
        <f t="shared" si="281"/>
        <v>4.5999999999999996</v>
      </c>
      <c r="L2768" s="25">
        <v>4.2</v>
      </c>
      <c r="M2768" s="25" t="s">
        <v>35</v>
      </c>
      <c r="N2768" s="25">
        <v>3.7</v>
      </c>
      <c r="O2768" s="25" t="s">
        <v>35</v>
      </c>
      <c r="P2768" s="25">
        <v>4.2</v>
      </c>
      <c r="Q2768" s="1" t="s">
        <v>84</v>
      </c>
      <c r="T2768" s="1">
        <f t="shared" si="277"/>
        <v>2004.8260907473953</v>
      </c>
      <c r="U2768" s="4">
        <f t="shared" si="280"/>
        <v>9.9069031111731085E+19</v>
      </c>
      <c r="V2768" s="4">
        <f t="shared" si="278"/>
        <v>1E+16</v>
      </c>
      <c r="W2768" s="1">
        <f t="shared" si="279"/>
        <v>1329.1076705886651</v>
      </c>
    </row>
    <row r="2769" spans="1:23" x14ac:dyDescent="0.3">
      <c r="A2769" t="s">
        <v>5002</v>
      </c>
      <c r="B2769" s="34">
        <v>38288.784594560188</v>
      </c>
      <c r="C2769" s="2">
        <v>35.706800000000001</v>
      </c>
      <c r="D2769" s="2">
        <v>-5.3090000000000002</v>
      </c>
      <c r="E2769" s="3">
        <v>10</v>
      </c>
      <c r="F2769" s="3">
        <v>28</v>
      </c>
      <c r="G2769" s="1" t="s">
        <v>35</v>
      </c>
      <c r="H2769" s="1" t="s">
        <v>22</v>
      </c>
      <c r="I2769" s="1">
        <f t="shared" si="281"/>
        <v>4.5999999999999996</v>
      </c>
      <c r="L2769" s="25">
        <v>4.2</v>
      </c>
      <c r="M2769" s="25" t="s">
        <v>35</v>
      </c>
      <c r="N2769" s="25">
        <v>3.7</v>
      </c>
      <c r="O2769" s="25" t="s">
        <v>35</v>
      </c>
      <c r="T2769" s="1">
        <f t="shared" si="277"/>
        <v>2004.8289790405481</v>
      </c>
      <c r="U2769" s="4">
        <f t="shared" si="280"/>
        <v>9.9079031111731085E+19</v>
      </c>
      <c r="V2769" s="4">
        <f t="shared" si="278"/>
        <v>1E+16</v>
      </c>
      <c r="W2769" s="1">
        <f t="shared" si="279"/>
        <v>1339.7376728696181</v>
      </c>
    </row>
    <row r="2770" spans="1:23" x14ac:dyDescent="0.3">
      <c r="A2770" t="s">
        <v>5003</v>
      </c>
      <c r="B2770" s="34">
        <v>38324.694592708336</v>
      </c>
      <c r="C2770" s="2">
        <v>41.609099999999998</v>
      </c>
      <c r="D2770" s="2">
        <v>-16.518699999999999</v>
      </c>
      <c r="E2770" s="3">
        <v>10</v>
      </c>
      <c r="F2770" s="3">
        <v>11</v>
      </c>
      <c r="G2770" s="1" t="s">
        <v>35</v>
      </c>
      <c r="H2770" s="1" t="s">
        <v>33</v>
      </c>
      <c r="I2770" s="1">
        <f t="shared" si="281"/>
        <v>4.3449999999999998</v>
      </c>
      <c r="L2770" s="25">
        <v>3.9</v>
      </c>
      <c r="M2770" s="25" t="s">
        <v>35</v>
      </c>
      <c r="P2770" s="25">
        <v>3.1</v>
      </c>
      <c r="Q2770" s="1" t="s">
        <v>84</v>
      </c>
      <c r="T2770" s="1">
        <f t="shared" si="277"/>
        <v>2004.9272952572439</v>
      </c>
      <c r="U2770" s="4">
        <f t="shared" si="280"/>
        <v>9.9083175877571461E+19</v>
      </c>
      <c r="V2770" s="4">
        <f t="shared" si="278"/>
        <v>4144765840379391.5</v>
      </c>
      <c r="W2770" s="1">
        <f t="shared" si="279"/>
        <v>568.98655063758929</v>
      </c>
    </row>
    <row r="2771" spans="1:23" x14ac:dyDescent="0.3">
      <c r="A2771" t="s">
        <v>5004</v>
      </c>
      <c r="B2771" s="34">
        <v>38331.454217592589</v>
      </c>
      <c r="C2771" s="2">
        <v>42.7378</v>
      </c>
      <c r="D2771" s="2">
        <v>-11.074299999999999</v>
      </c>
      <c r="E2771" s="60">
        <v>10</v>
      </c>
      <c r="F2771" s="3">
        <v>17</v>
      </c>
      <c r="G2771" s="1" t="s">
        <v>35</v>
      </c>
      <c r="H2771" s="1" t="s">
        <v>26</v>
      </c>
      <c r="I2771" s="1">
        <f t="shared" si="281"/>
        <v>4.6849999999999996</v>
      </c>
      <c r="L2771" s="25">
        <v>4.3</v>
      </c>
      <c r="M2771" s="25" t="s">
        <v>35</v>
      </c>
      <c r="P2771" s="25">
        <v>4.5</v>
      </c>
      <c r="Q2771" s="1" t="s">
        <v>84</v>
      </c>
      <c r="T2771" s="1">
        <f t="shared" si="277"/>
        <v>2004.9458021015539</v>
      </c>
      <c r="U2771" s="4">
        <f t="shared" si="280"/>
        <v>9.9096588076925518E+19</v>
      </c>
      <c r="V2771" s="4">
        <f t="shared" si="278"/>
        <v>1.3412199354053646E+16</v>
      </c>
      <c r="W2771" s="1">
        <f t="shared" si="279"/>
        <v>329.9886215034104</v>
      </c>
    </row>
    <row r="2772" spans="1:23" x14ac:dyDescent="0.3">
      <c r="A2772" t="s">
        <v>5005</v>
      </c>
      <c r="B2772" s="34">
        <v>38352.075926504629</v>
      </c>
      <c r="C2772" s="2">
        <v>35.865699999999997</v>
      </c>
      <c r="D2772" s="2">
        <v>-5.3838999999999997</v>
      </c>
      <c r="E2772" s="3">
        <v>15</v>
      </c>
      <c r="F2772" s="3">
        <v>36</v>
      </c>
      <c r="G2772" s="1" t="s">
        <v>35</v>
      </c>
      <c r="H2772" s="1" t="s">
        <v>22</v>
      </c>
      <c r="I2772" s="1">
        <f t="shared" si="281"/>
        <v>4.7700000000000005</v>
      </c>
      <c r="L2772" s="25">
        <v>4.4000000000000004</v>
      </c>
      <c r="M2772" s="25" t="s">
        <v>35</v>
      </c>
      <c r="N2772" s="25">
        <v>3.8</v>
      </c>
      <c r="O2772" s="25" t="s">
        <v>35</v>
      </c>
      <c r="P2772" s="25">
        <v>4.0999999999999996</v>
      </c>
      <c r="Q2772" s="1" t="s">
        <v>84</v>
      </c>
      <c r="T2772" s="1">
        <f t="shared" si="277"/>
        <v>2005.0022612635307</v>
      </c>
      <c r="U2772" s="4">
        <f t="shared" si="280"/>
        <v>9.9114576786076811E+19</v>
      </c>
      <c r="V2772" s="4">
        <f t="shared" si="278"/>
        <v>1.7988709151288024E+16</v>
      </c>
      <c r="W2772" s="1">
        <f t="shared" si="279"/>
        <v>1320.7271577812746</v>
      </c>
    </row>
    <row r="2773" spans="1:23" x14ac:dyDescent="0.3">
      <c r="A2773" t="s">
        <v>5006</v>
      </c>
      <c r="B2773" s="34">
        <v>38355.105473379626</v>
      </c>
      <c r="C2773" s="2">
        <v>40.747999999999998</v>
      </c>
      <c r="D2773" s="2">
        <v>-12.087999999999999</v>
      </c>
      <c r="E2773" s="3">
        <v>10</v>
      </c>
      <c r="G2773" s="1" t="s">
        <v>60</v>
      </c>
      <c r="H2773" s="1" t="s">
        <v>33</v>
      </c>
      <c r="I2773" s="1">
        <f t="shared" si="281"/>
        <v>4.5149999999999997</v>
      </c>
      <c r="L2773" s="25">
        <v>4.0999999999999996</v>
      </c>
      <c r="M2773" s="25" t="s">
        <v>60</v>
      </c>
      <c r="T2773" s="1">
        <f t="shared" si="277"/>
        <v>2005.0105557108272</v>
      </c>
      <c r="U2773" s="4">
        <f t="shared" si="280"/>
        <v>9.9122032684797084E+19</v>
      </c>
      <c r="V2773" s="4">
        <f t="shared" si="278"/>
        <v>7455898720277797</v>
      </c>
      <c r="W2773" s="1">
        <f t="shared" si="279"/>
        <v>492.74863087844386</v>
      </c>
    </row>
    <row r="2774" spans="1:23" x14ac:dyDescent="0.3">
      <c r="A2774" t="s">
        <v>5007</v>
      </c>
      <c r="B2774" s="34">
        <v>38356.82233865741</v>
      </c>
      <c r="C2774" s="2">
        <v>40.9651</v>
      </c>
      <c r="D2774" s="2">
        <v>-10.3254</v>
      </c>
      <c r="E2774" s="3">
        <v>10</v>
      </c>
      <c r="F2774" s="3">
        <v>20</v>
      </c>
      <c r="G2774" s="1" t="s">
        <v>35</v>
      </c>
      <c r="H2774" s="1" t="s">
        <v>33</v>
      </c>
      <c r="I2774" s="1">
        <f t="shared" si="281"/>
        <v>5.1950000000000003</v>
      </c>
      <c r="L2774" s="25">
        <v>4.9000000000000004</v>
      </c>
      <c r="M2774" s="25" t="s">
        <v>35</v>
      </c>
      <c r="N2774" s="25">
        <v>5</v>
      </c>
      <c r="O2774" s="25" t="s">
        <v>35</v>
      </c>
      <c r="T2774" s="1">
        <f t="shared" si="277"/>
        <v>2005.0152562317794</v>
      </c>
      <c r="U2774" s="4">
        <f t="shared" si="280"/>
        <v>9.9200105528810881E+19</v>
      </c>
      <c r="V2774" s="4">
        <f t="shared" si="278"/>
        <v>7.8072844013790848E+16</v>
      </c>
      <c r="W2774" s="1">
        <f t="shared" si="279"/>
        <v>538.91500934494798</v>
      </c>
    </row>
    <row r="2775" spans="1:23" x14ac:dyDescent="0.3">
      <c r="A2775" t="s">
        <v>5008</v>
      </c>
      <c r="B2775" s="34">
        <v>38356.831999884256</v>
      </c>
      <c r="C2775" s="2">
        <v>41.472900000000003</v>
      </c>
      <c r="D2775" s="2">
        <v>-10.346399999999999</v>
      </c>
      <c r="E2775" s="3">
        <v>28.1</v>
      </c>
      <c r="F2775" s="3">
        <v>182</v>
      </c>
      <c r="G2775" s="1" t="s">
        <v>35</v>
      </c>
      <c r="H2775" s="1" t="s">
        <v>33</v>
      </c>
      <c r="I2775" s="1">
        <v>5</v>
      </c>
      <c r="J2775" s="25">
        <v>5</v>
      </c>
      <c r="K2775" s="25" t="s">
        <v>75</v>
      </c>
      <c r="L2775" s="25">
        <v>5.0999999999999996</v>
      </c>
      <c r="M2775" s="25" t="s">
        <v>35</v>
      </c>
      <c r="N2775" s="25">
        <v>5</v>
      </c>
      <c r="O2775" s="25" t="s">
        <v>35</v>
      </c>
      <c r="T2775" s="1">
        <f t="shared" si="277"/>
        <v>2005.0152826827768</v>
      </c>
      <c r="U2775" s="4">
        <f t="shared" si="280"/>
        <v>9.9239916245866234E+19</v>
      </c>
      <c r="V2775" s="4">
        <f t="shared" si="278"/>
        <v>3.981071705534992E+16</v>
      </c>
      <c r="W2775" s="1">
        <f t="shared" si="279"/>
        <v>491.0793167317463</v>
      </c>
    </row>
    <row r="2776" spans="1:23" x14ac:dyDescent="0.3">
      <c r="A2776" t="s">
        <v>5009</v>
      </c>
      <c r="B2776" s="34">
        <v>38357.587815509258</v>
      </c>
      <c r="C2776" s="2">
        <v>47.983199999999997</v>
      </c>
      <c r="D2776" s="2">
        <v>-14.257899999999999</v>
      </c>
      <c r="E2776" s="60">
        <v>10</v>
      </c>
      <c r="F2776" s="3">
        <v>54</v>
      </c>
      <c r="G2776" s="1" t="s">
        <v>35</v>
      </c>
      <c r="H2776" s="8" t="s">
        <v>68</v>
      </c>
      <c r="I2776" s="1">
        <f>0.85*L2776+1.03</f>
        <v>5.1100000000000003</v>
      </c>
      <c r="L2776" s="25">
        <v>4.8</v>
      </c>
      <c r="M2776" s="25" t="s">
        <v>35</v>
      </c>
      <c r="N2776" s="25">
        <v>4.8</v>
      </c>
      <c r="O2776" s="25" t="s">
        <v>35</v>
      </c>
      <c r="T2776" s="1">
        <f t="shared" si="277"/>
        <v>2005.0173519931807</v>
      </c>
      <c r="U2776" s="4">
        <f t="shared" si="280"/>
        <v>9.9298126567643316E+19</v>
      </c>
      <c r="V2776" s="4">
        <f t="shared" si="278"/>
        <v>5.8210321777087328E+16</v>
      </c>
      <c r="W2776" s="1">
        <f t="shared" si="279"/>
        <v>340.3197251962489</v>
      </c>
    </row>
    <row r="2777" spans="1:23" x14ac:dyDescent="0.3">
      <c r="A2777" t="s">
        <v>5010</v>
      </c>
      <c r="B2777" s="34">
        <v>38367.217503703701</v>
      </c>
      <c r="C2777" s="2">
        <v>39.186999999999998</v>
      </c>
      <c r="D2777" s="2">
        <v>-5.9797000000000002</v>
      </c>
      <c r="E2777" s="3">
        <v>35.299999999999997</v>
      </c>
      <c r="F2777" s="3">
        <v>241</v>
      </c>
      <c r="G2777" s="1" t="s">
        <v>35</v>
      </c>
      <c r="H2777" s="1" t="s">
        <v>22</v>
      </c>
      <c r="I2777" s="1">
        <v>5</v>
      </c>
      <c r="J2777" s="25">
        <v>5</v>
      </c>
      <c r="K2777" s="25" t="s">
        <v>75</v>
      </c>
      <c r="L2777" s="25">
        <v>5</v>
      </c>
      <c r="M2777" s="25" t="s">
        <v>35</v>
      </c>
      <c r="N2777" s="25">
        <v>4.4000000000000004</v>
      </c>
      <c r="O2777" s="25" t="s">
        <v>35</v>
      </c>
      <c r="P2777" s="25">
        <v>5</v>
      </c>
      <c r="Q2777" s="1" t="s">
        <v>84</v>
      </c>
      <c r="T2777" s="1">
        <f t="shared" si="277"/>
        <v>2005.0437166425836</v>
      </c>
      <c r="U2777" s="4">
        <f t="shared" si="280"/>
        <v>9.9337937284698669E+19</v>
      </c>
      <c r="V2777" s="4">
        <f t="shared" si="278"/>
        <v>3.981071705534992E+16</v>
      </c>
      <c r="W2777" s="1">
        <f t="shared" si="279"/>
        <v>1007.0331104291133</v>
      </c>
    </row>
    <row r="2778" spans="1:23" x14ac:dyDescent="0.3">
      <c r="A2778" t="s">
        <v>5011</v>
      </c>
      <c r="B2778" s="34">
        <v>38378.884640856479</v>
      </c>
      <c r="C2778" s="2">
        <v>35.132399999999997</v>
      </c>
      <c r="D2778" s="2">
        <v>-11.835599999999999</v>
      </c>
      <c r="E2778" s="3">
        <v>0</v>
      </c>
      <c r="G2778" s="1" t="s">
        <v>84</v>
      </c>
      <c r="H2778" s="1" t="s">
        <v>22</v>
      </c>
      <c r="I2778" s="1">
        <f t="shared" ref="I2778:I2794" si="282">0.85*L2778+1.03</f>
        <v>4.43</v>
      </c>
      <c r="L2778" s="25">
        <v>4</v>
      </c>
      <c r="M2778" s="25" t="s">
        <v>84</v>
      </c>
      <c r="N2778" s="25">
        <v>3.2</v>
      </c>
      <c r="O2778" s="25" t="s">
        <v>84</v>
      </c>
      <c r="P2778" s="25">
        <v>4</v>
      </c>
      <c r="Q2778" s="1" t="s">
        <v>84</v>
      </c>
      <c r="T2778" s="1">
        <f t="shared" si="277"/>
        <v>2005.075659523221</v>
      </c>
      <c r="U2778" s="4">
        <f t="shared" si="280"/>
        <v>9.9343496327271367E+19</v>
      </c>
      <c r="V2778" s="4">
        <f t="shared" si="278"/>
        <v>5559042572704029</v>
      </c>
      <c r="W2778" s="1">
        <f t="shared" si="279"/>
        <v>1102.9163949862764</v>
      </c>
    </row>
    <row r="2779" spans="1:23" x14ac:dyDescent="0.3">
      <c r="A2779" t="s">
        <v>5012</v>
      </c>
      <c r="B2779" s="34">
        <v>38381.102189814817</v>
      </c>
      <c r="C2779" s="2">
        <v>35.121200000000002</v>
      </c>
      <c r="D2779" s="2">
        <v>-15.2089</v>
      </c>
      <c r="E2779" s="3">
        <v>23</v>
      </c>
      <c r="F2779" s="3">
        <v>20</v>
      </c>
      <c r="G2779" s="1" t="s">
        <v>35</v>
      </c>
      <c r="H2779" s="1" t="s">
        <v>37</v>
      </c>
      <c r="I2779" s="1">
        <f t="shared" si="282"/>
        <v>4.43</v>
      </c>
      <c r="L2779" s="25">
        <v>4</v>
      </c>
      <c r="M2779" s="25" t="s">
        <v>35</v>
      </c>
      <c r="P2779" s="25">
        <v>3.6</v>
      </c>
      <c r="Q2779" s="1" t="s">
        <v>84</v>
      </c>
      <c r="T2779" s="1">
        <f t="shared" si="277"/>
        <v>2005.0817308413821</v>
      </c>
      <c r="U2779" s="4">
        <f t="shared" si="280"/>
        <v>9.9349055369844064E+19</v>
      </c>
      <c r="V2779" s="4">
        <f t="shared" si="278"/>
        <v>5559042572704029</v>
      </c>
      <c r="W2779" s="1">
        <f t="shared" si="279"/>
        <v>1117.9085509883698</v>
      </c>
    </row>
    <row r="2780" spans="1:23" x14ac:dyDescent="0.3">
      <c r="A2780" t="s">
        <v>5013</v>
      </c>
      <c r="B2780" s="34">
        <v>38403.390994444446</v>
      </c>
      <c r="C2780" s="2">
        <v>47.243299999999998</v>
      </c>
      <c r="D2780" s="2">
        <v>-11.4994</v>
      </c>
      <c r="E2780" s="60">
        <v>10</v>
      </c>
      <c r="F2780" s="3">
        <v>11</v>
      </c>
      <c r="G2780" s="1" t="s">
        <v>35</v>
      </c>
      <c r="H2780" s="1" t="s">
        <v>69</v>
      </c>
      <c r="I2780" s="1">
        <f t="shared" si="282"/>
        <v>4.5149999999999997</v>
      </c>
      <c r="L2780" s="25">
        <v>4.0999999999999996</v>
      </c>
      <c r="M2780" s="25" t="s">
        <v>35</v>
      </c>
      <c r="N2780" s="25">
        <v>3.1</v>
      </c>
      <c r="O2780" s="25" t="s">
        <v>84</v>
      </c>
      <c r="P2780" s="25">
        <v>4</v>
      </c>
      <c r="Q2780" s="1" t="s">
        <v>84</v>
      </c>
      <c r="T2780" s="1">
        <f t="shared" si="277"/>
        <v>2005.1427542626816</v>
      </c>
      <c r="U2780" s="4">
        <f t="shared" si="280"/>
        <v>9.9356511268564337E+19</v>
      </c>
      <c r="V2780" s="4">
        <f t="shared" si="278"/>
        <v>7455898720277797</v>
      </c>
      <c r="W2780" s="1">
        <f t="shared" si="279"/>
        <v>260.00607270928236</v>
      </c>
    </row>
    <row r="2781" spans="1:23" x14ac:dyDescent="0.3">
      <c r="A2781" t="s">
        <v>5014</v>
      </c>
      <c r="B2781" s="34">
        <v>38579.030616898148</v>
      </c>
      <c r="C2781" s="2">
        <v>43.217199999999998</v>
      </c>
      <c r="D2781" s="2">
        <v>-12.419700000000001</v>
      </c>
      <c r="E2781" s="60">
        <v>10</v>
      </c>
      <c r="F2781" s="3">
        <v>43</v>
      </c>
      <c r="G2781" s="1" t="s">
        <v>35</v>
      </c>
      <c r="H2781" s="1" t="s">
        <v>62</v>
      </c>
      <c r="I2781" s="1">
        <f t="shared" si="282"/>
        <v>4.7700000000000005</v>
      </c>
      <c r="L2781" s="25">
        <v>4.4000000000000004</v>
      </c>
      <c r="M2781" s="25" t="s">
        <v>35</v>
      </c>
      <c r="N2781" s="25">
        <v>3.7</v>
      </c>
      <c r="O2781" s="25" t="s">
        <v>35</v>
      </c>
      <c r="P2781" s="25">
        <v>4.3</v>
      </c>
      <c r="Q2781" s="1" t="s">
        <v>84</v>
      </c>
      <c r="T2781" s="1">
        <f t="shared" si="277"/>
        <v>2005.623629341268</v>
      </c>
      <c r="U2781" s="4">
        <f t="shared" si="280"/>
        <v>9.937449997771563E+19</v>
      </c>
      <c r="V2781" s="4">
        <f t="shared" si="278"/>
        <v>1.7988709151288024E+16</v>
      </c>
      <c r="W2781" s="1">
        <f t="shared" si="279"/>
        <v>221.87667787017247</v>
      </c>
    </row>
    <row r="2782" spans="1:23" x14ac:dyDescent="0.3">
      <c r="A2782" t="s">
        <v>5015</v>
      </c>
      <c r="B2782" s="34">
        <v>38592.040746874998</v>
      </c>
      <c r="C2782" s="2">
        <v>35.738500000000002</v>
      </c>
      <c r="D2782" s="2">
        <v>-4.5204000000000004</v>
      </c>
      <c r="E2782" s="3">
        <v>10</v>
      </c>
      <c r="F2782" s="3">
        <v>14</v>
      </c>
      <c r="G2782" s="1" t="s">
        <v>35</v>
      </c>
      <c r="H2782" s="1" t="s">
        <v>22</v>
      </c>
      <c r="I2782" s="1">
        <f t="shared" si="282"/>
        <v>4.3449999999999998</v>
      </c>
      <c r="L2782" s="25">
        <v>3.9</v>
      </c>
      <c r="M2782" s="25" t="s">
        <v>35</v>
      </c>
      <c r="N2782" s="25">
        <v>4.2</v>
      </c>
      <c r="O2782" s="25" t="s">
        <v>35</v>
      </c>
      <c r="P2782" s="25">
        <v>3.9</v>
      </c>
      <c r="Q2782" s="1" t="s">
        <v>84</v>
      </c>
      <c r="T2782" s="1">
        <f t="shared" si="277"/>
        <v>2005.6592491358658</v>
      </c>
      <c r="U2782" s="4">
        <f t="shared" si="280"/>
        <v>9.9378644743556006E+19</v>
      </c>
      <c r="V2782" s="4">
        <f t="shared" si="278"/>
        <v>4144765840379391.5</v>
      </c>
      <c r="W2782" s="1">
        <f t="shared" si="279"/>
        <v>1393.8458131102132</v>
      </c>
    </row>
    <row r="2783" spans="1:23" x14ac:dyDescent="0.3">
      <c r="A2783" t="s">
        <v>5016</v>
      </c>
      <c r="B2783" s="34">
        <v>38724.320726620368</v>
      </c>
      <c r="C2783" s="2">
        <v>41.491700000000002</v>
      </c>
      <c r="D2783" s="2">
        <v>-16.553799999999999</v>
      </c>
      <c r="E2783" s="3">
        <v>10</v>
      </c>
      <c r="F2783" s="3">
        <v>53</v>
      </c>
      <c r="G2783" s="1" t="s">
        <v>35</v>
      </c>
      <c r="H2783" s="1" t="s">
        <v>33</v>
      </c>
      <c r="I2783" s="1">
        <f t="shared" si="282"/>
        <v>4.6849999999999996</v>
      </c>
      <c r="L2783" s="25">
        <v>4.3</v>
      </c>
      <c r="M2783" s="25" t="s">
        <v>35</v>
      </c>
      <c r="N2783" s="25">
        <v>3.4</v>
      </c>
      <c r="O2783" s="25" t="s">
        <v>35</v>
      </c>
      <c r="P2783" s="25">
        <v>4.2</v>
      </c>
      <c r="Q2783" s="1" t="s">
        <v>84</v>
      </c>
      <c r="T2783" s="1">
        <f t="shared" si="277"/>
        <v>2006.0214119825334</v>
      </c>
      <c r="U2783" s="4">
        <f t="shared" si="280"/>
        <v>9.9392056942910063E+19</v>
      </c>
      <c r="V2783" s="4">
        <f t="shared" si="278"/>
        <v>1.3412199354053646E+16</v>
      </c>
      <c r="W2783" s="1">
        <f t="shared" si="279"/>
        <v>580.31895031820545</v>
      </c>
    </row>
    <row r="2784" spans="1:23" x14ac:dyDescent="0.3">
      <c r="A2784" t="s">
        <v>5017</v>
      </c>
      <c r="B2784" s="34">
        <v>38755.201101273145</v>
      </c>
      <c r="C2784" s="2">
        <v>40.7166</v>
      </c>
      <c r="D2784" s="2">
        <v>-19.5197</v>
      </c>
      <c r="E2784" s="3">
        <v>10</v>
      </c>
      <c r="F2784" s="3">
        <v>50</v>
      </c>
      <c r="G2784" s="1" t="s">
        <v>35</v>
      </c>
      <c r="H2784" s="8" t="s">
        <v>24</v>
      </c>
      <c r="I2784" s="1">
        <f t="shared" si="282"/>
        <v>4.8549999999999995</v>
      </c>
      <c r="L2784" s="25">
        <v>4.5</v>
      </c>
      <c r="M2784" s="25" t="s">
        <v>35</v>
      </c>
      <c r="N2784" s="25">
        <v>3.8</v>
      </c>
      <c r="O2784" s="25" t="s">
        <v>35</v>
      </c>
      <c r="P2784" s="25">
        <v>4.4000000000000004</v>
      </c>
      <c r="Q2784" s="1" t="s">
        <v>84</v>
      </c>
      <c r="T2784" s="1">
        <f t="shared" si="277"/>
        <v>2006.1059578405836</v>
      </c>
      <c r="U2784" s="4">
        <f t="shared" si="280"/>
        <v>9.9416183758235976E+19</v>
      </c>
      <c r="V2784" s="4">
        <f t="shared" si="278"/>
        <v>2.4126815325916504E+16</v>
      </c>
      <c r="W2784" s="1">
        <f t="shared" si="279"/>
        <v>887.92063450209503</v>
      </c>
    </row>
    <row r="2785" spans="1:23" x14ac:dyDescent="0.3">
      <c r="A2785" t="s">
        <v>5018</v>
      </c>
      <c r="B2785" s="34">
        <v>38775.043348611114</v>
      </c>
      <c r="C2785" s="2">
        <v>37.427999999999997</v>
      </c>
      <c r="D2785" s="2">
        <v>-7.2389000000000001</v>
      </c>
      <c r="E2785" s="3">
        <v>0</v>
      </c>
      <c r="G2785" s="1" t="s">
        <v>84</v>
      </c>
      <c r="H2785" s="1" t="s">
        <v>22</v>
      </c>
      <c r="I2785" s="1">
        <f t="shared" si="282"/>
        <v>3.92</v>
      </c>
      <c r="L2785" s="25">
        <v>3.4</v>
      </c>
      <c r="M2785" s="25" t="s">
        <v>84</v>
      </c>
      <c r="P2785" s="25">
        <v>3.6</v>
      </c>
      <c r="Q2785" s="1" t="s">
        <v>84</v>
      </c>
      <c r="T2785" s="1">
        <f t="shared" si="277"/>
        <v>2006.1602829530764</v>
      </c>
      <c r="U2785" s="4">
        <f t="shared" si="280"/>
        <v>9.941713875082199E+19</v>
      </c>
      <c r="V2785" s="4">
        <f t="shared" si="278"/>
        <v>954992586021441.75</v>
      </c>
      <c r="W2785" s="1">
        <f t="shared" si="279"/>
        <v>1056.1327883020278</v>
      </c>
    </row>
    <row r="2786" spans="1:23" x14ac:dyDescent="0.3">
      <c r="A2786" t="s">
        <v>5019</v>
      </c>
      <c r="B2786" s="34">
        <v>38788.345539236114</v>
      </c>
      <c r="C2786" s="2">
        <v>35.757800000000003</v>
      </c>
      <c r="D2786" s="2">
        <v>-5.3940000000000001</v>
      </c>
      <c r="E2786" s="3">
        <v>10</v>
      </c>
      <c r="F2786" s="3">
        <v>36</v>
      </c>
      <c r="G2786" s="1" t="s">
        <v>35</v>
      </c>
      <c r="H2786" s="1" t="s">
        <v>22</v>
      </c>
      <c r="I2786" s="1">
        <f t="shared" si="282"/>
        <v>4.5999999999999996</v>
      </c>
      <c r="L2786" s="25">
        <v>4.2</v>
      </c>
      <c r="M2786" s="25" t="s">
        <v>35</v>
      </c>
      <c r="N2786" s="25">
        <v>3.2</v>
      </c>
      <c r="O2786" s="25" t="s">
        <v>35</v>
      </c>
      <c r="P2786" s="25">
        <v>4.5</v>
      </c>
      <c r="Q2786" s="1" t="s">
        <v>84</v>
      </c>
      <c r="T2786" s="1">
        <f t="shared" si="277"/>
        <v>2006.1967023661496</v>
      </c>
      <c r="U2786" s="4">
        <f t="shared" si="280"/>
        <v>9.942713875082199E+19</v>
      </c>
      <c r="V2786" s="4">
        <f t="shared" si="278"/>
        <v>1E+16</v>
      </c>
      <c r="W2786" s="1">
        <f t="shared" si="279"/>
        <v>1329.3585396113037</v>
      </c>
    </row>
    <row r="2787" spans="1:23" x14ac:dyDescent="0.3">
      <c r="A2787" t="s">
        <v>5020</v>
      </c>
      <c r="B2787" s="34">
        <v>38795.30244363426</v>
      </c>
      <c r="C2787" s="2">
        <v>35.965200000000003</v>
      </c>
      <c r="D2787" s="2">
        <v>-5.5990000000000002</v>
      </c>
      <c r="E2787" s="3">
        <v>10</v>
      </c>
      <c r="F2787" s="3">
        <v>19</v>
      </c>
      <c r="G2787" s="1" t="s">
        <v>35</v>
      </c>
      <c r="H2787" s="1" t="s">
        <v>22</v>
      </c>
      <c r="I2787" s="1">
        <f t="shared" si="282"/>
        <v>4.3449999999999998</v>
      </c>
      <c r="L2787" s="25">
        <v>3.9</v>
      </c>
      <c r="M2787" s="25" t="s">
        <v>35</v>
      </c>
      <c r="P2787" s="25">
        <v>4.4000000000000004</v>
      </c>
      <c r="Q2787" s="1" t="s">
        <v>84</v>
      </c>
      <c r="T2787" s="1">
        <f t="shared" si="277"/>
        <v>2006.2157493323321</v>
      </c>
      <c r="U2787" s="4">
        <f t="shared" si="280"/>
        <v>9.9431283516662366E+19</v>
      </c>
      <c r="V2787" s="4">
        <f t="shared" si="278"/>
        <v>4144765840379391.5</v>
      </c>
      <c r="W2787" s="1">
        <f t="shared" si="279"/>
        <v>1296.9861362367969</v>
      </c>
    </row>
    <row r="2788" spans="1:23" x14ac:dyDescent="0.3">
      <c r="A2788" t="s">
        <v>5021</v>
      </c>
      <c r="B2788" s="34">
        <v>38841.03585497685</v>
      </c>
      <c r="C2788" s="2">
        <v>36.1676</v>
      </c>
      <c r="D2788" s="2">
        <v>-3.1322999999999999</v>
      </c>
      <c r="E2788" s="3">
        <v>0</v>
      </c>
      <c r="G2788" s="1" t="s">
        <v>84</v>
      </c>
      <c r="H2788" s="1" t="s">
        <v>22</v>
      </c>
      <c r="I2788" s="1">
        <f t="shared" si="282"/>
        <v>4.3449999999999998</v>
      </c>
      <c r="L2788" s="25">
        <v>3.9</v>
      </c>
      <c r="M2788" s="25" t="s">
        <v>84</v>
      </c>
      <c r="P2788" s="25">
        <v>3.9</v>
      </c>
      <c r="Q2788" s="1" t="s">
        <v>84</v>
      </c>
      <c r="T2788" s="1">
        <f t="shared" si="277"/>
        <v>2006.3409605885745</v>
      </c>
      <c r="U2788" s="4">
        <f t="shared" si="280"/>
        <v>9.9435428282502742E+19</v>
      </c>
      <c r="V2788" s="4">
        <f t="shared" si="278"/>
        <v>4144765840379391.5</v>
      </c>
      <c r="W2788" s="1">
        <f t="shared" si="279"/>
        <v>1467.7642059452066</v>
      </c>
    </row>
    <row r="2789" spans="1:23" x14ac:dyDescent="0.3">
      <c r="A2789" t="s">
        <v>5022</v>
      </c>
      <c r="B2789" s="34">
        <v>38841.740178009262</v>
      </c>
      <c r="C2789" s="2">
        <v>39.4146</v>
      </c>
      <c r="D2789" s="2">
        <v>-22.564599999999999</v>
      </c>
      <c r="E2789" s="3">
        <v>0</v>
      </c>
      <c r="G2789" s="1" t="s">
        <v>84</v>
      </c>
      <c r="H2789" s="8" t="s">
        <v>24</v>
      </c>
      <c r="I2789" s="1">
        <f t="shared" si="282"/>
        <v>4.09</v>
      </c>
      <c r="L2789" s="25">
        <v>3.6</v>
      </c>
      <c r="M2789" s="25" t="s">
        <v>84</v>
      </c>
      <c r="N2789" s="25">
        <v>3.2</v>
      </c>
      <c r="O2789" s="25" t="s">
        <v>84</v>
      </c>
      <c r="T2789" s="1">
        <f t="shared" si="277"/>
        <v>2006.3428889199431</v>
      </c>
      <c r="U2789" s="4">
        <f t="shared" si="280"/>
        <v>9.9437146190889894E+19</v>
      </c>
      <c r="V2789" s="4">
        <f t="shared" si="278"/>
        <v>1717908387157594.5</v>
      </c>
      <c r="W2789" s="1">
        <f t="shared" si="279"/>
        <v>1242.5490821809938</v>
      </c>
    </row>
    <row r="2790" spans="1:23" x14ac:dyDescent="0.3">
      <c r="A2790" t="s">
        <v>5023</v>
      </c>
      <c r="B2790" s="34">
        <v>38878.07266539352</v>
      </c>
      <c r="C2790" s="2">
        <v>41.094499999999996</v>
      </c>
      <c r="D2790" s="2">
        <v>-15.389200000000001</v>
      </c>
      <c r="E2790" s="3">
        <v>10</v>
      </c>
      <c r="F2790" s="3">
        <v>29</v>
      </c>
      <c r="G2790" s="1" t="s">
        <v>35</v>
      </c>
      <c r="H2790" s="1" t="s">
        <v>33</v>
      </c>
      <c r="I2790" s="1">
        <f t="shared" si="282"/>
        <v>4.5149999999999997</v>
      </c>
      <c r="L2790" s="25">
        <v>4.0999999999999996</v>
      </c>
      <c r="M2790" s="25" t="s">
        <v>35</v>
      </c>
      <c r="N2790" s="25">
        <v>3.6</v>
      </c>
      <c r="O2790" s="25" t="s">
        <v>84</v>
      </c>
      <c r="P2790" s="25">
        <v>4.2</v>
      </c>
      <c r="Q2790" s="1" t="s">
        <v>84</v>
      </c>
      <c r="T2790" s="1">
        <f t="shared" si="277"/>
        <v>2006.4423618491267</v>
      </c>
      <c r="U2790" s="4">
        <f t="shared" si="280"/>
        <v>9.9444602089610166E+19</v>
      </c>
      <c r="V2790" s="4">
        <f t="shared" si="278"/>
        <v>7455898720277797</v>
      </c>
      <c r="W2790" s="1">
        <f t="shared" si="279"/>
        <v>531.08669152899552</v>
      </c>
    </row>
    <row r="2791" spans="1:23" x14ac:dyDescent="0.3">
      <c r="A2791" t="s">
        <v>5024</v>
      </c>
      <c r="B2791" s="34">
        <v>38879.003402199072</v>
      </c>
      <c r="C2791" s="2">
        <v>49.6873</v>
      </c>
      <c r="D2791" s="2">
        <v>-15.714600000000001</v>
      </c>
      <c r="E2791" s="3">
        <v>10</v>
      </c>
      <c r="F2791" s="3">
        <v>20</v>
      </c>
      <c r="G2791" s="1" t="s">
        <v>35</v>
      </c>
      <c r="H2791" s="8" t="s">
        <v>68</v>
      </c>
      <c r="I2791" s="1">
        <f t="shared" si="282"/>
        <v>4.26</v>
      </c>
      <c r="L2791" s="25">
        <v>3.8</v>
      </c>
      <c r="M2791" s="25" t="s">
        <v>35</v>
      </c>
      <c r="P2791" s="25">
        <v>4</v>
      </c>
      <c r="Q2791" s="1" t="s">
        <v>84</v>
      </c>
      <c r="T2791" s="1">
        <f t="shared" si="277"/>
        <v>2006.4449100676225</v>
      </c>
      <c r="U2791" s="4">
        <f t="shared" si="280"/>
        <v>9.9447692385042678E+19</v>
      </c>
      <c r="V2791" s="4">
        <f t="shared" si="278"/>
        <v>3090295432513594.5</v>
      </c>
      <c r="W2791" s="1">
        <f t="shared" si="279"/>
        <v>579.13256841598843</v>
      </c>
    </row>
    <row r="2792" spans="1:23" x14ac:dyDescent="0.3">
      <c r="A2792" t="s">
        <v>5025</v>
      </c>
      <c r="B2792" s="34">
        <v>38885.911905092595</v>
      </c>
      <c r="C2792" s="2">
        <v>39.620199999999997</v>
      </c>
      <c r="D2792" s="2">
        <v>-4.1699000000000002</v>
      </c>
      <c r="E2792" s="3">
        <v>10</v>
      </c>
      <c r="F2792" s="3">
        <v>15</v>
      </c>
      <c r="G2792" s="1" t="s">
        <v>35</v>
      </c>
      <c r="H2792" s="1" t="s">
        <v>30</v>
      </c>
      <c r="I2792" s="1">
        <f t="shared" si="282"/>
        <v>4.3449999999999998</v>
      </c>
      <c r="L2792" s="25">
        <v>3.9</v>
      </c>
      <c r="M2792" s="25" t="s">
        <v>35</v>
      </c>
      <c r="N2792" s="25">
        <v>3.1</v>
      </c>
      <c r="O2792" s="25" t="s">
        <v>35</v>
      </c>
      <c r="P2792" s="25">
        <v>3.5</v>
      </c>
      <c r="Q2792" s="1" t="s">
        <v>84</v>
      </c>
      <c r="T2792" s="1">
        <f t="shared" si="277"/>
        <v>2006.4638245177073</v>
      </c>
      <c r="U2792" s="4">
        <f t="shared" si="280"/>
        <v>9.9451837150883054E+19</v>
      </c>
      <c r="V2792" s="4">
        <f t="shared" si="278"/>
        <v>4144765840379391.5</v>
      </c>
      <c r="W2792" s="1">
        <f t="shared" si="279"/>
        <v>1138.7302723402629</v>
      </c>
    </row>
    <row r="2793" spans="1:23" x14ac:dyDescent="0.3">
      <c r="A2793" t="s">
        <v>5026</v>
      </c>
      <c r="B2793" s="34">
        <v>38886.704797916667</v>
      </c>
      <c r="C2793" s="2">
        <v>41.765500000000003</v>
      </c>
      <c r="D2793" s="2">
        <v>-17.760899999999999</v>
      </c>
      <c r="E2793" s="3">
        <v>10</v>
      </c>
      <c r="F2793" s="3">
        <v>149</v>
      </c>
      <c r="G2793" s="1" t="s">
        <v>35</v>
      </c>
      <c r="H2793" s="1" t="s">
        <v>33</v>
      </c>
      <c r="I2793" s="1">
        <f t="shared" si="282"/>
        <v>4.7700000000000005</v>
      </c>
      <c r="L2793" s="25">
        <v>4.4000000000000004</v>
      </c>
      <c r="M2793" s="25" t="s">
        <v>35</v>
      </c>
      <c r="N2793" s="25">
        <v>4</v>
      </c>
      <c r="O2793" s="25" t="s">
        <v>35</v>
      </c>
      <c r="P2793" s="25">
        <v>3.7</v>
      </c>
      <c r="Q2793" s="1" t="s">
        <v>84</v>
      </c>
      <c r="T2793" s="1">
        <f t="shared" si="277"/>
        <v>2006.4659953399498</v>
      </c>
      <c r="U2793" s="4">
        <f t="shared" si="280"/>
        <v>9.9469825860034347E+19</v>
      </c>
      <c r="V2793" s="4">
        <f t="shared" si="278"/>
        <v>1.7988709151288024E+16</v>
      </c>
      <c r="W2793" s="1">
        <f t="shared" si="279"/>
        <v>666.20056006538925</v>
      </c>
    </row>
    <row r="2794" spans="1:23" x14ac:dyDescent="0.3">
      <c r="A2794" t="s">
        <v>5027</v>
      </c>
      <c r="B2794" s="34">
        <v>38887.328024189817</v>
      </c>
      <c r="C2794" s="2">
        <v>41.728200000000001</v>
      </c>
      <c r="D2794" s="2">
        <v>-17.7242</v>
      </c>
      <c r="E2794" s="3">
        <v>10</v>
      </c>
      <c r="F2794" s="3">
        <v>51</v>
      </c>
      <c r="G2794" s="1" t="s">
        <v>35</v>
      </c>
      <c r="H2794" s="1" t="s">
        <v>33</v>
      </c>
      <c r="I2794" s="1">
        <f t="shared" si="282"/>
        <v>4.5149999999999997</v>
      </c>
      <c r="L2794" s="25">
        <v>4.0999999999999996</v>
      </c>
      <c r="M2794" s="25" t="s">
        <v>35</v>
      </c>
      <c r="N2794" s="25">
        <v>3.4</v>
      </c>
      <c r="O2794" s="25" t="s">
        <v>35</v>
      </c>
      <c r="P2794" s="25">
        <v>3.9</v>
      </c>
      <c r="Q2794" s="1" t="s">
        <v>84</v>
      </c>
      <c r="T2794" s="1">
        <f t="shared" si="277"/>
        <v>2006.4677016404924</v>
      </c>
      <c r="U2794" s="4">
        <f t="shared" si="280"/>
        <v>9.9477281758754619E+19</v>
      </c>
      <c r="V2794" s="4">
        <f t="shared" si="278"/>
        <v>7455898720277797</v>
      </c>
      <c r="W2794" s="1">
        <f t="shared" si="279"/>
        <v>665.03428323471064</v>
      </c>
    </row>
    <row r="2795" spans="1:23" x14ac:dyDescent="0.3">
      <c r="A2795" t="s">
        <v>5028</v>
      </c>
      <c r="B2795" s="34">
        <v>38892.432069212962</v>
      </c>
      <c r="C2795" s="2">
        <v>41.788499999999999</v>
      </c>
      <c r="D2795" s="2">
        <v>-17.677299999999999</v>
      </c>
      <c r="E2795" s="3">
        <v>10</v>
      </c>
      <c r="F2795" s="3">
        <v>361</v>
      </c>
      <c r="G2795" s="1" t="s">
        <v>35</v>
      </c>
      <c r="H2795" s="1" t="s">
        <v>33</v>
      </c>
      <c r="I2795" s="1">
        <v>4.8</v>
      </c>
      <c r="J2795" s="25">
        <v>4.8</v>
      </c>
      <c r="K2795" s="25" t="s">
        <v>75</v>
      </c>
      <c r="L2795" s="25">
        <v>4.7</v>
      </c>
      <c r="M2795" s="25" t="s">
        <v>35</v>
      </c>
      <c r="N2795" s="25">
        <v>4</v>
      </c>
      <c r="O2795" s="25" t="s">
        <v>35</v>
      </c>
      <c r="P2795" s="25">
        <v>4.2</v>
      </c>
      <c r="Q2795" s="1" t="s">
        <v>84</v>
      </c>
      <c r="T2795" s="1">
        <f t="shared" si="277"/>
        <v>2006.4816757541764</v>
      </c>
      <c r="U2795" s="4">
        <f t="shared" si="280"/>
        <v>9.9497234381904314E+19</v>
      </c>
      <c r="V2795" s="4">
        <f t="shared" si="278"/>
        <v>1.9952623149688668E+16</v>
      </c>
      <c r="W2795" s="1">
        <f t="shared" si="279"/>
        <v>657.20840832638396</v>
      </c>
    </row>
    <row r="2796" spans="1:23" x14ac:dyDescent="0.3">
      <c r="A2796" t="s">
        <v>5029</v>
      </c>
      <c r="B2796" s="34">
        <v>38893.202729629629</v>
      </c>
      <c r="C2796" s="2">
        <v>41.792299999999997</v>
      </c>
      <c r="D2796" s="2">
        <v>-17.651399999999999</v>
      </c>
      <c r="E2796" s="3">
        <v>1.2</v>
      </c>
      <c r="F2796" s="3">
        <v>643</v>
      </c>
      <c r="G2796" s="1" t="s">
        <v>35</v>
      </c>
      <c r="H2796" s="1" t="s">
        <v>33</v>
      </c>
      <c r="I2796" s="1">
        <v>4.9000000000000004</v>
      </c>
      <c r="J2796" s="25">
        <v>4.9000000000000004</v>
      </c>
      <c r="K2796" s="25" t="s">
        <v>75</v>
      </c>
      <c r="L2796" s="25">
        <v>5.0999999999999996</v>
      </c>
      <c r="M2796" s="25" t="s">
        <v>35</v>
      </c>
      <c r="N2796" s="25">
        <v>4.4000000000000004</v>
      </c>
      <c r="O2796" s="25" t="s">
        <v>35</v>
      </c>
      <c r="P2796" s="25">
        <v>4.4000000000000004</v>
      </c>
      <c r="Q2796" s="1" t="s">
        <v>84</v>
      </c>
      <c r="T2796" s="1">
        <f t="shared" si="277"/>
        <v>2006.4837857074049</v>
      </c>
      <c r="U2796" s="4">
        <f t="shared" si="280"/>
        <v>9.9525418211216966E+19</v>
      </c>
      <c r="V2796" s="4">
        <f t="shared" si="278"/>
        <v>2.8183829312644516E+16</v>
      </c>
      <c r="W2796" s="1">
        <f t="shared" si="279"/>
        <v>654.54595820358247</v>
      </c>
    </row>
    <row r="2797" spans="1:23" x14ac:dyDescent="0.3">
      <c r="A2797" t="s">
        <v>5030</v>
      </c>
      <c r="B2797" s="34">
        <v>38893.205526157406</v>
      </c>
      <c r="C2797" s="2">
        <v>41.872999999999998</v>
      </c>
      <c r="D2797" s="2">
        <v>-17.605899999999998</v>
      </c>
      <c r="E2797" s="3">
        <v>7.5</v>
      </c>
      <c r="F2797" s="3">
        <v>50</v>
      </c>
      <c r="G2797" s="1" t="s">
        <v>35</v>
      </c>
      <c r="H2797" s="1" t="s">
        <v>33</v>
      </c>
      <c r="I2797" s="1">
        <f t="shared" ref="I2797:I2802" si="283">0.85*L2797+1.03</f>
        <v>4.5149999999999997</v>
      </c>
      <c r="L2797" s="25">
        <v>4.0999999999999996</v>
      </c>
      <c r="M2797" s="25" t="s">
        <v>35</v>
      </c>
      <c r="P2797" s="25">
        <v>4.4000000000000004</v>
      </c>
      <c r="Q2797" s="1" t="s">
        <v>84</v>
      </c>
      <c r="T2797" s="1">
        <f t="shared" si="277"/>
        <v>2006.4837933638807</v>
      </c>
      <c r="U2797" s="4">
        <f t="shared" si="280"/>
        <v>9.9532874109937238E+19</v>
      </c>
      <c r="V2797" s="4">
        <f t="shared" si="278"/>
        <v>7455898720277797</v>
      </c>
      <c r="W2797" s="1">
        <f t="shared" si="279"/>
        <v>645.69833070980826</v>
      </c>
    </row>
    <row r="2798" spans="1:23" x14ac:dyDescent="0.3">
      <c r="A2798" t="s">
        <v>5031</v>
      </c>
      <c r="B2798" s="34">
        <v>38894.218753125002</v>
      </c>
      <c r="C2798" s="2">
        <v>41.774700000000003</v>
      </c>
      <c r="D2798" s="2">
        <v>-17.624099999999999</v>
      </c>
      <c r="E2798" s="3">
        <v>10</v>
      </c>
      <c r="F2798" s="3">
        <v>42</v>
      </c>
      <c r="G2798" s="1" t="s">
        <v>35</v>
      </c>
      <c r="H2798" s="1" t="s">
        <v>33</v>
      </c>
      <c r="I2798" s="1">
        <f t="shared" si="283"/>
        <v>4.43</v>
      </c>
      <c r="L2798" s="25">
        <v>4</v>
      </c>
      <c r="M2798" s="25" t="s">
        <v>35</v>
      </c>
      <c r="N2798" s="25">
        <v>3.5</v>
      </c>
      <c r="O2798" s="25" t="s">
        <v>35</v>
      </c>
      <c r="P2798" s="25">
        <v>3.7</v>
      </c>
      <c r="Q2798" s="1" t="s">
        <v>84</v>
      </c>
      <c r="T2798" s="1">
        <f t="shared" si="277"/>
        <v>2006.4865674281314</v>
      </c>
      <c r="U2798" s="4">
        <f t="shared" si="280"/>
        <v>9.9538433152509936E+19</v>
      </c>
      <c r="V2798" s="4">
        <f t="shared" si="278"/>
        <v>5559042572704029</v>
      </c>
      <c r="W2798" s="1">
        <f t="shared" si="279"/>
        <v>653.17610608079372</v>
      </c>
    </row>
    <row r="2799" spans="1:23" x14ac:dyDescent="0.3">
      <c r="A2799" t="s">
        <v>5032</v>
      </c>
      <c r="B2799" s="34">
        <v>38922.953804050929</v>
      </c>
      <c r="C2799" s="2">
        <v>39.478099999999998</v>
      </c>
      <c r="D2799" s="2">
        <v>-18.304300000000001</v>
      </c>
      <c r="E2799" s="3">
        <v>10</v>
      </c>
      <c r="F2799" s="3">
        <v>16</v>
      </c>
      <c r="G2799" s="1" t="s">
        <v>35</v>
      </c>
      <c r="H2799" s="1" t="s">
        <v>33</v>
      </c>
      <c r="I2799" s="1">
        <f t="shared" si="283"/>
        <v>4.1749999999999998</v>
      </c>
      <c r="L2799" s="25">
        <v>3.7</v>
      </c>
      <c r="M2799" s="25" t="s">
        <v>35</v>
      </c>
      <c r="N2799" s="25">
        <v>3.2</v>
      </c>
      <c r="O2799" s="25" t="s">
        <v>84</v>
      </c>
      <c r="P2799" s="25">
        <v>3.6</v>
      </c>
      <c r="Q2799" s="1" t="s">
        <v>84</v>
      </c>
      <c r="T2799" s="1">
        <f t="shared" si="277"/>
        <v>2006.5652397099273</v>
      </c>
      <c r="U2799" s="4">
        <f t="shared" si="280"/>
        <v>9.954073724548599E+19</v>
      </c>
      <c r="V2799" s="4">
        <f t="shared" si="278"/>
        <v>2304092976055851.5</v>
      </c>
      <c r="W2799" s="1">
        <f t="shared" si="279"/>
        <v>865.11366094061839</v>
      </c>
    </row>
    <row r="2800" spans="1:23" x14ac:dyDescent="0.3">
      <c r="A2800" t="s">
        <v>5033</v>
      </c>
      <c r="B2800" s="34">
        <v>38942.416484490743</v>
      </c>
      <c r="C2800" s="2">
        <v>41.0961</v>
      </c>
      <c r="D2800" s="2">
        <v>-20.069600000000001</v>
      </c>
      <c r="E2800" s="3">
        <v>10</v>
      </c>
      <c r="F2800" s="3">
        <v>91</v>
      </c>
      <c r="G2800" s="1" t="s">
        <v>35</v>
      </c>
      <c r="H2800" s="8" t="s">
        <v>24</v>
      </c>
      <c r="I2800" s="1">
        <f t="shared" si="283"/>
        <v>4.9399999999999995</v>
      </c>
      <c r="L2800" s="25">
        <v>4.5999999999999996</v>
      </c>
      <c r="M2800" s="25" t="s">
        <v>35</v>
      </c>
      <c r="N2800" s="25">
        <v>3.7</v>
      </c>
      <c r="O2800" s="25" t="s">
        <v>35</v>
      </c>
      <c r="P2800" s="25">
        <v>4.5999999999999996</v>
      </c>
      <c r="Q2800" s="1" t="s">
        <v>84</v>
      </c>
      <c r="T2800" s="1">
        <f t="shared" si="277"/>
        <v>2006.6185256248891</v>
      </c>
      <c r="U2800" s="4">
        <f t="shared" si="280"/>
        <v>9.9573096611178955E+19</v>
      </c>
      <c r="V2800" s="4">
        <f t="shared" si="278"/>
        <v>3.235936569296278E+16</v>
      </c>
      <c r="W2800" s="1">
        <f t="shared" si="279"/>
        <v>920.15622656484379</v>
      </c>
    </row>
    <row r="2801" spans="1:23" x14ac:dyDescent="0.3">
      <c r="A2801" t="s">
        <v>5034</v>
      </c>
      <c r="B2801" s="34">
        <v>38961.098207060182</v>
      </c>
      <c r="C2801" s="2">
        <v>41.679299999999998</v>
      </c>
      <c r="D2801" s="2">
        <v>-17.6783</v>
      </c>
      <c r="E2801" s="3">
        <v>10</v>
      </c>
      <c r="F2801" s="3">
        <v>50</v>
      </c>
      <c r="G2801" s="1" t="s">
        <v>35</v>
      </c>
      <c r="H2801" s="1" t="s">
        <v>33</v>
      </c>
      <c r="I2801" s="1">
        <f t="shared" si="283"/>
        <v>4.43</v>
      </c>
      <c r="L2801" s="25">
        <v>4</v>
      </c>
      <c r="M2801" s="25" t="s">
        <v>35</v>
      </c>
      <c r="N2801" s="25">
        <v>3.8</v>
      </c>
      <c r="O2801" s="25" t="s">
        <v>35</v>
      </c>
      <c r="P2801" s="25">
        <v>4.2</v>
      </c>
      <c r="Q2801" s="1" t="s">
        <v>84</v>
      </c>
      <c r="T2801" s="1">
        <f t="shared" si="277"/>
        <v>2006.6696733937308</v>
      </c>
      <c r="U2801" s="4">
        <f t="shared" si="280"/>
        <v>9.9578655653751652E+19</v>
      </c>
      <c r="V2801" s="4">
        <f t="shared" si="278"/>
        <v>5559042572704029</v>
      </c>
      <c r="W2801" s="1">
        <f t="shared" si="279"/>
        <v>663.7783706588491</v>
      </c>
    </row>
    <row r="2802" spans="1:23" x14ac:dyDescent="0.3">
      <c r="A2802" t="s">
        <v>5035</v>
      </c>
      <c r="B2802" s="34">
        <v>38977.219037847222</v>
      </c>
      <c r="C2802" s="2">
        <v>41.741300000000003</v>
      </c>
      <c r="D2802" s="2">
        <v>-17.6815</v>
      </c>
      <c r="E2802" s="3">
        <v>10</v>
      </c>
      <c r="F2802" s="3">
        <v>106</v>
      </c>
      <c r="G2802" s="1" t="s">
        <v>35</v>
      </c>
      <c r="H2802" s="1" t="s">
        <v>33</v>
      </c>
      <c r="I2802" s="1">
        <f t="shared" si="283"/>
        <v>4.6849999999999996</v>
      </c>
      <c r="L2802" s="25">
        <v>4.3</v>
      </c>
      <c r="M2802" s="25" t="s">
        <v>35</v>
      </c>
      <c r="N2802" s="25">
        <v>3.8</v>
      </c>
      <c r="O2802" s="25" t="s">
        <v>35</v>
      </c>
      <c r="P2802" s="25">
        <v>4.0999999999999996</v>
      </c>
      <c r="Q2802" s="1" t="s">
        <v>84</v>
      </c>
      <c r="T2802" s="1">
        <f t="shared" si="277"/>
        <v>2006.7138098229902</v>
      </c>
      <c r="U2802" s="4">
        <f t="shared" si="280"/>
        <v>9.9592067853105709E+19</v>
      </c>
      <c r="V2802" s="4">
        <f t="shared" si="278"/>
        <v>1.3412199354053646E+16</v>
      </c>
      <c r="W2802" s="1">
        <f t="shared" si="279"/>
        <v>660.37395101804543</v>
      </c>
    </row>
    <row r="2803" spans="1:23" x14ac:dyDescent="0.3">
      <c r="A2803" t="s">
        <v>5036</v>
      </c>
      <c r="B2803" s="34">
        <v>38977.312649074076</v>
      </c>
      <c r="C2803" s="2">
        <v>41.816600000000001</v>
      </c>
      <c r="D2803" s="2">
        <v>-17.684999999999999</v>
      </c>
      <c r="E2803" s="3">
        <v>19.5</v>
      </c>
      <c r="F2803" s="3">
        <v>762</v>
      </c>
      <c r="G2803" s="1" t="s">
        <v>35</v>
      </c>
      <c r="H2803" s="1" t="s">
        <v>33</v>
      </c>
      <c r="I2803" s="1">
        <v>5.0999999999999996</v>
      </c>
      <c r="J2803" s="25">
        <v>5.0999999999999996</v>
      </c>
      <c r="K2803" s="25" t="s">
        <v>75</v>
      </c>
      <c r="L2803" s="25">
        <v>5.3</v>
      </c>
      <c r="M2803" s="25" t="s">
        <v>35</v>
      </c>
      <c r="N2803" s="25">
        <v>4.8</v>
      </c>
      <c r="O2803" s="25" t="s">
        <v>35</v>
      </c>
      <c r="P2803" s="25">
        <v>4.5</v>
      </c>
      <c r="Q2803" s="1" t="s">
        <v>84</v>
      </c>
      <c r="T2803" s="1">
        <f t="shared" si="277"/>
        <v>2006.7140661165615</v>
      </c>
      <c r="U2803" s="4">
        <f t="shared" si="280"/>
        <v>9.9648301985624752E+19</v>
      </c>
      <c r="V2803" s="4">
        <f t="shared" si="278"/>
        <v>5.6234132519035104E+16</v>
      </c>
      <c r="W2803" s="1">
        <f t="shared" si="279"/>
        <v>656.48243844324406</v>
      </c>
    </row>
    <row r="2804" spans="1:23" x14ac:dyDescent="0.3">
      <c r="A2804" t="s">
        <v>5037</v>
      </c>
      <c r="B2804" s="34">
        <v>38977.558980555557</v>
      </c>
      <c r="C2804" s="2">
        <v>41.768099999999997</v>
      </c>
      <c r="D2804" s="2">
        <v>-17.712599999999998</v>
      </c>
      <c r="E2804" s="3">
        <v>18.100000000000001</v>
      </c>
      <c r="F2804" s="3">
        <v>360</v>
      </c>
      <c r="G2804" s="1" t="s">
        <v>35</v>
      </c>
      <c r="H2804" s="1" t="s">
        <v>33</v>
      </c>
      <c r="I2804" s="1">
        <v>5.0999999999999996</v>
      </c>
      <c r="J2804" s="25">
        <v>5.0999999999999996</v>
      </c>
      <c r="K2804" s="25" t="s">
        <v>75</v>
      </c>
      <c r="L2804" s="25">
        <v>4.9000000000000004</v>
      </c>
      <c r="M2804" s="25" t="s">
        <v>35</v>
      </c>
      <c r="N2804" s="25">
        <v>4.5</v>
      </c>
      <c r="O2804" s="25" t="s">
        <v>35</v>
      </c>
      <c r="P2804" s="25">
        <v>4.4000000000000004</v>
      </c>
      <c r="Q2804" s="1" t="s">
        <v>84</v>
      </c>
      <c r="T2804" s="1">
        <f t="shared" si="277"/>
        <v>2006.7147405354019</v>
      </c>
      <c r="U2804" s="4">
        <f t="shared" si="280"/>
        <v>9.9704536118143795E+19</v>
      </c>
      <c r="V2804" s="4">
        <f t="shared" si="278"/>
        <v>5.6234132519035104E+16</v>
      </c>
      <c r="W2804" s="1">
        <f t="shared" si="279"/>
        <v>661.80154572924266</v>
      </c>
    </row>
    <row r="2805" spans="1:23" x14ac:dyDescent="0.3">
      <c r="A2805" t="s">
        <v>5038</v>
      </c>
      <c r="B2805" s="34">
        <v>38984.070451967593</v>
      </c>
      <c r="C2805" s="2">
        <v>41.705800000000004</v>
      </c>
      <c r="D2805" s="2">
        <v>-17.841699999999999</v>
      </c>
      <c r="E2805" s="3">
        <v>10</v>
      </c>
      <c r="F2805" s="3">
        <v>95</v>
      </c>
      <c r="G2805" s="1" t="s">
        <v>35</v>
      </c>
      <c r="H2805" s="1" t="s">
        <v>33</v>
      </c>
      <c r="I2805" s="1">
        <f>0.85*L2805+1.03</f>
        <v>4.7700000000000005</v>
      </c>
      <c r="L2805" s="25">
        <v>4.4000000000000004</v>
      </c>
      <c r="M2805" s="25" t="s">
        <v>35</v>
      </c>
      <c r="N2805" s="25">
        <v>3.9</v>
      </c>
      <c r="O2805" s="25" t="s">
        <v>35</v>
      </c>
      <c r="P2805" s="25">
        <v>4.0999999999999996</v>
      </c>
      <c r="Q2805" s="1" t="s">
        <v>84</v>
      </c>
      <c r="T2805" s="1">
        <f t="shared" si="277"/>
        <v>2006.7325679725327</v>
      </c>
      <c r="U2805" s="4">
        <f t="shared" si="280"/>
        <v>9.9722524827295089E+19</v>
      </c>
      <c r="V2805" s="4">
        <f t="shared" si="278"/>
        <v>1.7988709151288024E+16</v>
      </c>
      <c r="W2805" s="1">
        <f t="shared" si="279"/>
        <v>677.07887487646451</v>
      </c>
    </row>
    <row r="2806" spans="1:23" x14ac:dyDescent="0.3">
      <c r="A2806" t="s">
        <v>5039</v>
      </c>
      <c r="B2806" s="34">
        <v>38984.249781828701</v>
      </c>
      <c r="C2806" s="2">
        <v>41.806399999999996</v>
      </c>
      <c r="D2806" s="2">
        <v>-17.732700000000001</v>
      </c>
      <c r="E2806" s="3">
        <v>10</v>
      </c>
      <c r="F2806" s="3">
        <v>54</v>
      </c>
      <c r="G2806" s="1" t="s">
        <v>35</v>
      </c>
      <c r="H2806" s="1" t="s">
        <v>33</v>
      </c>
      <c r="I2806" s="1">
        <f>0.85*L2806+1.03</f>
        <v>4.5149999999999997</v>
      </c>
      <c r="L2806" s="25">
        <v>4.0999999999999996</v>
      </c>
      <c r="M2806" s="25" t="s">
        <v>35</v>
      </c>
      <c r="N2806" s="25">
        <v>3.6</v>
      </c>
      <c r="O2806" s="25" t="s">
        <v>35</v>
      </c>
      <c r="P2806" s="25">
        <v>4.0999999999999996</v>
      </c>
      <c r="Q2806" s="1" t="s">
        <v>84</v>
      </c>
      <c r="T2806" s="1">
        <f t="shared" si="277"/>
        <v>2006.7330589509343</v>
      </c>
      <c r="U2806" s="4">
        <f t="shared" si="280"/>
        <v>9.9729980726015361E+19</v>
      </c>
      <c r="V2806" s="4">
        <f t="shared" si="278"/>
        <v>7455898720277797</v>
      </c>
      <c r="W2806" s="1">
        <f t="shared" si="279"/>
        <v>661.2369766333353</v>
      </c>
    </row>
    <row r="2807" spans="1:23" x14ac:dyDescent="0.3">
      <c r="A2807" t="s">
        <v>5040</v>
      </c>
      <c r="B2807" s="34">
        <v>38984.955823263888</v>
      </c>
      <c r="C2807" s="2">
        <v>41.748600000000003</v>
      </c>
      <c r="D2807" s="2">
        <v>-17.7742</v>
      </c>
      <c r="E2807" s="3">
        <v>18.2</v>
      </c>
      <c r="F2807" s="3">
        <v>1006</v>
      </c>
      <c r="G2807" s="1" t="s">
        <v>35</v>
      </c>
      <c r="H2807" s="1" t="s">
        <v>33</v>
      </c>
      <c r="I2807" s="1">
        <v>5.6</v>
      </c>
      <c r="J2807" s="25">
        <v>5.6</v>
      </c>
      <c r="K2807" s="25" t="s">
        <v>75</v>
      </c>
      <c r="L2807" s="25">
        <v>5.5</v>
      </c>
      <c r="M2807" s="25" t="s">
        <v>35</v>
      </c>
      <c r="N2807" s="25">
        <v>5.2</v>
      </c>
      <c r="O2807" s="25" t="s">
        <v>35</v>
      </c>
      <c r="P2807" s="25">
        <v>5.0999999999999996</v>
      </c>
      <c r="Q2807" s="1" t="s">
        <v>84</v>
      </c>
      <c r="T2807" s="1">
        <f t="shared" si="277"/>
        <v>2006.7349919870333</v>
      </c>
      <c r="U2807" s="4">
        <f t="shared" si="280"/>
        <v>1.000462084920322E+20</v>
      </c>
      <c r="V2807" s="4">
        <f t="shared" si="278"/>
        <v>3.1622776601683898E+17</v>
      </c>
      <c r="W2807" s="1">
        <f t="shared" si="279"/>
        <v>668.57659050520249</v>
      </c>
    </row>
    <row r="2808" spans="1:23" x14ac:dyDescent="0.3">
      <c r="A2808" t="s">
        <v>5041</v>
      </c>
      <c r="B2808" s="34">
        <v>38984.985030902775</v>
      </c>
      <c r="C2808" s="2">
        <v>41.858899999999998</v>
      </c>
      <c r="D2808" s="2">
        <v>-17.6553</v>
      </c>
      <c r="E2808" s="3">
        <v>0.1</v>
      </c>
      <c r="F2808" s="3">
        <v>28</v>
      </c>
      <c r="G2808" s="1" t="s">
        <v>35</v>
      </c>
      <c r="H2808" s="1" t="s">
        <v>33</v>
      </c>
      <c r="I2808" s="1">
        <f t="shared" ref="I2808:I2820" si="284">0.85*L2808+1.03</f>
        <v>4.43</v>
      </c>
      <c r="L2808" s="25">
        <v>4</v>
      </c>
      <c r="M2808" s="25" t="s">
        <v>35</v>
      </c>
      <c r="P2808" s="25">
        <v>3.7</v>
      </c>
      <c r="Q2808" s="1" t="s">
        <v>84</v>
      </c>
      <c r="T2808" s="1">
        <f t="shared" si="277"/>
        <v>2006.7350719531903</v>
      </c>
      <c r="U2808" s="4">
        <f t="shared" si="280"/>
        <v>1.0005176753460489E+20</v>
      </c>
      <c r="V2808" s="4">
        <f t="shared" si="278"/>
        <v>5559042572704029</v>
      </c>
      <c r="W2808" s="1">
        <f t="shared" si="279"/>
        <v>651.00731753853745</v>
      </c>
    </row>
    <row r="2809" spans="1:23" x14ac:dyDescent="0.3">
      <c r="A2809" t="s">
        <v>5042</v>
      </c>
      <c r="B2809" s="34">
        <v>38985.088203819447</v>
      </c>
      <c r="C2809" s="2">
        <v>41.765500000000003</v>
      </c>
      <c r="D2809" s="2">
        <v>-17.783999999999999</v>
      </c>
      <c r="E2809" s="3">
        <v>10</v>
      </c>
      <c r="F2809" s="3">
        <v>19</v>
      </c>
      <c r="G2809" s="1" t="s">
        <v>35</v>
      </c>
      <c r="H2809" s="1" t="s">
        <v>33</v>
      </c>
      <c r="I2809" s="1">
        <f t="shared" si="284"/>
        <v>4.1749999999999998</v>
      </c>
      <c r="L2809" s="25">
        <v>3.7</v>
      </c>
      <c r="M2809" s="25" t="s">
        <v>35</v>
      </c>
      <c r="N2809" s="25">
        <v>3.2</v>
      </c>
      <c r="O2809" s="25" t="s">
        <v>84</v>
      </c>
      <c r="P2809" s="25">
        <v>3.9</v>
      </c>
      <c r="Q2809" s="1" t="s">
        <v>84</v>
      </c>
      <c r="T2809" s="1">
        <f t="shared" si="277"/>
        <v>2006.7353544252414</v>
      </c>
      <c r="U2809" s="4">
        <f t="shared" si="280"/>
        <v>1.0005407162758095E+20</v>
      </c>
      <c r="V2809" s="4">
        <f t="shared" si="278"/>
        <v>2304092976055851.5</v>
      </c>
      <c r="W2809" s="1">
        <f t="shared" si="279"/>
        <v>668.31862932517743</v>
      </c>
    </row>
    <row r="2810" spans="1:23" x14ac:dyDescent="0.3">
      <c r="A2810" t="s">
        <v>5043</v>
      </c>
      <c r="B2810" s="34">
        <v>38992.212542245368</v>
      </c>
      <c r="C2810" s="2">
        <v>41.816899999999997</v>
      </c>
      <c r="D2810" s="2">
        <v>-17.445</v>
      </c>
      <c r="E2810" s="3">
        <v>0</v>
      </c>
      <c r="G2810" s="1" t="s">
        <v>84</v>
      </c>
      <c r="H2810" s="1" t="s">
        <v>33</v>
      </c>
      <c r="I2810" s="1">
        <f t="shared" si="284"/>
        <v>4.26</v>
      </c>
      <c r="L2810" s="25">
        <v>3.8</v>
      </c>
      <c r="M2810" s="25" t="s">
        <v>84</v>
      </c>
      <c r="P2810" s="25">
        <v>3.7</v>
      </c>
      <c r="Q2810" s="1" t="s">
        <v>84</v>
      </c>
      <c r="T2810" s="1">
        <f t="shared" si="277"/>
        <v>2006.7548598008086</v>
      </c>
      <c r="U2810" s="4">
        <f t="shared" si="280"/>
        <v>1.0005716192301346E+20</v>
      </c>
      <c r="V2810" s="4">
        <f t="shared" si="278"/>
        <v>3090295432513594.5</v>
      </c>
      <c r="W2810" s="1">
        <f t="shared" si="279"/>
        <v>634.36093103108908</v>
      </c>
    </row>
    <row r="2811" spans="1:23" x14ac:dyDescent="0.3">
      <c r="A2811" t="s">
        <v>5044</v>
      </c>
      <c r="B2811" s="34">
        <v>38992.884889351852</v>
      </c>
      <c r="C2811" s="2">
        <v>41.784100000000002</v>
      </c>
      <c r="D2811" s="2">
        <v>-17.744800000000001</v>
      </c>
      <c r="E2811" s="3">
        <v>0</v>
      </c>
      <c r="G2811" s="1" t="s">
        <v>84</v>
      </c>
      <c r="H2811" s="1" t="s">
        <v>33</v>
      </c>
      <c r="I2811" s="1">
        <f t="shared" si="284"/>
        <v>4.26</v>
      </c>
      <c r="L2811" s="25">
        <v>3.8</v>
      </c>
      <c r="M2811" s="25" t="s">
        <v>84</v>
      </c>
      <c r="N2811" s="25">
        <v>2.9</v>
      </c>
      <c r="O2811" s="25" t="s">
        <v>84</v>
      </c>
      <c r="P2811" s="25">
        <v>4.2</v>
      </c>
      <c r="Q2811" s="1" t="s">
        <v>84</v>
      </c>
      <c r="T2811" s="1">
        <f t="shared" si="277"/>
        <v>2006.7567005868634</v>
      </c>
      <c r="U2811" s="4">
        <f t="shared" si="280"/>
        <v>1.0006025221844597E+20</v>
      </c>
      <c r="V2811" s="4">
        <f t="shared" si="278"/>
        <v>3090295432513594.5</v>
      </c>
      <c r="W2811" s="1">
        <f t="shared" si="279"/>
        <v>663.56702889976543</v>
      </c>
    </row>
    <row r="2812" spans="1:23" x14ac:dyDescent="0.3">
      <c r="A2812" t="s">
        <v>5045</v>
      </c>
      <c r="B2812" s="34">
        <v>39003.89656134259</v>
      </c>
      <c r="C2812" s="2">
        <v>43.3217</v>
      </c>
      <c r="D2812" s="2">
        <v>-12.4284</v>
      </c>
      <c r="E2812" s="60">
        <v>10</v>
      </c>
      <c r="F2812" s="3">
        <v>56</v>
      </c>
      <c r="G2812" s="1" t="s">
        <v>35</v>
      </c>
      <c r="H2812" s="1" t="s">
        <v>62</v>
      </c>
      <c r="I2812" s="1">
        <f t="shared" si="284"/>
        <v>4.8549999999999995</v>
      </c>
      <c r="L2812" s="25">
        <v>4.5</v>
      </c>
      <c r="M2812" s="25" t="s">
        <v>35</v>
      </c>
      <c r="N2812" s="25">
        <v>3.6</v>
      </c>
      <c r="O2812" s="25" t="s">
        <v>35</v>
      </c>
      <c r="P2812" s="25">
        <v>4.0999999999999996</v>
      </c>
      <c r="Q2812" s="1" t="s">
        <v>84</v>
      </c>
      <c r="T2812" s="1">
        <f t="shared" si="277"/>
        <v>2006.786848901691</v>
      </c>
      <c r="U2812" s="4">
        <f t="shared" si="280"/>
        <v>1.0008437903377188E+20</v>
      </c>
      <c r="V2812" s="4">
        <f t="shared" si="278"/>
        <v>2.4126815325916504E+16</v>
      </c>
      <c r="W2812" s="1">
        <f t="shared" si="279"/>
        <v>210.54408491339646</v>
      </c>
    </row>
    <row r="2813" spans="1:23" x14ac:dyDescent="0.3">
      <c r="A2813" t="s">
        <v>5046</v>
      </c>
      <c r="B2813" s="34">
        <v>39005.453960879633</v>
      </c>
      <c r="C2813" s="2">
        <v>41.755800000000001</v>
      </c>
      <c r="D2813" s="2">
        <v>-17.795999999999999</v>
      </c>
      <c r="E2813" s="3">
        <v>10</v>
      </c>
      <c r="F2813" s="3">
        <v>27</v>
      </c>
      <c r="G2813" s="1" t="s">
        <v>35</v>
      </c>
      <c r="H2813" s="1" t="s">
        <v>33</v>
      </c>
      <c r="I2813" s="1">
        <f t="shared" si="284"/>
        <v>4.3449999999999998</v>
      </c>
      <c r="L2813" s="25">
        <v>3.9</v>
      </c>
      <c r="M2813" s="25" t="s">
        <v>35</v>
      </c>
      <c r="N2813" s="25">
        <v>3</v>
      </c>
      <c r="O2813" s="25" t="s">
        <v>84</v>
      </c>
      <c r="P2813" s="25">
        <v>3.7</v>
      </c>
      <c r="Q2813" s="1" t="s">
        <v>84</v>
      </c>
      <c r="T2813" s="1">
        <f t="shared" si="277"/>
        <v>2006.7911128292392</v>
      </c>
      <c r="U2813" s="4">
        <f t="shared" si="280"/>
        <v>1.0008852379961226E+20</v>
      </c>
      <c r="V2813" s="4">
        <f t="shared" si="278"/>
        <v>4144765840379391.5</v>
      </c>
      <c r="W2813" s="1">
        <f t="shared" si="279"/>
        <v>669.9826801846657</v>
      </c>
    </row>
    <row r="2814" spans="1:23" x14ac:dyDescent="0.3">
      <c r="A2814" t="s">
        <v>5047</v>
      </c>
      <c r="B2814" s="34">
        <v>39013.609153935184</v>
      </c>
      <c r="C2814" s="2">
        <v>41.049100000000003</v>
      </c>
      <c r="D2814" s="2">
        <v>-11.2555</v>
      </c>
      <c r="E2814" s="3">
        <v>10</v>
      </c>
      <c r="F2814" s="3">
        <v>21</v>
      </c>
      <c r="G2814" s="1" t="s">
        <v>35</v>
      </c>
      <c r="H2814" s="1" t="s">
        <v>33</v>
      </c>
      <c r="I2814" s="1">
        <f t="shared" si="284"/>
        <v>4.3449999999999998</v>
      </c>
      <c r="L2814" s="25">
        <v>3.9</v>
      </c>
      <c r="M2814" s="25" t="s">
        <v>35</v>
      </c>
      <c r="N2814" s="25">
        <v>3.2</v>
      </c>
      <c r="O2814" s="25" t="s">
        <v>35</v>
      </c>
      <c r="P2814" s="25">
        <v>4.4000000000000004</v>
      </c>
      <c r="Q2814" s="1" t="s">
        <v>84</v>
      </c>
      <c r="T2814" s="1">
        <f t="shared" si="277"/>
        <v>2006.8134405309656</v>
      </c>
      <c r="U2814" s="4">
        <f t="shared" si="280"/>
        <v>1.0009266856545264E+20</v>
      </c>
      <c r="V2814" s="4">
        <f t="shared" si="278"/>
        <v>4144765840379391.5</v>
      </c>
      <c r="W2814" s="1">
        <f t="shared" si="279"/>
        <v>485.31448235922903</v>
      </c>
    </row>
    <row r="2815" spans="1:23" x14ac:dyDescent="0.3">
      <c r="A2815" t="s">
        <v>5048</v>
      </c>
      <c r="B2815" s="34">
        <v>39038.072678356482</v>
      </c>
      <c r="C2815" s="2">
        <v>41.712200000000003</v>
      </c>
      <c r="D2815" s="2">
        <v>-17.748799999999999</v>
      </c>
      <c r="E2815" s="3">
        <v>10</v>
      </c>
      <c r="F2815" s="3">
        <v>21</v>
      </c>
      <c r="G2815" s="1" t="s">
        <v>35</v>
      </c>
      <c r="H2815" s="1" t="s">
        <v>33</v>
      </c>
      <c r="I2815" s="1">
        <f t="shared" si="284"/>
        <v>4.26</v>
      </c>
      <c r="L2815" s="25">
        <v>3.8</v>
      </c>
      <c r="M2815" s="25" t="s">
        <v>35</v>
      </c>
      <c r="P2815" s="25">
        <v>3.8</v>
      </c>
      <c r="Q2815" s="1" t="s">
        <v>84</v>
      </c>
      <c r="T2815" s="1">
        <f t="shared" si="277"/>
        <v>2006.8804180105585</v>
      </c>
      <c r="U2815" s="4">
        <f t="shared" si="280"/>
        <v>1.0009575886088515E+20</v>
      </c>
      <c r="V2815" s="4">
        <f t="shared" si="278"/>
        <v>3090295432513594.5</v>
      </c>
      <c r="W2815" s="1">
        <f t="shared" si="279"/>
        <v>668.21862816487419</v>
      </c>
    </row>
    <row r="2816" spans="1:23" x14ac:dyDescent="0.3">
      <c r="A2816" t="s">
        <v>5049</v>
      </c>
      <c r="B2816" s="34">
        <v>39040.014745601853</v>
      </c>
      <c r="C2816" s="2">
        <v>41.468299999999999</v>
      </c>
      <c r="D2816" s="2">
        <v>-10.929399999999999</v>
      </c>
      <c r="E2816" s="3">
        <v>10</v>
      </c>
      <c r="F2816" s="3">
        <v>21</v>
      </c>
      <c r="G2816" s="1" t="s">
        <v>35</v>
      </c>
      <c r="H2816" s="1" t="s">
        <v>33</v>
      </c>
      <c r="I2816" s="1">
        <f t="shared" si="284"/>
        <v>4.3449999999999998</v>
      </c>
      <c r="L2816" s="25">
        <v>3.9</v>
      </c>
      <c r="M2816" s="25" t="s">
        <v>35</v>
      </c>
      <c r="N2816" s="25">
        <v>3.3</v>
      </c>
      <c r="O2816" s="25" t="s">
        <v>35</v>
      </c>
      <c r="T2816" s="1">
        <f t="shared" si="277"/>
        <v>2006.8857351008949</v>
      </c>
      <c r="U2816" s="4">
        <f t="shared" si="280"/>
        <v>1.0009990362672552E+20</v>
      </c>
      <c r="V2816" s="4">
        <f t="shared" si="278"/>
        <v>4144765840379391.5</v>
      </c>
      <c r="W2816" s="1">
        <f t="shared" si="279"/>
        <v>457.98700622185009</v>
      </c>
    </row>
    <row r="2817" spans="1:23" x14ac:dyDescent="0.3">
      <c r="A2817" t="s">
        <v>5050</v>
      </c>
      <c r="B2817" s="34">
        <v>39075.815556365742</v>
      </c>
      <c r="C2817" s="2">
        <v>35.391300000000001</v>
      </c>
      <c r="D2817" s="2">
        <v>-5.9558999999999997</v>
      </c>
      <c r="E2817" s="3">
        <v>10</v>
      </c>
      <c r="F2817" s="3">
        <v>14</v>
      </c>
      <c r="G2817" s="1" t="s">
        <v>35</v>
      </c>
      <c r="H2817" s="1" t="s">
        <v>22</v>
      </c>
      <c r="I2817" s="1">
        <f t="shared" si="284"/>
        <v>4.09</v>
      </c>
      <c r="L2817" s="25">
        <v>3.6</v>
      </c>
      <c r="M2817" s="25" t="s">
        <v>35</v>
      </c>
      <c r="N2817" s="25">
        <v>2.9</v>
      </c>
      <c r="O2817" s="25" t="s">
        <v>84</v>
      </c>
      <c r="P2817" s="25">
        <v>3.5</v>
      </c>
      <c r="Q2817" s="1" t="s">
        <v>84</v>
      </c>
      <c r="T2817" s="1">
        <f t="shared" si="277"/>
        <v>2006.9837523788246</v>
      </c>
      <c r="U2817" s="4">
        <f t="shared" si="280"/>
        <v>1.0010162153511268E+20</v>
      </c>
      <c r="V2817" s="4">
        <f t="shared" si="278"/>
        <v>1717908387157594.5</v>
      </c>
      <c r="W2817" s="1">
        <f t="shared" si="279"/>
        <v>1324.1067904233473</v>
      </c>
    </row>
    <row r="2818" spans="1:23" x14ac:dyDescent="0.3">
      <c r="A2818" t="s">
        <v>5051</v>
      </c>
      <c r="B2818" s="34">
        <v>39079.418320833334</v>
      </c>
      <c r="C2818" s="2">
        <v>46.406199999999998</v>
      </c>
      <c r="D2818" s="2">
        <v>-12.3042</v>
      </c>
      <c r="E2818" s="60">
        <v>10</v>
      </c>
      <c r="F2818" s="3">
        <v>37</v>
      </c>
      <c r="G2818" s="1" t="s">
        <v>35</v>
      </c>
      <c r="H2818" s="1" t="s">
        <v>67</v>
      </c>
      <c r="I2818" s="1">
        <f t="shared" si="284"/>
        <v>4.5999999999999996</v>
      </c>
      <c r="L2818" s="25">
        <v>4.2</v>
      </c>
      <c r="M2818" s="25" t="s">
        <v>35</v>
      </c>
      <c r="N2818" s="25">
        <v>3.6</v>
      </c>
      <c r="O2818" s="25" t="s">
        <v>35</v>
      </c>
      <c r="P2818" s="25">
        <v>4.4000000000000004</v>
      </c>
      <c r="Q2818" s="1" t="s">
        <v>84</v>
      </c>
      <c r="T2818" s="1">
        <f t="shared" ref="T2818:T2881" si="285">1900+B2818/365.25</f>
        <v>2006.9936162103581</v>
      </c>
      <c r="U2818" s="4">
        <f t="shared" si="280"/>
        <v>1.0011162153511268E+20</v>
      </c>
      <c r="V2818" s="4">
        <f t="shared" ref="V2818:V2881" si="286">10^(1.5*I2818+9.1)</f>
        <v>1E+16</v>
      </c>
      <c r="W2818" s="1">
        <f t="shared" ref="W2818:W2881" si="287">SQRT( (ABS(D2818-$Y$1)*111.11)^2+(111.11*COS(RADIANS(D2818))*ABS(C2818-$Z$1))^2+E2818*E2818)</f>
        <v>137.48046263730399</v>
      </c>
    </row>
    <row r="2819" spans="1:23" x14ac:dyDescent="0.3">
      <c r="A2819" t="s">
        <v>5052</v>
      </c>
      <c r="B2819" s="34">
        <v>39081.821010069441</v>
      </c>
      <c r="C2819" s="2">
        <v>38.539499999999997</v>
      </c>
      <c r="D2819" s="2">
        <v>-23.271000000000001</v>
      </c>
      <c r="E2819" s="3">
        <v>10</v>
      </c>
      <c r="F2819" s="3">
        <v>37</v>
      </c>
      <c r="G2819" s="1" t="s">
        <v>35</v>
      </c>
      <c r="H2819" s="8" t="s">
        <v>24</v>
      </c>
      <c r="I2819" s="1">
        <f t="shared" si="284"/>
        <v>4.43</v>
      </c>
      <c r="L2819" s="25">
        <v>4</v>
      </c>
      <c r="M2819" s="25" t="s">
        <v>35</v>
      </c>
      <c r="N2819" s="25">
        <v>3.4</v>
      </c>
      <c r="O2819" s="25" t="s">
        <v>35</v>
      </c>
      <c r="P2819" s="25">
        <v>4.8</v>
      </c>
      <c r="Q2819" s="1" t="s">
        <v>65</v>
      </c>
      <c r="T2819" s="1">
        <f t="shared" si="285"/>
        <v>2007.0001944149744</v>
      </c>
      <c r="U2819" s="4">
        <f t="shared" ref="U2819:U2882" si="288">U2818+V2819</f>
        <v>1.0011718057768537E+20</v>
      </c>
      <c r="V2819" s="4">
        <f t="shared" si="286"/>
        <v>5559042572704029</v>
      </c>
      <c r="W2819" s="1">
        <f t="shared" si="287"/>
        <v>1353.3698134683407</v>
      </c>
    </row>
    <row r="2820" spans="1:23" x14ac:dyDescent="0.3">
      <c r="A2820" t="s">
        <v>5053</v>
      </c>
      <c r="B2820" s="34">
        <v>39242.847757754629</v>
      </c>
      <c r="C2820" s="2">
        <v>35.719299999999997</v>
      </c>
      <c r="D2820" s="2">
        <v>-5.8381999999999996</v>
      </c>
      <c r="E2820" s="3">
        <v>10</v>
      </c>
      <c r="F2820" s="3">
        <v>25</v>
      </c>
      <c r="G2820" s="1" t="s">
        <v>35</v>
      </c>
      <c r="H2820" s="1" t="s">
        <v>22</v>
      </c>
      <c r="I2820" s="1">
        <f t="shared" si="284"/>
        <v>4.3449999999999998</v>
      </c>
      <c r="L2820" s="25">
        <v>3.9</v>
      </c>
      <c r="M2820" s="25" t="s">
        <v>35</v>
      </c>
      <c r="N2820" s="25">
        <v>3.4</v>
      </c>
      <c r="O2820" s="25" t="s">
        <v>35</v>
      </c>
      <c r="P2820" s="25">
        <v>3.8</v>
      </c>
      <c r="Q2820" s="1" t="s">
        <v>84</v>
      </c>
      <c r="T2820" s="1">
        <f t="shared" si="285"/>
        <v>2007.4410616228738</v>
      </c>
      <c r="U2820" s="4">
        <f t="shared" si="288"/>
        <v>1.0012132534352575E+20</v>
      </c>
      <c r="V2820" s="4">
        <f t="shared" si="286"/>
        <v>4144765840379391.5</v>
      </c>
      <c r="W2820" s="1">
        <f t="shared" si="287"/>
        <v>1302.3617713501592</v>
      </c>
    </row>
    <row r="2821" spans="1:23" x14ac:dyDescent="0.3">
      <c r="A2821" t="s">
        <v>5054</v>
      </c>
      <c r="B2821" s="34">
        <v>39251.993898263892</v>
      </c>
      <c r="C2821" s="2">
        <v>41.805199999999999</v>
      </c>
      <c r="D2821" s="2">
        <v>-12.497</v>
      </c>
      <c r="E2821" s="3">
        <v>26.3</v>
      </c>
      <c r="F2821" s="3">
        <v>339</v>
      </c>
      <c r="G2821" s="1" t="s">
        <v>35</v>
      </c>
      <c r="H2821" s="1" t="s">
        <v>33</v>
      </c>
      <c r="I2821" s="1">
        <v>5</v>
      </c>
      <c r="J2821" s="25">
        <v>5</v>
      </c>
      <c r="K2821" s="25" t="s">
        <v>75</v>
      </c>
      <c r="L2821" s="25">
        <v>4.8</v>
      </c>
      <c r="M2821" s="25" t="s">
        <v>35</v>
      </c>
      <c r="N2821" s="25">
        <v>4.2</v>
      </c>
      <c r="O2821" s="25" t="s">
        <v>35</v>
      </c>
      <c r="P2821" s="25">
        <v>4.5</v>
      </c>
      <c r="Q2821" s="1" t="s">
        <v>84</v>
      </c>
      <c r="T2821" s="1">
        <f t="shared" si="285"/>
        <v>2007.4661023908661</v>
      </c>
      <c r="U2821" s="4">
        <f t="shared" si="288"/>
        <v>1.001611360605811E+20</v>
      </c>
      <c r="V2821" s="4">
        <f t="shared" si="286"/>
        <v>3.981071705534992E+16</v>
      </c>
      <c r="W2821" s="1">
        <f t="shared" si="287"/>
        <v>373.62658551285608</v>
      </c>
    </row>
    <row r="2822" spans="1:23" x14ac:dyDescent="0.3">
      <c r="A2822" t="s">
        <v>5055</v>
      </c>
      <c r="B2822" s="34">
        <v>39253.152864004631</v>
      </c>
      <c r="C2822" s="2">
        <v>41.718899999999998</v>
      </c>
      <c r="D2822" s="2">
        <v>-12.426399999999999</v>
      </c>
      <c r="E2822" s="3">
        <v>10</v>
      </c>
      <c r="F2822" s="3">
        <v>15</v>
      </c>
      <c r="G2822" s="1" t="s">
        <v>35</v>
      </c>
      <c r="H2822" s="1" t="s">
        <v>33</v>
      </c>
      <c r="I2822" s="1">
        <f>0.85*L2822+1.03</f>
        <v>4.3449999999999998</v>
      </c>
      <c r="L2822" s="25">
        <v>3.9</v>
      </c>
      <c r="M2822" s="25" t="s">
        <v>35</v>
      </c>
      <c r="N2822" s="25">
        <v>3.4</v>
      </c>
      <c r="O2822" s="25" t="s">
        <v>84</v>
      </c>
      <c r="P2822" s="25">
        <v>3.8</v>
      </c>
      <c r="Q2822" s="1" t="s">
        <v>84</v>
      </c>
      <c r="T2822" s="1">
        <f t="shared" si="285"/>
        <v>2007.4692754661319</v>
      </c>
      <c r="U2822" s="4">
        <f t="shared" si="288"/>
        <v>1.0016528082642148E+20</v>
      </c>
      <c r="V2822" s="4">
        <f t="shared" si="286"/>
        <v>4144765840379391.5</v>
      </c>
      <c r="W2822" s="1">
        <f t="shared" si="287"/>
        <v>382.93822235884119</v>
      </c>
    </row>
    <row r="2823" spans="1:23" x14ac:dyDescent="0.3">
      <c r="A2823" t="s">
        <v>5056</v>
      </c>
      <c r="B2823" s="34">
        <v>39256.496465972225</v>
      </c>
      <c r="C2823" s="2">
        <v>46.409799999999997</v>
      </c>
      <c r="D2823" s="2">
        <v>-12.2689</v>
      </c>
      <c r="E2823" s="60">
        <v>10.4</v>
      </c>
      <c r="F2823" s="3">
        <v>368</v>
      </c>
      <c r="G2823" s="1" t="s">
        <v>35</v>
      </c>
      <c r="H2823" s="1" t="s">
        <v>67</v>
      </c>
      <c r="I2823" s="1">
        <v>5.0999999999999996</v>
      </c>
      <c r="J2823" s="25">
        <v>5.0999999999999996</v>
      </c>
      <c r="K2823" s="25" t="s">
        <v>75</v>
      </c>
      <c r="L2823" s="25">
        <v>4.9000000000000004</v>
      </c>
      <c r="M2823" s="25" t="s">
        <v>35</v>
      </c>
      <c r="N2823" s="25">
        <v>4.4000000000000004</v>
      </c>
      <c r="O2823" s="25" t="s">
        <v>35</v>
      </c>
      <c r="P2823" s="25">
        <v>4.7</v>
      </c>
      <c r="Q2823" s="1" t="s">
        <v>84</v>
      </c>
      <c r="T2823" s="1">
        <f t="shared" si="285"/>
        <v>2007.4784297494107</v>
      </c>
      <c r="U2823" s="4">
        <f t="shared" si="288"/>
        <v>1.0022151495894052E+20</v>
      </c>
      <c r="V2823" s="4">
        <f t="shared" si="286"/>
        <v>5.6234132519035104E+16</v>
      </c>
      <c r="W2823" s="1">
        <f t="shared" si="287"/>
        <v>139.36367839905006</v>
      </c>
    </row>
    <row r="2824" spans="1:23" x14ac:dyDescent="0.3">
      <c r="A2824" t="s">
        <v>5057</v>
      </c>
      <c r="B2824" s="34">
        <v>39275.647032986111</v>
      </c>
      <c r="C2824" s="2">
        <v>35.953400000000002</v>
      </c>
      <c r="D2824" s="2">
        <v>-2.1861999999999999</v>
      </c>
      <c r="E2824" s="3">
        <v>10</v>
      </c>
      <c r="F2824" s="3">
        <v>45</v>
      </c>
      <c r="G2824" s="1" t="s">
        <v>35</v>
      </c>
      <c r="H2824" s="1" t="s">
        <v>22</v>
      </c>
      <c r="I2824" s="1">
        <f>0.85*L2824+1.03</f>
        <v>4.7700000000000005</v>
      </c>
      <c r="L2824" s="25">
        <v>4.4000000000000004</v>
      </c>
      <c r="M2824" s="25" t="s">
        <v>35</v>
      </c>
      <c r="N2824" s="25">
        <v>3.9</v>
      </c>
      <c r="O2824" s="25" t="s">
        <v>35</v>
      </c>
      <c r="P2824" s="25">
        <v>3.7</v>
      </c>
      <c r="Q2824" s="1" t="s">
        <v>84</v>
      </c>
      <c r="T2824" s="1">
        <f t="shared" si="285"/>
        <v>2007.5308611443836</v>
      </c>
      <c r="U2824" s="4">
        <f t="shared" si="288"/>
        <v>1.0023950366809181E+20</v>
      </c>
      <c r="V2824" s="4">
        <f t="shared" si="286"/>
        <v>1.7988709151288024E+16</v>
      </c>
      <c r="W2824" s="1">
        <f t="shared" si="287"/>
        <v>1562.1349964776657</v>
      </c>
    </row>
    <row r="2825" spans="1:23" x14ac:dyDescent="0.3">
      <c r="A2825" t="s">
        <v>5058</v>
      </c>
      <c r="B2825" s="34">
        <v>39277.516297106478</v>
      </c>
      <c r="C2825" s="2">
        <v>36.086399999999998</v>
      </c>
      <c r="D2825" s="2">
        <v>-2.8250000000000002</v>
      </c>
      <c r="E2825" s="3">
        <v>10</v>
      </c>
      <c r="F2825" s="3">
        <v>45</v>
      </c>
      <c r="G2825" s="1" t="s">
        <v>35</v>
      </c>
      <c r="H2825" s="1" t="s">
        <v>22</v>
      </c>
      <c r="I2825" s="1">
        <f>0.85*L2825+1.03</f>
        <v>4.6849999999999996</v>
      </c>
      <c r="L2825" s="25">
        <v>4.3</v>
      </c>
      <c r="M2825" s="25" t="s">
        <v>35</v>
      </c>
      <c r="N2825" s="25">
        <v>4.2</v>
      </c>
      <c r="O2825" s="25" t="s">
        <v>35</v>
      </c>
      <c r="P2825" s="25">
        <v>4</v>
      </c>
      <c r="Q2825" s="1" t="s">
        <v>84</v>
      </c>
      <c r="T2825" s="1">
        <f t="shared" si="285"/>
        <v>2007.5359789106269</v>
      </c>
      <c r="U2825" s="4">
        <f t="shared" si="288"/>
        <v>1.0025291586744587E+20</v>
      </c>
      <c r="V2825" s="4">
        <f t="shared" si="286"/>
        <v>1.3412199354053646E+16</v>
      </c>
      <c r="W2825" s="1">
        <f t="shared" si="287"/>
        <v>1499.1288415423314</v>
      </c>
    </row>
    <row r="2826" spans="1:23" x14ac:dyDescent="0.3">
      <c r="A2826" t="s">
        <v>5059</v>
      </c>
      <c r="B2826" s="34">
        <v>39277.740853009258</v>
      </c>
      <c r="C2826" s="2">
        <v>36.092799999999997</v>
      </c>
      <c r="D2826" s="2">
        <v>-2.7456999999999998</v>
      </c>
      <c r="E2826" s="3">
        <v>10</v>
      </c>
      <c r="F2826" s="3">
        <v>15</v>
      </c>
      <c r="G2826" s="1" t="s">
        <v>35</v>
      </c>
      <c r="H2826" s="1" t="s">
        <v>22</v>
      </c>
      <c r="I2826" s="1">
        <f>0.85*L2826+1.03</f>
        <v>4.26</v>
      </c>
      <c r="L2826" s="25">
        <v>3.8</v>
      </c>
      <c r="M2826" s="25" t="s">
        <v>35</v>
      </c>
      <c r="T2826" s="1">
        <f t="shared" si="285"/>
        <v>2007.5365937111821</v>
      </c>
      <c r="U2826" s="4">
        <f t="shared" si="288"/>
        <v>1.0025600616287838E+20</v>
      </c>
      <c r="V2826" s="4">
        <f t="shared" si="286"/>
        <v>3090295432513594.5</v>
      </c>
      <c r="W2826" s="1">
        <f t="shared" si="287"/>
        <v>1505.1932113542812</v>
      </c>
    </row>
    <row r="2827" spans="1:23" x14ac:dyDescent="0.3">
      <c r="A2827" t="s">
        <v>5060</v>
      </c>
      <c r="B2827" s="34">
        <v>39278.421658217594</v>
      </c>
      <c r="C2827" s="2">
        <v>36.1006</v>
      </c>
      <c r="D2827" s="2">
        <v>-2.9626999999999999</v>
      </c>
      <c r="E2827" s="3">
        <v>10</v>
      </c>
      <c r="F2827" s="3">
        <v>45</v>
      </c>
      <c r="G2827" s="1" t="s">
        <v>35</v>
      </c>
      <c r="H2827" s="1" t="s">
        <v>22</v>
      </c>
      <c r="I2827" s="1">
        <f>0.85*L2827+1.03</f>
        <v>4.5999999999999996</v>
      </c>
      <c r="L2827" s="25">
        <v>4.2</v>
      </c>
      <c r="M2827" s="25" t="s">
        <v>35</v>
      </c>
      <c r="P2827" s="25">
        <v>3.7</v>
      </c>
      <c r="Q2827" s="1" t="s">
        <v>84</v>
      </c>
      <c r="T2827" s="1">
        <f t="shared" si="285"/>
        <v>2007.5384576542576</v>
      </c>
      <c r="U2827" s="4">
        <f t="shared" si="288"/>
        <v>1.0026600616287838E+20</v>
      </c>
      <c r="V2827" s="4">
        <f t="shared" si="286"/>
        <v>1E+16</v>
      </c>
      <c r="W2827" s="1">
        <f t="shared" si="287"/>
        <v>1486.7455869573087</v>
      </c>
    </row>
    <row r="2828" spans="1:23" x14ac:dyDescent="0.3">
      <c r="A2828" t="s">
        <v>5061</v>
      </c>
      <c r="B2828" s="34">
        <v>39278.475245717593</v>
      </c>
      <c r="C2828" s="2">
        <v>36.238300000000002</v>
      </c>
      <c r="D2828" s="2">
        <v>-3.1145</v>
      </c>
      <c r="E2828" s="3">
        <v>14.5</v>
      </c>
      <c r="F2828" s="3">
        <v>591</v>
      </c>
      <c r="G2828" s="1" t="s">
        <v>35</v>
      </c>
      <c r="H2828" s="1" t="s">
        <v>22</v>
      </c>
      <c r="I2828" s="1">
        <v>5.3</v>
      </c>
      <c r="J2828" s="25">
        <v>5.3</v>
      </c>
      <c r="K2828" s="25" t="s">
        <v>75</v>
      </c>
      <c r="L2828" s="25">
        <v>5.2</v>
      </c>
      <c r="M2828" s="25" t="s">
        <v>35</v>
      </c>
      <c r="N2828" s="25">
        <v>4.7</v>
      </c>
      <c r="O2828" s="25" t="s">
        <v>35</v>
      </c>
      <c r="P2828" s="25">
        <v>4.8</v>
      </c>
      <c r="Q2828" s="1" t="s">
        <v>84</v>
      </c>
      <c r="T2828" s="1">
        <f t="shared" si="285"/>
        <v>2007.5386043688368</v>
      </c>
      <c r="U2828" s="4">
        <f t="shared" si="288"/>
        <v>1.0037820800830857E+20</v>
      </c>
      <c r="V2828" s="4">
        <f t="shared" si="286"/>
        <v>1.122018454301964E+17</v>
      </c>
      <c r="W2828" s="1">
        <f t="shared" si="287"/>
        <v>1463.9320153428066</v>
      </c>
    </row>
    <row r="2829" spans="1:23" x14ac:dyDescent="0.3">
      <c r="A2829" t="s">
        <v>5062</v>
      </c>
      <c r="B2829" s="34">
        <v>39278.626502083331</v>
      </c>
      <c r="C2829" s="2">
        <v>36.116900000000001</v>
      </c>
      <c r="D2829" s="2">
        <v>-2.8412999999999999</v>
      </c>
      <c r="E2829" s="3">
        <v>10</v>
      </c>
      <c r="F2829" s="3">
        <v>38</v>
      </c>
      <c r="G2829" s="1" t="s">
        <v>35</v>
      </c>
      <c r="H2829" s="1" t="s">
        <v>22</v>
      </c>
      <c r="I2829" s="1">
        <f>0.85*L2829+1.03</f>
        <v>4.5149999999999997</v>
      </c>
      <c r="L2829" s="25">
        <v>4.0999999999999996</v>
      </c>
      <c r="M2829" s="25" t="s">
        <v>35</v>
      </c>
      <c r="P2829" s="25">
        <v>3.8</v>
      </c>
      <c r="Q2829" s="1" t="s">
        <v>84</v>
      </c>
      <c r="T2829" s="1">
        <f t="shared" si="285"/>
        <v>2007.5390184861967</v>
      </c>
      <c r="U2829" s="4">
        <f t="shared" si="288"/>
        <v>1.0038566390702884E+20</v>
      </c>
      <c r="V2829" s="4">
        <f t="shared" si="286"/>
        <v>7455898720277797</v>
      </c>
      <c r="W2829" s="1">
        <f t="shared" si="287"/>
        <v>1495.4955411311146</v>
      </c>
    </row>
    <row r="2830" spans="1:23" x14ac:dyDescent="0.3">
      <c r="A2830" t="s">
        <v>5063</v>
      </c>
      <c r="B2830" s="34">
        <v>39278.816026388886</v>
      </c>
      <c r="C2830" s="2">
        <v>36.111199999999997</v>
      </c>
      <c r="D2830" s="2">
        <v>-2.8292999999999999</v>
      </c>
      <c r="E2830" s="3">
        <v>10</v>
      </c>
      <c r="F2830" s="3">
        <v>33</v>
      </c>
      <c r="G2830" s="1" t="s">
        <v>35</v>
      </c>
      <c r="H2830" s="1" t="s">
        <v>22</v>
      </c>
      <c r="I2830" s="1">
        <f>0.85*L2830+1.03</f>
        <v>4.43</v>
      </c>
      <c r="L2830" s="25">
        <v>4</v>
      </c>
      <c r="M2830" s="25" t="s">
        <v>35</v>
      </c>
      <c r="N2830" s="25">
        <v>3.6</v>
      </c>
      <c r="O2830" s="25" t="s">
        <v>84</v>
      </c>
      <c r="P2830" s="25">
        <v>3.9</v>
      </c>
      <c r="Q2830" s="1" t="s">
        <v>84</v>
      </c>
      <c r="T2830" s="1">
        <f t="shared" si="285"/>
        <v>2007.5395373754659</v>
      </c>
      <c r="U2830" s="4">
        <f t="shared" si="288"/>
        <v>1.0039122294960154E+20</v>
      </c>
      <c r="V2830" s="4">
        <f t="shared" si="286"/>
        <v>5559042572704029</v>
      </c>
      <c r="W2830" s="1">
        <f t="shared" si="287"/>
        <v>1496.9126178865417</v>
      </c>
    </row>
    <row r="2831" spans="1:23" x14ac:dyDescent="0.3">
      <c r="A2831" t="s">
        <v>5064</v>
      </c>
      <c r="B2831" s="34">
        <v>39278.862649074072</v>
      </c>
      <c r="C2831" s="2">
        <v>36.223399999999998</v>
      </c>
      <c r="D2831" s="2">
        <v>-2.8693</v>
      </c>
      <c r="E2831" s="3">
        <v>16.8</v>
      </c>
      <c r="F2831" s="3">
        <v>733</v>
      </c>
      <c r="G2831" s="1" t="s">
        <v>35</v>
      </c>
      <c r="H2831" s="1" t="s">
        <v>22</v>
      </c>
      <c r="I2831" s="1">
        <v>5.4</v>
      </c>
      <c r="J2831" s="25">
        <v>5.4</v>
      </c>
      <c r="K2831" s="25" t="s">
        <v>75</v>
      </c>
      <c r="L2831" s="25">
        <v>5.2</v>
      </c>
      <c r="M2831" s="25" t="s">
        <v>35</v>
      </c>
      <c r="N2831" s="25">
        <v>5.0999999999999996</v>
      </c>
      <c r="O2831" s="25" t="s">
        <v>35</v>
      </c>
      <c r="P2831" s="25">
        <v>4.8</v>
      </c>
      <c r="Q2831" s="1" t="s">
        <v>84</v>
      </c>
      <c r="T2831" s="1">
        <f t="shared" si="285"/>
        <v>2007.5396650214211</v>
      </c>
      <c r="U2831" s="4">
        <f t="shared" si="288"/>
        <v>1.0054971226884766E+20</v>
      </c>
      <c r="V2831" s="4">
        <f t="shared" si="286"/>
        <v>1.5848931924611347E+17</v>
      </c>
      <c r="W2831" s="1">
        <f t="shared" si="287"/>
        <v>1485.2706801511056</v>
      </c>
    </row>
    <row r="2832" spans="1:23" x14ac:dyDescent="0.3">
      <c r="A2832" t="s">
        <v>5065</v>
      </c>
      <c r="B2832" s="34">
        <v>39278.882025694445</v>
      </c>
      <c r="C2832" s="2">
        <v>36.122799999999998</v>
      </c>
      <c r="D2832" s="2">
        <v>-2.9500999999999999</v>
      </c>
      <c r="E2832" s="3">
        <v>10</v>
      </c>
      <c r="F2832" s="3">
        <v>137</v>
      </c>
      <c r="G2832" s="1" t="s">
        <v>35</v>
      </c>
      <c r="H2832" s="1" t="s">
        <v>22</v>
      </c>
      <c r="I2832" s="1">
        <f t="shared" ref="I2832:I2839" si="289">0.85*L2832+1.03</f>
        <v>4.8549999999999995</v>
      </c>
      <c r="L2832" s="25">
        <v>4.5</v>
      </c>
      <c r="M2832" s="25" t="s">
        <v>35</v>
      </c>
      <c r="N2832" s="25">
        <v>4.4000000000000004</v>
      </c>
      <c r="O2832" s="25" t="s">
        <v>35</v>
      </c>
      <c r="P2832" s="25">
        <v>4.3</v>
      </c>
      <c r="Q2832" s="1" t="s">
        <v>84</v>
      </c>
      <c r="T2832" s="1">
        <f t="shared" si="285"/>
        <v>2007.5397180717164</v>
      </c>
      <c r="U2832" s="4">
        <f t="shared" si="288"/>
        <v>1.0057383908417357E+20</v>
      </c>
      <c r="V2832" s="4">
        <f t="shared" si="286"/>
        <v>2.4126815325916504E+16</v>
      </c>
      <c r="W2832" s="1">
        <f t="shared" si="287"/>
        <v>1486.1019953612483</v>
      </c>
    </row>
    <row r="2833" spans="1:23" x14ac:dyDescent="0.3">
      <c r="A2833" t="s">
        <v>5066</v>
      </c>
      <c r="B2833" s="34">
        <v>39278.909551273151</v>
      </c>
      <c r="C2833" s="2">
        <v>36.208599999999997</v>
      </c>
      <c r="D2833" s="2">
        <v>-2.6309</v>
      </c>
      <c r="E2833" s="3">
        <v>0</v>
      </c>
      <c r="G2833" s="1" t="s">
        <v>84</v>
      </c>
      <c r="H2833" s="1" t="s">
        <v>22</v>
      </c>
      <c r="I2833" s="1">
        <f t="shared" si="289"/>
        <v>4.09</v>
      </c>
      <c r="L2833" s="25">
        <v>3.6</v>
      </c>
      <c r="M2833" s="25" t="s">
        <v>84</v>
      </c>
      <c r="T2833" s="1">
        <f t="shared" si="285"/>
        <v>2007.5397934326438</v>
      </c>
      <c r="U2833" s="4">
        <f t="shared" si="288"/>
        <v>1.0057555699256073E+20</v>
      </c>
      <c r="V2833" s="4">
        <f t="shared" si="286"/>
        <v>1717908387157594.5</v>
      </c>
      <c r="W2833" s="1">
        <f t="shared" si="287"/>
        <v>1506.0974220568435</v>
      </c>
    </row>
    <row r="2834" spans="1:23" x14ac:dyDescent="0.3">
      <c r="A2834" t="s">
        <v>5067</v>
      </c>
      <c r="B2834" s="34">
        <v>39279.073914004628</v>
      </c>
      <c r="C2834" s="2">
        <v>35.817100000000003</v>
      </c>
      <c r="D2834" s="2">
        <v>-5.5381999999999998</v>
      </c>
      <c r="E2834" s="3">
        <v>10</v>
      </c>
      <c r="F2834" s="3">
        <v>27</v>
      </c>
      <c r="G2834" s="1" t="s">
        <v>35</v>
      </c>
      <c r="H2834" s="1" t="s">
        <v>22</v>
      </c>
      <c r="I2834" s="1">
        <f t="shared" si="289"/>
        <v>4.5149999999999997</v>
      </c>
      <c r="L2834" s="25">
        <v>4.0999999999999996</v>
      </c>
      <c r="M2834" s="25" t="s">
        <v>35</v>
      </c>
      <c r="P2834" s="25">
        <v>4.0999999999999996</v>
      </c>
      <c r="Q2834" s="1" t="s">
        <v>84</v>
      </c>
      <c r="T2834" s="1">
        <f t="shared" si="285"/>
        <v>2007.5402434332775</v>
      </c>
      <c r="U2834" s="4">
        <f t="shared" si="288"/>
        <v>1.00583012891281E+20</v>
      </c>
      <c r="V2834" s="4">
        <f t="shared" si="286"/>
        <v>7455898720277797</v>
      </c>
      <c r="W2834" s="1">
        <f t="shared" si="287"/>
        <v>1314.1588874069589</v>
      </c>
    </row>
    <row r="2835" spans="1:23" x14ac:dyDescent="0.3">
      <c r="A2835" t="s">
        <v>5068</v>
      </c>
      <c r="B2835" s="34">
        <v>39279.103727546295</v>
      </c>
      <c r="C2835" s="2">
        <v>35.549999999999997</v>
      </c>
      <c r="D2835" s="2">
        <v>-2.2599999999999998</v>
      </c>
      <c r="E2835" s="3">
        <v>10</v>
      </c>
      <c r="G2835" s="1" t="s">
        <v>60</v>
      </c>
      <c r="H2835" s="1" t="s">
        <v>22</v>
      </c>
      <c r="I2835" s="1">
        <f t="shared" si="289"/>
        <v>4.5149999999999997</v>
      </c>
      <c r="L2835" s="25">
        <v>4.0999999999999996</v>
      </c>
      <c r="M2835" s="25" t="s">
        <v>60</v>
      </c>
      <c r="T2835" s="1">
        <f t="shared" si="285"/>
        <v>2007.5403250583061</v>
      </c>
      <c r="U2835" s="4">
        <f t="shared" si="288"/>
        <v>1.0059046879000127E+20</v>
      </c>
      <c r="V2835" s="4">
        <f t="shared" si="286"/>
        <v>7455898720277797</v>
      </c>
      <c r="W2835" s="1">
        <f t="shared" si="287"/>
        <v>1585.9489612982468</v>
      </c>
    </row>
    <row r="2836" spans="1:23" x14ac:dyDescent="0.3">
      <c r="A2836" t="s">
        <v>5069</v>
      </c>
      <c r="B2836" s="34">
        <v>39279.164621180556</v>
      </c>
      <c r="C2836" s="2">
        <v>36.090699999999998</v>
      </c>
      <c r="D2836" s="2">
        <v>-2.7450999999999999</v>
      </c>
      <c r="E2836" s="3">
        <v>10</v>
      </c>
      <c r="F2836" s="3">
        <v>34</v>
      </c>
      <c r="G2836" s="1" t="s">
        <v>35</v>
      </c>
      <c r="H2836" s="1" t="s">
        <v>22</v>
      </c>
      <c r="I2836" s="1">
        <f t="shared" si="289"/>
        <v>4.6849999999999996</v>
      </c>
      <c r="L2836" s="25">
        <v>4.3</v>
      </c>
      <c r="M2836" s="25" t="s">
        <v>35</v>
      </c>
      <c r="P2836" s="25">
        <v>4</v>
      </c>
      <c r="Q2836" s="1" t="s">
        <v>84</v>
      </c>
      <c r="T2836" s="1">
        <f t="shared" si="285"/>
        <v>2007.5404917759906</v>
      </c>
      <c r="U2836" s="4">
        <f t="shared" si="288"/>
        <v>1.0060388098935533E+20</v>
      </c>
      <c r="V2836" s="4">
        <f t="shared" si="286"/>
        <v>1.3412199354053646E+16</v>
      </c>
      <c r="W2836" s="1">
        <f t="shared" si="287"/>
        <v>1505.3998503137973</v>
      </c>
    </row>
    <row r="2837" spans="1:23" x14ac:dyDescent="0.3">
      <c r="A2837" t="s">
        <v>5070</v>
      </c>
      <c r="B2837" s="34">
        <v>39279.210922222221</v>
      </c>
      <c r="C2837" s="2">
        <v>36.081800000000001</v>
      </c>
      <c r="D2837" s="2">
        <v>-2.6829000000000001</v>
      </c>
      <c r="E2837" s="3">
        <v>10</v>
      </c>
      <c r="F2837" s="3">
        <v>11</v>
      </c>
      <c r="G2837" s="1" t="s">
        <v>35</v>
      </c>
      <c r="H2837" s="1" t="s">
        <v>22</v>
      </c>
      <c r="I2837" s="1">
        <f t="shared" si="289"/>
        <v>4.1749999999999998</v>
      </c>
      <c r="L2837" s="25">
        <v>3.7</v>
      </c>
      <c r="M2837" s="25" t="s">
        <v>35</v>
      </c>
      <c r="N2837" s="25">
        <v>3.9</v>
      </c>
      <c r="O2837" s="25" t="s">
        <v>84</v>
      </c>
      <c r="P2837" s="25">
        <v>3.9</v>
      </c>
      <c r="Q2837" s="1" t="s">
        <v>60</v>
      </c>
      <c r="T2837" s="1">
        <f t="shared" si="285"/>
        <v>2007.540618541334</v>
      </c>
      <c r="U2837" s="4">
        <f t="shared" si="288"/>
        <v>1.0060618508233138E+20</v>
      </c>
      <c r="V2837" s="4">
        <f t="shared" si="286"/>
        <v>2304092976055851.5</v>
      </c>
      <c r="W2837" s="1">
        <f t="shared" si="287"/>
        <v>1511.2119162643287</v>
      </c>
    </row>
    <row r="2838" spans="1:23" x14ac:dyDescent="0.3">
      <c r="A2838" t="s">
        <v>5071</v>
      </c>
      <c r="B2838" s="34">
        <v>39279.575344791665</v>
      </c>
      <c r="C2838" s="2">
        <v>36.033499999999997</v>
      </c>
      <c r="D2838" s="2">
        <v>-2.7786</v>
      </c>
      <c r="E2838" s="3">
        <v>10</v>
      </c>
      <c r="F2838" s="3">
        <v>35</v>
      </c>
      <c r="G2838" s="1" t="s">
        <v>35</v>
      </c>
      <c r="H2838" s="1" t="s">
        <v>22</v>
      </c>
      <c r="I2838" s="1">
        <f t="shared" si="289"/>
        <v>4.5149999999999997</v>
      </c>
      <c r="L2838" s="25">
        <v>4.0999999999999996</v>
      </c>
      <c r="M2838" s="25" t="s">
        <v>35</v>
      </c>
      <c r="N2838" s="25">
        <v>3.6</v>
      </c>
      <c r="O2838" s="25" t="s">
        <v>35</v>
      </c>
      <c r="P2838" s="25">
        <v>4.0999999999999996</v>
      </c>
      <c r="Q2838" s="1" t="s">
        <v>84</v>
      </c>
      <c r="T2838" s="1">
        <f t="shared" si="285"/>
        <v>2007.5416162759525</v>
      </c>
      <c r="U2838" s="4">
        <f t="shared" si="288"/>
        <v>1.0061364098105165E+20</v>
      </c>
      <c r="V2838" s="4">
        <f t="shared" si="286"/>
        <v>7455898720277797</v>
      </c>
      <c r="W2838" s="1">
        <f t="shared" si="287"/>
        <v>1506.9249671599266</v>
      </c>
    </row>
    <row r="2839" spans="1:23" x14ac:dyDescent="0.3">
      <c r="A2839" t="s">
        <v>5072</v>
      </c>
      <c r="B2839" s="34">
        <v>39279.592198032406</v>
      </c>
      <c r="C2839" s="2">
        <v>36.3337</v>
      </c>
      <c r="D2839" s="2">
        <v>-2.8193000000000001</v>
      </c>
      <c r="E2839" s="3">
        <v>0</v>
      </c>
      <c r="G2839" s="1" t="s">
        <v>84</v>
      </c>
      <c r="H2839" s="1" t="s">
        <v>22</v>
      </c>
      <c r="I2839" s="1">
        <f t="shared" si="289"/>
        <v>4.26</v>
      </c>
      <c r="L2839" s="25">
        <v>3.8</v>
      </c>
      <c r="M2839" s="25" t="s">
        <v>84</v>
      </c>
      <c r="P2839" s="25">
        <v>3.4</v>
      </c>
      <c r="Q2839" s="1" t="s">
        <v>84</v>
      </c>
      <c r="T2839" s="1">
        <f t="shared" si="285"/>
        <v>2007.541662417611</v>
      </c>
      <c r="U2839" s="4">
        <f t="shared" si="288"/>
        <v>1.0061673127648417E+20</v>
      </c>
      <c r="V2839" s="4">
        <f t="shared" si="286"/>
        <v>3090295432513594.5</v>
      </c>
      <c r="W2839" s="1">
        <f t="shared" si="287"/>
        <v>1481.1306898328896</v>
      </c>
    </row>
    <row r="2840" spans="1:23" x14ac:dyDescent="0.3">
      <c r="A2840" t="s">
        <v>5073</v>
      </c>
      <c r="B2840" s="34">
        <v>39279.599703819447</v>
      </c>
      <c r="C2840" s="2">
        <v>35.9998</v>
      </c>
      <c r="D2840" s="2">
        <v>-2.6320000000000001</v>
      </c>
      <c r="E2840" s="3">
        <v>10</v>
      </c>
      <c r="F2840" s="3">
        <v>63</v>
      </c>
      <c r="G2840" s="1" t="s">
        <v>35</v>
      </c>
      <c r="H2840" s="1" t="s">
        <v>22</v>
      </c>
      <c r="I2840" s="1">
        <v>5.4</v>
      </c>
      <c r="J2840" s="25">
        <v>5.36</v>
      </c>
      <c r="K2840" s="25" t="s">
        <v>5461</v>
      </c>
      <c r="L2840" s="25">
        <v>5.0999999999999996</v>
      </c>
      <c r="M2840" s="25" t="s">
        <v>35</v>
      </c>
      <c r="N2840" s="25">
        <v>3.9</v>
      </c>
      <c r="O2840" s="25" t="s">
        <v>35</v>
      </c>
      <c r="P2840" s="25">
        <v>4.5999999999999996</v>
      </c>
      <c r="Q2840" s="1" t="s">
        <v>84</v>
      </c>
      <c r="T2840" s="1">
        <f t="shared" si="285"/>
        <v>2007.5416829673359</v>
      </c>
      <c r="U2840" s="4">
        <f t="shared" si="288"/>
        <v>1.0077522059573028E+20</v>
      </c>
      <c r="V2840" s="4">
        <f t="shared" si="286"/>
        <v>1.5848931924611347E+17</v>
      </c>
      <c r="W2840" s="1">
        <f t="shared" si="287"/>
        <v>1521.5468179923223</v>
      </c>
    </row>
    <row r="2841" spans="1:23" x14ac:dyDescent="0.3">
      <c r="A2841" t="s">
        <v>5074</v>
      </c>
      <c r="B2841" s="34">
        <v>39279.907610995368</v>
      </c>
      <c r="C2841" s="2">
        <v>36.024999999999999</v>
      </c>
      <c r="D2841" s="2">
        <v>-2.7004000000000001</v>
      </c>
      <c r="E2841" s="3">
        <v>10</v>
      </c>
      <c r="F2841" s="3">
        <v>18</v>
      </c>
      <c r="G2841" s="1" t="s">
        <v>35</v>
      </c>
      <c r="H2841" s="1" t="s">
        <v>22</v>
      </c>
      <c r="I2841" s="1">
        <f t="shared" ref="I2841:I2850" si="290">0.85*L2841+1.03</f>
        <v>4.1749999999999998</v>
      </c>
      <c r="L2841" s="25">
        <v>3.7</v>
      </c>
      <c r="M2841" s="25" t="s">
        <v>35</v>
      </c>
      <c r="N2841" s="25">
        <v>3.7</v>
      </c>
      <c r="O2841" s="25" t="s">
        <v>84</v>
      </c>
      <c r="P2841" s="25">
        <v>3.8</v>
      </c>
      <c r="Q2841" s="1" t="s">
        <v>60</v>
      </c>
      <c r="T2841" s="1">
        <f t="shared" si="285"/>
        <v>2007.5425259712399</v>
      </c>
      <c r="U2841" s="4">
        <f t="shared" si="288"/>
        <v>1.0077752468870634E+20</v>
      </c>
      <c r="V2841" s="4">
        <f t="shared" si="286"/>
        <v>2304092976055851.5</v>
      </c>
      <c r="W2841" s="1">
        <f t="shared" si="287"/>
        <v>1514.0096838213519</v>
      </c>
    </row>
    <row r="2842" spans="1:23" x14ac:dyDescent="0.3">
      <c r="A2842" t="s">
        <v>5075</v>
      </c>
      <c r="B2842" s="34">
        <v>39279.946317824077</v>
      </c>
      <c r="C2842" s="2">
        <v>36.188899999999997</v>
      </c>
      <c r="D2842" s="2">
        <v>-2.7751000000000001</v>
      </c>
      <c r="E2842" s="3">
        <v>6.4</v>
      </c>
      <c r="F2842" s="3">
        <v>10</v>
      </c>
      <c r="G2842" s="1" t="s">
        <v>35</v>
      </c>
      <c r="H2842" s="1" t="s">
        <v>22</v>
      </c>
      <c r="I2842" s="1">
        <f t="shared" si="290"/>
        <v>4.5999999999999996</v>
      </c>
      <c r="L2842" s="25">
        <v>4.2</v>
      </c>
      <c r="M2842" s="25" t="s">
        <v>35</v>
      </c>
      <c r="T2842" s="1">
        <f t="shared" si="285"/>
        <v>2007.5426319447613</v>
      </c>
      <c r="U2842" s="4">
        <f t="shared" si="288"/>
        <v>1.0078752468870634E+20</v>
      </c>
      <c r="V2842" s="4">
        <f t="shared" si="286"/>
        <v>1E+16</v>
      </c>
      <c r="W2842" s="1">
        <f t="shared" si="287"/>
        <v>1495.5678538448165</v>
      </c>
    </row>
    <row r="2843" spans="1:23" x14ac:dyDescent="0.3">
      <c r="A2843" t="s">
        <v>5076</v>
      </c>
      <c r="B2843" s="34">
        <v>39280.063574884261</v>
      </c>
      <c r="C2843" s="2">
        <v>35.944800000000001</v>
      </c>
      <c r="D2843" s="2">
        <v>-2.7549999999999999</v>
      </c>
      <c r="E2843" s="3">
        <v>10</v>
      </c>
      <c r="F2843" s="3">
        <v>55</v>
      </c>
      <c r="G2843" s="1" t="s">
        <v>35</v>
      </c>
      <c r="H2843" s="1" t="s">
        <v>22</v>
      </c>
      <c r="I2843" s="1">
        <f t="shared" si="290"/>
        <v>4.5999999999999996</v>
      </c>
      <c r="L2843" s="25">
        <v>4.2</v>
      </c>
      <c r="M2843" s="25" t="s">
        <v>35</v>
      </c>
      <c r="N2843" s="25">
        <v>3.7</v>
      </c>
      <c r="O2843" s="25" t="s">
        <v>35</v>
      </c>
      <c r="P2843" s="25">
        <v>3.9</v>
      </c>
      <c r="Q2843" s="1" t="s">
        <v>84</v>
      </c>
      <c r="T2843" s="1">
        <f t="shared" si="285"/>
        <v>2007.5429529770959</v>
      </c>
      <c r="U2843" s="4">
        <f t="shared" si="288"/>
        <v>1.0079752468870634E+20</v>
      </c>
      <c r="V2843" s="4">
        <f t="shared" si="286"/>
        <v>1E+16</v>
      </c>
      <c r="W2843" s="1">
        <f t="shared" si="287"/>
        <v>1515.5454073740962</v>
      </c>
    </row>
    <row r="2844" spans="1:23" x14ac:dyDescent="0.3">
      <c r="A2844" t="s">
        <v>5077</v>
      </c>
      <c r="B2844" s="34">
        <v>39280.159915509263</v>
      </c>
      <c r="C2844" s="2">
        <v>36.493499999999997</v>
      </c>
      <c r="D2844" s="2">
        <v>-2.8681000000000001</v>
      </c>
      <c r="E2844" s="3">
        <v>0</v>
      </c>
      <c r="G2844" s="1" t="s">
        <v>84</v>
      </c>
      <c r="H2844" s="1" t="s">
        <v>22</v>
      </c>
      <c r="I2844" s="1">
        <f t="shared" si="290"/>
        <v>4.26</v>
      </c>
      <c r="L2844" s="25">
        <v>3.8</v>
      </c>
      <c r="M2844" s="25" t="s">
        <v>84</v>
      </c>
      <c r="T2844" s="1">
        <f t="shared" si="285"/>
        <v>2007.5432167433519</v>
      </c>
      <c r="U2844" s="4">
        <f t="shared" si="288"/>
        <v>1.0080061498413885E+20</v>
      </c>
      <c r="V2844" s="4">
        <f t="shared" si="286"/>
        <v>3090295432513594.5</v>
      </c>
      <c r="W2844" s="1">
        <f t="shared" si="287"/>
        <v>1465.2716051835293</v>
      </c>
    </row>
    <row r="2845" spans="1:23" x14ac:dyDescent="0.3">
      <c r="A2845" t="s">
        <v>5078</v>
      </c>
      <c r="B2845" s="34">
        <v>39280.178532407408</v>
      </c>
      <c r="C2845" s="2">
        <v>35.906100000000002</v>
      </c>
      <c r="D2845" s="2">
        <v>-2.5259999999999998</v>
      </c>
      <c r="E2845" s="3">
        <v>2</v>
      </c>
      <c r="F2845" s="3">
        <v>13</v>
      </c>
      <c r="G2845" s="1" t="s">
        <v>35</v>
      </c>
      <c r="H2845" s="1" t="s">
        <v>22</v>
      </c>
      <c r="I2845" s="1">
        <f t="shared" si="290"/>
        <v>4.6849999999999996</v>
      </c>
      <c r="L2845" s="25">
        <v>4.3</v>
      </c>
      <c r="M2845" s="25" t="s">
        <v>35</v>
      </c>
      <c r="T2845" s="1">
        <f t="shared" si="285"/>
        <v>2007.5432677136412</v>
      </c>
      <c r="U2845" s="4">
        <f t="shared" si="288"/>
        <v>1.0081402718349291E+20</v>
      </c>
      <c r="V2845" s="4">
        <f t="shared" si="286"/>
        <v>1.3412199354053646E+16</v>
      </c>
      <c r="W2845" s="1">
        <f t="shared" si="287"/>
        <v>1537.2836959209217</v>
      </c>
    </row>
    <row r="2846" spans="1:23" x14ac:dyDescent="0.3">
      <c r="A2846" t="s">
        <v>5079</v>
      </c>
      <c r="B2846" s="34">
        <v>39280.258121064813</v>
      </c>
      <c r="C2846" s="2">
        <v>35.992400000000004</v>
      </c>
      <c r="D2846" s="2">
        <v>-2.7730000000000001</v>
      </c>
      <c r="E2846" s="3">
        <v>10</v>
      </c>
      <c r="F2846" s="3">
        <v>48</v>
      </c>
      <c r="G2846" s="1" t="s">
        <v>35</v>
      </c>
      <c r="H2846" s="1" t="s">
        <v>22</v>
      </c>
      <c r="I2846" s="1">
        <f t="shared" si="290"/>
        <v>4.6849999999999996</v>
      </c>
      <c r="L2846" s="25">
        <v>4.3</v>
      </c>
      <c r="M2846" s="25" t="s">
        <v>35</v>
      </c>
      <c r="N2846" s="25">
        <v>3.4</v>
      </c>
      <c r="O2846" s="25" t="s">
        <v>35</v>
      </c>
      <c r="P2846" s="25">
        <v>4.0999999999999996</v>
      </c>
      <c r="Q2846" s="1" t="s">
        <v>84</v>
      </c>
      <c r="T2846" s="1">
        <f t="shared" si="285"/>
        <v>2007.5434856155093</v>
      </c>
      <c r="U2846" s="4">
        <f t="shared" si="288"/>
        <v>1.0082743938284696E+20</v>
      </c>
      <c r="V2846" s="4">
        <f t="shared" si="286"/>
        <v>1.3412199354053646E+16</v>
      </c>
      <c r="W2846" s="1">
        <f t="shared" si="287"/>
        <v>1510.4783575018409</v>
      </c>
    </row>
    <row r="2847" spans="1:23" x14ac:dyDescent="0.3">
      <c r="A2847" t="s">
        <v>5080</v>
      </c>
      <c r="B2847" s="34">
        <v>39280.286917476849</v>
      </c>
      <c r="C2847" s="2">
        <v>36.132899999999999</v>
      </c>
      <c r="D2847" s="2">
        <v>-2.6764999999999999</v>
      </c>
      <c r="E2847" s="3">
        <v>0</v>
      </c>
      <c r="G2847" s="1" t="s">
        <v>84</v>
      </c>
      <c r="H2847" s="1" t="s">
        <v>22</v>
      </c>
      <c r="I2847" s="1">
        <f t="shared" si="290"/>
        <v>4.3449999999999998</v>
      </c>
      <c r="L2847" s="25">
        <v>3.9</v>
      </c>
      <c r="M2847" s="25" t="s">
        <v>84</v>
      </c>
      <c r="N2847" s="25">
        <v>3.3</v>
      </c>
      <c r="O2847" s="25" t="s">
        <v>84</v>
      </c>
      <c r="T2847" s="1">
        <f t="shared" si="285"/>
        <v>2007.5435644557888</v>
      </c>
      <c r="U2847" s="4">
        <f t="shared" si="288"/>
        <v>1.0083158414868734E+20</v>
      </c>
      <c r="V2847" s="4">
        <f t="shared" si="286"/>
        <v>4144765840379391.5</v>
      </c>
      <c r="W2847" s="1">
        <f t="shared" si="287"/>
        <v>1507.9053693702169</v>
      </c>
    </row>
    <row r="2848" spans="1:23" x14ac:dyDescent="0.3">
      <c r="A2848" t="s">
        <v>5081</v>
      </c>
      <c r="B2848" s="34">
        <v>39280.440676967592</v>
      </c>
      <c r="C2848" s="2">
        <v>36.276299999999999</v>
      </c>
      <c r="D2848" s="2">
        <v>-2.7837999999999998</v>
      </c>
      <c r="E2848" s="3">
        <v>11.7</v>
      </c>
      <c r="F2848" s="3">
        <v>11</v>
      </c>
      <c r="G2848" s="1" t="s">
        <v>35</v>
      </c>
      <c r="H2848" s="1" t="s">
        <v>22</v>
      </c>
      <c r="I2848" s="1">
        <f t="shared" si="290"/>
        <v>4.3449999999999998</v>
      </c>
      <c r="L2848" s="25">
        <v>3.9</v>
      </c>
      <c r="M2848" s="25" t="s">
        <v>35</v>
      </c>
      <c r="P2848" s="25">
        <v>3.7</v>
      </c>
      <c r="Q2848" s="1" t="s">
        <v>84</v>
      </c>
      <c r="T2848" s="1">
        <f t="shared" si="285"/>
        <v>2007.5439854263316</v>
      </c>
      <c r="U2848" s="4">
        <f t="shared" si="288"/>
        <v>1.0083572891452772E+20</v>
      </c>
      <c r="V2848" s="4">
        <f t="shared" si="286"/>
        <v>4144765840379391.5</v>
      </c>
      <c r="W2848" s="1">
        <f t="shared" si="287"/>
        <v>1488.384814201705</v>
      </c>
    </row>
    <row r="2849" spans="1:23" x14ac:dyDescent="0.3">
      <c r="A2849" t="s">
        <v>5082</v>
      </c>
      <c r="B2849" s="34">
        <v>39280.441651388886</v>
      </c>
      <c r="C2849" s="2">
        <v>36.095999999999997</v>
      </c>
      <c r="D2849" s="2">
        <v>-2.7120000000000002</v>
      </c>
      <c r="E2849" s="3">
        <v>10</v>
      </c>
      <c r="F2849" s="3">
        <v>37</v>
      </c>
      <c r="G2849" s="1" t="s">
        <v>35</v>
      </c>
      <c r="H2849" s="1" t="s">
        <v>22</v>
      </c>
      <c r="I2849" s="1">
        <f t="shared" si="290"/>
        <v>4.5999999999999996</v>
      </c>
      <c r="L2849" s="25">
        <v>4.2</v>
      </c>
      <c r="M2849" s="25" t="s">
        <v>35</v>
      </c>
      <c r="T2849" s="1">
        <f t="shared" si="285"/>
        <v>2007.5439880941517</v>
      </c>
      <c r="U2849" s="4">
        <f t="shared" si="288"/>
        <v>1.0084572891452772E+20</v>
      </c>
      <c r="V2849" s="4">
        <f t="shared" si="286"/>
        <v>1E+16</v>
      </c>
      <c r="W2849" s="1">
        <f t="shared" si="287"/>
        <v>1507.7424131415387</v>
      </c>
    </row>
    <row r="2850" spans="1:23" x14ac:dyDescent="0.3">
      <c r="A2850" t="s">
        <v>5083</v>
      </c>
      <c r="B2850" s="34">
        <v>39280.470178009258</v>
      </c>
      <c r="C2850" s="2">
        <v>36.151400000000002</v>
      </c>
      <c r="D2850" s="2">
        <v>-2.8799000000000001</v>
      </c>
      <c r="E2850" s="3">
        <v>10.7</v>
      </c>
      <c r="F2850" s="3">
        <v>64</v>
      </c>
      <c r="G2850" s="1" t="s">
        <v>35</v>
      </c>
      <c r="H2850" s="1" t="s">
        <v>22</v>
      </c>
      <c r="I2850" s="1">
        <f t="shared" si="290"/>
        <v>4.8549999999999995</v>
      </c>
      <c r="L2850" s="25">
        <v>4.5</v>
      </c>
      <c r="M2850" s="25" t="s">
        <v>35</v>
      </c>
      <c r="N2850" s="25">
        <v>4.9000000000000004</v>
      </c>
      <c r="O2850" s="25" t="s">
        <v>35</v>
      </c>
      <c r="T2850" s="1">
        <f t="shared" si="285"/>
        <v>2007.5440661957816</v>
      </c>
      <c r="U2850" s="4">
        <f t="shared" si="288"/>
        <v>1.0086985572985363E+20</v>
      </c>
      <c r="V2850" s="4">
        <f t="shared" si="286"/>
        <v>2.4126815325916504E+16</v>
      </c>
      <c r="W2850" s="1">
        <f t="shared" si="287"/>
        <v>1489.7290498112507</v>
      </c>
    </row>
    <row r="2851" spans="1:23" x14ac:dyDescent="0.3">
      <c r="A2851" t="s">
        <v>5084</v>
      </c>
      <c r="B2851" s="34">
        <v>39280.590782175925</v>
      </c>
      <c r="C2851" s="2">
        <v>36.274500000000003</v>
      </c>
      <c r="D2851" s="2">
        <v>-2.8334999999999999</v>
      </c>
      <c r="E2851" s="3">
        <v>15.7</v>
      </c>
      <c r="F2851" s="3">
        <v>1446</v>
      </c>
      <c r="G2851" s="1" t="s">
        <v>35</v>
      </c>
      <c r="H2851" s="1" t="s">
        <v>22</v>
      </c>
      <c r="I2851" s="1">
        <v>5.9</v>
      </c>
      <c r="J2851" s="25">
        <v>5.9</v>
      </c>
      <c r="K2851" s="25" t="s">
        <v>75</v>
      </c>
      <c r="L2851" s="25">
        <v>5.6</v>
      </c>
      <c r="M2851" s="25" t="s">
        <v>35</v>
      </c>
      <c r="N2851" s="25">
        <v>5.6</v>
      </c>
      <c r="O2851" s="25" t="s">
        <v>35</v>
      </c>
      <c r="P2851" s="25">
        <v>5.2</v>
      </c>
      <c r="Q2851" s="1" t="s">
        <v>84</v>
      </c>
      <c r="T2851" s="1">
        <f t="shared" si="285"/>
        <v>2007.5443963919943</v>
      </c>
      <c r="U2851" s="4">
        <f t="shared" si="288"/>
        <v>1.0176110666798739E+20</v>
      </c>
      <c r="V2851" s="4">
        <f t="shared" si="286"/>
        <v>8.9125093813375731E+17</v>
      </c>
      <c r="W2851" s="1">
        <f t="shared" si="287"/>
        <v>1484.4209505045685</v>
      </c>
    </row>
    <row r="2852" spans="1:23" x14ac:dyDescent="0.3">
      <c r="A2852" t="s">
        <v>5085</v>
      </c>
      <c r="B2852" s="34">
        <v>39280.769343865744</v>
      </c>
      <c r="C2852" s="2">
        <v>36.248800000000003</v>
      </c>
      <c r="D2852" s="2">
        <v>-2.8090000000000002</v>
      </c>
      <c r="E2852" s="3">
        <v>8.6</v>
      </c>
      <c r="F2852" s="3">
        <v>338</v>
      </c>
      <c r="G2852" s="1" t="s">
        <v>35</v>
      </c>
      <c r="H2852" s="1" t="s">
        <v>22</v>
      </c>
      <c r="I2852" s="1">
        <v>5.3</v>
      </c>
      <c r="J2852" s="25">
        <v>5.3</v>
      </c>
      <c r="K2852" s="25" t="s">
        <v>75</v>
      </c>
      <c r="L2852" s="25">
        <v>4.9000000000000004</v>
      </c>
      <c r="M2852" s="25" t="s">
        <v>35</v>
      </c>
      <c r="N2852" s="25">
        <v>4.8</v>
      </c>
      <c r="O2852" s="25" t="s">
        <v>35</v>
      </c>
      <c r="P2852" s="25">
        <v>4.4000000000000004</v>
      </c>
      <c r="Q2852" s="1" t="s">
        <v>84</v>
      </c>
      <c r="T2852" s="1">
        <f t="shared" si="285"/>
        <v>2007.5448852672573</v>
      </c>
      <c r="U2852" s="4">
        <f t="shared" si="288"/>
        <v>1.0187330851341758E+20</v>
      </c>
      <c r="V2852" s="4">
        <f t="shared" si="286"/>
        <v>1.122018454301964E+17</v>
      </c>
      <c r="W2852" s="1">
        <f t="shared" si="287"/>
        <v>1488.3084221562835</v>
      </c>
    </row>
    <row r="2853" spans="1:23" x14ac:dyDescent="0.3">
      <c r="A2853" t="s">
        <v>5086</v>
      </c>
      <c r="B2853" s="34">
        <v>39281.015817939813</v>
      </c>
      <c r="C2853" s="2">
        <v>36.372199999999999</v>
      </c>
      <c r="D2853" s="2">
        <v>-2.8454999999999999</v>
      </c>
      <c r="E2853" s="3">
        <v>10</v>
      </c>
      <c r="F2853" s="3">
        <v>40</v>
      </c>
      <c r="G2853" s="1" t="s">
        <v>35</v>
      </c>
      <c r="H2853" s="1" t="s">
        <v>22</v>
      </c>
      <c r="I2853" s="1">
        <f t="shared" ref="I2853:I2860" si="291">0.85*L2853+1.03</f>
        <v>4.6849999999999996</v>
      </c>
      <c r="L2853" s="25">
        <v>4.3</v>
      </c>
      <c r="M2853" s="25" t="s">
        <v>35</v>
      </c>
      <c r="N2853" s="25">
        <v>4.4000000000000004</v>
      </c>
      <c r="O2853" s="25" t="s">
        <v>85</v>
      </c>
      <c r="P2853" s="25">
        <v>3.6</v>
      </c>
      <c r="Q2853" s="1" t="s">
        <v>84</v>
      </c>
      <c r="T2853" s="1">
        <f t="shared" si="285"/>
        <v>2007.5455600764951</v>
      </c>
      <c r="U2853" s="4">
        <f t="shared" si="288"/>
        <v>1.0188672071277163E+20</v>
      </c>
      <c r="V2853" s="4">
        <f t="shared" si="286"/>
        <v>1.3412199354053646E+16</v>
      </c>
      <c r="W2853" s="1">
        <f t="shared" si="287"/>
        <v>1476.1321912974738</v>
      </c>
    </row>
    <row r="2854" spans="1:23" x14ac:dyDescent="0.3">
      <c r="A2854" t="s">
        <v>5087</v>
      </c>
      <c r="B2854" s="34">
        <v>39281.366975462966</v>
      </c>
      <c r="C2854" s="2">
        <v>36.030500000000004</v>
      </c>
      <c r="D2854" s="2">
        <v>-2.7113999999999998</v>
      </c>
      <c r="E2854" s="3">
        <v>10</v>
      </c>
      <c r="F2854" s="3">
        <v>51</v>
      </c>
      <c r="G2854" s="1" t="s">
        <v>35</v>
      </c>
      <c r="H2854" s="1" t="s">
        <v>22</v>
      </c>
      <c r="I2854" s="1">
        <f t="shared" si="291"/>
        <v>4.5999999999999996</v>
      </c>
      <c r="L2854" s="25">
        <v>4.2</v>
      </c>
      <c r="M2854" s="25" t="s">
        <v>35</v>
      </c>
      <c r="N2854" s="25">
        <v>3.7</v>
      </c>
      <c r="O2854" s="25" t="s">
        <v>35</v>
      </c>
      <c r="P2854" s="25">
        <v>4.0999999999999996</v>
      </c>
      <c r="Q2854" s="1" t="s">
        <v>84</v>
      </c>
      <c r="T2854" s="1">
        <f t="shared" si="285"/>
        <v>2007.5465214933963</v>
      </c>
      <c r="U2854" s="4">
        <f t="shared" si="288"/>
        <v>1.0189672071277163E+20</v>
      </c>
      <c r="V2854" s="4">
        <f t="shared" si="286"/>
        <v>1E+16</v>
      </c>
      <c r="W2854" s="1">
        <f t="shared" si="287"/>
        <v>1512.689623389025</v>
      </c>
    </row>
    <row r="2855" spans="1:23" x14ac:dyDescent="0.3">
      <c r="A2855" t="s">
        <v>5088</v>
      </c>
      <c r="B2855" s="34">
        <v>39281.379665624998</v>
      </c>
      <c r="C2855" s="2">
        <v>36.109200000000001</v>
      </c>
      <c r="D2855" s="2">
        <v>-2.6528999999999998</v>
      </c>
      <c r="E2855" s="3">
        <v>10</v>
      </c>
      <c r="F2855" s="3">
        <v>13</v>
      </c>
      <c r="G2855" s="1" t="s">
        <v>35</v>
      </c>
      <c r="H2855" s="1" t="s">
        <v>22</v>
      </c>
      <c r="I2855" s="1">
        <f t="shared" si="291"/>
        <v>4.1749999999999998</v>
      </c>
      <c r="L2855" s="25">
        <v>3.7</v>
      </c>
      <c r="M2855" s="25" t="s">
        <v>35</v>
      </c>
      <c r="P2855" s="25">
        <v>3.9</v>
      </c>
      <c r="Q2855" s="1" t="s">
        <v>60</v>
      </c>
      <c r="T2855" s="1">
        <f t="shared" si="285"/>
        <v>2007.5465562371662</v>
      </c>
      <c r="U2855" s="4">
        <f t="shared" si="288"/>
        <v>1.0189902480574769E+20</v>
      </c>
      <c r="V2855" s="4">
        <f t="shared" si="286"/>
        <v>2304092976055851.5</v>
      </c>
      <c r="W2855" s="1">
        <f t="shared" si="287"/>
        <v>1511.6603690470897</v>
      </c>
    </row>
    <row r="2856" spans="1:23" x14ac:dyDescent="0.3">
      <c r="A2856" t="s">
        <v>5089</v>
      </c>
      <c r="B2856" s="34">
        <v>39281.422106134261</v>
      </c>
      <c r="C2856" s="2">
        <v>36.2258</v>
      </c>
      <c r="D2856" s="2">
        <v>-2.8117999999999999</v>
      </c>
      <c r="E2856" s="3">
        <v>10</v>
      </c>
      <c r="F2856" s="3">
        <v>9</v>
      </c>
      <c r="G2856" s="1" t="s">
        <v>35</v>
      </c>
      <c r="H2856" s="1" t="s">
        <v>22</v>
      </c>
      <c r="I2856" s="1">
        <f t="shared" si="291"/>
        <v>4.1749999999999998</v>
      </c>
      <c r="L2856" s="25">
        <v>3.7</v>
      </c>
      <c r="M2856" s="25" t="s">
        <v>35</v>
      </c>
      <c r="T2856" s="1">
        <f t="shared" si="285"/>
        <v>2007.5466724329481</v>
      </c>
      <c r="U2856" s="4">
        <f t="shared" si="288"/>
        <v>1.0190132889872374E+20</v>
      </c>
      <c r="V2856" s="4">
        <f t="shared" si="286"/>
        <v>2304092976055851.5</v>
      </c>
      <c r="W2856" s="1">
        <f t="shared" si="287"/>
        <v>1489.7955028431454</v>
      </c>
    </row>
    <row r="2857" spans="1:23" x14ac:dyDescent="0.3">
      <c r="A2857" t="s">
        <v>5090</v>
      </c>
      <c r="B2857" s="34">
        <v>39281.437003703701</v>
      </c>
      <c r="C2857" s="2">
        <v>35.999099999999999</v>
      </c>
      <c r="D2857" s="2">
        <v>-2.7641</v>
      </c>
      <c r="E2857" s="3">
        <v>10</v>
      </c>
      <c r="F2857" s="3">
        <v>58</v>
      </c>
      <c r="G2857" s="1" t="s">
        <v>35</v>
      </c>
      <c r="H2857" s="1" t="s">
        <v>22</v>
      </c>
      <c r="I2857" s="1">
        <f t="shared" si="291"/>
        <v>4.6849999999999996</v>
      </c>
      <c r="L2857" s="25">
        <v>4.3</v>
      </c>
      <c r="M2857" s="25" t="s">
        <v>35</v>
      </c>
      <c r="N2857" s="25">
        <v>4</v>
      </c>
      <c r="O2857" s="25" t="s">
        <v>35</v>
      </c>
      <c r="P2857" s="25">
        <v>4.4000000000000004</v>
      </c>
      <c r="Q2857" s="1" t="s">
        <v>84</v>
      </c>
      <c r="T2857" s="1">
        <f t="shared" si="285"/>
        <v>2007.5467132202702</v>
      </c>
      <c r="U2857" s="4">
        <f t="shared" si="288"/>
        <v>1.019147410980778E+20</v>
      </c>
      <c r="V2857" s="4">
        <f t="shared" si="286"/>
        <v>1.3412199354053646E+16</v>
      </c>
      <c r="W2857" s="1">
        <f t="shared" si="287"/>
        <v>1510.7055139808401</v>
      </c>
    </row>
    <row r="2858" spans="1:23" x14ac:dyDescent="0.3">
      <c r="A2858" t="s">
        <v>5091</v>
      </c>
      <c r="B2858" s="34">
        <v>39281.466159143522</v>
      </c>
      <c r="C2858" s="2">
        <v>36.009599999999999</v>
      </c>
      <c r="D2858" s="2">
        <v>-2.6932</v>
      </c>
      <c r="E2858" s="3">
        <v>10</v>
      </c>
      <c r="F2858" s="3">
        <v>45</v>
      </c>
      <c r="G2858" s="1" t="s">
        <v>35</v>
      </c>
      <c r="H2858" s="1" t="s">
        <v>22</v>
      </c>
      <c r="I2858" s="1">
        <f t="shared" si="291"/>
        <v>4.6849999999999996</v>
      </c>
      <c r="L2858" s="25">
        <v>4.3</v>
      </c>
      <c r="M2858" s="25" t="s">
        <v>35</v>
      </c>
      <c r="N2858" s="25">
        <v>4</v>
      </c>
      <c r="O2858" s="25" t="s">
        <v>35</v>
      </c>
      <c r="P2858" s="25">
        <v>4.0999999999999996</v>
      </c>
      <c r="Q2858" s="1" t="s">
        <v>84</v>
      </c>
      <c r="T2858" s="1">
        <f t="shared" si="285"/>
        <v>2007.5467930435141</v>
      </c>
      <c r="U2858" s="4">
        <f t="shared" si="288"/>
        <v>1.0192815329743186E+20</v>
      </c>
      <c r="V2858" s="4">
        <f t="shared" si="286"/>
        <v>1.3412199354053646E+16</v>
      </c>
      <c r="W2858" s="1">
        <f t="shared" si="287"/>
        <v>1515.7577167099605</v>
      </c>
    </row>
    <row r="2859" spans="1:23" x14ac:dyDescent="0.3">
      <c r="A2859" t="s">
        <v>5092</v>
      </c>
      <c r="B2859" s="34">
        <v>39281.696835069444</v>
      </c>
      <c r="C2859" s="2">
        <v>35.994999999999997</v>
      </c>
      <c r="D2859" s="2">
        <v>-2.6530999999999998</v>
      </c>
      <c r="E2859" s="3">
        <v>10</v>
      </c>
      <c r="F2859" s="3">
        <v>15</v>
      </c>
      <c r="G2859" s="1" t="s">
        <v>35</v>
      </c>
      <c r="H2859" s="1" t="s">
        <v>22</v>
      </c>
      <c r="I2859" s="1">
        <f t="shared" si="291"/>
        <v>4.26</v>
      </c>
      <c r="L2859" s="25">
        <v>3.8</v>
      </c>
      <c r="M2859" s="25" t="s">
        <v>35</v>
      </c>
      <c r="N2859" s="25">
        <v>3.4</v>
      </c>
      <c r="O2859" s="25" t="s">
        <v>84</v>
      </c>
      <c r="P2859" s="25">
        <v>4.0999999999999996</v>
      </c>
      <c r="Q2859" s="1" t="s">
        <v>60</v>
      </c>
      <c r="T2859" s="1">
        <f t="shared" si="285"/>
        <v>2007.5474245997793</v>
      </c>
      <c r="U2859" s="4">
        <f t="shared" si="288"/>
        <v>1.0193124359286437E+20</v>
      </c>
      <c r="V2859" s="4">
        <f t="shared" si="286"/>
        <v>3090295432513594.5</v>
      </c>
      <c r="W2859" s="1">
        <f t="shared" si="287"/>
        <v>1520.1619207422311</v>
      </c>
    </row>
    <row r="2860" spans="1:23" x14ac:dyDescent="0.3">
      <c r="A2860" t="s">
        <v>5093</v>
      </c>
      <c r="B2860" s="34">
        <v>39281.698698379631</v>
      </c>
      <c r="C2860" s="2">
        <v>36.135899999999999</v>
      </c>
      <c r="D2860" s="2">
        <v>-2.7885</v>
      </c>
      <c r="E2860" s="3">
        <v>10</v>
      </c>
      <c r="F2860" s="3">
        <v>18</v>
      </c>
      <c r="G2860" s="1" t="s">
        <v>35</v>
      </c>
      <c r="H2860" s="1" t="s">
        <v>22</v>
      </c>
      <c r="I2860" s="1">
        <f t="shared" si="291"/>
        <v>4.43</v>
      </c>
      <c r="L2860" s="25">
        <v>4</v>
      </c>
      <c r="M2860" s="25" t="s">
        <v>35</v>
      </c>
      <c r="N2860" s="25">
        <v>3.3</v>
      </c>
      <c r="O2860" s="25" t="s">
        <v>35</v>
      </c>
      <c r="P2860" s="25">
        <v>3.9</v>
      </c>
      <c r="Q2860" s="1" t="s">
        <v>84</v>
      </c>
      <c r="T2860" s="1">
        <f t="shared" si="285"/>
        <v>2007.5474297012447</v>
      </c>
      <c r="U2860" s="4">
        <f t="shared" si="288"/>
        <v>1.0193680263543706E+20</v>
      </c>
      <c r="V2860" s="4">
        <f t="shared" si="286"/>
        <v>5559042572704029</v>
      </c>
      <c r="W2860" s="1">
        <f t="shared" si="287"/>
        <v>1498.4319319697001</v>
      </c>
    </row>
    <row r="2861" spans="1:23" x14ac:dyDescent="0.3">
      <c r="A2861" t="s">
        <v>5094</v>
      </c>
      <c r="B2861" s="34">
        <v>39281.726307407407</v>
      </c>
      <c r="C2861" s="2">
        <v>35.875</v>
      </c>
      <c r="D2861" s="2">
        <v>-2.9333999999999998</v>
      </c>
      <c r="E2861" s="3">
        <v>13.8</v>
      </c>
      <c r="F2861" s="3">
        <v>269</v>
      </c>
      <c r="G2861" s="1" t="s">
        <v>35</v>
      </c>
      <c r="H2861" s="1" t="s">
        <v>22</v>
      </c>
      <c r="I2861" s="1">
        <v>5.2</v>
      </c>
      <c r="J2861" s="25">
        <v>5.2</v>
      </c>
      <c r="K2861" s="25" t="s">
        <v>75</v>
      </c>
      <c r="L2861" s="25">
        <v>4.8</v>
      </c>
      <c r="M2861" s="25" t="s">
        <v>35</v>
      </c>
      <c r="N2861" s="25">
        <v>4.5999999999999996</v>
      </c>
      <c r="O2861" s="25" t="s">
        <v>35</v>
      </c>
      <c r="P2861" s="25">
        <v>4.3</v>
      </c>
      <c r="Q2861" s="1" t="s">
        <v>84</v>
      </c>
      <c r="T2861" s="1">
        <f t="shared" si="285"/>
        <v>2007.5475052906431</v>
      </c>
      <c r="U2861" s="4">
        <f t="shared" si="288"/>
        <v>1.0201623545890949E+20</v>
      </c>
      <c r="V2861" s="4">
        <f t="shared" si="286"/>
        <v>7.9432823472428304E+16</v>
      </c>
      <c r="W2861" s="1">
        <f t="shared" si="287"/>
        <v>1506.3209225030614</v>
      </c>
    </row>
    <row r="2862" spans="1:23" x14ac:dyDescent="0.3">
      <c r="A2862" t="s">
        <v>5095</v>
      </c>
      <c r="B2862" s="34">
        <v>39282.093191319444</v>
      </c>
      <c r="C2862" s="2">
        <v>36.047800000000002</v>
      </c>
      <c r="D2862" s="2">
        <v>-2.7797000000000001</v>
      </c>
      <c r="E2862" s="3">
        <v>10</v>
      </c>
      <c r="F2862" s="3">
        <v>79</v>
      </c>
      <c r="G2862" s="1" t="s">
        <v>35</v>
      </c>
      <c r="H2862" s="1" t="s">
        <v>22</v>
      </c>
      <c r="I2862" s="1">
        <f t="shared" ref="I2862:I2877" si="292">0.85*L2862+1.03</f>
        <v>4.6849999999999996</v>
      </c>
      <c r="L2862" s="25">
        <v>4.3</v>
      </c>
      <c r="M2862" s="25" t="s">
        <v>35</v>
      </c>
      <c r="N2862" s="25">
        <v>3.9</v>
      </c>
      <c r="O2862" s="25" t="s">
        <v>35</v>
      </c>
      <c r="T2862" s="1">
        <f t="shared" si="285"/>
        <v>2007.5485097640506</v>
      </c>
      <c r="U2862" s="4">
        <f t="shared" si="288"/>
        <v>1.0202964765826354E+20</v>
      </c>
      <c r="V2862" s="4">
        <f t="shared" si="286"/>
        <v>1.3412199354053646E+16</v>
      </c>
      <c r="W2862" s="1">
        <f t="shared" si="287"/>
        <v>1505.7598634982833</v>
      </c>
    </row>
    <row r="2863" spans="1:23" x14ac:dyDescent="0.3">
      <c r="A2863" t="s">
        <v>5096</v>
      </c>
      <c r="B2863" s="34">
        <v>39282.16704803241</v>
      </c>
      <c r="C2863" s="2">
        <v>36.0732</v>
      </c>
      <c r="D2863" s="2">
        <v>-2.8193000000000001</v>
      </c>
      <c r="E2863" s="3">
        <v>10</v>
      </c>
      <c r="F2863" s="3">
        <v>21</v>
      </c>
      <c r="G2863" s="1" t="s">
        <v>35</v>
      </c>
      <c r="H2863" s="1" t="s">
        <v>22</v>
      </c>
      <c r="I2863" s="1">
        <f t="shared" si="292"/>
        <v>4.3449999999999998</v>
      </c>
      <c r="L2863" s="25">
        <v>3.9</v>
      </c>
      <c r="M2863" s="25" t="s">
        <v>35</v>
      </c>
      <c r="N2863" s="25">
        <v>3.2</v>
      </c>
      <c r="O2863" s="25" t="s">
        <v>35</v>
      </c>
      <c r="P2863" s="25">
        <v>4</v>
      </c>
      <c r="Q2863" s="1" t="s">
        <v>84</v>
      </c>
      <c r="T2863" s="1">
        <f t="shared" si="285"/>
        <v>2007.5487119727102</v>
      </c>
      <c r="U2863" s="4">
        <f t="shared" si="288"/>
        <v>1.0203379242410392E+20</v>
      </c>
      <c r="V2863" s="4">
        <f t="shared" si="286"/>
        <v>4144765840379391.5</v>
      </c>
      <c r="W2863" s="1">
        <f t="shared" si="287"/>
        <v>1500.5901011931885</v>
      </c>
    </row>
    <row r="2864" spans="1:23" x14ac:dyDescent="0.3">
      <c r="A2864" t="s">
        <v>5097</v>
      </c>
      <c r="B2864" s="34">
        <v>39282.88008333333</v>
      </c>
      <c r="C2864" s="2">
        <v>36.055999999999997</v>
      </c>
      <c r="D2864" s="2">
        <v>-2.7766999999999999</v>
      </c>
      <c r="E2864" s="3">
        <v>10</v>
      </c>
      <c r="F2864" s="3">
        <v>31</v>
      </c>
      <c r="G2864" s="1" t="s">
        <v>35</v>
      </c>
      <c r="H2864" s="1" t="s">
        <v>22</v>
      </c>
      <c r="I2864" s="1">
        <f t="shared" si="292"/>
        <v>4.5999999999999996</v>
      </c>
      <c r="L2864" s="25">
        <v>4.2</v>
      </c>
      <c r="M2864" s="25" t="s">
        <v>35</v>
      </c>
      <c r="N2864" s="25">
        <v>3.4</v>
      </c>
      <c r="O2864" s="25" t="s">
        <v>35</v>
      </c>
      <c r="P2864" s="25">
        <v>3.9</v>
      </c>
      <c r="Q2864" s="1" t="s">
        <v>84</v>
      </c>
      <c r="T2864" s="1">
        <f t="shared" si="285"/>
        <v>2007.55066415697</v>
      </c>
      <c r="U2864" s="4">
        <f t="shared" si="288"/>
        <v>1.0204379242410392E+20</v>
      </c>
      <c r="V2864" s="4">
        <f t="shared" si="286"/>
        <v>1E+16</v>
      </c>
      <c r="W2864" s="1">
        <f t="shared" si="287"/>
        <v>1505.3913372695715</v>
      </c>
    </row>
    <row r="2865" spans="1:23" x14ac:dyDescent="0.3">
      <c r="A2865" t="s">
        <v>5098</v>
      </c>
      <c r="B2865" s="34">
        <v>39283.759883217594</v>
      </c>
      <c r="C2865" s="2">
        <v>36.311100000000003</v>
      </c>
      <c r="D2865" s="2">
        <v>-2.9207000000000001</v>
      </c>
      <c r="E2865" s="3">
        <v>8.9</v>
      </c>
      <c r="F2865" s="3">
        <v>30</v>
      </c>
      <c r="G2865" s="1" t="s">
        <v>35</v>
      </c>
      <c r="H2865" s="1" t="s">
        <v>22</v>
      </c>
      <c r="I2865" s="1">
        <f t="shared" si="292"/>
        <v>4.5999999999999996</v>
      </c>
      <c r="L2865" s="25">
        <v>4.2</v>
      </c>
      <c r="M2865" s="25" t="s">
        <v>35</v>
      </c>
      <c r="P2865" s="25">
        <v>3.7</v>
      </c>
      <c r="Q2865" s="1" t="s">
        <v>84</v>
      </c>
      <c r="T2865" s="1">
        <f t="shared" si="285"/>
        <v>2007.5530729177758</v>
      </c>
      <c r="U2865" s="4">
        <f t="shared" si="288"/>
        <v>1.0205379242410392E+20</v>
      </c>
      <c r="V2865" s="4">
        <f t="shared" si="286"/>
        <v>1E+16</v>
      </c>
      <c r="W2865" s="1">
        <f t="shared" si="287"/>
        <v>1474.4022644674299</v>
      </c>
    </row>
    <row r="2866" spans="1:23" x14ac:dyDescent="0.3">
      <c r="A2866" t="s">
        <v>5099</v>
      </c>
      <c r="B2866" s="34">
        <v>39284.46783587963</v>
      </c>
      <c r="C2866" s="2">
        <v>36.129800000000003</v>
      </c>
      <c r="D2866" s="2">
        <v>-2.7216999999999998</v>
      </c>
      <c r="E2866" s="3">
        <v>10</v>
      </c>
      <c r="F2866" s="3">
        <v>32</v>
      </c>
      <c r="G2866" s="1" t="s">
        <v>35</v>
      </c>
      <c r="H2866" s="1" t="s">
        <v>22</v>
      </c>
      <c r="I2866" s="1">
        <f t="shared" si="292"/>
        <v>4.5999999999999996</v>
      </c>
      <c r="L2866" s="25">
        <v>4.2</v>
      </c>
      <c r="M2866" s="25" t="s">
        <v>35</v>
      </c>
      <c r="N2866" s="25">
        <v>4</v>
      </c>
      <c r="O2866" s="25" t="s">
        <v>35</v>
      </c>
      <c r="P2866" s="25">
        <v>4</v>
      </c>
      <c r="Q2866" s="1" t="s">
        <v>84</v>
      </c>
      <c r="T2866" s="1">
        <f t="shared" si="285"/>
        <v>2007.5550111865286</v>
      </c>
      <c r="U2866" s="4">
        <f t="shared" si="288"/>
        <v>1.0206379242410392E+20</v>
      </c>
      <c r="V2866" s="4">
        <f t="shared" si="286"/>
        <v>1E+16</v>
      </c>
      <c r="W2866" s="1">
        <f t="shared" si="287"/>
        <v>1504.4182389875859</v>
      </c>
    </row>
    <row r="2867" spans="1:23" x14ac:dyDescent="0.3">
      <c r="A2867" t="s">
        <v>5100</v>
      </c>
      <c r="B2867" s="34">
        <v>39284.708597800927</v>
      </c>
      <c r="C2867" s="2">
        <v>36.1004</v>
      </c>
      <c r="D2867" s="2">
        <v>-2.7993999999999999</v>
      </c>
      <c r="E2867" s="3">
        <v>10</v>
      </c>
      <c r="F2867" s="3">
        <v>12</v>
      </c>
      <c r="G2867" s="1" t="s">
        <v>35</v>
      </c>
      <c r="H2867" s="1" t="s">
        <v>22</v>
      </c>
      <c r="I2867" s="1">
        <f t="shared" si="292"/>
        <v>4.1749999999999998</v>
      </c>
      <c r="L2867" s="25">
        <v>3.7</v>
      </c>
      <c r="M2867" s="25" t="s">
        <v>35</v>
      </c>
      <c r="P2867" s="25">
        <v>3.7</v>
      </c>
      <c r="Q2867" s="1" t="s">
        <v>84</v>
      </c>
      <c r="T2867" s="1">
        <f t="shared" si="285"/>
        <v>2007.5556703567445</v>
      </c>
      <c r="U2867" s="4">
        <f t="shared" si="288"/>
        <v>1.0206609651707997E+20</v>
      </c>
      <c r="V2867" s="4">
        <f t="shared" si="286"/>
        <v>2304092976055851.5</v>
      </c>
      <c r="W2867" s="1">
        <f t="shared" si="287"/>
        <v>1500.1888749542502</v>
      </c>
    </row>
    <row r="2868" spans="1:23" x14ac:dyDescent="0.3">
      <c r="A2868" t="s">
        <v>5101</v>
      </c>
      <c r="B2868" s="34">
        <v>39284.711320949071</v>
      </c>
      <c r="C2868" s="2">
        <v>36.067100000000003</v>
      </c>
      <c r="D2868" s="2">
        <v>-2.6981999999999999</v>
      </c>
      <c r="E2868" s="3">
        <v>10</v>
      </c>
      <c r="F2868" s="3">
        <v>13</v>
      </c>
      <c r="G2868" s="1" t="s">
        <v>35</v>
      </c>
      <c r="H2868" s="1" t="s">
        <v>22</v>
      </c>
      <c r="I2868" s="1">
        <f t="shared" si="292"/>
        <v>4.43</v>
      </c>
      <c r="L2868" s="25">
        <v>4</v>
      </c>
      <c r="M2868" s="25" t="s">
        <v>35</v>
      </c>
      <c r="P2868" s="25">
        <v>4.0999999999999996</v>
      </c>
      <c r="Q2868" s="1" t="s">
        <v>84</v>
      </c>
      <c r="T2868" s="1">
        <f t="shared" si="285"/>
        <v>2007.5556778123178</v>
      </c>
      <c r="U2868" s="4">
        <f t="shared" si="288"/>
        <v>1.0207165555965267E+20</v>
      </c>
      <c r="V2868" s="4">
        <f t="shared" si="286"/>
        <v>5559042572704029</v>
      </c>
      <c r="W2868" s="1">
        <f t="shared" si="287"/>
        <v>1511.042425903843</v>
      </c>
    </row>
    <row r="2869" spans="1:23" x14ac:dyDescent="0.3">
      <c r="A2869" t="s">
        <v>5102</v>
      </c>
      <c r="B2869" s="34">
        <v>39284.711617476853</v>
      </c>
      <c r="C2869" s="2">
        <v>36.109000000000002</v>
      </c>
      <c r="D2869" s="2">
        <v>-2.7273000000000001</v>
      </c>
      <c r="E2869" s="3">
        <v>10</v>
      </c>
      <c r="F2869" s="3">
        <v>13</v>
      </c>
      <c r="G2869" s="1" t="s">
        <v>35</v>
      </c>
      <c r="H2869" s="1" t="s">
        <v>22</v>
      </c>
      <c r="I2869" s="1">
        <f t="shared" si="292"/>
        <v>4.3449999999999998</v>
      </c>
      <c r="L2869" s="25">
        <v>3.9</v>
      </c>
      <c r="M2869" s="25" t="s">
        <v>35</v>
      </c>
      <c r="P2869" s="25">
        <v>4</v>
      </c>
      <c r="Q2869" s="1" t="s">
        <v>84</v>
      </c>
      <c r="T2869" s="1">
        <f t="shared" si="285"/>
        <v>2007.5556786241666</v>
      </c>
      <c r="U2869" s="4">
        <f t="shared" si="288"/>
        <v>1.0207580032549305E+20</v>
      </c>
      <c r="V2869" s="4">
        <f t="shared" si="286"/>
        <v>4144765840379391.5</v>
      </c>
      <c r="W2869" s="1">
        <f t="shared" si="287"/>
        <v>1505.5053772510905</v>
      </c>
    </row>
    <row r="2870" spans="1:23" x14ac:dyDescent="0.3">
      <c r="A2870" t="s">
        <v>5103</v>
      </c>
      <c r="B2870" s="34">
        <v>39285.025282870367</v>
      </c>
      <c r="C2870" s="2">
        <v>35.978299999999997</v>
      </c>
      <c r="D2870" s="2">
        <v>-2.6970000000000001</v>
      </c>
      <c r="E2870" s="3">
        <v>10</v>
      </c>
      <c r="F2870" s="3">
        <v>27</v>
      </c>
      <c r="G2870" s="1" t="s">
        <v>35</v>
      </c>
      <c r="H2870" s="1" t="s">
        <v>22</v>
      </c>
      <c r="I2870" s="1">
        <f t="shared" si="292"/>
        <v>4.5999999999999996</v>
      </c>
      <c r="L2870" s="25">
        <v>4.2</v>
      </c>
      <c r="M2870" s="25" t="s">
        <v>35</v>
      </c>
      <c r="N2870" s="25">
        <v>3.5</v>
      </c>
      <c r="O2870" s="25" t="s">
        <v>35</v>
      </c>
      <c r="P2870" s="25">
        <v>3.8</v>
      </c>
      <c r="Q2870" s="1" t="s">
        <v>84</v>
      </c>
      <c r="T2870" s="1">
        <f t="shared" si="285"/>
        <v>2007.5565373932111</v>
      </c>
      <c r="U2870" s="4">
        <f t="shared" si="288"/>
        <v>1.0208580032549305E+20</v>
      </c>
      <c r="V2870" s="4">
        <f t="shared" si="286"/>
        <v>1E+16</v>
      </c>
      <c r="W2870" s="1">
        <f t="shared" si="287"/>
        <v>1517.7923292283742</v>
      </c>
    </row>
    <row r="2871" spans="1:23" x14ac:dyDescent="0.3">
      <c r="A2871" t="s">
        <v>5104</v>
      </c>
      <c r="B2871" s="34">
        <v>39285.436712962961</v>
      </c>
      <c r="C2871" s="2">
        <v>36.066699999999997</v>
      </c>
      <c r="D2871" s="2">
        <v>-2.9546000000000001</v>
      </c>
      <c r="E2871" s="3">
        <v>10</v>
      </c>
      <c r="F2871" s="3">
        <v>25</v>
      </c>
      <c r="G2871" s="1" t="s">
        <v>35</v>
      </c>
      <c r="H2871" s="1" t="s">
        <v>22</v>
      </c>
      <c r="I2871" s="1">
        <f t="shared" si="292"/>
        <v>4.5149999999999997</v>
      </c>
      <c r="L2871" s="25">
        <v>4.0999999999999996</v>
      </c>
      <c r="M2871" s="25" t="s">
        <v>35</v>
      </c>
      <c r="N2871" s="25">
        <v>3.6</v>
      </c>
      <c r="O2871" s="25" t="s">
        <v>35</v>
      </c>
      <c r="P2871" s="25">
        <v>4.0999999999999996</v>
      </c>
      <c r="Q2871" s="1" t="s">
        <v>60</v>
      </c>
      <c r="T2871" s="1">
        <f t="shared" si="285"/>
        <v>2007.557663827414</v>
      </c>
      <c r="U2871" s="4">
        <f t="shared" si="288"/>
        <v>1.0209325622421332E+20</v>
      </c>
      <c r="V2871" s="4">
        <f t="shared" si="286"/>
        <v>7455898720277797</v>
      </c>
      <c r="W2871" s="1">
        <f t="shared" si="287"/>
        <v>1489.9740717927789</v>
      </c>
    </row>
    <row r="2872" spans="1:23" x14ac:dyDescent="0.3">
      <c r="A2872" t="s">
        <v>5105</v>
      </c>
      <c r="B2872" s="34">
        <v>39285.665800000002</v>
      </c>
      <c r="C2872" s="2">
        <v>35.937100000000001</v>
      </c>
      <c r="D2872" s="2">
        <v>-2.5825</v>
      </c>
      <c r="E2872" s="3">
        <v>10</v>
      </c>
      <c r="F2872" s="3">
        <v>21</v>
      </c>
      <c r="G2872" s="1" t="s">
        <v>35</v>
      </c>
      <c r="H2872" s="1" t="s">
        <v>22</v>
      </c>
      <c r="I2872" s="1">
        <f t="shared" si="292"/>
        <v>4.5999999999999996</v>
      </c>
      <c r="L2872" s="25">
        <v>4.2</v>
      </c>
      <c r="M2872" s="25" t="s">
        <v>35</v>
      </c>
      <c r="P2872" s="25">
        <v>3.9</v>
      </c>
      <c r="Q2872" s="1" t="s">
        <v>84</v>
      </c>
      <c r="T2872" s="1">
        <f t="shared" si="285"/>
        <v>2007.5582910335386</v>
      </c>
      <c r="U2872" s="4">
        <f t="shared" si="288"/>
        <v>1.0210325622421332E+20</v>
      </c>
      <c r="V2872" s="4">
        <f t="shared" si="286"/>
        <v>1E+16</v>
      </c>
      <c r="W2872" s="1">
        <f t="shared" si="287"/>
        <v>1530.3269804344573</v>
      </c>
    </row>
    <row r="2873" spans="1:23" x14ac:dyDescent="0.3">
      <c r="A2873" t="s">
        <v>5106</v>
      </c>
      <c r="B2873" s="34">
        <v>39285.937504745372</v>
      </c>
      <c r="C2873" s="2">
        <v>36.029400000000003</v>
      </c>
      <c r="D2873" s="2">
        <v>-2.7086000000000001</v>
      </c>
      <c r="E2873" s="3">
        <v>10</v>
      </c>
      <c r="F2873" s="3">
        <v>19</v>
      </c>
      <c r="G2873" s="1" t="s">
        <v>35</v>
      </c>
      <c r="H2873" s="1" t="s">
        <v>22</v>
      </c>
      <c r="I2873" s="1">
        <f t="shared" si="292"/>
        <v>4.3449999999999998</v>
      </c>
      <c r="L2873" s="25">
        <v>3.9</v>
      </c>
      <c r="M2873" s="25" t="s">
        <v>35</v>
      </c>
      <c r="N2873" s="25">
        <v>3.1</v>
      </c>
      <c r="O2873" s="25" t="s">
        <v>35</v>
      </c>
      <c r="P2873" s="25">
        <v>4</v>
      </c>
      <c r="Q2873" s="1" t="s">
        <v>84</v>
      </c>
      <c r="T2873" s="1">
        <f t="shared" si="285"/>
        <v>2007.5590349205897</v>
      </c>
      <c r="U2873" s="4">
        <f t="shared" si="288"/>
        <v>1.021074009900537E+20</v>
      </c>
      <c r="V2873" s="4">
        <f t="shared" si="286"/>
        <v>4144765840379391.5</v>
      </c>
      <c r="W2873" s="1">
        <f t="shared" si="287"/>
        <v>1513.0031585376555</v>
      </c>
    </row>
    <row r="2874" spans="1:23" x14ac:dyDescent="0.3">
      <c r="A2874" t="s">
        <v>5107</v>
      </c>
      <c r="B2874" s="34">
        <v>39288.652163657411</v>
      </c>
      <c r="C2874" s="2">
        <v>36.133400000000002</v>
      </c>
      <c r="D2874" s="2">
        <v>-2.5771999999999999</v>
      </c>
      <c r="E2874" s="3">
        <v>3.9</v>
      </c>
      <c r="F2874" s="3">
        <v>25</v>
      </c>
      <c r="G2874" s="1" t="s">
        <v>35</v>
      </c>
      <c r="H2874" s="1" t="s">
        <v>22</v>
      </c>
      <c r="I2874" s="1">
        <f t="shared" si="292"/>
        <v>4.5149999999999997</v>
      </c>
      <c r="L2874" s="25">
        <v>4.0999999999999996</v>
      </c>
      <c r="M2874" s="25" t="s">
        <v>35</v>
      </c>
      <c r="N2874" s="25">
        <v>3.5</v>
      </c>
      <c r="O2874" s="25" t="s">
        <v>35</v>
      </c>
      <c r="T2874" s="1">
        <f t="shared" si="285"/>
        <v>2007.5664672516289</v>
      </c>
      <c r="U2874" s="4">
        <f t="shared" si="288"/>
        <v>1.0211485688877397E+20</v>
      </c>
      <c r="V2874" s="4">
        <f t="shared" si="286"/>
        <v>7455898720277797</v>
      </c>
      <c r="W2874" s="1">
        <f t="shared" si="287"/>
        <v>1516.1391190061802</v>
      </c>
    </row>
    <row r="2875" spans="1:23" x14ac:dyDescent="0.3">
      <c r="A2875" t="s">
        <v>5108</v>
      </c>
      <c r="B2875" s="34">
        <v>39288.710957175928</v>
      </c>
      <c r="C2875" s="2">
        <v>36.188600000000001</v>
      </c>
      <c r="D2875" s="2">
        <v>-2.8782000000000001</v>
      </c>
      <c r="E2875" s="3">
        <v>10</v>
      </c>
      <c r="F2875" s="3">
        <v>18</v>
      </c>
      <c r="G2875" s="1" t="s">
        <v>35</v>
      </c>
      <c r="H2875" s="1" t="s">
        <v>22</v>
      </c>
      <c r="I2875" s="1">
        <f t="shared" si="292"/>
        <v>4.5999999999999996</v>
      </c>
      <c r="L2875" s="25">
        <v>4.2</v>
      </c>
      <c r="M2875" s="25" t="s">
        <v>35</v>
      </c>
      <c r="N2875" s="25">
        <v>3.5</v>
      </c>
      <c r="O2875" s="25" t="s">
        <v>35</v>
      </c>
      <c r="P2875" s="25">
        <v>4.0999999999999996</v>
      </c>
      <c r="Q2875" s="1" t="s">
        <v>60</v>
      </c>
      <c r="T2875" s="1">
        <f t="shared" si="285"/>
        <v>2007.5666282195098</v>
      </c>
      <c r="U2875" s="4">
        <f t="shared" si="288"/>
        <v>1.0212485688877397E+20</v>
      </c>
      <c r="V2875" s="4">
        <f t="shared" si="286"/>
        <v>1E+16</v>
      </c>
      <c r="W2875" s="1">
        <f t="shared" si="287"/>
        <v>1487.075814264165</v>
      </c>
    </row>
    <row r="2876" spans="1:23" x14ac:dyDescent="0.3">
      <c r="A2876" t="s">
        <v>5109</v>
      </c>
      <c r="B2876" s="34">
        <v>39288.812246875001</v>
      </c>
      <c r="C2876" s="2">
        <v>36.069299999999998</v>
      </c>
      <c r="D2876" s="2">
        <v>-2.5057</v>
      </c>
      <c r="E2876" s="3">
        <v>0</v>
      </c>
      <c r="G2876" s="1" t="s">
        <v>84</v>
      </c>
      <c r="H2876" s="1" t="s">
        <v>22</v>
      </c>
      <c r="I2876" s="1">
        <f t="shared" si="292"/>
        <v>4.09</v>
      </c>
      <c r="L2876" s="25">
        <v>3.6</v>
      </c>
      <c r="M2876" s="25" t="s">
        <v>84</v>
      </c>
      <c r="T2876" s="1">
        <f t="shared" si="285"/>
        <v>2007.566905535592</v>
      </c>
      <c r="U2876" s="4">
        <f t="shared" si="288"/>
        <v>1.0212657479716112E+20</v>
      </c>
      <c r="V2876" s="4">
        <f t="shared" si="286"/>
        <v>1717908387157594.5</v>
      </c>
      <c r="W2876" s="1">
        <f t="shared" si="287"/>
        <v>1526.836287193742</v>
      </c>
    </row>
    <row r="2877" spans="1:23" x14ac:dyDescent="0.3">
      <c r="A2877" t="s">
        <v>5110</v>
      </c>
      <c r="B2877" s="34">
        <v>39288.971378587965</v>
      </c>
      <c r="C2877" s="2">
        <v>36.238500000000002</v>
      </c>
      <c r="D2877" s="2">
        <v>-2.7463000000000002</v>
      </c>
      <c r="E2877" s="3">
        <v>18.5</v>
      </c>
      <c r="F2877" s="3">
        <v>19</v>
      </c>
      <c r="G2877" s="1" t="s">
        <v>35</v>
      </c>
      <c r="H2877" s="1" t="s">
        <v>22</v>
      </c>
      <c r="I2877" s="1">
        <f t="shared" si="292"/>
        <v>4.5999999999999996</v>
      </c>
      <c r="L2877" s="25">
        <v>4.2</v>
      </c>
      <c r="M2877" s="25" t="s">
        <v>35</v>
      </c>
      <c r="N2877" s="25">
        <v>3.3</v>
      </c>
      <c r="O2877" s="25" t="s">
        <v>35</v>
      </c>
      <c r="P2877" s="25">
        <v>3.7</v>
      </c>
      <c r="Q2877" s="1" t="s">
        <v>84</v>
      </c>
      <c r="T2877" s="1">
        <f t="shared" si="285"/>
        <v>2007.5673412144777</v>
      </c>
      <c r="U2877" s="4">
        <f t="shared" si="288"/>
        <v>1.0213657479716112E+20</v>
      </c>
      <c r="V2877" s="4">
        <f t="shared" si="286"/>
        <v>1E+16</v>
      </c>
      <c r="W2877" s="1">
        <f t="shared" si="287"/>
        <v>1494.3772122319212</v>
      </c>
    </row>
    <row r="2878" spans="1:23" x14ac:dyDescent="0.3">
      <c r="A2878" t="s">
        <v>5111</v>
      </c>
      <c r="B2878" s="34">
        <v>39289.787927777776</v>
      </c>
      <c r="C2878" s="2">
        <v>36.070099999999996</v>
      </c>
      <c r="D2878" s="2">
        <v>-2.7050999999999998</v>
      </c>
      <c r="E2878" s="3">
        <v>10</v>
      </c>
      <c r="F2878" s="3">
        <v>257</v>
      </c>
      <c r="G2878" s="1" t="s">
        <v>35</v>
      </c>
      <c r="H2878" s="1" t="s">
        <v>22</v>
      </c>
      <c r="I2878" s="1">
        <v>5.2</v>
      </c>
      <c r="J2878" s="25">
        <v>5.2</v>
      </c>
      <c r="K2878" s="25" t="s">
        <v>75</v>
      </c>
      <c r="L2878" s="25">
        <v>4.9000000000000004</v>
      </c>
      <c r="M2878" s="25" t="s">
        <v>35</v>
      </c>
      <c r="N2878" s="25">
        <v>4.5</v>
      </c>
      <c r="O2878" s="25" t="s">
        <v>35</v>
      </c>
      <c r="P2878" s="25">
        <v>4.2</v>
      </c>
      <c r="Q2878" s="1" t="s">
        <v>84</v>
      </c>
      <c r="T2878" s="1">
        <f t="shared" si="285"/>
        <v>2007.5695768043197</v>
      </c>
      <c r="U2878" s="4">
        <f t="shared" si="288"/>
        <v>1.0221600762063354E+20</v>
      </c>
      <c r="V2878" s="4">
        <f t="shared" si="286"/>
        <v>7.9432823472428304E+16</v>
      </c>
      <c r="W2878" s="1">
        <f t="shared" si="287"/>
        <v>1510.2474731388011</v>
      </c>
    </row>
    <row r="2879" spans="1:23" x14ac:dyDescent="0.3">
      <c r="A2879" t="s">
        <v>5112</v>
      </c>
      <c r="B2879" s="34">
        <v>39289.831256712961</v>
      </c>
      <c r="C2879" s="2">
        <v>36.2956</v>
      </c>
      <c r="D2879" s="2">
        <v>-2.7892999999999999</v>
      </c>
      <c r="E2879" s="3">
        <v>0</v>
      </c>
      <c r="G2879" s="1" t="s">
        <v>84</v>
      </c>
      <c r="H2879" s="1" t="s">
        <v>22</v>
      </c>
      <c r="I2879" s="1">
        <f t="shared" ref="I2879:I2897" si="293">0.85*L2879+1.03</f>
        <v>4.3449999999999998</v>
      </c>
      <c r="L2879" s="25">
        <v>3.9</v>
      </c>
      <c r="M2879" s="25" t="s">
        <v>84</v>
      </c>
      <c r="P2879" s="25">
        <v>3.6</v>
      </c>
      <c r="Q2879" s="1" t="s">
        <v>84</v>
      </c>
      <c r="T2879" s="1">
        <f t="shared" si="285"/>
        <v>2007.569695432479</v>
      </c>
      <c r="U2879" s="4">
        <f t="shared" si="288"/>
        <v>1.0222015238647392E+20</v>
      </c>
      <c r="V2879" s="4">
        <f t="shared" si="286"/>
        <v>4144765840379391.5</v>
      </c>
      <c r="W2879" s="1">
        <f t="shared" si="287"/>
        <v>1486.4511591054788</v>
      </c>
    </row>
    <row r="2880" spans="1:23" x14ac:dyDescent="0.3">
      <c r="A2880" t="s">
        <v>5113</v>
      </c>
      <c r="B2880" s="34">
        <v>39290.893441203705</v>
      </c>
      <c r="C2880" s="2">
        <v>35.787500000000001</v>
      </c>
      <c r="D2880" s="2">
        <v>-2.6602999999999999</v>
      </c>
      <c r="E2880" s="3">
        <v>0</v>
      </c>
      <c r="G2880" s="1" t="s">
        <v>84</v>
      </c>
      <c r="H2880" s="1" t="s">
        <v>22</v>
      </c>
      <c r="I2880" s="1">
        <f t="shared" si="293"/>
        <v>4.09</v>
      </c>
      <c r="L2880" s="25">
        <v>3.6</v>
      </c>
      <c r="M2880" s="25" t="s">
        <v>84</v>
      </c>
      <c r="P2880" s="25">
        <v>3.6</v>
      </c>
      <c r="Q2880" s="1" t="s">
        <v>84</v>
      </c>
      <c r="T2880" s="1">
        <f t="shared" si="285"/>
        <v>2007.5726035351231</v>
      </c>
      <c r="U2880" s="4">
        <f t="shared" si="288"/>
        <v>1.0222187029486107E+20</v>
      </c>
      <c r="V2880" s="4">
        <f t="shared" si="286"/>
        <v>1717908387157594.5</v>
      </c>
      <c r="W2880" s="1">
        <f t="shared" si="287"/>
        <v>1535.1647792854753</v>
      </c>
    </row>
    <row r="2881" spans="1:23" x14ac:dyDescent="0.3">
      <c r="A2881" t="s">
        <v>5114</v>
      </c>
      <c r="B2881" s="34">
        <v>39290.916010879628</v>
      </c>
      <c r="C2881" s="2">
        <v>36.181600000000003</v>
      </c>
      <c r="D2881" s="2">
        <v>-2.8088000000000002</v>
      </c>
      <c r="E2881" s="3">
        <v>10</v>
      </c>
      <c r="F2881" s="3">
        <v>9</v>
      </c>
      <c r="G2881" s="1" t="s">
        <v>35</v>
      </c>
      <c r="H2881" s="1" t="s">
        <v>22</v>
      </c>
      <c r="I2881" s="1">
        <f t="shared" si="293"/>
        <v>4.1749999999999998</v>
      </c>
      <c r="L2881" s="25">
        <v>3.7</v>
      </c>
      <c r="M2881" s="25" t="s">
        <v>35</v>
      </c>
      <c r="N2881" s="25">
        <v>3.5</v>
      </c>
      <c r="O2881" s="25" t="s">
        <v>35</v>
      </c>
      <c r="P2881" s="25">
        <v>3.9</v>
      </c>
      <c r="Q2881" s="1" t="s">
        <v>60</v>
      </c>
      <c r="T2881" s="1">
        <f t="shared" si="285"/>
        <v>2007.5726653275281</v>
      </c>
      <c r="U2881" s="4">
        <f t="shared" si="288"/>
        <v>1.0222417438783712E+20</v>
      </c>
      <c r="V2881" s="4">
        <f t="shared" si="286"/>
        <v>2304092976055851.5</v>
      </c>
      <c r="W2881" s="1">
        <f t="shared" si="287"/>
        <v>1493.3386390433134</v>
      </c>
    </row>
    <row r="2882" spans="1:23" x14ac:dyDescent="0.3">
      <c r="A2882" t="s">
        <v>5115</v>
      </c>
      <c r="B2882" s="34">
        <v>39291.841366435183</v>
      </c>
      <c r="C2882" s="2">
        <v>36.218600000000002</v>
      </c>
      <c r="D2882" s="2">
        <v>-2.7267000000000001</v>
      </c>
      <c r="E2882" s="3">
        <v>10</v>
      </c>
      <c r="F2882" s="3">
        <v>24</v>
      </c>
      <c r="G2882" s="1" t="s">
        <v>35</v>
      </c>
      <c r="H2882" s="1" t="s">
        <v>22</v>
      </c>
      <c r="I2882" s="1">
        <f t="shared" si="293"/>
        <v>4.3449999999999998</v>
      </c>
      <c r="L2882" s="25">
        <v>3.9</v>
      </c>
      <c r="M2882" s="25" t="s">
        <v>35</v>
      </c>
      <c r="N2882" s="25">
        <v>3.2</v>
      </c>
      <c r="O2882" s="25" t="s">
        <v>84</v>
      </c>
      <c r="P2882" s="25">
        <v>4.0999999999999996</v>
      </c>
      <c r="Q2882" s="1" t="s">
        <v>60</v>
      </c>
      <c r="T2882" s="1">
        <f t="shared" ref="T2882:T2945" si="294">1900+B2882/365.25</f>
        <v>2007.5751988129641</v>
      </c>
      <c r="U2882" s="4">
        <f t="shared" si="288"/>
        <v>1.022283191536775E+20</v>
      </c>
      <c r="V2882" s="4">
        <f t="shared" ref="V2882:V2945" si="295">10^(1.5*I2882+9.1)</f>
        <v>4144765840379391.5</v>
      </c>
      <c r="W2882" s="1">
        <f t="shared" ref="W2882:W2945" si="296">SQRT( (ABS(D2882-$Y$1)*111.11)^2+(111.11*COS(RADIANS(D2882))*ABS(C2882-$Z$1))^2+E2882*E2882)</f>
        <v>1497.4029027941663</v>
      </c>
    </row>
    <row r="2883" spans="1:23" x14ac:dyDescent="0.3">
      <c r="A2883" t="s">
        <v>5116</v>
      </c>
      <c r="B2883" s="34">
        <v>39293.49644988426</v>
      </c>
      <c r="C2883" s="2">
        <v>36.339500000000001</v>
      </c>
      <c r="D2883" s="2">
        <v>-2.4809000000000001</v>
      </c>
      <c r="E2883" s="3">
        <v>11.7</v>
      </c>
      <c r="F2883" s="3">
        <v>17</v>
      </c>
      <c r="G2883" s="1" t="s">
        <v>35</v>
      </c>
      <c r="H2883" s="1" t="s">
        <v>22</v>
      </c>
      <c r="I2883" s="1">
        <f t="shared" si="293"/>
        <v>4.43</v>
      </c>
      <c r="L2883" s="25">
        <v>4</v>
      </c>
      <c r="M2883" s="25" t="s">
        <v>35</v>
      </c>
      <c r="N2883" s="25">
        <v>3.6</v>
      </c>
      <c r="O2883" s="25" t="s">
        <v>84</v>
      </c>
      <c r="T2883" s="1">
        <f t="shared" si="294"/>
        <v>2007.579730184488</v>
      </c>
      <c r="U2883" s="4">
        <f t="shared" ref="U2883:U2946" si="297">U2882+V2883</f>
        <v>1.022338781962502E+20</v>
      </c>
      <c r="V2883" s="4">
        <f t="shared" si="295"/>
        <v>5559042572704029</v>
      </c>
      <c r="W2883" s="1">
        <f t="shared" si="296"/>
        <v>1509.1663467075232</v>
      </c>
    </row>
    <row r="2884" spans="1:23" x14ac:dyDescent="0.3">
      <c r="A2884" t="s">
        <v>5117</v>
      </c>
      <c r="B2884" s="34">
        <v>39293.553578240739</v>
      </c>
      <c r="C2884" s="2">
        <v>36.361600000000003</v>
      </c>
      <c r="D2884" s="2">
        <v>-2.8424</v>
      </c>
      <c r="E2884" s="3">
        <v>10</v>
      </c>
      <c r="F2884" s="3">
        <v>11</v>
      </c>
      <c r="G2884" s="1" t="s">
        <v>35</v>
      </c>
      <c r="H2884" s="1" t="s">
        <v>22</v>
      </c>
      <c r="I2884" s="1">
        <f t="shared" si="293"/>
        <v>4.26</v>
      </c>
      <c r="L2884" s="25">
        <v>3.8</v>
      </c>
      <c r="M2884" s="25" t="s">
        <v>35</v>
      </c>
      <c r="N2884" s="25">
        <v>4</v>
      </c>
      <c r="O2884" s="25" t="s">
        <v>84</v>
      </c>
      <c r="P2884" s="25">
        <v>3.8</v>
      </c>
      <c r="Q2884" s="1" t="s">
        <v>84</v>
      </c>
      <c r="T2884" s="1">
        <f t="shared" si="294"/>
        <v>2007.5798865934039</v>
      </c>
      <c r="U2884" s="4">
        <f t="shared" si="297"/>
        <v>1.0223696849168271E+20</v>
      </c>
      <c r="V2884" s="4">
        <f t="shared" si="295"/>
        <v>3090295432513594.5</v>
      </c>
      <c r="W2884" s="1">
        <f t="shared" si="296"/>
        <v>1477.174417663037</v>
      </c>
    </row>
    <row r="2885" spans="1:23" x14ac:dyDescent="0.3">
      <c r="A2885" t="s">
        <v>5118</v>
      </c>
      <c r="B2885" s="34">
        <v>39294.881494212961</v>
      </c>
      <c r="C2885" s="2">
        <v>36.263599999999997</v>
      </c>
      <c r="D2885" s="2">
        <v>-3.0436999999999999</v>
      </c>
      <c r="E2885" s="3">
        <v>10</v>
      </c>
      <c r="F2885" s="3">
        <v>138</v>
      </c>
      <c r="G2885" s="1" t="s">
        <v>35</v>
      </c>
      <c r="H2885" s="1" t="s">
        <v>22</v>
      </c>
      <c r="I2885" s="1">
        <f t="shared" si="293"/>
        <v>4.8549999999999995</v>
      </c>
      <c r="L2885" s="25">
        <v>4.5</v>
      </c>
      <c r="M2885" s="25" t="s">
        <v>35</v>
      </c>
      <c r="N2885" s="25">
        <v>4</v>
      </c>
      <c r="O2885" s="25" t="s">
        <v>35</v>
      </c>
      <c r="T2885" s="1">
        <f t="shared" si="294"/>
        <v>2007.5835222291935</v>
      </c>
      <c r="U2885" s="4">
        <f t="shared" si="297"/>
        <v>1.0226109530700862E+20</v>
      </c>
      <c r="V2885" s="4">
        <f t="shared" si="295"/>
        <v>2.4126815325916504E+16</v>
      </c>
      <c r="W2885" s="1">
        <f t="shared" si="296"/>
        <v>1467.8014763466533</v>
      </c>
    </row>
    <row r="2886" spans="1:23" x14ac:dyDescent="0.3">
      <c r="A2886" t="s">
        <v>5119</v>
      </c>
      <c r="B2886" s="34">
        <v>39298.826980092592</v>
      </c>
      <c r="C2886" s="2">
        <v>36.067599999999999</v>
      </c>
      <c r="D2886" s="2">
        <v>-2.9828999999999999</v>
      </c>
      <c r="E2886" s="3">
        <v>10</v>
      </c>
      <c r="F2886" s="3">
        <v>38</v>
      </c>
      <c r="G2886" s="1" t="s">
        <v>35</v>
      </c>
      <c r="H2886" s="1" t="s">
        <v>22</v>
      </c>
      <c r="I2886" s="1">
        <f t="shared" si="293"/>
        <v>4.5999999999999996</v>
      </c>
      <c r="L2886" s="25">
        <v>4.2</v>
      </c>
      <c r="M2886" s="25" t="s">
        <v>35</v>
      </c>
      <c r="N2886" s="25">
        <v>4.2</v>
      </c>
      <c r="O2886" s="25" t="s">
        <v>35</v>
      </c>
      <c r="T2886" s="1">
        <f t="shared" si="294"/>
        <v>2007.5943243808147</v>
      </c>
      <c r="U2886" s="4">
        <f t="shared" si="297"/>
        <v>1.0227109530700862E+20</v>
      </c>
      <c r="V2886" s="4">
        <f t="shared" si="295"/>
        <v>1E+16</v>
      </c>
      <c r="W2886" s="1">
        <f t="shared" si="296"/>
        <v>1487.5913546484244</v>
      </c>
    </row>
    <row r="2887" spans="1:23" x14ac:dyDescent="0.3">
      <c r="A2887" t="s">
        <v>5120</v>
      </c>
      <c r="B2887" s="34">
        <v>39298.843208796294</v>
      </c>
      <c r="C2887" s="2">
        <v>35.937600000000003</v>
      </c>
      <c r="D2887" s="2">
        <v>-2.8410000000000002</v>
      </c>
      <c r="E2887" s="3">
        <v>10</v>
      </c>
      <c r="F2887" s="3">
        <v>19</v>
      </c>
      <c r="G2887" s="1" t="s">
        <v>35</v>
      </c>
      <c r="H2887" s="1" t="s">
        <v>22</v>
      </c>
      <c r="I2887" s="1">
        <f t="shared" si="293"/>
        <v>4.5149999999999997</v>
      </c>
      <c r="L2887" s="25">
        <v>4.0999999999999996</v>
      </c>
      <c r="M2887" s="25" t="s">
        <v>35</v>
      </c>
      <c r="N2887" s="25">
        <v>3.5</v>
      </c>
      <c r="O2887" s="25" t="s">
        <v>35</v>
      </c>
      <c r="T2887" s="1">
        <f t="shared" si="294"/>
        <v>2007.594368812584</v>
      </c>
      <c r="U2887" s="4">
        <f t="shared" si="297"/>
        <v>1.0227855120572889E+20</v>
      </c>
      <c r="V2887" s="4">
        <f t="shared" si="295"/>
        <v>7455898720277797</v>
      </c>
      <c r="W2887" s="1">
        <f t="shared" si="296"/>
        <v>1509.0477547255302</v>
      </c>
    </row>
    <row r="2888" spans="1:23" x14ac:dyDescent="0.3">
      <c r="A2888" t="s">
        <v>5121</v>
      </c>
      <c r="B2888" s="34">
        <v>39299.36598761574</v>
      </c>
      <c r="C2888" s="2">
        <v>35.966500000000003</v>
      </c>
      <c r="D2888" s="2">
        <v>-2.7256999999999998</v>
      </c>
      <c r="E2888" s="3">
        <v>13.2</v>
      </c>
      <c r="F2888" s="3">
        <v>41</v>
      </c>
      <c r="G2888" s="1" t="s">
        <v>35</v>
      </c>
      <c r="H2888" s="1" t="s">
        <v>22</v>
      </c>
      <c r="I2888" s="1">
        <f t="shared" si="293"/>
        <v>4.6849999999999996</v>
      </c>
      <c r="L2888" s="25">
        <v>4.3</v>
      </c>
      <c r="M2888" s="25" t="s">
        <v>35</v>
      </c>
      <c r="N2888" s="25">
        <v>4.2</v>
      </c>
      <c r="O2888" s="25" t="s">
        <v>35</v>
      </c>
      <c r="P2888" s="25">
        <v>3.7</v>
      </c>
      <c r="Q2888" s="1" t="s">
        <v>84</v>
      </c>
      <c r="T2888" s="1">
        <f t="shared" si="294"/>
        <v>2007.5958001029862</v>
      </c>
      <c r="U2888" s="4">
        <f t="shared" si="297"/>
        <v>1.0229196340508295E+20</v>
      </c>
      <c r="V2888" s="4">
        <f t="shared" si="295"/>
        <v>1.3412199354053646E+16</v>
      </c>
      <c r="W2888" s="1">
        <f t="shared" si="296"/>
        <v>1516.3414478151367</v>
      </c>
    </row>
    <row r="2889" spans="1:23" x14ac:dyDescent="0.3">
      <c r="A2889" t="s">
        <v>5122</v>
      </c>
      <c r="B2889" s="34">
        <v>39299.444972800928</v>
      </c>
      <c r="C2889" s="2">
        <v>35.887700000000002</v>
      </c>
      <c r="D2889" s="2">
        <v>-2.8492999999999999</v>
      </c>
      <c r="E2889" s="3">
        <v>31</v>
      </c>
      <c r="F2889" s="3">
        <v>14</v>
      </c>
      <c r="G2889" s="1" t="s">
        <v>35</v>
      </c>
      <c r="H2889" s="1" t="s">
        <v>22</v>
      </c>
      <c r="I2889" s="1">
        <f t="shared" si="293"/>
        <v>4.3449999999999998</v>
      </c>
      <c r="L2889" s="25">
        <v>3.9</v>
      </c>
      <c r="M2889" s="25" t="s">
        <v>35</v>
      </c>
      <c r="P2889" s="25">
        <v>3.8</v>
      </c>
      <c r="Q2889" s="1" t="s">
        <v>84</v>
      </c>
      <c r="T2889" s="1">
        <f t="shared" si="294"/>
        <v>2007.5960163526377</v>
      </c>
      <c r="U2889" s="4">
        <f t="shared" si="297"/>
        <v>1.0229610817092333E+20</v>
      </c>
      <c r="V2889" s="4">
        <f t="shared" si="295"/>
        <v>4144765840379391.5</v>
      </c>
      <c r="W2889" s="1">
        <f t="shared" si="296"/>
        <v>1512.4456888809934</v>
      </c>
    </row>
    <row r="2890" spans="1:23" x14ac:dyDescent="0.3">
      <c r="A2890" t="s">
        <v>5123</v>
      </c>
      <c r="B2890" s="34">
        <v>39299.538772916669</v>
      </c>
      <c r="C2890" s="2">
        <v>36.011400000000002</v>
      </c>
      <c r="D2890" s="2">
        <v>-2.7541000000000002</v>
      </c>
      <c r="E2890" s="3">
        <v>10</v>
      </c>
      <c r="F2890" s="3">
        <v>79</v>
      </c>
      <c r="G2890" s="1" t="s">
        <v>35</v>
      </c>
      <c r="H2890" s="1" t="s">
        <v>22</v>
      </c>
      <c r="I2890" s="1">
        <f t="shared" si="293"/>
        <v>4.7700000000000005</v>
      </c>
      <c r="L2890" s="25">
        <v>4.4000000000000004</v>
      </c>
      <c r="M2890" s="25" t="s">
        <v>35</v>
      </c>
      <c r="N2890" s="25">
        <v>4.4000000000000004</v>
      </c>
      <c r="O2890" s="25" t="s">
        <v>35</v>
      </c>
      <c r="P2890" s="25">
        <v>3.9</v>
      </c>
      <c r="Q2890" s="1" t="s">
        <v>84</v>
      </c>
      <c r="T2890" s="1">
        <f t="shared" si="294"/>
        <v>2007.5962731633585</v>
      </c>
      <c r="U2890" s="4">
        <f t="shared" si="297"/>
        <v>1.0231409688007462E+20</v>
      </c>
      <c r="V2890" s="4">
        <f t="shared" si="295"/>
        <v>1.7988709151288024E+16</v>
      </c>
      <c r="W2890" s="1">
        <f t="shared" si="296"/>
        <v>1510.6031166892867</v>
      </c>
    </row>
    <row r="2891" spans="1:23" x14ac:dyDescent="0.3">
      <c r="A2891" t="s">
        <v>5124</v>
      </c>
      <c r="B2891" s="34">
        <v>39301.010453125004</v>
      </c>
      <c r="C2891" s="2">
        <v>35.769300000000001</v>
      </c>
      <c r="D2891" s="2">
        <v>-4.6383999999999999</v>
      </c>
      <c r="E2891" s="3">
        <v>10</v>
      </c>
      <c r="F2891" s="3">
        <v>18</v>
      </c>
      <c r="G2891" s="1" t="s">
        <v>35</v>
      </c>
      <c r="H2891" s="1" t="s">
        <v>22</v>
      </c>
      <c r="I2891" s="1">
        <f t="shared" si="293"/>
        <v>4.43</v>
      </c>
      <c r="L2891" s="25">
        <v>4</v>
      </c>
      <c r="M2891" s="25" t="s">
        <v>35</v>
      </c>
      <c r="N2891" s="25">
        <v>3.2</v>
      </c>
      <c r="O2891" s="25" t="s">
        <v>84</v>
      </c>
      <c r="P2891" s="25">
        <v>3.6</v>
      </c>
      <c r="Q2891" s="1" t="s">
        <v>84</v>
      </c>
      <c r="T2891" s="1">
        <f t="shared" si="294"/>
        <v>2007.6003024041752</v>
      </c>
      <c r="U2891" s="4">
        <f t="shared" si="297"/>
        <v>1.0231965592264732E+20</v>
      </c>
      <c r="V2891" s="4">
        <f t="shared" si="295"/>
        <v>5559042572704029</v>
      </c>
      <c r="W2891" s="1">
        <f t="shared" si="296"/>
        <v>1382.5555709735843</v>
      </c>
    </row>
    <row r="2892" spans="1:23" x14ac:dyDescent="0.3">
      <c r="A2892" t="s">
        <v>5125</v>
      </c>
      <c r="B2892" s="34">
        <v>39301.432682175924</v>
      </c>
      <c r="C2892" s="2">
        <v>35.997500000000002</v>
      </c>
      <c r="D2892" s="2">
        <v>-2.9390000000000001</v>
      </c>
      <c r="E2892" s="3">
        <v>17.3</v>
      </c>
      <c r="F2892" s="3">
        <v>40</v>
      </c>
      <c r="G2892" s="1" t="s">
        <v>35</v>
      </c>
      <c r="H2892" s="1" t="s">
        <v>22</v>
      </c>
      <c r="I2892" s="1">
        <f t="shared" si="293"/>
        <v>4.6849999999999996</v>
      </c>
      <c r="L2892" s="25">
        <v>4.3</v>
      </c>
      <c r="M2892" s="25" t="s">
        <v>35</v>
      </c>
      <c r="N2892" s="25">
        <v>4.0999999999999996</v>
      </c>
      <c r="O2892" s="25" t="s">
        <v>35</v>
      </c>
      <c r="P2892" s="25">
        <v>4</v>
      </c>
      <c r="Q2892" s="1" t="s">
        <v>84</v>
      </c>
      <c r="T2892" s="1">
        <f t="shared" si="294"/>
        <v>2007.6014584043146</v>
      </c>
      <c r="U2892" s="4">
        <f t="shared" si="297"/>
        <v>1.0233306812200138E+20</v>
      </c>
      <c r="V2892" s="4">
        <f t="shared" si="295"/>
        <v>1.3412199354053646E+16</v>
      </c>
      <c r="W2892" s="1">
        <f t="shared" si="296"/>
        <v>1496.5642848726698</v>
      </c>
    </row>
    <row r="2893" spans="1:23" x14ac:dyDescent="0.3">
      <c r="A2893" t="s">
        <v>5126</v>
      </c>
      <c r="B2893" s="34">
        <v>39302.005424074072</v>
      </c>
      <c r="C2893" s="2">
        <v>36.065199999999997</v>
      </c>
      <c r="D2893" s="2">
        <v>-2.8077999999999999</v>
      </c>
      <c r="E2893" s="3">
        <v>10</v>
      </c>
      <c r="F2893" s="3">
        <v>55</v>
      </c>
      <c r="G2893" s="1" t="s">
        <v>35</v>
      </c>
      <c r="H2893" s="1" t="s">
        <v>22</v>
      </c>
      <c r="I2893" s="1">
        <f t="shared" si="293"/>
        <v>4.6849999999999996</v>
      </c>
      <c r="L2893" s="25">
        <v>4.3</v>
      </c>
      <c r="M2893" s="25" t="s">
        <v>35</v>
      </c>
      <c r="N2893" s="25">
        <v>3.7</v>
      </c>
      <c r="O2893" s="25" t="s">
        <v>35</v>
      </c>
      <c r="P2893" s="25">
        <v>4.0999999999999996</v>
      </c>
      <c r="Q2893" s="1" t="s">
        <v>84</v>
      </c>
      <c r="T2893" s="1">
        <f t="shared" si="294"/>
        <v>2007.6030264861713</v>
      </c>
      <c r="U2893" s="4">
        <f t="shared" si="297"/>
        <v>1.0234648032135543E+20</v>
      </c>
      <c r="V2893" s="4">
        <f t="shared" si="295"/>
        <v>1.3412199354053646E+16</v>
      </c>
      <c r="W2893" s="1">
        <f t="shared" si="296"/>
        <v>1502.138259423984</v>
      </c>
    </row>
    <row r="2894" spans="1:23" x14ac:dyDescent="0.3">
      <c r="A2894" t="s">
        <v>5127</v>
      </c>
      <c r="B2894" s="34">
        <v>39303.246062731479</v>
      </c>
      <c r="C2894" s="2">
        <v>36.155200000000001</v>
      </c>
      <c r="D2894" s="2">
        <v>-2.7328999999999999</v>
      </c>
      <c r="E2894" s="3">
        <v>10</v>
      </c>
      <c r="F2894" s="3">
        <v>30</v>
      </c>
      <c r="G2894" s="1" t="s">
        <v>35</v>
      </c>
      <c r="H2894" s="1" t="s">
        <v>22</v>
      </c>
      <c r="I2894" s="1">
        <f t="shared" si="293"/>
        <v>4.5999999999999996</v>
      </c>
      <c r="L2894" s="25">
        <v>4.2</v>
      </c>
      <c r="M2894" s="25" t="s">
        <v>35</v>
      </c>
      <c r="N2894" s="25">
        <v>3.9</v>
      </c>
      <c r="O2894" s="25" t="s">
        <v>35</v>
      </c>
      <c r="P2894" s="25">
        <v>3.9</v>
      </c>
      <c r="Q2894" s="1" t="s">
        <v>84</v>
      </c>
      <c r="T2894" s="1">
        <f t="shared" si="294"/>
        <v>2007.606423169696</v>
      </c>
      <c r="U2894" s="4">
        <f t="shared" si="297"/>
        <v>1.0235648032135543E+20</v>
      </c>
      <c r="V2894" s="4">
        <f t="shared" si="295"/>
        <v>1E+16</v>
      </c>
      <c r="W2894" s="1">
        <f t="shared" si="296"/>
        <v>1501.5975888304777</v>
      </c>
    </row>
    <row r="2895" spans="1:23" x14ac:dyDescent="0.3">
      <c r="A2895" t="s">
        <v>5128</v>
      </c>
      <c r="B2895" s="34">
        <v>39305.726428935188</v>
      </c>
      <c r="C2895" s="2">
        <v>36.636699999999998</v>
      </c>
      <c r="D2895" s="2">
        <v>-2.8725000000000001</v>
      </c>
      <c r="E2895" s="3">
        <v>0</v>
      </c>
      <c r="G2895" s="1" t="s">
        <v>84</v>
      </c>
      <c r="H2895" s="1" t="s">
        <v>22</v>
      </c>
      <c r="I2895" s="1">
        <f t="shared" si="293"/>
        <v>4.1749999999999998</v>
      </c>
      <c r="L2895" s="25">
        <v>3.7</v>
      </c>
      <c r="M2895" s="25" t="s">
        <v>84</v>
      </c>
      <c r="P2895" s="25">
        <v>4</v>
      </c>
      <c r="Q2895" s="1" t="s">
        <v>84</v>
      </c>
      <c r="T2895" s="1">
        <f t="shared" si="294"/>
        <v>2007.6132140422592</v>
      </c>
      <c r="U2895" s="4">
        <f t="shared" si="297"/>
        <v>1.0235878441433149E+20</v>
      </c>
      <c r="V2895" s="4">
        <f t="shared" si="295"/>
        <v>2304092976055851.5</v>
      </c>
      <c r="W2895" s="1">
        <f t="shared" si="296"/>
        <v>1454.433703989728</v>
      </c>
    </row>
    <row r="2896" spans="1:23" x14ac:dyDescent="0.3">
      <c r="A2896" t="s">
        <v>5129</v>
      </c>
      <c r="B2896" s="34">
        <v>39311.977362268517</v>
      </c>
      <c r="C2896" s="2">
        <v>36.089399999999998</v>
      </c>
      <c r="D2896" s="2">
        <v>-2.8626</v>
      </c>
      <c r="E2896" s="3">
        <v>0</v>
      </c>
      <c r="F2896" s="3">
        <v>22</v>
      </c>
      <c r="G2896" s="1" t="s">
        <v>35</v>
      </c>
      <c r="H2896" s="1" t="s">
        <v>22</v>
      </c>
      <c r="I2896" s="1">
        <f t="shared" si="293"/>
        <v>4.6849999999999996</v>
      </c>
      <c r="L2896" s="25">
        <v>4.3</v>
      </c>
      <c r="M2896" s="25" t="s">
        <v>35</v>
      </c>
      <c r="N2896" s="25">
        <v>3.1</v>
      </c>
      <c r="O2896" s="25" t="s">
        <v>35</v>
      </c>
      <c r="P2896" s="25">
        <v>4.0999999999999996</v>
      </c>
      <c r="Q2896" s="1" t="s">
        <v>84</v>
      </c>
      <c r="T2896" s="1">
        <f t="shared" si="294"/>
        <v>2007.6303281650062</v>
      </c>
      <c r="U2896" s="4">
        <f t="shared" si="297"/>
        <v>1.0237219661368554E+20</v>
      </c>
      <c r="V2896" s="4">
        <f t="shared" si="295"/>
        <v>1.3412199354053646E+16</v>
      </c>
      <c r="W2896" s="1">
        <f t="shared" si="296"/>
        <v>1495.7749259944458</v>
      </c>
    </row>
    <row r="2897" spans="1:23" x14ac:dyDescent="0.3">
      <c r="A2897" t="s">
        <v>5130</v>
      </c>
      <c r="B2897" s="34">
        <v>39312.01695740741</v>
      </c>
      <c r="C2897" s="2">
        <v>36.0717</v>
      </c>
      <c r="D2897" s="2">
        <v>-2.7120000000000002</v>
      </c>
      <c r="E2897" s="3">
        <v>0</v>
      </c>
      <c r="G2897" s="1" t="s">
        <v>84</v>
      </c>
      <c r="H2897" s="1" t="s">
        <v>22</v>
      </c>
      <c r="I2897" s="1">
        <f t="shared" si="293"/>
        <v>4.26</v>
      </c>
      <c r="L2897" s="25">
        <v>3.8</v>
      </c>
      <c r="M2897" s="25" t="s">
        <v>84</v>
      </c>
      <c r="P2897" s="25">
        <v>3.6</v>
      </c>
      <c r="Q2897" s="1" t="s">
        <v>84</v>
      </c>
      <c r="T2897" s="1">
        <f t="shared" si="294"/>
        <v>2007.6304365705885</v>
      </c>
      <c r="U2897" s="4">
        <f t="shared" si="297"/>
        <v>1.0237528690911805E+20</v>
      </c>
      <c r="V2897" s="4">
        <f t="shared" si="295"/>
        <v>3090295432513594.5</v>
      </c>
      <c r="W2897" s="1">
        <f t="shared" si="296"/>
        <v>1509.524063487039</v>
      </c>
    </row>
    <row r="2898" spans="1:23" x14ac:dyDescent="0.3">
      <c r="A2898" t="s">
        <v>5131</v>
      </c>
      <c r="B2898" s="34">
        <v>39312.322253124999</v>
      </c>
      <c r="C2898" s="2">
        <v>36.169400000000003</v>
      </c>
      <c r="D2898" s="2">
        <v>-2.9043999999999999</v>
      </c>
      <c r="E2898" s="3">
        <v>17</v>
      </c>
      <c r="F2898" s="3">
        <v>465</v>
      </c>
      <c r="G2898" s="1" t="s">
        <v>35</v>
      </c>
      <c r="H2898" s="1" t="s">
        <v>22</v>
      </c>
      <c r="I2898" s="1">
        <v>5.2</v>
      </c>
      <c r="J2898" s="25">
        <v>5.2</v>
      </c>
      <c r="K2898" s="25" t="s">
        <v>75</v>
      </c>
      <c r="L2898" s="25">
        <v>5</v>
      </c>
      <c r="M2898" s="25" t="s">
        <v>35</v>
      </c>
      <c r="N2898" s="25">
        <v>4.8</v>
      </c>
      <c r="O2898" s="25" t="s">
        <v>35</v>
      </c>
      <c r="P2898" s="25">
        <v>4.5</v>
      </c>
      <c r="Q2898" s="1" t="s">
        <v>84</v>
      </c>
      <c r="T2898" s="1">
        <f t="shared" si="294"/>
        <v>2007.6312724247091</v>
      </c>
      <c r="U2898" s="4">
        <f t="shared" si="297"/>
        <v>1.0245471973259048E+20</v>
      </c>
      <c r="V2898" s="4">
        <f t="shared" si="295"/>
        <v>7.9432823472428304E+16</v>
      </c>
      <c r="W2898" s="1">
        <f t="shared" si="296"/>
        <v>1486.4170883557797</v>
      </c>
    </row>
    <row r="2899" spans="1:23" x14ac:dyDescent="0.3">
      <c r="A2899" t="s">
        <v>5132</v>
      </c>
      <c r="B2899" s="34">
        <v>39313.748993634261</v>
      </c>
      <c r="C2899" s="2">
        <v>36.127699999999997</v>
      </c>
      <c r="D2899" s="2">
        <v>-2.6236999999999999</v>
      </c>
      <c r="E2899" s="3">
        <v>18.5</v>
      </c>
      <c r="F2899" s="3">
        <v>31</v>
      </c>
      <c r="G2899" s="1" t="s">
        <v>35</v>
      </c>
      <c r="H2899" s="1" t="s">
        <v>22</v>
      </c>
      <c r="I2899" s="1">
        <f>0.85*L2899+1.03</f>
        <v>4.5149999999999997</v>
      </c>
      <c r="L2899" s="25">
        <v>4.0999999999999996</v>
      </c>
      <c r="M2899" s="25" t="s">
        <v>35</v>
      </c>
      <c r="T2899" s="1">
        <f t="shared" si="294"/>
        <v>2007.6351786273353</v>
      </c>
      <c r="U2899" s="4">
        <f t="shared" si="297"/>
        <v>1.0246217563131075E+20</v>
      </c>
      <c r="V2899" s="4">
        <f t="shared" si="295"/>
        <v>7455898720277797</v>
      </c>
      <c r="W2899" s="1">
        <f t="shared" si="296"/>
        <v>1512.7948494395625</v>
      </c>
    </row>
    <row r="2900" spans="1:23" x14ac:dyDescent="0.3">
      <c r="A2900" t="s">
        <v>5133</v>
      </c>
      <c r="B2900" s="34">
        <v>39314.115866203705</v>
      </c>
      <c r="C2900" s="2">
        <v>36.200899999999997</v>
      </c>
      <c r="D2900" s="2">
        <v>-2.5421999999999998</v>
      </c>
      <c r="E2900" s="3">
        <v>10</v>
      </c>
      <c r="F2900" s="3">
        <v>21</v>
      </c>
      <c r="G2900" s="1" t="s">
        <v>35</v>
      </c>
      <c r="H2900" s="1" t="s">
        <v>22</v>
      </c>
      <c r="I2900" s="1">
        <f>0.85*L2900+1.03</f>
        <v>4.5149999999999997</v>
      </c>
      <c r="L2900" s="25">
        <v>4.0999999999999996</v>
      </c>
      <c r="M2900" s="25" t="s">
        <v>35</v>
      </c>
      <c r="N2900" s="25">
        <v>4.2</v>
      </c>
      <c r="O2900" s="25" t="s">
        <v>35</v>
      </c>
      <c r="T2900" s="1">
        <f t="shared" si="294"/>
        <v>2007.6361830696885</v>
      </c>
      <c r="U2900" s="4">
        <f t="shared" si="297"/>
        <v>1.0246963153003102E+20</v>
      </c>
      <c r="V2900" s="4">
        <f t="shared" si="295"/>
        <v>7455898720277797</v>
      </c>
      <c r="W2900" s="1">
        <f t="shared" si="296"/>
        <v>1514.1180919173178</v>
      </c>
    </row>
    <row r="2901" spans="1:23" x14ac:dyDescent="0.3">
      <c r="A2901" t="s">
        <v>5134</v>
      </c>
      <c r="B2901" s="34">
        <v>39314.122770601854</v>
      </c>
      <c r="C2901" s="2">
        <v>36.211399999999998</v>
      </c>
      <c r="D2901" s="2">
        <v>-2.7921999999999998</v>
      </c>
      <c r="E2901" s="3">
        <v>7.3</v>
      </c>
      <c r="F2901" s="3">
        <v>694</v>
      </c>
      <c r="G2901" s="1" t="s">
        <v>35</v>
      </c>
      <c r="H2901" s="1" t="s">
        <v>22</v>
      </c>
      <c r="I2901" s="1">
        <v>5.4</v>
      </c>
      <c r="J2901" s="25">
        <v>5.4</v>
      </c>
      <c r="K2901" s="25" t="s">
        <v>75</v>
      </c>
      <c r="L2901" s="25">
        <v>5.2</v>
      </c>
      <c r="M2901" s="25" t="s">
        <v>35</v>
      </c>
      <c r="N2901" s="25">
        <v>5</v>
      </c>
      <c r="O2901" s="25" t="s">
        <v>35</v>
      </c>
      <c r="T2901" s="1">
        <f t="shared" si="294"/>
        <v>2007.6362019729004</v>
      </c>
      <c r="U2901" s="4">
        <f t="shared" si="297"/>
        <v>1.0262812084927714E+20</v>
      </c>
      <c r="V2901" s="4">
        <f t="shared" si="295"/>
        <v>1.5848931924611347E+17</v>
      </c>
      <c r="W2901" s="1">
        <f t="shared" si="296"/>
        <v>1492.4781434459592</v>
      </c>
    </row>
    <row r="2902" spans="1:23" x14ac:dyDescent="0.3">
      <c r="A2902" t="s">
        <v>5135</v>
      </c>
      <c r="B2902" s="34">
        <v>39314.276897337964</v>
      </c>
      <c r="C2902" s="2">
        <v>36.437899999999999</v>
      </c>
      <c r="D2902" s="2">
        <v>-2.3565</v>
      </c>
      <c r="E2902" s="3">
        <v>10</v>
      </c>
      <c r="F2902" s="3">
        <v>46</v>
      </c>
      <c r="G2902" s="1" t="s">
        <v>35</v>
      </c>
      <c r="H2902" s="1" t="s">
        <v>22</v>
      </c>
      <c r="I2902" s="1">
        <f t="shared" ref="I2902:I2911" si="298">0.85*L2902+1.03</f>
        <v>4.6849999999999996</v>
      </c>
      <c r="L2902" s="25">
        <v>4.3</v>
      </c>
      <c r="M2902" s="25" t="s">
        <v>35</v>
      </c>
      <c r="N2902" s="25">
        <v>3.8</v>
      </c>
      <c r="O2902" s="25" t="s">
        <v>35</v>
      </c>
      <c r="P2902" s="25">
        <v>4</v>
      </c>
      <c r="Q2902" s="1" t="s">
        <v>84</v>
      </c>
      <c r="T2902" s="1">
        <f t="shared" si="294"/>
        <v>2007.6366239489062</v>
      </c>
      <c r="U2902" s="4">
        <f t="shared" si="297"/>
        <v>1.026415330486312E+20</v>
      </c>
      <c r="V2902" s="4">
        <f t="shared" si="295"/>
        <v>1.3412199354053646E+16</v>
      </c>
      <c r="W2902" s="1">
        <f t="shared" si="296"/>
        <v>1512.6233401264099</v>
      </c>
    </row>
    <row r="2903" spans="1:23" x14ac:dyDescent="0.3">
      <c r="A2903" t="s">
        <v>5136</v>
      </c>
      <c r="B2903" s="34">
        <v>39314.302499421297</v>
      </c>
      <c r="C2903" s="2">
        <v>36.060299999999998</v>
      </c>
      <c r="D2903" s="2">
        <v>-2.6751</v>
      </c>
      <c r="E2903" s="3">
        <v>10</v>
      </c>
      <c r="F2903" s="3">
        <v>35</v>
      </c>
      <c r="G2903" s="1" t="s">
        <v>35</v>
      </c>
      <c r="H2903" s="1" t="s">
        <v>22</v>
      </c>
      <c r="I2903" s="1">
        <f t="shared" si="298"/>
        <v>4.5149999999999997</v>
      </c>
      <c r="L2903" s="25">
        <v>4.0999999999999996</v>
      </c>
      <c r="M2903" s="25" t="s">
        <v>35</v>
      </c>
      <c r="N2903" s="25">
        <v>3.7</v>
      </c>
      <c r="O2903" s="25" t="s">
        <v>35</v>
      </c>
      <c r="P2903" s="25">
        <v>3.4</v>
      </c>
      <c r="Q2903" s="1" t="s">
        <v>84</v>
      </c>
      <c r="T2903" s="1">
        <f t="shared" si="294"/>
        <v>2007.6366940435901</v>
      </c>
      <c r="U2903" s="4">
        <f t="shared" si="297"/>
        <v>1.0264898894735147E+20</v>
      </c>
      <c r="V2903" s="4">
        <f t="shared" si="295"/>
        <v>7455898720277797</v>
      </c>
      <c r="W2903" s="1">
        <f t="shared" si="296"/>
        <v>1513.4619558943918</v>
      </c>
    </row>
    <row r="2904" spans="1:23" x14ac:dyDescent="0.3">
      <c r="A2904" t="s">
        <v>5137</v>
      </c>
      <c r="B2904" s="34">
        <v>39314.315399652776</v>
      </c>
      <c r="C2904" s="2">
        <v>36.243000000000002</v>
      </c>
      <c r="D2904" s="2">
        <v>-2.3862999999999999</v>
      </c>
      <c r="E2904" s="3">
        <v>10</v>
      </c>
      <c r="F2904" s="3">
        <v>25</v>
      </c>
      <c r="G2904" s="1" t="s">
        <v>35</v>
      </c>
      <c r="H2904" s="1" t="s">
        <v>22</v>
      </c>
      <c r="I2904" s="1">
        <f t="shared" si="298"/>
        <v>4.43</v>
      </c>
      <c r="L2904" s="25">
        <v>4</v>
      </c>
      <c r="M2904" s="25" t="s">
        <v>35</v>
      </c>
      <c r="N2904" s="25">
        <v>3.5</v>
      </c>
      <c r="O2904" s="25" t="s">
        <v>35</v>
      </c>
      <c r="P2904" s="25">
        <v>3.8</v>
      </c>
      <c r="Q2904" s="1" t="s">
        <v>84</v>
      </c>
      <c r="T2904" s="1">
        <f t="shared" si="294"/>
        <v>2007.636729362499</v>
      </c>
      <c r="U2904" s="4">
        <f t="shared" si="297"/>
        <v>1.0265454798992417E+20</v>
      </c>
      <c r="V2904" s="4">
        <f t="shared" si="295"/>
        <v>5559042572704029</v>
      </c>
      <c r="W2904" s="1">
        <f t="shared" si="296"/>
        <v>1524.157345887458</v>
      </c>
    </row>
    <row r="2905" spans="1:23" x14ac:dyDescent="0.3">
      <c r="A2905" t="s">
        <v>5138</v>
      </c>
      <c r="B2905" s="34">
        <v>39315.295701157411</v>
      </c>
      <c r="C2905" s="2">
        <v>36.676299999999998</v>
      </c>
      <c r="D2905" s="2">
        <v>-2.8944999999999999</v>
      </c>
      <c r="E2905" s="3">
        <v>0</v>
      </c>
      <c r="G2905" s="1" t="s">
        <v>84</v>
      </c>
      <c r="H2905" s="1" t="s">
        <v>22</v>
      </c>
      <c r="I2905" s="1">
        <f t="shared" si="298"/>
        <v>4.6849999999999996</v>
      </c>
      <c r="L2905" s="25">
        <v>4.3</v>
      </c>
      <c r="M2905" s="25" t="s">
        <v>84</v>
      </c>
      <c r="N2905" s="25">
        <v>3.6</v>
      </c>
      <c r="O2905" s="25" t="s">
        <v>84</v>
      </c>
      <c r="T2905" s="1">
        <f t="shared" si="294"/>
        <v>2007.6394132817452</v>
      </c>
      <c r="U2905" s="4">
        <f t="shared" si="297"/>
        <v>1.0266796018927822E+20</v>
      </c>
      <c r="V2905" s="4">
        <f t="shared" si="295"/>
        <v>1.3412199354053646E+16</v>
      </c>
      <c r="W2905" s="1">
        <f t="shared" si="296"/>
        <v>1449.6956692339079</v>
      </c>
    </row>
    <row r="2906" spans="1:23" x14ac:dyDescent="0.3">
      <c r="A2906" t="s">
        <v>5139</v>
      </c>
      <c r="B2906" s="34">
        <v>39315.77507476852</v>
      </c>
      <c r="C2906" s="2">
        <v>36.110399999999998</v>
      </c>
      <c r="D2906" s="2">
        <v>-2.6714000000000002</v>
      </c>
      <c r="E2906" s="3">
        <v>10</v>
      </c>
      <c r="F2906" s="3">
        <v>6</v>
      </c>
      <c r="G2906" s="1" t="s">
        <v>35</v>
      </c>
      <c r="H2906" s="1" t="s">
        <v>22</v>
      </c>
      <c r="I2906" s="1">
        <f t="shared" si="298"/>
        <v>4.1749999999999998</v>
      </c>
      <c r="L2906" s="25">
        <v>3.7</v>
      </c>
      <c r="M2906" s="25" t="s">
        <v>35</v>
      </c>
      <c r="P2906" s="25">
        <v>3.7</v>
      </c>
      <c r="Q2906" s="1" t="s">
        <v>60</v>
      </c>
      <c r="T2906" s="1">
        <f t="shared" si="294"/>
        <v>2007.6407257351636</v>
      </c>
      <c r="U2906" s="4">
        <f t="shared" si="297"/>
        <v>1.0267026428225428E+20</v>
      </c>
      <c r="V2906" s="4">
        <f t="shared" si="295"/>
        <v>2304092976055851.5</v>
      </c>
      <c r="W2906" s="1">
        <f t="shared" si="296"/>
        <v>1510.0351313308174</v>
      </c>
    </row>
    <row r="2907" spans="1:23" x14ac:dyDescent="0.3">
      <c r="A2907" t="s">
        <v>5140</v>
      </c>
      <c r="B2907" s="34">
        <v>39316.605801041667</v>
      </c>
      <c r="C2907" s="2">
        <v>36.19</v>
      </c>
      <c r="D2907" s="2">
        <v>-2.7515000000000001</v>
      </c>
      <c r="E2907" s="3">
        <v>10</v>
      </c>
      <c r="F2907" s="3">
        <v>11</v>
      </c>
      <c r="G2907" s="1" t="s">
        <v>35</v>
      </c>
      <c r="H2907" s="1" t="s">
        <v>22</v>
      </c>
      <c r="I2907" s="1">
        <f t="shared" si="298"/>
        <v>4.1749999999999998</v>
      </c>
      <c r="L2907" s="25">
        <v>3.7</v>
      </c>
      <c r="M2907" s="25" t="s">
        <v>35</v>
      </c>
      <c r="N2907" s="25">
        <v>3.3</v>
      </c>
      <c r="O2907" s="25" t="s">
        <v>35</v>
      </c>
      <c r="P2907" s="25">
        <v>4.3</v>
      </c>
      <c r="Q2907" s="1" t="s">
        <v>60</v>
      </c>
      <c r="T2907" s="1">
        <f t="shared" si="294"/>
        <v>2007.6430001397446</v>
      </c>
      <c r="U2907" s="4">
        <f t="shared" si="297"/>
        <v>1.0267256837523033E+20</v>
      </c>
      <c r="V2907" s="4">
        <f t="shared" si="295"/>
        <v>2304092976055851.5</v>
      </c>
      <c r="W2907" s="1">
        <f t="shared" si="296"/>
        <v>1497.4644918464974</v>
      </c>
    </row>
    <row r="2908" spans="1:23" x14ac:dyDescent="0.3">
      <c r="A2908" t="s">
        <v>5141</v>
      </c>
      <c r="B2908" s="34">
        <v>39318.990222337961</v>
      </c>
      <c r="C2908" s="2">
        <v>36.194200000000002</v>
      </c>
      <c r="D2908" s="2">
        <v>-2.6141999999999999</v>
      </c>
      <c r="E2908" s="3">
        <v>10</v>
      </c>
      <c r="F2908" s="3">
        <v>150</v>
      </c>
      <c r="G2908" s="1" t="s">
        <v>35</v>
      </c>
      <c r="H2908" s="1" t="s">
        <v>22</v>
      </c>
      <c r="I2908" s="1">
        <f t="shared" si="298"/>
        <v>5.0250000000000004</v>
      </c>
      <c r="L2908" s="25">
        <v>4.7</v>
      </c>
      <c r="M2908" s="25" t="s">
        <v>35</v>
      </c>
      <c r="N2908" s="25">
        <v>3.9</v>
      </c>
      <c r="O2908" s="25" t="s">
        <v>35</v>
      </c>
      <c r="P2908" s="25">
        <v>4.0999999999999996</v>
      </c>
      <c r="Q2908" s="1" t="s">
        <v>84</v>
      </c>
      <c r="T2908" s="1">
        <f t="shared" si="294"/>
        <v>2007.6495283294673</v>
      </c>
      <c r="U2908" s="4">
        <f t="shared" si="297"/>
        <v>1.0271596940159481E+20</v>
      </c>
      <c r="V2908" s="4">
        <f t="shared" si="295"/>
        <v>4.3401026364474576E+16</v>
      </c>
      <c r="W2908" s="1">
        <f t="shared" si="296"/>
        <v>1508.5881387596226</v>
      </c>
    </row>
    <row r="2909" spans="1:23" x14ac:dyDescent="0.3">
      <c r="A2909" t="s">
        <v>5142</v>
      </c>
      <c r="B2909" s="34">
        <v>39319.089321412037</v>
      </c>
      <c r="C2909" s="2">
        <v>36.3337</v>
      </c>
      <c r="D2909" s="2">
        <v>-2.8475999999999999</v>
      </c>
      <c r="E2909" s="3">
        <v>10</v>
      </c>
      <c r="F2909" s="3">
        <v>9</v>
      </c>
      <c r="G2909" s="1" t="s">
        <v>35</v>
      </c>
      <c r="H2909" s="1" t="s">
        <v>22</v>
      </c>
      <c r="I2909" s="1">
        <f t="shared" si="298"/>
        <v>4.1749999999999998</v>
      </c>
      <c r="L2909" s="25">
        <v>3.7</v>
      </c>
      <c r="M2909" s="25" t="s">
        <v>35</v>
      </c>
      <c r="P2909" s="25">
        <v>3.8</v>
      </c>
      <c r="Q2909" s="1" t="s">
        <v>60</v>
      </c>
      <c r="T2909" s="1">
        <f t="shared" si="294"/>
        <v>2007.6497996479454</v>
      </c>
      <c r="U2909" s="4">
        <f t="shared" si="297"/>
        <v>1.0271827349457086E+20</v>
      </c>
      <c r="V2909" s="4">
        <f t="shared" si="295"/>
        <v>2304092976055851.5</v>
      </c>
      <c r="W2909" s="1">
        <f t="shared" si="296"/>
        <v>1478.8060291210459</v>
      </c>
    </row>
    <row r="2910" spans="1:23" x14ac:dyDescent="0.3">
      <c r="A2910" t="s">
        <v>5143</v>
      </c>
      <c r="B2910" s="34">
        <v>39324.784444328703</v>
      </c>
      <c r="C2910" s="2">
        <v>36.217599999999997</v>
      </c>
      <c r="D2910" s="2">
        <v>-2.6724000000000001</v>
      </c>
      <c r="E2910" s="3">
        <v>10</v>
      </c>
      <c r="F2910" s="3">
        <v>37</v>
      </c>
      <c r="G2910" s="1" t="s">
        <v>35</v>
      </c>
      <c r="H2910" s="1" t="s">
        <v>22</v>
      </c>
      <c r="I2910" s="1">
        <f t="shared" si="298"/>
        <v>4.43</v>
      </c>
      <c r="L2910" s="25">
        <v>4</v>
      </c>
      <c r="M2910" s="25" t="s">
        <v>35</v>
      </c>
      <c r="N2910" s="25">
        <v>4</v>
      </c>
      <c r="O2910" s="25" t="s">
        <v>35</v>
      </c>
      <c r="P2910" s="25">
        <v>3.5</v>
      </c>
      <c r="Q2910" s="1" t="s">
        <v>84</v>
      </c>
      <c r="T2910" s="1">
        <f t="shared" si="294"/>
        <v>2007.6653920447056</v>
      </c>
      <c r="U2910" s="4">
        <f t="shared" si="297"/>
        <v>1.0272383253714356E+20</v>
      </c>
      <c r="V2910" s="4">
        <f t="shared" si="295"/>
        <v>5559042572704029</v>
      </c>
      <c r="W2910" s="1">
        <f t="shared" si="296"/>
        <v>1502.0017742427412</v>
      </c>
    </row>
    <row r="2911" spans="1:23" x14ac:dyDescent="0.3">
      <c r="A2911" t="s">
        <v>5144</v>
      </c>
      <c r="B2911" s="34">
        <v>39333.348402662035</v>
      </c>
      <c r="C2911" s="2">
        <v>36.397199999999998</v>
      </c>
      <c r="D2911" s="2">
        <v>-2.7252999999999998</v>
      </c>
      <c r="E2911" s="3">
        <v>0</v>
      </c>
      <c r="G2911" s="1" t="s">
        <v>84</v>
      </c>
      <c r="H2911" s="1" t="s">
        <v>22</v>
      </c>
      <c r="I2911" s="1">
        <f t="shared" si="298"/>
        <v>4.1749999999999998</v>
      </c>
      <c r="L2911" s="25">
        <v>3.7</v>
      </c>
      <c r="M2911" s="25" t="s">
        <v>84</v>
      </c>
      <c r="N2911" s="25">
        <v>3.2</v>
      </c>
      <c r="O2911" s="25" t="s">
        <v>84</v>
      </c>
      <c r="T2911" s="1">
        <f t="shared" si="294"/>
        <v>2007.6888388847694</v>
      </c>
      <c r="U2911" s="4">
        <f t="shared" si="297"/>
        <v>1.0272613663011961E+20</v>
      </c>
      <c r="V2911" s="4">
        <f t="shared" si="295"/>
        <v>2304092976055851.5</v>
      </c>
      <c r="W2911" s="1">
        <f t="shared" si="296"/>
        <v>1484.3199709818823</v>
      </c>
    </row>
    <row r="2912" spans="1:23" x14ac:dyDescent="0.3">
      <c r="A2912" t="s">
        <v>5145</v>
      </c>
      <c r="B2912" s="34">
        <v>39333.594134722225</v>
      </c>
      <c r="C2912" s="2">
        <v>36.148400000000002</v>
      </c>
      <c r="D2912" s="2">
        <v>-2.6292</v>
      </c>
      <c r="E2912" s="3">
        <v>10</v>
      </c>
      <c r="F2912" s="3">
        <v>223</v>
      </c>
      <c r="G2912" s="1" t="s">
        <v>35</v>
      </c>
      <c r="H2912" s="1" t="s">
        <v>22</v>
      </c>
      <c r="I2912" s="1">
        <v>4.9000000000000004</v>
      </c>
      <c r="J2912" s="25">
        <v>4.9000000000000004</v>
      </c>
      <c r="K2912" s="25" t="s">
        <v>75</v>
      </c>
      <c r="L2912" s="25">
        <v>4.8</v>
      </c>
      <c r="M2912" s="25" t="s">
        <v>35</v>
      </c>
      <c r="N2912" s="25">
        <v>4.2</v>
      </c>
      <c r="O2912" s="25" t="s">
        <v>35</v>
      </c>
      <c r="P2912" s="25">
        <v>4.0999999999999996</v>
      </c>
      <c r="Q2912" s="1" t="s">
        <v>84</v>
      </c>
      <c r="T2912" s="1">
        <f t="shared" si="294"/>
        <v>2007.6895116624839</v>
      </c>
      <c r="U2912" s="4">
        <f t="shared" si="297"/>
        <v>1.0275432045943226E+20</v>
      </c>
      <c r="V2912" s="4">
        <f t="shared" si="295"/>
        <v>2.8183829312644516E+16</v>
      </c>
      <c r="W2912" s="1">
        <f t="shared" si="296"/>
        <v>1510.7230003706979</v>
      </c>
    </row>
    <row r="2913" spans="1:23" x14ac:dyDescent="0.3">
      <c r="A2913" t="s">
        <v>5146</v>
      </c>
      <c r="B2913" s="34">
        <v>39335.018559027776</v>
      </c>
      <c r="C2913" s="2">
        <v>36.216500000000003</v>
      </c>
      <c r="D2913" s="2">
        <v>-2.6981999999999999</v>
      </c>
      <c r="E2913" s="3">
        <v>10</v>
      </c>
      <c r="F2913" s="3">
        <v>116</v>
      </c>
      <c r="G2913" s="1" t="s">
        <v>35</v>
      </c>
      <c r="H2913" s="1" t="s">
        <v>22</v>
      </c>
      <c r="I2913" s="1">
        <f>0.85*L2913+1.03</f>
        <v>5.0250000000000004</v>
      </c>
      <c r="L2913" s="25">
        <v>4.7</v>
      </c>
      <c r="M2913" s="25" t="s">
        <v>35</v>
      </c>
      <c r="N2913" s="25">
        <v>4</v>
      </c>
      <c r="O2913" s="25" t="s">
        <v>35</v>
      </c>
      <c r="P2913" s="25">
        <v>4</v>
      </c>
      <c r="Q2913" s="1" t="s">
        <v>84</v>
      </c>
      <c r="T2913" s="1">
        <f t="shared" si="294"/>
        <v>2007.69341152369</v>
      </c>
      <c r="U2913" s="4">
        <f t="shared" si="297"/>
        <v>1.0279772148579674E+20</v>
      </c>
      <c r="V2913" s="4">
        <f t="shared" si="295"/>
        <v>4.3401026364474576E+16</v>
      </c>
      <c r="W2913" s="1">
        <f t="shared" si="296"/>
        <v>1499.9320783733572</v>
      </c>
    </row>
    <row r="2914" spans="1:23" x14ac:dyDescent="0.3">
      <c r="A2914" t="s">
        <v>5147</v>
      </c>
      <c r="B2914" s="34">
        <v>39339.799025115739</v>
      </c>
      <c r="C2914" s="2">
        <v>36.0154</v>
      </c>
      <c r="D2914" s="2">
        <v>-2.6113</v>
      </c>
      <c r="E2914" s="3">
        <v>10</v>
      </c>
      <c r="F2914" s="3">
        <v>9</v>
      </c>
      <c r="G2914" s="1" t="s">
        <v>35</v>
      </c>
      <c r="H2914" s="1" t="s">
        <v>22</v>
      </c>
      <c r="I2914" s="1">
        <f>0.85*L2914+1.03</f>
        <v>4.1749999999999998</v>
      </c>
      <c r="L2914" s="25">
        <v>3.7</v>
      </c>
      <c r="M2914" s="25" t="s">
        <v>35</v>
      </c>
      <c r="T2914" s="1">
        <f t="shared" si="294"/>
        <v>2007.7064997265318</v>
      </c>
      <c r="U2914" s="4">
        <f t="shared" si="297"/>
        <v>1.0280002557877279E+20</v>
      </c>
      <c r="V2914" s="4">
        <f t="shared" si="295"/>
        <v>2304092976055851.5</v>
      </c>
      <c r="W2914" s="1">
        <f t="shared" si="296"/>
        <v>1522.0952059437261</v>
      </c>
    </row>
    <row r="2915" spans="1:23" x14ac:dyDescent="0.3">
      <c r="A2915" t="s">
        <v>5148</v>
      </c>
      <c r="B2915" s="34">
        <v>39341.12446284722</v>
      </c>
      <c r="C2915" s="2">
        <v>35.971699999999998</v>
      </c>
      <c r="D2915" s="2">
        <v>-2.8673000000000002</v>
      </c>
      <c r="E2915" s="3">
        <v>10</v>
      </c>
      <c r="F2915" s="3">
        <v>30</v>
      </c>
      <c r="G2915" s="1" t="s">
        <v>35</v>
      </c>
      <c r="H2915" s="1" t="s">
        <v>22</v>
      </c>
      <c r="I2915" s="1">
        <f>0.85*L2915+1.03</f>
        <v>4.5149999999999997</v>
      </c>
      <c r="L2915" s="25">
        <v>4.0999999999999996</v>
      </c>
      <c r="M2915" s="25" t="s">
        <v>35</v>
      </c>
      <c r="N2915" s="25">
        <v>3.7</v>
      </c>
      <c r="O2915" s="25" t="s">
        <v>84</v>
      </c>
      <c r="P2915" s="25">
        <v>4.8</v>
      </c>
      <c r="Q2915" s="1" t="s">
        <v>84</v>
      </c>
      <c r="T2915" s="1">
        <f t="shared" si="294"/>
        <v>2007.7101285772683</v>
      </c>
      <c r="U2915" s="4">
        <f t="shared" si="297"/>
        <v>1.0280748147749306E+20</v>
      </c>
      <c r="V2915" s="4">
        <f t="shared" si="295"/>
        <v>7455898720277797</v>
      </c>
      <c r="W2915" s="1">
        <f t="shared" si="296"/>
        <v>1504.3125260851446</v>
      </c>
    </row>
    <row r="2916" spans="1:23" x14ac:dyDescent="0.3">
      <c r="A2916" t="s">
        <v>5149</v>
      </c>
      <c r="B2916" s="34">
        <v>39341.584579513888</v>
      </c>
      <c r="C2916" s="2">
        <v>42.074399999999997</v>
      </c>
      <c r="D2916" s="2">
        <v>-11.832100000000001</v>
      </c>
      <c r="E2916" s="3">
        <v>2.6</v>
      </c>
      <c r="F2916" s="3">
        <v>467</v>
      </c>
      <c r="G2916" s="1" t="s">
        <v>35</v>
      </c>
      <c r="H2916" s="1" t="s">
        <v>33</v>
      </c>
      <c r="I2916" s="1">
        <v>5</v>
      </c>
      <c r="J2916" s="25">
        <v>5</v>
      </c>
      <c r="K2916" s="25" t="s">
        <v>75</v>
      </c>
      <c r="L2916" s="25">
        <v>5</v>
      </c>
      <c r="M2916" s="25" t="s">
        <v>35</v>
      </c>
      <c r="N2916" s="25">
        <v>4.4000000000000004</v>
      </c>
      <c r="O2916" s="25" t="s">
        <v>35</v>
      </c>
      <c r="P2916" s="25">
        <v>5.3</v>
      </c>
      <c r="Q2916" s="1" t="s">
        <v>84</v>
      </c>
      <c r="T2916" s="1">
        <f t="shared" si="294"/>
        <v>2007.7113883080463</v>
      </c>
      <c r="U2916" s="4">
        <f t="shared" si="297"/>
        <v>1.0284729219454842E+20</v>
      </c>
      <c r="V2916" s="4">
        <f t="shared" si="295"/>
        <v>3.981071705534992E+16</v>
      </c>
      <c r="W2916" s="1">
        <f t="shared" si="296"/>
        <v>358.26678248093236</v>
      </c>
    </row>
    <row r="2917" spans="1:23" x14ac:dyDescent="0.3">
      <c r="A2917" t="s">
        <v>5150</v>
      </c>
      <c r="B2917" s="34">
        <v>39354.330054745369</v>
      </c>
      <c r="C2917" s="2">
        <v>36.090400000000002</v>
      </c>
      <c r="D2917" s="2">
        <v>-2.6486000000000001</v>
      </c>
      <c r="E2917" s="3">
        <v>0</v>
      </c>
      <c r="G2917" s="1" t="s">
        <v>84</v>
      </c>
      <c r="H2917" s="1" t="s">
        <v>22</v>
      </c>
      <c r="I2917" s="1">
        <f>0.85*L2917+1.03</f>
        <v>4.26</v>
      </c>
      <c r="L2917" s="25">
        <v>3.8</v>
      </c>
      <c r="M2917" s="25" t="s">
        <v>84</v>
      </c>
      <c r="T2917" s="1">
        <f t="shared" si="294"/>
        <v>2007.746283517441</v>
      </c>
      <c r="U2917" s="4">
        <f t="shared" si="297"/>
        <v>1.0285038248998093E+20</v>
      </c>
      <c r="V2917" s="4">
        <f t="shared" si="295"/>
        <v>3090295432513594.5</v>
      </c>
      <c r="W2917" s="1">
        <f t="shared" si="296"/>
        <v>1513.3824531330101</v>
      </c>
    </row>
    <row r="2918" spans="1:23" x14ac:dyDescent="0.3">
      <c r="A2918" t="s">
        <v>5151</v>
      </c>
      <c r="B2918" s="34">
        <v>39370.091204976852</v>
      </c>
      <c r="C2918" s="2">
        <v>41.782899999999998</v>
      </c>
      <c r="D2918" s="2">
        <v>-17.8371</v>
      </c>
      <c r="E2918" s="3">
        <v>10</v>
      </c>
      <c r="F2918" s="3">
        <v>32</v>
      </c>
      <c r="G2918" s="1" t="s">
        <v>35</v>
      </c>
      <c r="H2918" s="1" t="s">
        <v>33</v>
      </c>
      <c r="I2918" s="1">
        <f>0.85*L2918+1.03</f>
        <v>4.43</v>
      </c>
      <c r="L2918" s="25">
        <v>4</v>
      </c>
      <c r="M2918" s="25" t="s">
        <v>35</v>
      </c>
      <c r="N2918" s="25">
        <v>2.6</v>
      </c>
      <c r="O2918" s="25" t="s">
        <v>84</v>
      </c>
      <c r="P2918" s="25">
        <v>4.3</v>
      </c>
      <c r="Q2918" s="1" t="s">
        <v>84</v>
      </c>
      <c r="T2918" s="1">
        <f t="shared" si="294"/>
        <v>2007.7894351950085</v>
      </c>
      <c r="U2918" s="4">
        <f t="shared" si="297"/>
        <v>1.0285594153255363E+20</v>
      </c>
      <c r="V2918" s="4">
        <f t="shared" si="295"/>
        <v>5559042572704029</v>
      </c>
      <c r="W2918" s="1">
        <f t="shared" si="296"/>
        <v>672.19897272298181</v>
      </c>
    </row>
    <row r="2919" spans="1:23" x14ac:dyDescent="0.3">
      <c r="A2919" t="s">
        <v>5152</v>
      </c>
      <c r="B2919" s="34">
        <v>39424.665477662034</v>
      </c>
      <c r="C2919" s="2">
        <v>44.5916</v>
      </c>
      <c r="D2919" s="2">
        <v>-24.601700000000001</v>
      </c>
      <c r="E2919" s="3">
        <v>10</v>
      </c>
      <c r="F2919" s="3">
        <v>9</v>
      </c>
      <c r="G2919" s="1" t="s">
        <v>35</v>
      </c>
      <c r="H2919" s="1" t="s">
        <v>59</v>
      </c>
      <c r="I2919" s="1">
        <f>0.85*L2919+1.03</f>
        <v>4.0049999999999999</v>
      </c>
      <c r="L2919" s="25">
        <v>3.5</v>
      </c>
      <c r="M2919" s="25" t="s">
        <v>35</v>
      </c>
      <c r="N2919" s="25">
        <v>2.8</v>
      </c>
      <c r="O2919" s="25" t="s">
        <v>84</v>
      </c>
      <c r="P2919" s="25">
        <v>3.7</v>
      </c>
      <c r="Q2919" s="1" t="s">
        <v>84</v>
      </c>
      <c r="T2919" s="1">
        <f t="shared" si="294"/>
        <v>2007.9388514104369</v>
      </c>
      <c r="U2919" s="4">
        <f t="shared" si="297"/>
        <v>1.0285722238764817E+20</v>
      </c>
      <c r="V2919" s="4">
        <f t="shared" si="295"/>
        <v>1280855094536285</v>
      </c>
      <c r="W2919" s="1">
        <f t="shared" si="296"/>
        <v>1317.8295959992736</v>
      </c>
    </row>
    <row r="2920" spans="1:23" x14ac:dyDescent="0.3">
      <c r="A2920" t="s">
        <v>5153</v>
      </c>
      <c r="B2920" s="34">
        <v>39424.830094328703</v>
      </c>
      <c r="C2920" s="2">
        <v>37.633800000000001</v>
      </c>
      <c r="D2920" s="2">
        <v>-7.5712999999999999</v>
      </c>
      <c r="E2920" s="3">
        <v>10</v>
      </c>
      <c r="F2920" s="3">
        <v>573</v>
      </c>
      <c r="G2920" s="1" t="s">
        <v>35</v>
      </c>
      <c r="H2920" s="1" t="s">
        <v>22</v>
      </c>
      <c r="I2920" s="1">
        <v>5.63</v>
      </c>
      <c r="J2920" s="25">
        <v>5.63</v>
      </c>
      <c r="K2920" s="25" t="s">
        <v>5461</v>
      </c>
      <c r="L2920" s="25">
        <v>5.3</v>
      </c>
      <c r="M2920" s="25" t="s">
        <v>35</v>
      </c>
      <c r="N2920" s="25">
        <v>5.0999999999999996</v>
      </c>
      <c r="O2920" s="25" t="s">
        <v>35</v>
      </c>
      <c r="T2920" s="1">
        <f t="shared" si="294"/>
        <v>2007.9393021063072</v>
      </c>
      <c r="U2920" s="4">
        <f t="shared" si="297"/>
        <v>1.0320797426160075E+20</v>
      </c>
      <c r="V2920" s="4">
        <f t="shared" si="295"/>
        <v>3.5075187395257152E+17</v>
      </c>
      <c r="W2920" s="1">
        <f t="shared" si="296"/>
        <v>1015.8945898776848</v>
      </c>
    </row>
    <row r="2921" spans="1:23" x14ac:dyDescent="0.3">
      <c r="A2921" t="s">
        <v>5154</v>
      </c>
      <c r="B2921" s="34">
        <v>39424.878285995372</v>
      </c>
      <c r="C2921" s="2">
        <v>37.504800000000003</v>
      </c>
      <c r="D2921" s="2">
        <v>-7.6818</v>
      </c>
      <c r="E2921" s="3">
        <v>10</v>
      </c>
      <c r="F2921" s="3">
        <v>10</v>
      </c>
      <c r="G2921" s="1" t="s">
        <v>35</v>
      </c>
      <c r="H2921" s="1" t="s">
        <v>22</v>
      </c>
      <c r="I2921" s="1">
        <f t="shared" ref="I2921:I2926" si="299">0.85*L2921+1.03</f>
        <v>4.26</v>
      </c>
      <c r="L2921" s="25">
        <v>3.8</v>
      </c>
      <c r="M2921" s="25" t="s">
        <v>35</v>
      </c>
      <c r="N2921" s="25">
        <v>4</v>
      </c>
      <c r="O2921" s="25" t="s">
        <v>84</v>
      </c>
      <c r="P2921" s="25">
        <v>3.8</v>
      </c>
      <c r="Q2921" s="1" t="s">
        <v>84</v>
      </c>
      <c r="T2921" s="1">
        <f t="shared" si="294"/>
        <v>2007.9394340478998</v>
      </c>
      <c r="U2921" s="4">
        <f t="shared" si="297"/>
        <v>1.0321106455703326E+20</v>
      </c>
      <c r="V2921" s="4">
        <f t="shared" si="295"/>
        <v>3090295432513594.5</v>
      </c>
      <c r="W2921" s="1">
        <f t="shared" si="296"/>
        <v>1020.6138898128712</v>
      </c>
    </row>
    <row r="2922" spans="1:23" x14ac:dyDescent="0.3">
      <c r="A2922" t="s">
        <v>5155</v>
      </c>
      <c r="B2922" s="34">
        <v>39424.879246064818</v>
      </c>
      <c r="C2922" s="2">
        <v>37.35</v>
      </c>
      <c r="D2922" s="2">
        <v>-7.6035000000000004</v>
      </c>
      <c r="E2922" s="3">
        <v>10</v>
      </c>
      <c r="F2922" s="3">
        <v>13</v>
      </c>
      <c r="G2922" s="1" t="s">
        <v>35</v>
      </c>
      <c r="H2922" s="1" t="s">
        <v>22</v>
      </c>
      <c r="I2922" s="1">
        <f t="shared" si="299"/>
        <v>4.26</v>
      </c>
      <c r="L2922" s="25">
        <v>3.8</v>
      </c>
      <c r="M2922" s="25" t="s">
        <v>35</v>
      </c>
      <c r="N2922" s="25">
        <v>3.6</v>
      </c>
      <c r="O2922" s="25" t="s">
        <v>84</v>
      </c>
      <c r="P2922" s="25">
        <v>3.9</v>
      </c>
      <c r="Q2922" s="1" t="s">
        <v>84</v>
      </c>
      <c r="T2922" s="1">
        <f t="shared" si="294"/>
        <v>2007.9394366764266</v>
      </c>
      <c r="U2922" s="4">
        <f t="shared" si="297"/>
        <v>1.0321415485246577E+20</v>
      </c>
      <c r="V2922" s="4">
        <f t="shared" si="295"/>
        <v>3090295432513594.5</v>
      </c>
      <c r="W2922" s="1">
        <f t="shared" si="296"/>
        <v>1039.7626645425494</v>
      </c>
    </row>
    <row r="2923" spans="1:23" x14ac:dyDescent="0.3">
      <c r="A2923" t="s">
        <v>5156</v>
      </c>
      <c r="B2923" s="34">
        <v>39424.90992071759</v>
      </c>
      <c r="C2923" s="2">
        <v>37.706099999999999</v>
      </c>
      <c r="D2923" s="2">
        <v>-7.7073</v>
      </c>
      <c r="E2923" s="3">
        <v>10</v>
      </c>
      <c r="F2923" s="3">
        <v>12</v>
      </c>
      <c r="G2923" s="1" t="s">
        <v>35</v>
      </c>
      <c r="H2923" s="1" t="s">
        <v>22</v>
      </c>
      <c r="I2923" s="1">
        <f t="shared" si="299"/>
        <v>4.1749999999999998</v>
      </c>
      <c r="L2923" s="25">
        <v>3.7</v>
      </c>
      <c r="M2923" s="25" t="s">
        <v>35</v>
      </c>
      <c r="P2923" s="25">
        <v>3.8</v>
      </c>
      <c r="Q2923" s="1" t="s">
        <v>84</v>
      </c>
      <c r="T2923" s="1">
        <f t="shared" si="294"/>
        <v>2007.9395206590489</v>
      </c>
      <c r="U2923" s="4">
        <f t="shared" si="297"/>
        <v>1.0321645894544182E+20</v>
      </c>
      <c r="V2923" s="4">
        <f t="shared" si="295"/>
        <v>2304092976055851.5</v>
      </c>
      <c r="W2923" s="1">
        <f t="shared" si="296"/>
        <v>1000.5804327266042</v>
      </c>
    </row>
    <row r="2924" spans="1:23" x14ac:dyDescent="0.3">
      <c r="A2924" t="s">
        <v>5157</v>
      </c>
      <c r="B2924" s="34">
        <v>39424.990500462962</v>
      </c>
      <c r="C2924" s="2">
        <v>37.564399999999999</v>
      </c>
      <c r="D2924" s="2">
        <v>-7.6292</v>
      </c>
      <c r="E2924" s="3">
        <v>10</v>
      </c>
      <c r="F2924" s="3">
        <v>15</v>
      </c>
      <c r="G2924" s="1" t="s">
        <v>35</v>
      </c>
      <c r="H2924" s="1" t="s">
        <v>22</v>
      </c>
      <c r="I2924" s="1">
        <f t="shared" si="299"/>
        <v>4.3449999999999998</v>
      </c>
      <c r="L2924" s="25">
        <v>3.9</v>
      </c>
      <c r="M2924" s="25" t="s">
        <v>35</v>
      </c>
      <c r="N2924" s="25">
        <v>3.4</v>
      </c>
      <c r="O2924" s="25" t="s">
        <v>84</v>
      </c>
      <c r="P2924" s="25">
        <v>3.8</v>
      </c>
      <c r="Q2924" s="1" t="s">
        <v>84</v>
      </c>
      <c r="T2924" s="1">
        <f t="shared" si="294"/>
        <v>2007.9397412743681</v>
      </c>
      <c r="U2924" s="4">
        <f t="shared" si="297"/>
        <v>1.032206037112822E+20</v>
      </c>
      <c r="V2924" s="4">
        <f t="shared" si="295"/>
        <v>4144765840379391.5</v>
      </c>
      <c r="W2924" s="1">
        <f t="shared" si="296"/>
        <v>1018.4936932475149</v>
      </c>
    </row>
    <row r="2925" spans="1:23" x14ac:dyDescent="0.3">
      <c r="A2925" t="s">
        <v>5158</v>
      </c>
      <c r="B2925" s="34">
        <v>39424.991794791669</v>
      </c>
      <c r="C2925" s="2">
        <v>37.522300000000001</v>
      </c>
      <c r="D2925" s="2">
        <v>-7.6445999999999996</v>
      </c>
      <c r="E2925" s="3">
        <v>10</v>
      </c>
      <c r="F2925" s="3">
        <v>13</v>
      </c>
      <c r="G2925" s="1" t="s">
        <v>35</v>
      </c>
      <c r="H2925" s="1" t="s">
        <v>22</v>
      </c>
      <c r="I2925" s="1">
        <f t="shared" si="299"/>
        <v>4.26</v>
      </c>
      <c r="L2925" s="25">
        <v>3.8</v>
      </c>
      <c r="M2925" s="25" t="s">
        <v>35</v>
      </c>
      <c r="P2925" s="25">
        <v>3.8</v>
      </c>
      <c r="Q2925" s="1" t="s">
        <v>84</v>
      </c>
      <c r="T2925" s="1">
        <f t="shared" si="294"/>
        <v>2007.9397448180471</v>
      </c>
      <c r="U2925" s="4">
        <f t="shared" si="297"/>
        <v>1.0322369400671471E+20</v>
      </c>
      <c r="V2925" s="4">
        <f t="shared" si="295"/>
        <v>3090295432513594.5</v>
      </c>
      <c r="W2925" s="1">
        <f t="shared" si="296"/>
        <v>1021.362393009612</v>
      </c>
    </row>
    <row r="2926" spans="1:23" x14ac:dyDescent="0.3">
      <c r="A2926" t="s">
        <v>5159</v>
      </c>
      <c r="B2926" s="34">
        <v>39432.211186689812</v>
      </c>
      <c r="C2926" s="2">
        <v>35.978900000000003</v>
      </c>
      <c r="D2926" s="2">
        <v>-4.5602</v>
      </c>
      <c r="E2926" s="3">
        <v>10</v>
      </c>
      <c r="F2926" s="3">
        <v>27</v>
      </c>
      <c r="G2926" s="1" t="s">
        <v>35</v>
      </c>
      <c r="H2926" s="1" t="s">
        <v>22</v>
      </c>
      <c r="I2926" s="1">
        <f t="shared" si="299"/>
        <v>4.3449999999999998</v>
      </c>
      <c r="L2926" s="25">
        <v>3.9</v>
      </c>
      <c r="M2926" s="25" t="s">
        <v>35</v>
      </c>
      <c r="N2926" s="25">
        <v>3.5</v>
      </c>
      <c r="O2926" s="25" t="s">
        <v>35</v>
      </c>
      <c r="P2926" s="25">
        <v>4.5</v>
      </c>
      <c r="Q2926" s="1" t="s">
        <v>84</v>
      </c>
      <c r="T2926" s="1">
        <f t="shared" si="294"/>
        <v>2007.959510435838</v>
      </c>
      <c r="U2926" s="4">
        <f t="shared" si="297"/>
        <v>1.0322783877255509E+20</v>
      </c>
      <c r="V2926" s="4">
        <f t="shared" si="295"/>
        <v>4144765840379391.5</v>
      </c>
      <c r="W2926" s="1">
        <f t="shared" si="296"/>
        <v>1370.8878069704165</v>
      </c>
    </row>
    <row r="2927" spans="1:23" x14ac:dyDescent="0.3">
      <c r="A2927" t="s">
        <v>5160</v>
      </c>
      <c r="B2927" s="34">
        <v>39439.539034953705</v>
      </c>
      <c r="C2927" s="2">
        <v>39.216500000000003</v>
      </c>
      <c r="D2927" s="2">
        <v>-4.0311000000000003</v>
      </c>
      <c r="E2927" s="3">
        <v>6</v>
      </c>
      <c r="F2927" s="3">
        <v>268</v>
      </c>
      <c r="G2927" s="1" t="s">
        <v>35</v>
      </c>
      <c r="H2927" s="1" t="s">
        <v>30</v>
      </c>
      <c r="I2927" s="1">
        <v>4.9000000000000004</v>
      </c>
      <c r="J2927" s="25">
        <v>4.9000000000000004</v>
      </c>
      <c r="K2927" s="25" t="s">
        <v>75</v>
      </c>
      <c r="L2927" s="25">
        <v>4.9000000000000004</v>
      </c>
      <c r="M2927" s="25" t="s">
        <v>35</v>
      </c>
      <c r="N2927" s="25">
        <v>4.2</v>
      </c>
      <c r="O2927" s="25" t="s">
        <v>35</v>
      </c>
      <c r="P2927" s="25">
        <v>4.2</v>
      </c>
      <c r="Q2927" s="1" t="s">
        <v>84</v>
      </c>
      <c r="T2927" s="1">
        <f t="shared" si="294"/>
        <v>2007.9795729909752</v>
      </c>
      <c r="U2927" s="4">
        <f t="shared" si="297"/>
        <v>1.0325602260186774E+20</v>
      </c>
      <c r="V2927" s="4">
        <f t="shared" si="295"/>
        <v>2.8183829312644516E+16</v>
      </c>
      <c r="W2927" s="1">
        <f t="shared" si="296"/>
        <v>1176.4729287352006</v>
      </c>
    </row>
    <row r="2928" spans="1:23" x14ac:dyDescent="0.3">
      <c r="A2928" t="s">
        <v>5161</v>
      </c>
      <c r="B2928" s="34">
        <v>39439.573249421293</v>
      </c>
      <c r="C2928" s="2">
        <v>36.138300000000001</v>
      </c>
      <c r="D2928" s="2">
        <v>-2.8472</v>
      </c>
      <c r="E2928" s="3">
        <v>17.899999999999999</v>
      </c>
      <c r="F2928" s="3">
        <v>599</v>
      </c>
      <c r="G2928" s="1" t="s">
        <v>35</v>
      </c>
      <c r="H2928" s="1" t="s">
        <v>22</v>
      </c>
      <c r="I2928" s="1">
        <v>5.2</v>
      </c>
      <c r="J2928" s="25">
        <v>5.2</v>
      </c>
      <c r="K2928" s="25" t="s">
        <v>75</v>
      </c>
      <c r="L2928" s="25">
        <v>5.2</v>
      </c>
      <c r="M2928" s="25" t="s">
        <v>35</v>
      </c>
      <c r="N2928" s="25">
        <v>4.5999999999999996</v>
      </c>
      <c r="O2928" s="25" t="s">
        <v>35</v>
      </c>
      <c r="P2928" s="25">
        <v>4.8</v>
      </c>
      <c r="Q2928" s="1" t="s">
        <v>84</v>
      </c>
      <c r="T2928" s="1">
        <f t="shared" si="294"/>
        <v>2007.9796666650823</v>
      </c>
      <c r="U2928" s="4">
        <f t="shared" si="297"/>
        <v>1.0333545542534016E+20</v>
      </c>
      <c r="V2928" s="4">
        <f t="shared" si="295"/>
        <v>7.9432823472428304E+16</v>
      </c>
      <c r="W2928" s="1">
        <f t="shared" si="296"/>
        <v>1493.4774610892296</v>
      </c>
    </row>
    <row r="2929" spans="1:23" x14ac:dyDescent="0.3">
      <c r="A2929" t="s">
        <v>5162</v>
      </c>
      <c r="B2929" s="34">
        <v>39440.395969212965</v>
      </c>
      <c r="C2929" s="2">
        <v>36.088500000000003</v>
      </c>
      <c r="D2929" s="2">
        <v>-2.7985000000000002</v>
      </c>
      <c r="E2929" s="3">
        <v>10</v>
      </c>
      <c r="F2929" s="3">
        <v>35</v>
      </c>
      <c r="G2929" s="1" t="s">
        <v>35</v>
      </c>
      <c r="H2929" s="1" t="s">
        <v>22</v>
      </c>
      <c r="I2929" s="1">
        <f t="shared" ref="I2929:I2934" si="300">0.85*L2929+1.03</f>
        <v>4.5999999999999996</v>
      </c>
      <c r="L2929" s="25">
        <v>4.2</v>
      </c>
      <c r="M2929" s="25" t="s">
        <v>35</v>
      </c>
      <c r="N2929" s="25">
        <v>4.3</v>
      </c>
      <c r="O2929" s="25" t="s">
        <v>35</v>
      </c>
      <c r="P2929" s="25">
        <v>4.3</v>
      </c>
      <c r="Q2929" s="1" t="s">
        <v>84</v>
      </c>
      <c r="T2929" s="1">
        <f t="shared" si="294"/>
        <v>2007.9819191491115</v>
      </c>
      <c r="U2929" s="4">
        <f t="shared" si="297"/>
        <v>1.0334545542534016E+20</v>
      </c>
      <c r="V2929" s="4">
        <f t="shared" si="295"/>
        <v>1E+16</v>
      </c>
      <c r="W2929" s="1">
        <f t="shared" si="296"/>
        <v>1501.155394972202</v>
      </c>
    </row>
    <row r="2930" spans="1:23" x14ac:dyDescent="0.3">
      <c r="A2930" t="s">
        <v>5163</v>
      </c>
      <c r="B2930" s="34">
        <v>39440.854837847219</v>
      </c>
      <c r="C2930" s="2">
        <v>37.313000000000002</v>
      </c>
      <c r="D2930" s="2">
        <v>-7.5675999999999997</v>
      </c>
      <c r="E2930" s="3">
        <v>0</v>
      </c>
      <c r="G2930" s="1" t="s">
        <v>84</v>
      </c>
      <c r="H2930" s="1" t="s">
        <v>22</v>
      </c>
      <c r="I2930" s="1">
        <f t="shared" si="300"/>
        <v>4.09</v>
      </c>
      <c r="L2930" s="25">
        <v>3.6</v>
      </c>
      <c r="M2930" s="25" t="s">
        <v>84</v>
      </c>
      <c r="N2930" s="25">
        <v>2.9</v>
      </c>
      <c r="O2930" s="25" t="s">
        <v>84</v>
      </c>
      <c r="P2930" s="25">
        <v>3.2</v>
      </c>
      <c r="Q2930" s="1" t="s">
        <v>84</v>
      </c>
      <c r="T2930" s="1">
        <f t="shared" si="294"/>
        <v>2007.9831754629629</v>
      </c>
      <c r="U2930" s="4">
        <f t="shared" si="297"/>
        <v>1.0334717333372731E+20</v>
      </c>
      <c r="V2930" s="4">
        <f t="shared" si="295"/>
        <v>1717908387157594.5</v>
      </c>
      <c r="W2930" s="1">
        <f t="shared" si="296"/>
        <v>1045.3737140444798</v>
      </c>
    </row>
    <row r="2931" spans="1:23" x14ac:dyDescent="0.3">
      <c r="A2931" t="s">
        <v>5164</v>
      </c>
      <c r="B2931" s="34">
        <v>39441.321235300929</v>
      </c>
      <c r="C2931" s="2">
        <v>37.793500000000002</v>
      </c>
      <c r="D2931" s="2">
        <v>-7.7527999999999997</v>
      </c>
      <c r="E2931" s="3">
        <v>0</v>
      </c>
      <c r="G2931" s="1" t="s">
        <v>84</v>
      </c>
      <c r="H2931" s="1" t="s">
        <v>22</v>
      </c>
      <c r="I2931" s="1">
        <f t="shared" si="300"/>
        <v>4.43</v>
      </c>
      <c r="L2931" s="25">
        <v>4</v>
      </c>
      <c r="M2931" s="25" t="s">
        <v>84</v>
      </c>
      <c r="N2931" s="25">
        <v>3.2</v>
      </c>
      <c r="O2931" s="25" t="s">
        <v>84</v>
      </c>
      <c r="P2931" s="25">
        <v>3.8</v>
      </c>
      <c r="Q2931" s="1" t="s">
        <v>84</v>
      </c>
      <c r="T2931" s="1">
        <f t="shared" si="294"/>
        <v>2007.9844523895988</v>
      </c>
      <c r="U2931" s="4">
        <f t="shared" si="297"/>
        <v>1.0335273237630001E+20</v>
      </c>
      <c r="V2931" s="4">
        <f t="shared" si="295"/>
        <v>5559042572704029</v>
      </c>
      <c r="W2931" s="1">
        <f t="shared" si="296"/>
        <v>989.6551832402148</v>
      </c>
    </row>
    <row r="2932" spans="1:23" x14ac:dyDescent="0.3">
      <c r="A2932" t="s">
        <v>5165</v>
      </c>
      <c r="B2932" s="34">
        <v>39443.069265393518</v>
      </c>
      <c r="C2932" s="2">
        <v>37.751399999999997</v>
      </c>
      <c r="D2932" s="2">
        <v>-7.6532</v>
      </c>
      <c r="E2932" s="3">
        <v>10</v>
      </c>
      <c r="F2932" s="3">
        <v>20</v>
      </c>
      <c r="G2932" s="1" t="s">
        <v>35</v>
      </c>
      <c r="H2932" s="1" t="s">
        <v>22</v>
      </c>
      <c r="I2932" s="1">
        <f t="shared" si="300"/>
        <v>4.43</v>
      </c>
      <c r="L2932" s="25">
        <v>4</v>
      </c>
      <c r="M2932" s="25" t="s">
        <v>35</v>
      </c>
      <c r="P2932" s="25">
        <v>3.8</v>
      </c>
      <c r="Q2932" s="1" t="s">
        <v>84</v>
      </c>
      <c r="T2932" s="1">
        <f t="shared" si="294"/>
        <v>2007.9892382351636</v>
      </c>
      <c r="U2932" s="4">
        <f t="shared" si="297"/>
        <v>1.0335829141887271E+20</v>
      </c>
      <c r="V2932" s="4">
        <f t="shared" si="295"/>
        <v>5559042572704029</v>
      </c>
      <c r="W2932" s="1">
        <f t="shared" si="296"/>
        <v>999.93680518645658</v>
      </c>
    </row>
    <row r="2933" spans="1:23" x14ac:dyDescent="0.3">
      <c r="A2933" t="s">
        <v>5166</v>
      </c>
      <c r="B2933" s="34">
        <v>39444.262610300924</v>
      </c>
      <c r="C2933" s="2">
        <v>37.587699999999998</v>
      </c>
      <c r="D2933" s="2">
        <v>-7.5854999999999997</v>
      </c>
      <c r="E2933" s="3">
        <v>10</v>
      </c>
      <c r="F2933" s="3">
        <v>37</v>
      </c>
      <c r="G2933" s="1" t="s">
        <v>35</v>
      </c>
      <c r="H2933" s="1" t="s">
        <v>22</v>
      </c>
      <c r="I2933" s="1">
        <f t="shared" si="300"/>
        <v>4.5149999999999997</v>
      </c>
      <c r="L2933" s="25">
        <v>4.0999999999999996</v>
      </c>
      <c r="M2933" s="25" t="s">
        <v>35</v>
      </c>
      <c r="N2933" s="25">
        <v>3.5</v>
      </c>
      <c r="O2933" s="25" t="s">
        <v>35</v>
      </c>
      <c r="P2933" s="25">
        <v>4.2</v>
      </c>
      <c r="Q2933" s="1" t="s">
        <v>84</v>
      </c>
      <c r="T2933" s="1">
        <f t="shared" si="294"/>
        <v>2007.9925054354576</v>
      </c>
      <c r="U2933" s="4">
        <f t="shared" si="297"/>
        <v>1.0336574731759298E+20</v>
      </c>
      <c r="V2933" s="4">
        <f t="shared" si="295"/>
        <v>7455898720277797</v>
      </c>
      <c r="W2933" s="1">
        <f t="shared" si="296"/>
        <v>1019.1676482403243</v>
      </c>
    </row>
    <row r="2934" spans="1:23" x14ac:dyDescent="0.3">
      <c r="A2934" t="s">
        <v>5167</v>
      </c>
      <c r="B2934" s="34">
        <v>39466.562860763886</v>
      </c>
      <c r="C2934" s="2">
        <v>37.6785</v>
      </c>
      <c r="D2934" s="2">
        <v>-7.6727999999999996</v>
      </c>
      <c r="E2934" s="3">
        <v>10</v>
      </c>
      <c r="F2934" s="3">
        <v>106</v>
      </c>
      <c r="G2934" s="1" t="s">
        <v>35</v>
      </c>
      <c r="H2934" s="1" t="s">
        <v>22</v>
      </c>
      <c r="I2934" s="1">
        <f t="shared" si="300"/>
        <v>4.9399999999999995</v>
      </c>
      <c r="L2934" s="25">
        <v>4.5999999999999996</v>
      </c>
      <c r="M2934" s="25" t="s">
        <v>35</v>
      </c>
      <c r="N2934" s="25">
        <v>3.5</v>
      </c>
      <c r="O2934" s="25" t="s">
        <v>35</v>
      </c>
      <c r="P2934" s="25">
        <v>4.5</v>
      </c>
      <c r="Q2934" s="1" t="s">
        <v>84</v>
      </c>
      <c r="T2934" s="1">
        <f t="shared" si="294"/>
        <v>2008.0535601937409</v>
      </c>
      <c r="U2934" s="4">
        <f t="shared" si="297"/>
        <v>1.0339810668328595E+20</v>
      </c>
      <c r="V2934" s="4">
        <f t="shared" si="295"/>
        <v>3.235936569296278E+16</v>
      </c>
      <c r="W2934" s="1">
        <f t="shared" si="296"/>
        <v>1005.3027047797106</v>
      </c>
    </row>
    <row r="2935" spans="1:23" x14ac:dyDescent="0.3">
      <c r="A2935" t="s">
        <v>5168</v>
      </c>
      <c r="B2935" s="34">
        <v>39468.117501851855</v>
      </c>
      <c r="C2935" s="2">
        <v>41.526000000000003</v>
      </c>
      <c r="D2935" s="2">
        <v>-10.5349</v>
      </c>
      <c r="E2935" s="3">
        <v>10</v>
      </c>
      <c r="F2935" s="3">
        <v>598</v>
      </c>
      <c r="G2935" s="1" t="s">
        <v>35</v>
      </c>
      <c r="H2935" s="1" t="s">
        <v>33</v>
      </c>
      <c r="I2935" s="1">
        <v>5.2</v>
      </c>
      <c r="J2935" s="25">
        <v>5.2</v>
      </c>
      <c r="K2935" s="25" t="s">
        <v>75</v>
      </c>
      <c r="L2935" s="25">
        <v>4.9000000000000004</v>
      </c>
      <c r="M2935" s="25" t="s">
        <v>35</v>
      </c>
      <c r="N2935" s="25">
        <v>4.5</v>
      </c>
      <c r="O2935" s="25" t="s">
        <v>35</v>
      </c>
      <c r="T2935" s="1">
        <f t="shared" si="294"/>
        <v>2008.0578165690674</v>
      </c>
      <c r="U2935" s="4">
        <f t="shared" si="297"/>
        <v>1.0347753950675837E+20</v>
      </c>
      <c r="V2935" s="4">
        <f t="shared" si="295"/>
        <v>7.9432823472428304E+16</v>
      </c>
      <c r="W2935" s="1">
        <f t="shared" si="296"/>
        <v>474.09032184621219</v>
      </c>
    </row>
    <row r="2936" spans="1:23" x14ac:dyDescent="0.3">
      <c r="A2936" t="s">
        <v>5169</v>
      </c>
      <c r="B2936" s="34">
        <v>39468.644857754633</v>
      </c>
      <c r="C2936" s="2">
        <v>41.564</v>
      </c>
      <c r="D2936" s="2">
        <v>-10.535600000000001</v>
      </c>
      <c r="E2936" s="3">
        <v>10</v>
      </c>
      <c r="F2936" s="3">
        <v>313</v>
      </c>
      <c r="G2936" s="1" t="s">
        <v>35</v>
      </c>
      <c r="H2936" s="1" t="s">
        <v>33</v>
      </c>
      <c r="I2936" s="1">
        <v>5.0999999999999996</v>
      </c>
      <c r="J2936" s="25">
        <v>5.0999999999999996</v>
      </c>
      <c r="K2936" s="25" t="s">
        <v>75</v>
      </c>
      <c r="L2936" s="25">
        <v>4.8</v>
      </c>
      <c r="M2936" s="25" t="s">
        <v>35</v>
      </c>
      <c r="N2936" s="25">
        <v>4.4000000000000004</v>
      </c>
      <c r="O2936" s="25" t="s">
        <v>35</v>
      </c>
      <c r="P2936" s="25">
        <v>5.8</v>
      </c>
      <c r="Q2936" s="1" t="s">
        <v>84</v>
      </c>
      <c r="T2936" s="1">
        <f t="shared" si="294"/>
        <v>2008.0592603908408</v>
      </c>
      <c r="U2936" s="4">
        <f t="shared" si="297"/>
        <v>1.0353377363927741E+20</v>
      </c>
      <c r="V2936" s="4">
        <f t="shared" si="295"/>
        <v>5.6234132519035104E+16</v>
      </c>
      <c r="W2936" s="1">
        <f t="shared" si="296"/>
        <v>470.51036949439128</v>
      </c>
    </row>
    <row r="2937" spans="1:23" x14ac:dyDescent="0.3">
      <c r="A2937" t="s">
        <v>5170</v>
      </c>
      <c r="B2937" s="34">
        <v>39489.883887384261</v>
      </c>
      <c r="C2937" s="2">
        <v>36.866399999999999</v>
      </c>
      <c r="D2937" s="2">
        <v>-12.889900000000001</v>
      </c>
      <c r="E2937" s="3">
        <v>10</v>
      </c>
      <c r="F2937" s="3">
        <v>30</v>
      </c>
      <c r="G2937" s="1" t="s">
        <v>35</v>
      </c>
      <c r="H2937" s="1" t="s">
        <v>37</v>
      </c>
      <c r="I2937" s="1">
        <f>0.85*L2937+1.03</f>
        <v>4.5999999999999996</v>
      </c>
      <c r="L2937" s="25">
        <v>4.2</v>
      </c>
      <c r="M2937" s="25" t="s">
        <v>35</v>
      </c>
      <c r="N2937" s="25">
        <v>2.8</v>
      </c>
      <c r="O2937" s="25" t="s">
        <v>84</v>
      </c>
      <c r="P2937" s="25">
        <v>3.9</v>
      </c>
      <c r="Q2937" s="1" t="s">
        <v>84</v>
      </c>
      <c r="T2937" s="1">
        <f t="shared" si="294"/>
        <v>2008.1174096848304</v>
      </c>
      <c r="U2937" s="4">
        <f t="shared" si="297"/>
        <v>1.0354377363927741E+20</v>
      </c>
      <c r="V2937" s="4">
        <f t="shared" si="295"/>
        <v>1E+16</v>
      </c>
      <c r="W2937" s="1">
        <f t="shared" si="296"/>
        <v>906.1159474788459</v>
      </c>
    </row>
    <row r="2938" spans="1:23" x14ac:dyDescent="0.3">
      <c r="A2938" t="s">
        <v>5171</v>
      </c>
      <c r="B2938" s="34">
        <v>39492.261432060186</v>
      </c>
      <c r="C2938" s="2">
        <v>36.394399999999997</v>
      </c>
      <c r="D2938" s="2">
        <v>-2.8355000000000001</v>
      </c>
      <c r="E2938" s="3">
        <v>10</v>
      </c>
      <c r="F2938" s="3">
        <v>16</v>
      </c>
      <c r="G2938" s="1" t="s">
        <v>35</v>
      </c>
      <c r="H2938" s="1" t="s">
        <v>22</v>
      </c>
      <c r="I2938" s="1">
        <f>0.85*L2938+1.03</f>
        <v>4.5999999999999996</v>
      </c>
      <c r="L2938" s="25">
        <v>4.2</v>
      </c>
      <c r="M2938" s="25" t="s">
        <v>35</v>
      </c>
      <c r="N2938" s="25">
        <v>3.2</v>
      </c>
      <c r="O2938" s="25" t="s">
        <v>84</v>
      </c>
      <c r="P2938" s="25">
        <v>4</v>
      </c>
      <c r="Q2938" s="1" t="s">
        <v>84</v>
      </c>
      <c r="T2938" s="1">
        <f t="shared" si="294"/>
        <v>2008.1239190473927</v>
      </c>
      <c r="U2938" s="4">
        <f t="shared" si="297"/>
        <v>1.0355377363927741E+20</v>
      </c>
      <c r="V2938" s="4">
        <f t="shared" si="295"/>
        <v>1E+16</v>
      </c>
      <c r="W2938" s="1">
        <f t="shared" si="296"/>
        <v>1475.328238428699</v>
      </c>
    </row>
    <row r="2939" spans="1:23" x14ac:dyDescent="0.3">
      <c r="A2939" t="s">
        <v>5172</v>
      </c>
      <c r="B2939" s="34">
        <v>39492.462148958337</v>
      </c>
      <c r="C2939" s="2">
        <v>36.379300000000001</v>
      </c>
      <c r="D2939" s="2">
        <v>-2.5312000000000001</v>
      </c>
      <c r="E2939" s="3">
        <v>10</v>
      </c>
      <c r="F2939" s="3">
        <v>10</v>
      </c>
      <c r="G2939" s="1" t="s">
        <v>35</v>
      </c>
      <c r="H2939" s="1" t="s">
        <v>22</v>
      </c>
      <c r="I2939" s="1">
        <f>0.85*L2939+1.03</f>
        <v>4.1749999999999998</v>
      </c>
      <c r="L2939" s="25">
        <v>3.7</v>
      </c>
      <c r="M2939" s="25" t="s">
        <v>35</v>
      </c>
      <c r="T2939" s="1">
        <f t="shared" si="294"/>
        <v>2008.1244685803103</v>
      </c>
      <c r="U2939" s="4">
        <f t="shared" si="297"/>
        <v>1.0355607773225347E+20</v>
      </c>
      <c r="V2939" s="4">
        <f t="shared" si="295"/>
        <v>2304092976055851.5</v>
      </c>
      <c r="W2939" s="1">
        <f t="shared" si="296"/>
        <v>1502.0123065575945</v>
      </c>
    </row>
    <row r="2940" spans="1:23" x14ac:dyDescent="0.3">
      <c r="A2940" t="s">
        <v>5173</v>
      </c>
      <c r="B2940" s="34">
        <v>39492.646553587962</v>
      </c>
      <c r="C2940" s="2">
        <v>39.311100000000003</v>
      </c>
      <c r="D2940" s="2">
        <v>-4.8057999999999996</v>
      </c>
      <c r="E2940" s="3">
        <v>10</v>
      </c>
      <c r="F2940" s="3">
        <v>22</v>
      </c>
      <c r="G2940" s="1" t="s">
        <v>35</v>
      </c>
      <c r="H2940" s="1" t="s">
        <v>30</v>
      </c>
      <c r="I2940" s="1">
        <f>0.85*L2940+1.03</f>
        <v>4.3449999999999998</v>
      </c>
      <c r="L2940" s="25">
        <v>3.9</v>
      </c>
      <c r="M2940" s="25" t="s">
        <v>35</v>
      </c>
      <c r="N2940" s="25">
        <v>3.8</v>
      </c>
      <c r="O2940" s="25" t="s">
        <v>84</v>
      </c>
      <c r="P2940" s="25">
        <v>3.8</v>
      </c>
      <c r="Q2940" s="1" t="s">
        <v>84</v>
      </c>
      <c r="T2940" s="1">
        <f t="shared" si="294"/>
        <v>2008.1249734526707</v>
      </c>
      <c r="U2940" s="4">
        <f t="shared" si="297"/>
        <v>1.0356022249809384E+20</v>
      </c>
      <c r="V2940" s="4">
        <f t="shared" si="295"/>
        <v>4144765840379391.5</v>
      </c>
      <c r="W2940" s="1">
        <f t="shared" si="296"/>
        <v>1099.9593777138959</v>
      </c>
    </row>
    <row r="2941" spans="1:23" x14ac:dyDescent="0.3">
      <c r="A2941" t="s">
        <v>5174</v>
      </c>
      <c r="B2941" s="34">
        <v>39513.316383564816</v>
      </c>
      <c r="C2941" s="2">
        <v>35.954799999999999</v>
      </c>
      <c r="D2941" s="2">
        <v>-5.4477000000000002</v>
      </c>
      <c r="E2941" s="3">
        <v>10</v>
      </c>
      <c r="F2941" s="3">
        <v>233</v>
      </c>
      <c r="G2941" s="1" t="s">
        <v>35</v>
      </c>
      <c r="H2941" s="1" t="s">
        <v>22</v>
      </c>
      <c r="I2941" s="1">
        <v>5.4</v>
      </c>
      <c r="J2941" s="25">
        <v>5.4</v>
      </c>
      <c r="K2941" s="25" t="s">
        <v>75</v>
      </c>
      <c r="L2941" s="25">
        <v>4.8</v>
      </c>
      <c r="M2941" s="25" t="s">
        <v>35</v>
      </c>
      <c r="N2941" s="25">
        <v>5</v>
      </c>
      <c r="O2941" s="25" t="s">
        <v>35</v>
      </c>
      <c r="P2941" s="25">
        <v>4.9000000000000004</v>
      </c>
      <c r="Q2941" s="1" t="s">
        <v>84</v>
      </c>
      <c r="T2941" s="1">
        <f t="shared" si="294"/>
        <v>2008.1815643629427</v>
      </c>
      <c r="U2941" s="4">
        <f t="shared" si="297"/>
        <v>1.0371871181733996E+20</v>
      </c>
      <c r="V2941" s="4">
        <f t="shared" si="295"/>
        <v>1.5848931924611347E+17</v>
      </c>
      <c r="W2941" s="1">
        <f t="shared" si="296"/>
        <v>1308.4672364939381</v>
      </c>
    </row>
    <row r="2942" spans="1:23" x14ac:dyDescent="0.3">
      <c r="A2942" t="s">
        <v>5175</v>
      </c>
      <c r="B2942" s="34">
        <v>39513.336342592593</v>
      </c>
      <c r="C2942" s="2">
        <v>36.283200000000001</v>
      </c>
      <c r="D2942" s="2">
        <v>-5.3602999999999996</v>
      </c>
      <c r="E2942" s="3">
        <v>0</v>
      </c>
      <c r="G2942" s="1" t="s">
        <v>84</v>
      </c>
      <c r="H2942" s="1" t="s">
        <v>22</v>
      </c>
      <c r="I2942" s="1">
        <f t="shared" ref="I2942:I2954" si="301">0.85*L2942+1.03</f>
        <v>4.5149999999999997</v>
      </c>
      <c r="L2942" s="25">
        <v>4.0999999999999996</v>
      </c>
      <c r="M2942" s="25" t="s">
        <v>84</v>
      </c>
      <c r="P2942" s="25">
        <v>4.4000000000000004</v>
      </c>
      <c r="Q2942" s="1" t="s">
        <v>84</v>
      </c>
      <c r="T2942" s="1">
        <f t="shared" si="294"/>
        <v>2008.1816190077825</v>
      </c>
      <c r="U2942" s="4">
        <f t="shared" si="297"/>
        <v>1.0372616771606023E+20</v>
      </c>
      <c r="V2942" s="4">
        <f t="shared" si="295"/>
        <v>7455898720277797</v>
      </c>
      <c r="W2942" s="1">
        <f t="shared" si="296"/>
        <v>1286.4361313233348</v>
      </c>
    </row>
    <row r="2943" spans="1:23" x14ac:dyDescent="0.3">
      <c r="A2943" t="s">
        <v>5176</v>
      </c>
      <c r="B2943" s="34">
        <v>39513.937665162041</v>
      </c>
      <c r="C2943" s="2">
        <v>37.514400000000002</v>
      </c>
      <c r="D2943" s="2">
        <v>-7.2554999999999996</v>
      </c>
      <c r="E2943" s="3">
        <v>0</v>
      </c>
      <c r="G2943" s="1" t="s">
        <v>84</v>
      </c>
      <c r="H2943" s="1" t="s">
        <v>22</v>
      </c>
      <c r="I2943" s="1">
        <f t="shared" si="301"/>
        <v>4.26</v>
      </c>
      <c r="L2943" s="25">
        <v>3.8</v>
      </c>
      <c r="M2943" s="25" t="s">
        <v>84</v>
      </c>
      <c r="P2943" s="25">
        <v>3.2</v>
      </c>
      <c r="Q2943" s="1" t="s">
        <v>84</v>
      </c>
      <c r="T2943" s="1">
        <f t="shared" si="294"/>
        <v>2008.1832653392526</v>
      </c>
      <c r="U2943" s="4">
        <f t="shared" si="297"/>
        <v>1.0372925801149275E+20</v>
      </c>
      <c r="V2943" s="4">
        <f t="shared" si="295"/>
        <v>3090295432513594.5</v>
      </c>
      <c r="W2943" s="1">
        <f t="shared" si="296"/>
        <v>1047.2893409062879</v>
      </c>
    </row>
    <row r="2944" spans="1:23" x14ac:dyDescent="0.3">
      <c r="A2944" t="s">
        <v>5177</v>
      </c>
      <c r="B2944" s="34">
        <v>39523.839936458331</v>
      </c>
      <c r="C2944" s="2">
        <v>35.1995</v>
      </c>
      <c r="D2944" s="2">
        <v>-3.1509</v>
      </c>
      <c r="E2944" s="3">
        <v>10</v>
      </c>
      <c r="F2944" s="3">
        <v>12</v>
      </c>
      <c r="G2944" s="1" t="s">
        <v>35</v>
      </c>
      <c r="H2944" s="1" t="s">
        <v>22</v>
      </c>
      <c r="I2944" s="1">
        <f t="shared" si="301"/>
        <v>4.1749999999999998</v>
      </c>
      <c r="L2944" s="25">
        <v>3.7</v>
      </c>
      <c r="M2944" s="25" t="s">
        <v>35</v>
      </c>
      <c r="N2944" s="25">
        <v>3</v>
      </c>
      <c r="O2944" s="25" t="s">
        <v>84</v>
      </c>
      <c r="T2944" s="1">
        <f t="shared" si="294"/>
        <v>2008.2103762805157</v>
      </c>
      <c r="U2944" s="4">
        <f t="shared" si="297"/>
        <v>1.037315621044688E+20</v>
      </c>
      <c r="V2944" s="4">
        <f t="shared" si="295"/>
        <v>2304092976055851.5</v>
      </c>
      <c r="W2944" s="1">
        <f t="shared" si="296"/>
        <v>1541.9139630115233</v>
      </c>
    </row>
    <row r="2945" spans="1:23" x14ac:dyDescent="0.3">
      <c r="A2945" t="s">
        <v>5178</v>
      </c>
      <c r="B2945" s="34">
        <v>39524.452544560183</v>
      </c>
      <c r="C2945" s="2">
        <v>41.429099999999998</v>
      </c>
      <c r="D2945" s="2">
        <v>-14.7949</v>
      </c>
      <c r="E2945" s="3">
        <v>10</v>
      </c>
      <c r="F2945" s="3">
        <v>100</v>
      </c>
      <c r="G2945" s="1" t="s">
        <v>35</v>
      </c>
      <c r="H2945" s="1" t="s">
        <v>33</v>
      </c>
      <c r="I2945" s="1">
        <f t="shared" si="301"/>
        <v>4.5999999999999996</v>
      </c>
      <c r="L2945" s="25">
        <v>4.2</v>
      </c>
      <c r="M2945" s="25" t="s">
        <v>35</v>
      </c>
      <c r="N2945" s="25">
        <v>3.6</v>
      </c>
      <c r="O2945" s="25" t="s">
        <v>35</v>
      </c>
      <c r="P2945" s="25">
        <v>4.2</v>
      </c>
      <c r="Q2945" s="1" t="s">
        <v>84</v>
      </c>
      <c r="T2945" s="1">
        <f t="shared" si="294"/>
        <v>2008.2120535100894</v>
      </c>
      <c r="U2945" s="4">
        <f t="shared" si="297"/>
        <v>1.037415621044688E+20</v>
      </c>
      <c r="V2945" s="4">
        <f t="shared" si="295"/>
        <v>1E+16</v>
      </c>
      <c r="W2945" s="1">
        <f t="shared" si="296"/>
        <v>467.14051216608681</v>
      </c>
    </row>
    <row r="2946" spans="1:23" x14ac:dyDescent="0.3">
      <c r="A2946" t="s">
        <v>5179</v>
      </c>
      <c r="B2946" s="34">
        <v>39538.680986574072</v>
      </c>
      <c r="C2946" s="2">
        <v>41.926400000000001</v>
      </c>
      <c r="D2946" s="2">
        <v>-17.6281</v>
      </c>
      <c r="E2946" s="3">
        <v>10</v>
      </c>
      <c r="F2946" s="3">
        <v>19</v>
      </c>
      <c r="G2946" s="1" t="s">
        <v>35</v>
      </c>
      <c r="H2946" s="1" t="s">
        <v>33</v>
      </c>
      <c r="I2946" s="1">
        <f t="shared" si="301"/>
        <v>4.26</v>
      </c>
      <c r="L2946" s="25">
        <v>3.8</v>
      </c>
      <c r="M2946" s="25" t="s">
        <v>35</v>
      </c>
      <c r="N2946" s="25">
        <v>2.8</v>
      </c>
      <c r="O2946" s="25" t="s">
        <v>84</v>
      </c>
      <c r="P2946" s="25">
        <v>3.6</v>
      </c>
      <c r="Q2946" s="1" t="s">
        <v>84</v>
      </c>
      <c r="T2946" s="1">
        <f t="shared" ref="T2946:T3009" si="302">1900+B2946/365.25</f>
        <v>2008.2510088612569</v>
      </c>
      <c r="U2946" s="4">
        <f t="shared" si="297"/>
        <v>1.0374465239990131E+20</v>
      </c>
      <c r="V2946" s="4">
        <f t="shared" ref="V2946:V3009" si="303">10^(1.5*I2946+9.1)</f>
        <v>3090295432513594.5</v>
      </c>
      <c r="W2946" s="1">
        <f t="shared" ref="W2946:W3009" si="304">SQRT( (ABS(D2946-$Y$1)*111.11)^2+(111.11*COS(RADIANS(D2946))*ABS(C2946-$Z$1))^2+E2946*E2946)</f>
        <v>644.68171736074294</v>
      </c>
    </row>
    <row r="2947" spans="1:23" x14ac:dyDescent="0.3">
      <c r="A2947" t="s">
        <v>5180</v>
      </c>
      <c r="B2947" s="34">
        <v>39568.571489467591</v>
      </c>
      <c r="C2947" s="2">
        <v>39.628799999999998</v>
      </c>
      <c r="D2947" s="2">
        <v>-7.2126999999999999</v>
      </c>
      <c r="E2947" s="3">
        <v>10</v>
      </c>
      <c r="F2947" s="3">
        <v>8</v>
      </c>
      <c r="G2947" s="1" t="s">
        <v>35</v>
      </c>
      <c r="H2947" s="1" t="s">
        <v>22</v>
      </c>
      <c r="I2947" s="1">
        <f t="shared" si="301"/>
        <v>4.1749999999999998</v>
      </c>
      <c r="L2947" s="25">
        <v>3.7</v>
      </c>
      <c r="M2947" s="25" t="s">
        <v>35</v>
      </c>
      <c r="P2947" s="25">
        <v>4.2</v>
      </c>
      <c r="Q2947" s="1" t="s">
        <v>84</v>
      </c>
      <c r="T2947" s="1">
        <f t="shared" si="302"/>
        <v>2008.3328445981317</v>
      </c>
      <c r="U2947" s="4">
        <f t="shared" ref="U2947:U3010" si="305">U2946+V2947</f>
        <v>1.0374695649287737E+20</v>
      </c>
      <c r="V2947" s="4">
        <f t="shared" si="303"/>
        <v>2304092976055851.5</v>
      </c>
      <c r="W2947" s="1">
        <f t="shared" si="304"/>
        <v>872.19262987721959</v>
      </c>
    </row>
    <row r="2948" spans="1:23" x14ac:dyDescent="0.3">
      <c r="A2948" t="s">
        <v>5181</v>
      </c>
      <c r="B2948" s="34">
        <v>39592.471878009259</v>
      </c>
      <c r="C2948" s="2">
        <v>41.6693</v>
      </c>
      <c r="D2948" s="2">
        <v>-12.184699999999999</v>
      </c>
      <c r="E2948" s="3">
        <v>10</v>
      </c>
      <c r="F2948" s="3">
        <v>154</v>
      </c>
      <c r="G2948" s="1" t="s">
        <v>35</v>
      </c>
      <c r="H2948" s="1" t="s">
        <v>33</v>
      </c>
      <c r="I2948" s="1">
        <f t="shared" si="301"/>
        <v>4.7700000000000005</v>
      </c>
      <c r="L2948" s="25">
        <v>4.4000000000000004</v>
      </c>
      <c r="M2948" s="25" t="s">
        <v>35</v>
      </c>
      <c r="N2948" s="25">
        <v>3.8</v>
      </c>
      <c r="O2948" s="25" t="s">
        <v>35</v>
      </c>
      <c r="P2948" s="25">
        <v>4.2</v>
      </c>
      <c r="Q2948" s="1" t="s">
        <v>84</v>
      </c>
      <c r="T2948" s="1">
        <f t="shared" si="302"/>
        <v>2008.3982802957132</v>
      </c>
      <c r="U2948" s="4">
        <f t="shared" si="305"/>
        <v>1.0376494520202866E+20</v>
      </c>
      <c r="V2948" s="4">
        <f t="shared" si="303"/>
        <v>1.7988709151288024E+16</v>
      </c>
      <c r="W2948" s="1">
        <f t="shared" si="304"/>
        <v>392.08898266356238</v>
      </c>
    </row>
    <row r="2949" spans="1:23" x14ac:dyDescent="0.3">
      <c r="A2949" t="s">
        <v>5182</v>
      </c>
      <c r="B2949" s="34">
        <v>39600.937245370369</v>
      </c>
      <c r="C2949" s="2">
        <v>40.7684</v>
      </c>
      <c r="D2949" s="2">
        <v>-13.1028</v>
      </c>
      <c r="E2949" s="3">
        <v>10</v>
      </c>
      <c r="F2949" s="3">
        <v>13</v>
      </c>
      <c r="G2949" s="1" t="s">
        <v>35</v>
      </c>
      <c r="H2949" s="1" t="s">
        <v>33</v>
      </c>
      <c r="I2949" s="1">
        <f t="shared" si="301"/>
        <v>4.0049999999999999</v>
      </c>
      <c r="L2949" s="25">
        <v>3.5</v>
      </c>
      <c r="M2949" s="25" t="s">
        <v>35</v>
      </c>
      <c r="P2949" s="25">
        <v>3.5</v>
      </c>
      <c r="Q2949" s="1" t="s">
        <v>84</v>
      </c>
      <c r="T2949" s="1">
        <f t="shared" si="302"/>
        <v>2008.4214572084063</v>
      </c>
      <c r="U2949" s="4">
        <f t="shared" si="305"/>
        <v>1.037662260571232E+20</v>
      </c>
      <c r="V2949" s="4">
        <f t="shared" si="303"/>
        <v>1280855094536285</v>
      </c>
      <c r="W2949" s="1">
        <f t="shared" si="304"/>
        <v>484.53857325501582</v>
      </c>
    </row>
    <row r="2950" spans="1:23" x14ac:dyDescent="0.3">
      <c r="A2950" t="s">
        <v>5183</v>
      </c>
      <c r="B2950" s="34">
        <v>39608.513883796295</v>
      </c>
      <c r="C2950" s="2">
        <v>45.914400000000001</v>
      </c>
      <c r="D2950" s="2">
        <v>-17.939299999999999</v>
      </c>
      <c r="E2950" s="3">
        <v>0</v>
      </c>
      <c r="G2950" s="1" t="s">
        <v>84</v>
      </c>
      <c r="H2950" s="1" t="s">
        <v>34</v>
      </c>
      <c r="I2950" s="1">
        <f t="shared" si="301"/>
        <v>4.09</v>
      </c>
      <c r="L2950" s="25">
        <v>3.6</v>
      </c>
      <c r="M2950" s="25" t="s">
        <v>84</v>
      </c>
      <c r="N2950" s="25">
        <v>2.8</v>
      </c>
      <c r="O2950" s="25" t="s">
        <v>84</v>
      </c>
      <c r="T2950" s="1">
        <f t="shared" si="302"/>
        <v>2008.4422009138843</v>
      </c>
      <c r="U2950" s="4">
        <f t="shared" si="305"/>
        <v>1.0376794396551035E+20</v>
      </c>
      <c r="V2950" s="4">
        <f t="shared" si="303"/>
        <v>1717908387157594.5</v>
      </c>
      <c r="W2950" s="1">
        <f t="shared" si="304"/>
        <v>580.46663181659221</v>
      </c>
    </row>
    <row r="2951" spans="1:23" x14ac:dyDescent="0.3">
      <c r="A2951" t="s">
        <v>5184</v>
      </c>
      <c r="B2951" s="34">
        <v>39625.538593865742</v>
      </c>
      <c r="C2951" s="2">
        <v>38.259900000000002</v>
      </c>
      <c r="D2951" s="2">
        <v>-22.6952</v>
      </c>
      <c r="E2951" s="3">
        <v>10</v>
      </c>
      <c r="F2951" s="3">
        <v>52</v>
      </c>
      <c r="G2951" s="1" t="s">
        <v>35</v>
      </c>
      <c r="H2951" s="8" t="s">
        <v>24</v>
      </c>
      <c r="I2951" s="1">
        <f t="shared" si="301"/>
        <v>4.5999999999999996</v>
      </c>
      <c r="L2951" s="25">
        <v>4.2</v>
      </c>
      <c r="M2951" s="25" t="s">
        <v>35</v>
      </c>
      <c r="P2951" s="25">
        <v>5.0999999999999996</v>
      </c>
      <c r="Q2951" s="1" t="s">
        <v>65</v>
      </c>
      <c r="T2951" s="1">
        <f t="shared" si="302"/>
        <v>2008.4888120297487</v>
      </c>
      <c r="U2951" s="4">
        <f t="shared" si="305"/>
        <v>1.0377794396551035E+20</v>
      </c>
      <c r="V2951" s="4">
        <f t="shared" si="303"/>
        <v>1E+16</v>
      </c>
      <c r="W2951" s="1">
        <f t="shared" si="304"/>
        <v>1315.4232802371894</v>
      </c>
    </row>
    <row r="2952" spans="1:23" x14ac:dyDescent="0.3">
      <c r="A2952" t="s">
        <v>5185</v>
      </c>
      <c r="B2952" s="34">
        <v>39634.951684259257</v>
      </c>
      <c r="C2952" s="2">
        <v>41.314300000000003</v>
      </c>
      <c r="D2952" s="2">
        <v>-11.0062</v>
      </c>
      <c r="E2952" s="3">
        <v>10</v>
      </c>
      <c r="F2952" s="3">
        <v>16</v>
      </c>
      <c r="G2952" s="1" t="s">
        <v>35</v>
      </c>
      <c r="H2952" s="1" t="s">
        <v>33</v>
      </c>
      <c r="I2952" s="1">
        <f t="shared" si="301"/>
        <v>4.26</v>
      </c>
      <c r="L2952" s="25">
        <v>3.8</v>
      </c>
      <c r="M2952" s="25" t="s">
        <v>35</v>
      </c>
      <c r="N2952" s="25">
        <v>3.1</v>
      </c>
      <c r="O2952" s="25" t="s">
        <v>35</v>
      </c>
      <c r="P2952" s="25">
        <v>5</v>
      </c>
      <c r="Q2952" s="1" t="s">
        <v>84</v>
      </c>
      <c r="T2952" s="1">
        <f t="shared" si="302"/>
        <v>2008.514583666692</v>
      </c>
      <c r="U2952" s="4">
        <f t="shared" si="305"/>
        <v>1.0378103426094286E+20</v>
      </c>
      <c r="V2952" s="4">
        <f t="shared" si="303"/>
        <v>3090295432513594.5</v>
      </c>
      <c r="W2952" s="1">
        <f t="shared" si="304"/>
        <v>469.4050160252479</v>
      </c>
    </row>
    <row r="2953" spans="1:23" x14ac:dyDescent="0.3">
      <c r="A2953" t="s">
        <v>5186</v>
      </c>
      <c r="B2953" s="34">
        <v>39639.996541782406</v>
      </c>
      <c r="C2953" s="2">
        <v>35.936399999999999</v>
      </c>
      <c r="D2953" s="2">
        <v>-2.6926999999999999</v>
      </c>
      <c r="E2953" s="3">
        <v>10</v>
      </c>
      <c r="F2953" s="3">
        <v>38</v>
      </c>
      <c r="G2953" s="1" t="s">
        <v>35</v>
      </c>
      <c r="H2953" s="1" t="s">
        <v>22</v>
      </c>
      <c r="I2953" s="1">
        <f t="shared" si="301"/>
        <v>4.6849999999999996</v>
      </c>
      <c r="L2953" s="25">
        <v>4.3</v>
      </c>
      <c r="M2953" s="25" t="s">
        <v>35</v>
      </c>
      <c r="N2953" s="25">
        <v>3.6</v>
      </c>
      <c r="O2953" s="25" t="s">
        <v>35</v>
      </c>
      <c r="P2953" s="25">
        <v>4</v>
      </c>
      <c r="Q2953" s="1" t="s">
        <v>84</v>
      </c>
      <c r="T2953" s="1">
        <f t="shared" si="302"/>
        <v>2008.5283957338327</v>
      </c>
      <c r="U2953" s="4">
        <f t="shared" si="305"/>
        <v>1.0379444646029692E+20</v>
      </c>
      <c r="V2953" s="4">
        <f t="shared" si="303"/>
        <v>1.3412199354053646E+16</v>
      </c>
      <c r="W2953" s="1">
        <f t="shared" si="304"/>
        <v>1521.2960648833437</v>
      </c>
    </row>
    <row r="2954" spans="1:23" x14ac:dyDescent="0.3">
      <c r="A2954" t="s">
        <v>5187</v>
      </c>
      <c r="B2954" s="34">
        <v>39656.741259490744</v>
      </c>
      <c r="C2954" s="2">
        <v>44.425199999999997</v>
      </c>
      <c r="D2954" s="2">
        <v>-20.209700000000002</v>
      </c>
      <c r="E2954" s="3">
        <v>10</v>
      </c>
      <c r="F2954" s="3">
        <v>10</v>
      </c>
      <c r="G2954" s="1" t="s">
        <v>35</v>
      </c>
      <c r="H2954" s="1" t="s">
        <v>34</v>
      </c>
      <c r="I2954" s="1">
        <f t="shared" si="301"/>
        <v>4.09</v>
      </c>
      <c r="L2954" s="25">
        <v>3.6</v>
      </c>
      <c r="M2954" s="25" t="s">
        <v>35</v>
      </c>
      <c r="T2954" s="1">
        <f t="shared" si="302"/>
        <v>2008.5742402723909</v>
      </c>
      <c r="U2954" s="4">
        <f t="shared" si="305"/>
        <v>1.0379616436868407E+20</v>
      </c>
      <c r="V2954" s="4">
        <f t="shared" si="303"/>
        <v>1717908387157594.5</v>
      </c>
      <c r="W2954" s="1">
        <f t="shared" si="304"/>
        <v>832.52176628707298</v>
      </c>
    </row>
    <row r="2955" spans="1:23" x14ac:dyDescent="0.3">
      <c r="A2955" t="s">
        <v>5188</v>
      </c>
      <c r="B2955" s="34">
        <v>39687.28218425926</v>
      </c>
      <c r="C2955" s="2">
        <v>41.432099999999998</v>
      </c>
      <c r="D2955" s="2">
        <v>-10.6965</v>
      </c>
      <c r="E2955" s="3">
        <v>14.9</v>
      </c>
      <c r="F2955" s="3">
        <v>1404</v>
      </c>
      <c r="G2955" s="1" t="s">
        <v>35</v>
      </c>
      <c r="H2955" s="1" t="s">
        <v>33</v>
      </c>
      <c r="I2955" s="1">
        <v>5.7</v>
      </c>
      <c r="J2955" s="25">
        <v>5.7</v>
      </c>
      <c r="K2955" s="25" t="s">
        <v>75</v>
      </c>
      <c r="L2955" s="25">
        <v>5.7</v>
      </c>
      <c r="M2955" s="25" t="s">
        <v>35</v>
      </c>
      <c r="N2955" s="25">
        <v>5.5</v>
      </c>
      <c r="O2955" s="25" t="s">
        <v>35</v>
      </c>
      <c r="P2955" s="25">
        <v>5.2</v>
      </c>
      <c r="Q2955" s="1" t="s">
        <v>84</v>
      </c>
      <c r="T2955" s="1">
        <f t="shared" si="302"/>
        <v>2008.657856767308</v>
      </c>
      <c r="U2955" s="4">
        <f t="shared" si="305"/>
        <v>1.0424284796083503E+20</v>
      </c>
      <c r="V2955" s="4">
        <f t="shared" si="303"/>
        <v>4.4668359215096397E+17</v>
      </c>
      <c r="W2955" s="1">
        <f t="shared" si="304"/>
        <v>473.88852719775554</v>
      </c>
    </row>
    <row r="2956" spans="1:23" x14ac:dyDescent="0.3">
      <c r="A2956" t="s">
        <v>5189</v>
      </c>
      <c r="B2956" s="34">
        <v>39691.161718518517</v>
      </c>
      <c r="C2956" s="2">
        <v>35.878999999999998</v>
      </c>
      <c r="D2956" s="2">
        <v>-5.6550000000000002</v>
      </c>
      <c r="E2956" s="3">
        <v>15.2</v>
      </c>
      <c r="F2956" s="3">
        <v>14</v>
      </c>
      <c r="G2956" s="1" t="s">
        <v>35</v>
      </c>
      <c r="H2956" s="1" t="s">
        <v>22</v>
      </c>
      <c r="I2956" s="1">
        <f t="shared" ref="I2956:I2965" si="306">0.85*L2956+1.03</f>
        <v>4.43</v>
      </c>
      <c r="L2956" s="25">
        <v>4</v>
      </c>
      <c r="M2956" s="25" t="s">
        <v>35</v>
      </c>
      <c r="N2956" s="25">
        <v>3.5</v>
      </c>
      <c r="O2956" s="25" t="s">
        <v>35</v>
      </c>
      <c r="P2956" s="25">
        <v>4.5</v>
      </c>
      <c r="Q2956" s="1" t="s">
        <v>84</v>
      </c>
      <c r="T2956" s="1">
        <f t="shared" si="302"/>
        <v>2008.6684783532335</v>
      </c>
      <c r="U2956" s="4">
        <f t="shared" si="305"/>
        <v>1.0424840700340773E+20</v>
      </c>
      <c r="V2956" s="4">
        <f t="shared" si="303"/>
        <v>5559042572704029</v>
      </c>
      <c r="W2956" s="1">
        <f t="shared" si="304"/>
        <v>1300.7170168298769</v>
      </c>
    </row>
    <row r="2957" spans="1:23" x14ac:dyDescent="0.3">
      <c r="A2957" t="s">
        <v>5190</v>
      </c>
      <c r="B2957" s="34">
        <v>39693.501503587962</v>
      </c>
      <c r="C2957" s="2">
        <v>36.051299999999998</v>
      </c>
      <c r="D2957" s="2">
        <v>-5.2633999999999999</v>
      </c>
      <c r="E2957" s="3">
        <v>17.399999999999999</v>
      </c>
      <c r="F2957" s="3">
        <v>14</v>
      </c>
      <c r="G2957" s="1" t="s">
        <v>35</v>
      </c>
      <c r="H2957" s="1" t="s">
        <v>22</v>
      </c>
      <c r="I2957" s="1">
        <f t="shared" si="306"/>
        <v>4.43</v>
      </c>
      <c r="L2957" s="25">
        <v>4</v>
      </c>
      <c r="M2957" s="25" t="s">
        <v>35</v>
      </c>
      <c r="N2957" s="25">
        <v>3.5</v>
      </c>
      <c r="O2957" s="25" t="s">
        <v>35</v>
      </c>
      <c r="P2957" s="25">
        <v>4.2</v>
      </c>
      <c r="Q2957" s="1" t="s">
        <v>84</v>
      </c>
      <c r="T2957" s="1">
        <f t="shared" si="302"/>
        <v>2008.6748843356277</v>
      </c>
      <c r="U2957" s="4">
        <f t="shared" si="305"/>
        <v>1.0425396604598043E+20</v>
      </c>
      <c r="V2957" s="4">
        <f t="shared" si="303"/>
        <v>5559042572704029</v>
      </c>
      <c r="W2957" s="1">
        <f t="shared" si="304"/>
        <v>1313.3154510221461</v>
      </c>
    </row>
    <row r="2958" spans="1:23" x14ac:dyDescent="0.3">
      <c r="A2958" t="s">
        <v>5191</v>
      </c>
      <c r="B2958" s="34">
        <v>39700.766325810182</v>
      </c>
      <c r="C2958" s="2">
        <v>46.192999999999998</v>
      </c>
      <c r="D2958" s="2">
        <v>-12.3286</v>
      </c>
      <c r="E2958" s="60">
        <v>10</v>
      </c>
      <c r="F2958" s="3">
        <v>24</v>
      </c>
      <c r="G2958" s="1" t="s">
        <v>35</v>
      </c>
      <c r="H2958" s="1" t="s">
        <v>67</v>
      </c>
      <c r="I2958" s="1">
        <f t="shared" si="306"/>
        <v>4.3449999999999998</v>
      </c>
      <c r="L2958" s="25">
        <v>3.9</v>
      </c>
      <c r="M2958" s="25" t="s">
        <v>35</v>
      </c>
      <c r="N2958" s="25">
        <v>3.3</v>
      </c>
      <c r="O2958" s="25" t="s">
        <v>35</v>
      </c>
      <c r="P2958" s="25">
        <v>4.0999999999999996</v>
      </c>
      <c r="Q2958" s="1" t="s">
        <v>84</v>
      </c>
      <c r="T2958" s="1">
        <f t="shared" si="302"/>
        <v>2008.6947743348671</v>
      </c>
      <c r="U2958" s="4">
        <f t="shared" si="305"/>
        <v>1.042581108118208E+20</v>
      </c>
      <c r="V2958" s="4">
        <f t="shared" si="303"/>
        <v>4144765840379391.5</v>
      </c>
      <c r="W2958" s="1">
        <f t="shared" si="304"/>
        <v>115.16478253541065</v>
      </c>
    </row>
    <row r="2959" spans="1:23" x14ac:dyDescent="0.3">
      <c r="A2959" t="s">
        <v>5192</v>
      </c>
      <c r="B2959" s="34">
        <v>39739.254060416664</v>
      </c>
      <c r="C2959" s="2">
        <v>41.280700000000003</v>
      </c>
      <c r="D2959" s="2">
        <v>-10.772399999999999</v>
      </c>
      <c r="E2959" s="3">
        <v>10</v>
      </c>
      <c r="F2959" s="3">
        <v>17</v>
      </c>
      <c r="G2959" s="1" t="s">
        <v>35</v>
      </c>
      <c r="H2959" s="1" t="s">
        <v>33</v>
      </c>
      <c r="I2959" s="1">
        <f t="shared" si="306"/>
        <v>4.5999999999999996</v>
      </c>
      <c r="L2959" s="25">
        <v>4.2</v>
      </c>
      <c r="M2959" s="25" t="s">
        <v>35</v>
      </c>
      <c r="N2959" s="25">
        <v>3.2</v>
      </c>
      <c r="O2959" s="25" t="s">
        <v>35</v>
      </c>
      <c r="P2959" s="25">
        <v>3.2</v>
      </c>
      <c r="Q2959" s="1" t="s">
        <v>84</v>
      </c>
      <c r="T2959" s="1">
        <f t="shared" si="302"/>
        <v>2008.8001480093544</v>
      </c>
      <c r="U2959" s="4">
        <f t="shared" si="305"/>
        <v>1.042681108118208E+20</v>
      </c>
      <c r="V2959" s="4">
        <f t="shared" si="303"/>
        <v>1E+16</v>
      </c>
      <c r="W2959" s="1">
        <f t="shared" si="304"/>
        <v>484.30466003959975</v>
      </c>
    </row>
    <row r="2960" spans="1:23" x14ac:dyDescent="0.3">
      <c r="A2960" t="s">
        <v>5193</v>
      </c>
      <c r="B2960" s="34">
        <v>39755.151053009256</v>
      </c>
      <c r="C2960" s="2">
        <v>36.046700000000001</v>
      </c>
      <c r="D2960" s="2">
        <v>-5.4850000000000003</v>
      </c>
      <c r="E2960" s="3">
        <v>16.2</v>
      </c>
      <c r="F2960" s="3">
        <v>9</v>
      </c>
      <c r="G2960" s="1" t="s">
        <v>35</v>
      </c>
      <c r="H2960" s="1" t="s">
        <v>22</v>
      </c>
      <c r="I2960" s="1">
        <f t="shared" si="306"/>
        <v>4.09</v>
      </c>
      <c r="L2960" s="25">
        <v>3.6</v>
      </c>
      <c r="M2960" s="25" t="s">
        <v>35</v>
      </c>
      <c r="N2960" s="25">
        <v>3.3</v>
      </c>
      <c r="O2960" s="25" t="s">
        <v>84</v>
      </c>
      <c r="P2960" s="25">
        <v>4.3</v>
      </c>
      <c r="Q2960" s="1" t="s">
        <v>84</v>
      </c>
      <c r="T2960" s="1">
        <f t="shared" si="302"/>
        <v>2008.8436716030369</v>
      </c>
      <c r="U2960" s="4">
        <f t="shared" si="305"/>
        <v>1.0426982872020795E+20</v>
      </c>
      <c r="V2960" s="4">
        <f t="shared" si="303"/>
        <v>1717908387157594.5</v>
      </c>
      <c r="W2960" s="1">
        <f t="shared" si="304"/>
        <v>1297.9415593888186</v>
      </c>
    </row>
    <row r="2961" spans="1:23" x14ac:dyDescent="0.3">
      <c r="A2961" t="s">
        <v>5194</v>
      </c>
      <c r="B2961" s="34">
        <v>39755.362091782408</v>
      </c>
      <c r="C2961" s="2">
        <v>46.822499999999998</v>
      </c>
      <c r="D2961" s="2">
        <v>-17.5181</v>
      </c>
      <c r="E2961" s="3">
        <v>13.5</v>
      </c>
      <c r="F2961" s="3">
        <v>33</v>
      </c>
      <c r="G2961" s="1" t="s">
        <v>35</v>
      </c>
      <c r="H2961" s="1" t="s">
        <v>34</v>
      </c>
      <c r="I2961" s="1">
        <f t="shared" si="306"/>
        <v>4.43</v>
      </c>
      <c r="L2961" s="25">
        <v>4</v>
      </c>
      <c r="M2961" s="25" t="s">
        <v>35</v>
      </c>
      <c r="N2961" s="25">
        <v>3.2</v>
      </c>
      <c r="O2961" s="25" t="s">
        <v>35</v>
      </c>
      <c r="T2961" s="1">
        <f t="shared" si="302"/>
        <v>2008.8442493957082</v>
      </c>
      <c r="U2961" s="4">
        <f t="shared" si="305"/>
        <v>1.0427538776278065E+20</v>
      </c>
      <c r="V2961" s="4">
        <f t="shared" si="303"/>
        <v>5559042572704029</v>
      </c>
      <c r="W2961" s="1">
        <f t="shared" si="304"/>
        <v>555.54406093859245</v>
      </c>
    </row>
    <row r="2962" spans="1:23" x14ac:dyDescent="0.3">
      <c r="A2962" t="s">
        <v>5195</v>
      </c>
      <c r="B2962" s="34">
        <v>39771.64235115741</v>
      </c>
      <c r="C2962" s="2">
        <v>37.164299999999997</v>
      </c>
      <c r="D2962" s="2">
        <v>-11.277100000000001</v>
      </c>
      <c r="E2962" s="3">
        <v>2.6</v>
      </c>
      <c r="F2962" s="3">
        <v>61</v>
      </c>
      <c r="G2962" s="1" t="s">
        <v>35</v>
      </c>
      <c r="H2962" s="1" t="s">
        <v>22</v>
      </c>
      <c r="I2962" s="1">
        <f t="shared" si="306"/>
        <v>4.5999999999999996</v>
      </c>
      <c r="L2962" s="25">
        <v>4.2</v>
      </c>
      <c r="M2962" s="25" t="s">
        <v>35</v>
      </c>
      <c r="N2962" s="25">
        <v>3.6</v>
      </c>
      <c r="O2962" s="25" t="s">
        <v>35</v>
      </c>
      <c r="P2962" s="25">
        <v>4.4000000000000004</v>
      </c>
      <c r="Q2962" s="1" t="s">
        <v>84</v>
      </c>
      <c r="T2962" s="1">
        <f t="shared" si="302"/>
        <v>2008.8888223166527</v>
      </c>
      <c r="U2962" s="4">
        <f t="shared" si="305"/>
        <v>1.0428538776278065E+20</v>
      </c>
      <c r="V2962" s="4">
        <f t="shared" si="303"/>
        <v>1E+16</v>
      </c>
      <c r="W2962" s="1">
        <f t="shared" si="304"/>
        <v>894.17919105584497</v>
      </c>
    </row>
    <row r="2963" spans="1:23" x14ac:dyDescent="0.3">
      <c r="A2963" t="s">
        <v>5196</v>
      </c>
      <c r="B2963" s="34">
        <v>39777.919391203701</v>
      </c>
      <c r="C2963" s="2">
        <v>39.414700000000003</v>
      </c>
      <c r="D2963" s="2">
        <v>-15.420999999999999</v>
      </c>
      <c r="E2963" s="3">
        <v>19.3</v>
      </c>
      <c r="F2963" s="3">
        <v>107</v>
      </c>
      <c r="G2963" s="1" t="s">
        <v>35</v>
      </c>
      <c r="H2963" s="1" t="s">
        <v>33</v>
      </c>
      <c r="I2963" s="1">
        <f t="shared" si="306"/>
        <v>4.8549999999999995</v>
      </c>
      <c r="L2963" s="25">
        <v>4.5</v>
      </c>
      <c r="M2963" s="25" t="s">
        <v>35</v>
      </c>
      <c r="N2963" s="25">
        <v>3.1</v>
      </c>
      <c r="O2963" s="25" t="s">
        <v>35</v>
      </c>
      <c r="P2963" s="25">
        <v>4.3</v>
      </c>
      <c r="Q2963" s="1" t="s">
        <v>84</v>
      </c>
      <c r="T2963" s="1">
        <f t="shared" si="302"/>
        <v>2008.9060079156843</v>
      </c>
      <c r="U2963" s="4">
        <f t="shared" si="305"/>
        <v>1.0430951457810656E+20</v>
      </c>
      <c r="V2963" s="4">
        <f t="shared" si="303"/>
        <v>2.4126815325916504E+16</v>
      </c>
      <c r="W2963" s="1">
        <f t="shared" si="304"/>
        <v>690.02887573522707</v>
      </c>
    </row>
    <row r="2964" spans="1:23" x14ac:dyDescent="0.3">
      <c r="A2964" t="s">
        <v>5197</v>
      </c>
      <c r="B2964" s="34">
        <v>39784.000923611115</v>
      </c>
      <c r="C2964" s="2">
        <v>35.948399999999999</v>
      </c>
      <c r="D2964" s="2">
        <v>-6.9816000000000003</v>
      </c>
      <c r="E2964" s="3">
        <v>10</v>
      </c>
      <c r="F2964" s="3">
        <v>53</v>
      </c>
      <c r="G2964" s="1" t="s">
        <v>35</v>
      </c>
      <c r="H2964" s="1" t="s">
        <v>22</v>
      </c>
      <c r="I2964" s="1">
        <f t="shared" si="306"/>
        <v>4.43</v>
      </c>
      <c r="L2964" s="25">
        <v>4</v>
      </c>
      <c r="M2964" s="25" t="s">
        <v>35</v>
      </c>
      <c r="N2964" s="25">
        <v>3.4</v>
      </c>
      <c r="O2964" s="25" t="s">
        <v>35</v>
      </c>
      <c r="T2964" s="1">
        <f t="shared" si="302"/>
        <v>2008.9226582439728</v>
      </c>
      <c r="U2964" s="4">
        <f t="shared" si="305"/>
        <v>1.0431507362067926E+20</v>
      </c>
      <c r="V2964" s="4">
        <f t="shared" si="303"/>
        <v>5559042572704029</v>
      </c>
      <c r="W2964" s="1">
        <f t="shared" si="304"/>
        <v>1208.1721144516259</v>
      </c>
    </row>
    <row r="2965" spans="1:23" x14ac:dyDescent="0.3">
      <c r="A2965" t="s">
        <v>5198</v>
      </c>
      <c r="B2965" s="34">
        <v>39826.168191435187</v>
      </c>
      <c r="C2965" s="2">
        <v>35.7639</v>
      </c>
      <c r="D2965" s="2">
        <v>-4.7862</v>
      </c>
      <c r="E2965" s="3">
        <v>0</v>
      </c>
      <c r="G2965" s="1" t="s">
        <v>84</v>
      </c>
      <c r="H2965" s="1" t="s">
        <v>22</v>
      </c>
      <c r="I2965" s="1">
        <f t="shared" si="306"/>
        <v>4.3449999999999998</v>
      </c>
      <c r="L2965" s="25">
        <v>3.9</v>
      </c>
      <c r="M2965" s="25" t="s">
        <v>84</v>
      </c>
      <c r="P2965" s="25">
        <v>4.5999999999999996</v>
      </c>
      <c r="Q2965" s="1" t="s">
        <v>84</v>
      </c>
      <c r="T2965" s="1">
        <f t="shared" si="302"/>
        <v>2009.0381059313763</v>
      </c>
      <c r="U2965" s="4">
        <f t="shared" si="305"/>
        <v>1.0431921838651964E+20</v>
      </c>
      <c r="V2965" s="4">
        <f t="shared" si="303"/>
        <v>4144765840379391.5</v>
      </c>
      <c r="W2965" s="1">
        <f t="shared" si="304"/>
        <v>1372.1491536577807</v>
      </c>
    </row>
    <row r="2966" spans="1:23" x14ac:dyDescent="0.3">
      <c r="A2966" t="s">
        <v>5199</v>
      </c>
      <c r="B2966" s="34">
        <v>39833.493259374998</v>
      </c>
      <c r="C2966" s="2">
        <v>35.756</v>
      </c>
      <c r="D2966" s="2">
        <v>-5.4363000000000001</v>
      </c>
      <c r="E2966" s="3">
        <v>9</v>
      </c>
      <c r="F2966" s="3">
        <v>75</v>
      </c>
      <c r="G2966" s="1" t="s">
        <v>35</v>
      </c>
      <c r="H2966" s="1" t="s">
        <v>22</v>
      </c>
      <c r="I2966" s="1">
        <f>J2966</f>
        <v>5.12</v>
      </c>
      <c r="J2966" s="25">
        <v>5.12</v>
      </c>
      <c r="K2966" s="25" t="s">
        <v>5461</v>
      </c>
      <c r="L2966" s="25">
        <v>4.8</v>
      </c>
      <c r="M2966" s="25" t="s">
        <v>35</v>
      </c>
      <c r="N2966" s="25">
        <v>4</v>
      </c>
      <c r="O2966" s="25" t="s">
        <v>35</v>
      </c>
      <c r="T2966" s="1">
        <f t="shared" si="302"/>
        <v>2009.058160874401</v>
      </c>
      <c r="U2966" s="4">
        <f t="shared" si="305"/>
        <v>1.0437947434512707E+20</v>
      </c>
      <c r="V2966" s="4">
        <f t="shared" si="303"/>
        <v>6.025595860743596E+16</v>
      </c>
      <c r="W2966" s="1">
        <f t="shared" si="304"/>
        <v>1326.5640102766067</v>
      </c>
    </row>
    <row r="2967" spans="1:23" x14ac:dyDescent="0.3">
      <c r="A2967" t="s">
        <v>5200</v>
      </c>
      <c r="B2967" s="34">
        <v>39833.72249699074</v>
      </c>
      <c r="C2967" s="2">
        <v>35.716299999999997</v>
      </c>
      <c r="D2967" s="2">
        <v>-5.4229000000000003</v>
      </c>
      <c r="E2967" s="3">
        <v>9</v>
      </c>
      <c r="F2967" s="3">
        <v>15</v>
      </c>
      <c r="G2967" s="1" t="s">
        <v>35</v>
      </c>
      <c r="H2967" s="1" t="s">
        <v>22</v>
      </c>
      <c r="I2967" s="1">
        <f>0.85*L2967+1.03</f>
        <v>4.26</v>
      </c>
      <c r="L2967" s="25">
        <v>3.8</v>
      </c>
      <c r="M2967" s="25" t="s">
        <v>35</v>
      </c>
      <c r="T2967" s="1">
        <f t="shared" si="302"/>
        <v>2009.0587884927877</v>
      </c>
      <c r="U2967" s="4">
        <f t="shared" si="305"/>
        <v>1.0438256464055958E+20</v>
      </c>
      <c r="V2967" s="4">
        <f t="shared" si="303"/>
        <v>3090295432513594.5</v>
      </c>
      <c r="W2967" s="1">
        <f t="shared" si="304"/>
        <v>1330.9652488585364</v>
      </c>
    </row>
    <row r="2968" spans="1:23" x14ac:dyDescent="0.3">
      <c r="A2968" t="s">
        <v>5201</v>
      </c>
      <c r="B2968" s="34">
        <v>39833.727613541669</v>
      </c>
      <c r="C2968" s="2">
        <v>35.768900000000002</v>
      </c>
      <c r="D2968" s="2">
        <v>-5.5885999999999996</v>
      </c>
      <c r="E2968" s="3">
        <v>0</v>
      </c>
      <c r="G2968" s="1" t="s">
        <v>84</v>
      </c>
      <c r="H2968" s="1" t="s">
        <v>22</v>
      </c>
      <c r="I2968" s="1">
        <f>0.85*L2968+1.03</f>
        <v>4.3449999999999998</v>
      </c>
      <c r="L2968" s="25">
        <v>3.9</v>
      </c>
      <c r="M2968" s="25" t="s">
        <v>84</v>
      </c>
      <c r="T2968" s="1">
        <f t="shared" si="302"/>
        <v>2009.0588025011407</v>
      </c>
      <c r="U2968" s="4">
        <f t="shared" si="305"/>
        <v>1.0438670940639995E+20</v>
      </c>
      <c r="V2968" s="4">
        <f t="shared" si="303"/>
        <v>4144765840379391.5</v>
      </c>
      <c r="W2968" s="1">
        <f t="shared" si="304"/>
        <v>1314.8775280265836</v>
      </c>
    </row>
    <row r="2969" spans="1:23" x14ac:dyDescent="0.3">
      <c r="A2969" t="s">
        <v>5202</v>
      </c>
      <c r="B2969" s="34">
        <v>39840.71383912037</v>
      </c>
      <c r="C2969" s="2">
        <v>36.072000000000003</v>
      </c>
      <c r="D2969" s="2">
        <v>-6.0359999999999996</v>
      </c>
      <c r="E2969" s="3">
        <v>10</v>
      </c>
      <c r="F2969" s="3">
        <v>4</v>
      </c>
      <c r="G2969" s="1" t="s">
        <v>65</v>
      </c>
      <c r="H2969" s="1" t="s">
        <v>22</v>
      </c>
      <c r="I2969" s="1">
        <v>4.4000000000000004</v>
      </c>
      <c r="P2969" s="25">
        <v>4.4000000000000004</v>
      </c>
      <c r="Q2969" s="1" t="s">
        <v>65</v>
      </c>
      <c r="T2969" s="1">
        <f t="shared" si="302"/>
        <v>2009.0779297443405</v>
      </c>
      <c r="U2969" s="4">
        <f t="shared" si="305"/>
        <v>1.0439172127873622E+20</v>
      </c>
      <c r="V2969" s="4">
        <f t="shared" si="303"/>
        <v>5011872336272719</v>
      </c>
      <c r="W2969" s="1">
        <f t="shared" si="304"/>
        <v>1257.6393338481621</v>
      </c>
    </row>
    <row r="2970" spans="1:23" x14ac:dyDescent="0.3">
      <c r="A2970" t="s">
        <v>5203</v>
      </c>
      <c r="B2970" s="34">
        <v>39840.928857638886</v>
      </c>
      <c r="C2970" s="2">
        <v>35.872</v>
      </c>
      <c r="D2970" s="2">
        <v>-5.6269999999999998</v>
      </c>
      <c r="E2970" s="3">
        <v>10</v>
      </c>
      <c r="F2970" s="3">
        <v>3</v>
      </c>
      <c r="G2970" s="1" t="s">
        <v>65</v>
      </c>
      <c r="H2970" s="1" t="s">
        <v>22</v>
      </c>
      <c r="I2970" s="1">
        <v>4</v>
      </c>
      <c r="P2970" s="25">
        <v>4</v>
      </c>
      <c r="Q2970" s="1" t="s">
        <v>65</v>
      </c>
      <c r="T2970" s="1">
        <f t="shared" si="302"/>
        <v>2009.0785184329607</v>
      </c>
      <c r="U2970" s="4">
        <f t="shared" si="305"/>
        <v>1.0439298020414802E+20</v>
      </c>
      <c r="V2970" s="4">
        <f t="shared" si="303"/>
        <v>1258925411794173.5</v>
      </c>
      <c r="W2970" s="1">
        <f t="shared" si="304"/>
        <v>1303.2102738486515</v>
      </c>
    </row>
    <row r="2971" spans="1:23" x14ac:dyDescent="0.3">
      <c r="A2971" t="s">
        <v>5204</v>
      </c>
      <c r="B2971" s="34">
        <v>39870.189843749999</v>
      </c>
      <c r="C2971" s="2">
        <v>35.719000000000001</v>
      </c>
      <c r="D2971" s="2">
        <v>-5.8559999999999999</v>
      </c>
      <c r="E2971" s="3">
        <v>10</v>
      </c>
      <c r="F2971" s="3">
        <v>3</v>
      </c>
      <c r="G2971" s="1" t="s">
        <v>65</v>
      </c>
      <c r="H2971" s="1" t="s">
        <v>22</v>
      </c>
      <c r="I2971" s="1">
        <v>3.5</v>
      </c>
      <c r="P2971" s="25">
        <v>3.5</v>
      </c>
      <c r="Q2971" s="1" t="s">
        <v>65</v>
      </c>
      <c r="T2971" s="1">
        <f t="shared" si="302"/>
        <v>2009.1586306468173</v>
      </c>
      <c r="U2971" s="4">
        <f t="shared" si="305"/>
        <v>1.0439320407626187E+20</v>
      </c>
      <c r="V2971" s="4">
        <f t="shared" si="303"/>
        <v>223872113856835.09</v>
      </c>
      <c r="W2971" s="1">
        <f t="shared" si="304"/>
        <v>1301.1953220548128</v>
      </c>
    </row>
    <row r="2972" spans="1:23" x14ac:dyDescent="0.3">
      <c r="A2972" t="s">
        <v>5205</v>
      </c>
      <c r="B2972" s="34">
        <v>39872.059853009261</v>
      </c>
      <c r="C2972" s="2">
        <v>36.046999999999997</v>
      </c>
      <c r="D2972" s="2">
        <v>-3.0880000000000001</v>
      </c>
      <c r="E2972" s="3">
        <v>10</v>
      </c>
      <c r="F2972" s="3">
        <v>4</v>
      </c>
      <c r="G2972" s="1" t="s">
        <v>65</v>
      </c>
      <c r="H2972" s="1" t="s">
        <v>22</v>
      </c>
      <c r="I2972" s="1">
        <v>3.4</v>
      </c>
      <c r="P2972" s="25">
        <v>3.4</v>
      </c>
      <c r="Q2972" s="1" t="s">
        <v>65</v>
      </c>
      <c r="T2972" s="1">
        <f t="shared" si="302"/>
        <v>2009.1637504531398</v>
      </c>
      <c r="U2972" s="4">
        <f t="shared" si="305"/>
        <v>1.0439336256558111E+20</v>
      </c>
      <c r="V2972" s="4">
        <f t="shared" si="303"/>
        <v>158489319246111.25</v>
      </c>
      <c r="W2972" s="1">
        <f t="shared" si="304"/>
        <v>1480.5928366430862</v>
      </c>
    </row>
    <row r="2973" spans="1:23" x14ac:dyDescent="0.3">
      <c r="A2973" t="s">
        <v>5206</v>
      </c>
      <c r="B2973" s="34">
        <v>39930.135308217592</v>
      </c>
      <c r="C2973" s="2">
        <v>35.4221</v>
      </c>
      <c r="D2973" s="2">
        <v>-4.5808</v>
      </c>
      <c r="E2973" s="3">
        <v>34.9</v>
      </c>
      <c r="G2973" s="1" t="s">
        <v>84</v>
      </c>
      <c r="H2973" s="1" t="s">
        <v>22</v>
      </c>
      <c r="I2973" s="1">
        <f t="shared" ref="I2973:I2978" si="307">0.85*L2973+1.03</f>
        <v>4.1749999999999998</v>
      </c>
      <c r="L2973" s="25">
        <v>3.7</v>
      </c>
      <c r="M2973" s="25" t="s">
        <v>84</v>
      </c>
      <c r="N2973" s="25">
        <v>3.1</v>
      </c>
      <c r="O2973" s="25" t="s">
        <v>84</v>
      </c>
      <c r="P2973" s="25">
        <v>4.9000000000000004</v>
      </c>
      <c r="Q2973" s="1" t="s">
        <v>84</v>
      </c>
      <c r="T2973" s="1">
        <f t="shared" si="302"/>
        <v>2009.3227523838948</v>
      </c>
      <c r="U2973" s="4">
        <f t="shared" si="305"/>
        <v>1.0439566665855717E+20</v>
      </c>
      <c r="V2973" s="4">
        <f t="shared" si="303"/>
        <v>2304092976055851.5</v>
      </c>
      <c r="W2973" s="1">
        <f t="shared" si="304"/>
        <v>1416.4787544675653</v>
      </c>
    </row>
    <row r="2974" spans="1:23" x14ac:dyDescent="0.3">
      <c r="A2974" t="s">
        <v>5207</v>
      </c>
      <c r="B2974" s="34">
        <v>39974.637535879629</v>
      </c>
      <c r="C2974" s="2">
        <v>35.700400000000002</v>
      </c>
      <c r="D2974" s="2">
        <v>-5.4683999999999999</v>
      </c>
      <c r="E2974" s="3">
        <v>10</v>
      </c>
      <c r="F2974" s="3">
        <v>36</v>
      </c>
      <c r="G2974" s="1" t="s">
        <v>35</v>
      </c>
      <c r="H2974" s="1" t="s">
        <v>22</v>
      </c>
      <c r="I2974" s="1">
        <f t="shared" si="307"/>
        <v>4.5999999999999996</v>
      </c>
      <c r="L2974" s="25">
        <v>4.2</v>
      </c>
      <c r="M2974" s="25" t="s">
        <v>35</v>
      </c>
      <c r="N2974" s="25">
        <v>3.5</v>
      </c>
      <c r="O2974" s="25" t="s">
        <v>35</v>
      </c>
      <c r="P2974" s="25">
        <v>4.9000000000000004</v>
      </c>
      <c r="Q2974" s="1" t="s">
        <v>84</v>
      </c>
      <c r="R2974" s="37">
        <v>3.9</v>
      </c>
      <c r="S2974" s="1" t="s">
        <v>44</v>
      </c>
      <c r="T2974" s="1">
        <f t="shared" si="302"/>
        <v>2009.4445928429284</v>
      </c>
      <c r="U2974" s="4">
        <f t="shared" si="305"/>
        <v>1.0440566665855717E+20</v>
      </c>
      <c r="V2974" s="4">
        <f t="shared" si="303"/>
        <v>1E+16</v>
      </c>
      <c r="W2974" s="1">
        <f t="shared" si="304"/>
        <v>1329.214740582275</v>
      </c>
    </row>
    <row r="2975" spans="1:23" x14ac:dyDescent="0.3">
      <c r="A2975" t="s">
        <v>5208</v>
      </c>
      <c r="B2975" s="34">
        <v>39996.822415509261</v>
      </c>
      <c r="C2975" s="2">
        <v>35.892099999999999</v>
      </c>
      <c r="D2975" s="2">
        <v>-3.8300999999999998</v>
      </c>
      <c r="E2975" s="3">
        <v>10</v>
      </c>
      <c r="F2975" s="3">
        <v>7</v>
      </c>
      <c r="G2975" s="1" t="s">
        <v>35</v>
      </c>
      <c r="H2975" s="1" t="s">
        <v>22</v>
      </c>
      <c r="I2975" s="1">
        <f t="shared" si="307"/>
        <v>4.0049999999999999</v>
      </c>
      <c r="L2975" s="25">
        <v>3.5</v>
      </c>
      <c r="M2975" s="25" t="s">
        <v>84</v>
      </c>
      <c r="N2975" s="25">
        <v>2.9</v>
      </c>
      <c r="O2975" s="25" t="s">
        <v>84</v>
      </c>
      <c r="P2975" s="25">
        <v>4.0999999999999996</v>
      </c>
      <c r="Q2975" s="1" t="s">
        <v>84</v>
      </c>
      <c r="T2975" s="1">
        <f t="shared" si="302"/>
        <v>2009.5053317330849</v>
      </c>
      <c r="U2975" s="4">
        <f t="shared" si="305"/>
        <v>1.0440694751365171E+20</v>
      </c>
      <c r="V2975" s="4">
        <f t="shared" si="303"/>
        <v>1280855094536285</v>
      </c>
      <c r="W2975" s="1">
        <f t="shared" si="304"/>
        <v>1433.6839729309709</v>
      </c>
    </row>
    <row r="2976" spans="1:23" x14ac:dyDescent="0.3">
      <c r="A2976" t="s">
        <v>5209</v>
      </c>
      <c r="B2976" s="34">
        <v>40026.815636458334</v>
      </c>
      <c r="C2976" s="2">
        <v>35.080599999999997</v>
      </c>
      <c r="D2976" s="2">
        <v>-4.0423999999999998</v>
      </c>
      <c r="E2976" s="3">
        <v>22</v>
      </c>
      <c r="F2976" s="3">
        <v>12</v>
      </c>
      <c r="G2976" s="1" t="s">
        <v>35</v>
      </c>
      <c r="H2976" s="1" t="s">
        <v>22</v>
      </c>
      <c r="I2976" s="1">
        <f t="shared" si="307"/>
        <v>4.09</v>
      </c>
      <c r="L2976" s="25">
        <v>3.6</v>
      </c>
      <c r="M2976" s="25" t="s">
        <v>35</v>
      </c>
      <c r="N2976" s="25">
        <v>3.3</v>
      </c>
      <c r="O2976" s="25" t="s">
        <v>84</v>
      </c>
      <c r="P2976" s="25">
        <v>3.9</v>
      </c>
      <c r="Q2976" s="1" t="s">
        <v>84</v>
      </c>
      <c r="R2976" s="37">
        <v>3.8</v>
      </c>
      <c r="S2976" s="1" t="s">
        <v>44</v>
      </c>
      <c r="T2976" s="1">
        <f t="shared" si="302"/>
        <v>2009.5874486966688</v>
      </c>
      <c r="U2976" s="4">
        <f t="shared" si="305"/>
        <v>1.0440866542203886E+20</v>
      </c>
      <c r="V2976" s="4">
        <f t="shared" si="303"/>
        <v>1717908387157594.5</v>
      </c>
      <c r="W2976" s="1">
        <f t="shared" si="304"/>
        <v>1484.3620318337616</v>
      </c>
    </row>
    <row r="2977" spans="1:23" x14ac:dyDescent="0.3">
      <c r="A2977" t="s">
        <v>5210</v>
      </c>
      <c r="B2977" s="34">
        <v>40040.837548495372</v>
      </c>
      <c r="C2977" s="2">
        <v>35.184199999999997</v>
      </c>
      <c r="D2977" s="2">
        <v>-4.3841000000000001</v>
      </c>
      <c r="E2977" s="3">
        <v>10</v>
      </c>
      <c r="F2977" s="3">
        <v>18</v>
      </c>
      <c r="G2977" s="1" t="s">
        <v>35</v>
      </c>
      <c r="H2977" s="1" t="s">
        <v>22</v>
      </c>
      <c r="I2977" s="1">
        <f t="shared" si="307"/>
        <v>4.3449999999999998</v>
      </c>
      <c r="L2977" s="25">
        <v>3.9</v>
      </c>
      <c r="M2977" s="25" t="s">
        <v>35</v>
      </c>
      <c r="N2977" s="25">
        <v>3.5</v>
      </c>
      <c r="O2977" s="25" t="s">
        <v>84</v>
      </c>
      <c r="P2977" s="25">
        <v>4.5</v>
      </c>
      <c r="Q2977" s="1" t="s">
        <v>84</v>
      </c>
      <c r="R2977" s="37">
        <v>3.2</v>
      </c>
      <c r="S2977" s="1" t="s">
        <v>44</v>
      </c>
      <c r="T2977" s="1">
        <f t="shared" si="302"/>
        <v>2009.6258385995766</v>
      </c>
      <c r="U2977" s="4">
        <f t="shared" si="305"/>
        <v>1.0441281018787924E+20</v>
      </c>
      <c r="V2977" s="4">
        <f t="shared" si="303"/>
        <v>4144765840379391.5</v>
      </c>
      <c r="W2977" s="1">
        <f t="shared" si="304"/>
        <v>1450.545875160338</v>
      </c>
    </row>
    <row r="2978" spans="1:23" x14ac:dyDescent="0.3">
      <c r="A2978" t="s">
        <v>5211</v>
      </c>
      <c r="B2978" s="34">
        <v>40052.755994675928</v>
      </c>
      <c r="C2978" s="2">
        <v>37.973399999999998</v>
      </c>
      <c r="D2978" s="2">
        <v>-7.2135999999999996</v>
      </c>
      <c r="E2978" s="3">
        <v>10</v>
      </c>
      <c r="F2978" s="3">
        <v>15</v>
      </c>
      <c r="G2978" s="1" t="s">
        <v>35</v>
      </c>
      <c r="H2978" s="1" t="s">
        <v>22</v>
      </c>
      <c r="I2978" s="1">
        <f t="shared" si="307"/>
        <v>4.3449999999999998</v>
      </c>
      <c r="L2978" s="25">
        <v>3.9</v>
      </c>
      <c r="M2978" s="25" t="s">
        <v>35</v>
      </c>
      <c r="P2978" s="25">
        <v>3.9</v>
      </c>
      <c r="Q2978" s="1" t="s">
        <v>84</v>
      </c>
      <c r="R2978" s="37">
        <v>3.6</v>
      </c>
      <c r="S2978" s="1" t="s">
        <v>44</v>
      </c>
      <c r="T2978" s="1">
        <f t="shared" si="302"/>
        <v>2009.6584695268334</v>
      </c>
      <c r="U2978" s="4">
        <f t="shared" si="305"/>
        <v>1.0441695495371961E+20</v>
      </c>
      <c r="V2978" s="4">
        <f t="shared" si="303"/>
        <v>4144765840379391.5</v>
      </c>
      <c r="W2978" s="1">
        <f t="shared" si="304"/>
        <v>1009.5792754098892</v>
      </c>
    </row>
    <row r="2979" spans="1:23" x14ac:dyDescent="0.3">
      <c r="A2979" t="s">
        <v>5212</v>
      </c>
      <c r="B2979" s="34">
        <v>40059.276667824073</v>
      </c>
      <c r="C2979" s="2">
        <v>35.692300000000003</v>
      </c>
      <c r="D2979" s="2">
        <v>-5.4168000000000003</v>
      </c>
      <c r="E2979" s="3">
        <v>10</v>
      </c>
      <c r="F2979" s="3">
        <v>4</v>
      </c>
      <c r="G2979" s="1" t="s">
        <v>35</v>
      </c>
      <c r="H2979" s="1" t="s">
        <v>22</v>
      </c>
      <c r="I2979" s="1">
        <v>4.5</v>
      </c>
      <c r="P2979" s="25">
        <v>4.5</v>
      </c>
      <c r="Q2979" s="1" t="s">
        <v>65</v>
      </c>
      <c r="T2979" s="1">
        <f t="shared" si="302"/>
        <v>2009.6763221569447</v>
      </c>
      <c r="U2979" s="4">
        <f t="shared" si="305"/>
        <v>1.0442403441156345E+20</v>
      </c>
      <c r="V2979" s="4">
        <f t="shared" si="303"/>
        <v>7079457843841414</v>
      </c>
      <c r="W2979" s="1">
        <f t="shared" si="304"/>
        <v>1333.4952598213374</v>
      </c>
    </row>
    <row r="2980" spans="1:23" x14ac:dyDescent="0.3">
      <c r="A2980" t="s">
        <v>5213</v>
      </c>
      <c r="B2980" s="34">
        <v>40066.475651388886</v>
      </c>
      <c r="C2980" s="2">
        <v>39.973300000000002</v>
      </c>
      <c r="D2980" s="2">
        <v>-7.2930999999999999</v>
      </c>
      <c r="E2980" s="3">
        <v>10</v>
      </c>
      <c r="F2980" s="3">
        <v>18</v>
      </c>
      <c r="G2980" s="1" t="s">
        <v>35</v>
      </c>
      <c r="H2980" s="1" t="s">
        <v>22</v>
      </c>
      <c r="I2980" s="1">
        <f>0.85*L2980+1.03</f>
        <v>4.6849999999999996</v>
      </c>
      <c r="L2980" s="25">
        <v>4.3</v>
      </c>
      <c r="M2980" s="25" t="s">
        <v>35</v>
      </c>
      <c r="N2980" s="25">
        <v>3.5</v>
      </c>
      <c r="O2980" s="25" t="s">
        <v>35</v>
      </c>
      <c r="P2980" s="25">
        <v>4.5</v>
      </c>
      <c r="Q2980" s="1" t="s">
        <v>84</v>
      </c>
      <c r="R2980" s="37">
        <v>4</v>
      </c>
      <c r="S2980" s="1" t="s">
        <v>44</v>
      </c>
      <c r="T2980" s="1">
        <f t="shared" si="302"/>
        <v>2009.6960318997642</v>
      </c>
      <c r="U2980" s="4">
        <f t="shared" si="305"/>
        <v>1.0443744661091751E+20</v>
      </c>
      <c r="V2980" s="4">
        <f t="shared" si="303"/>
        <v>1.3412199354053646E+16</v>
      </c>
      <c r="W2980" s="1">
        <f t="shared" si="304"/>
        <v>839.17793486447295</v>
      </c>
    </row>
    <row r="2981" spans="1:23" x14ac:dyDescent="0.3">
      <c r="A2981" t="s">
        <v>5214</v>
      </c>
      <c r="B2981" s="34">
        <v>40093.26461377315</v>
      </c>
      <c r="C2981" s="2">
        <v>35.852400000000003</v>
      </c>
      <c r="D2981" s="2">
        <v>-6.851</v>
      </c>
      <c r="E2981" s="3">
        <v>10</v>
      </c>
      <c r="F2981" s="3">
        <v>20</v>
      </c>
      <c r="G2981" s="1" t="s">
        <v>35</v>
      </c>
      <c r="H2981" s="1" t="s">
        <v>22</v>
      </c>
      <c r="I2981" s="1">
        <f>0.85*L2981+1.03</f>
        <v>4.3449999999999998</v>
      </c>
      <c r="L2981" s="25">
        <v>3.9</v>
      </c>
      <c r="M2981" s="25" t="s">
        <v>35</v>
      </c>
      <c r="N2981" s="25">
        <v>3.7</v>
      </c>
      <c r="O2981" s="25" t="s">
        <v>84</v>
      </c>
      <c r="P2981" s="25">
        <v>4.4000000000000004</v>
      </c>
      <c r="Q2981" s="1" t="s">
        <v>84</v>
      </c>
      <c r="R2981" s="37">
        <v>4</v>
      </c>
      <c r="S2981" s="1" t="s">
        <v>44</v>
      </c>
      <c r="T2981" s="1">
        <f t="shared" si="302"/>
        <v>2009.7693760815143</v>
      </c>
      <c r="U2981" s="4">
        <f t="shared" si="305"/>
        <v>1.0444159137675788E+20</v>
      </c>
      <c r="V2981" s="4">
        <f t="shared" si="303"/>
        <v>4144765840379391.5</v>
      </c>
      <c r="W2981" s="1">
        <f t="shared" si="304"/>
        <v>1225.1083847703615</v>
      </c>
    </row>
    <row r="2982" spans="1:23" x14ac:dyDescent="0.3">
      <c r="A2982" t="s">
        <v>5215</v>
      </c>
      <c r="B2982" s="34">
        <v>40100.757605671293</v>
      </c>
      <c r="C2982" s="2">
        <v>36.064500000000002</v>
      </c>
      <c r="D2982" s="2">
        <v>-3.2797000000000001</v>
      </c>
      <c r="E2982" s="3">
        <v>10</v>
      </c>
      <c r="F2982" s="3">
        <v>7</v>
      </c>
      <c r="G2982" s="1" t="s">
        <v>35</v>
      </c>
      <c r="H2982" s="1" t="s">
        <v>22</v>
      </c>
      <c r="I2982" s="1">
        <v>3.2</v>
      </c>
      <c r="P2982" s="25">
        <v>3.8</v>
      </c>
      <c r="Q2982" s="1" t="s">
        <v>65</v>
      </c>
      <c r="R2982" s="37">
        <v>3.2</v>
      </c>
      <c r="S2982" s="1" t="s">
        <v>44</v>
      </c>
      <c r="T2982" s="1">
        <f t="shared" si="302"/>
        <v>2009.7898907752808</v>
      </c>
      <c r="U2982" s="4">
        <f t="shared" si="305"/>
        <v>1.0444167080958136E+20</v>
      </c>
      <c r="V2982" s="4">
        <f t="shared" si="303"/>
        <v>79432823472428.328</v>
      </c>
      <c r="W2982" s="1">
        <f t="shared" si="304"/>
        <v>1463.7320435962008</v>
      </c>
    </row>
    <row r="2983" spans="1:23" x14ac:dyDescent="0.3">
      <c r="A2983" t="s">
        <v>5216</v>
      </c>
      <c r="B2983" s="34">
        <v>40100.923730555558</v>
      </c>
      <c r="C2983" s="2">
        <v>37.427</v>
      </c>
      <c r="D2983" s="2">
        <v>-2.1957</v>
      </c>
      <c r="E2983" s="3">
        <v>10</v>
      </c>
      <c r="F2983" s="3">
        <v>8</v>
      </c>
      <c r="G2983" s="1" t="s">
        <v>35</v>
      </c>
      <c r="H2983" s="1" t="s">
        <v>30</v>
      </c>
      <c r="I2983" s="1">
        <v>3.5</v>
      </c>
      <c r="P2983" s="25">
        <v>4.5999999999999996</v>
      </c>
      <c r="Q2983" s="1" t="s">
        <v>65</v>
      </c>
      <c r="R2983" s="37">
        <v>3.5</v>
      </c>
      <c r="S2983" s="1" t="s">
        <v>44</v>
      </c>
      <c r="T2983" s="1">
        <f t="shared" si="302"/>
        <v>2009.790345600426</v>
      </c>
      <c r="U2983" s="4">
        <f t="shared" si="305"/>
        <v>1.0444189468169521E+20</v>
      </c>
      <c r="V2983" s="4">
        <f t="shared" si="303"/>
        <v>223872113856835.09</v>
      </c>
      <c r="W2983" s="1">
        <f t="shared" si="304"/>
        <v>1458.5913938960421</v>
      </c>
    </row>
    <row r="2984" spans="1:23" x14ac:dyDescent="0.3">
      <c r="A2984" t="s">
        <v>5217</v>
      </c>
      <c r="B2984" s="34">
        <v>40101.21784247685</v>
      </c>
      <c r="C2984" s="2">
        <v>35.061799999999998</v>
      </c>
      <c r="D2984" s="2">
        <v>-3.4</v>
      </c>
      <c r="E2984" s="3">
        <v>4.7</v>
      </c>
      <c r="F2984" s="3">
        <v>15</v>
      </c>
      <c r="G2984" s="1" t="s">
        <v>35</v>
      </c>
      <c r="H2984" s="1" t="s">
        <v>22</v>
      </c>
      <c r="I2984" s="1">
        <v>3.2</v>
      </c>
      <c r="P2984" s="25">
        <v>4.7</v>
      </c>
      <c r="Q2984" s="1" t="s">
        <v>65</v>
      </c>
      <c r="R2984" s="37">
        <v>3.2</v>
      </c>
      <c r="S2984" s="1" t="s">
        <v>44</v>
      </c>
      <c r="T2984" s="1">
        <f t="shared" si="302"/>
        <v>2009.7911508349812</v>
      </c>
      <c r="U2984" s="4">
        <f t="shared" si="305"/>
        <v>1.0444197411451868E+20</v>
      </c>
      <c r="V2984" s="4">
        <f t="shared" si="303"/>
        <v>79432823472428.328</v>
      </c>
      <c r="W2984" s="1">
        <f t="shared" si="304"/>
        <v>1533.8562770950386</v>
      </c>
    </row>
    <row r="2985" spans="1:23" x14ac:dyDescent="0.3">
      <c r="A2985" t="s">
        <v>5218</v>
      </c>
      <c r="B2985" s="34">
        <v>40103.375544675924</v>
      </c>
      <c r="C2985" s="2">
        <v>36.129100000000001</v>
      </c>
      <c r="D2985" s="2">
        <v>-7.7396000000000003</v>
      </c>
      <c r="E2985" s="3">
        <v>10</v>
      </c>
      <c r="F2985" s="3">
        <v>5</v>
      </c>
      <c r="G2985" s="1" t="s">
        <v>35</v>
      </c>
      <c r="H2985" s="1" t="s">
        <v>22</v>
      </c>
      <c r="I2985" s="1">
        <v>4.5999999999999996</v>
      </c>
      <c r="P2985" s="25">
        <v>4.5999999999999996</v>
      </c>
      <c r="Q2985" s="1" t="s">
        <v>65</v>
      </c>
      <c r="T2985" s="1">
        <f t="shared" si="302"/>
        <v>2009.7970583016452</v>
      </c>
      <c r="U2985" s="4">
        <f t="shared" si="305"/>
        <v>1.0445197411451868E+20</v>
      </c>
      <c r="V2985" s="4">
        <f t="shared" si="303"/>
        <v>1E+16</v>
      </c>
      <c r="W2985" s="1">
        <f t="shared" si="304"/>
        <v>1146.6750475756901</v>
      </c>
    </row>
    <row r="2986" spans="1:23" x14ac:dyDescent="0.3">
      <c r="A2986" t="s">
        <v>5219</v>
      </c>
      <c r="B2986" s="34">
        <v>40105.60499537037</v>
      </c>
      <c r="C2986" s="2">
        <v>35.348999999999997</v>
      </c>
      <c r="D2986" s="2">
        <v>-7.992</v>
      </c>
      <c r="E2986" s="3">
        <v>10</v>
      </c>
      <c r="F2986" s="3">
        <v>4</v>
      </c>
      <c r="G2986" s="1" t="s">
        <v>65</v>
      </c>
      <c r="H2986" s="1" t="s">
        <v>22</v>
      </c>
      <c r="I2986" s="1">
        <v>4.5999999999999996</v>
      </c>
      <c r="P2986" s="25">
        <v>4.5999999999999996</v>
      </c>
      <c r="Q2986" s="1" t="s">
        <v>65</v>
      </c>
      <c r="T2986" s="1">
        <f t="shared" si="302"/>
        <v>2009.8031622049839</v>
      </c>
      <c r="U2986" s="4">
        <f t="shared" si="305"/>
        <v>1.0446197411451868E+20</v>
      </c>
      <c r="V2986" s="4">
        <f t="shared" si="303"/>
        <v>1E+16</v>
      </c>
      <c r="W2986" s="1">
        <f t="shared" si="304"/>
        <v>1209.3205976625941</v>
      </c>
    </row>
    <row r="2987" spans="1:23" x14ac:dyDescent="0.3">
      <c r="A2987" t="s">
        <v>5220</v>
      </c>
      <c r="B2987" s="34">
        <v>40107.77330335648</v>
      </c>
      <c r="C2987" s="2">
        <v>35.0304</v>
      </c>
      <c r="D2987" s="2">
        <v>-4.9691000000000001</v>
      </c>
      <c r="E2987" s="3">
        <v>10</v>
      </c>
      <c r="F2987" s="3">
        <v>6</v>
      </c>
      <c r="G2987" s="1" t="s">
        <v>35</v>
      </c>
      <c r="H2987" s="1" t="s">
        <v>22</v>
      </c>
      <c r="I2987" s="1">
        <v>4.2</v>
      </c>
      <c r="P2987" s="25">
        <v>4.2</v>
      </c>
      <c r="Q2987" s="1" t="s">
        <v>65</v>
      </c>
      <c r="T2987" s="1">
        <f t="shared" si="302"/>
        <v>2009.8090987087105</v>
      </c>
      <c r="U2987" s="4">
        <f t="shared" si="305"/>
        <v>1.0446448600095018E+20</v>
      </c>
      <c r="V2987" s="4">
        <f t="shared" si="303"/>
        <v>2511886431509585.5</v>
      </c>
      <c r="W2987" s="1">
        <f t="shared" si="304"/>
        <v>1422.4889013577242</v>
      </c>
    </row>
    <row r="2988" spans="1:23" x14ac:dyDescent="0.3">
      <c r="A2988" t="s">
        <v>5221</v>
      </c>
      <c r="B2988" s="34">
        <v>40110.413763888886</v>
      </c>
      <c r="C2988" s="2">
        <v>35.86</v>
      </c>
      <c r="D2988" s="2">
        <v>-3.8050000000000002</v>
      </c>
      <c r="E2988" s="3">
        <v>10</v>
      </c>
      <c r="F2988" s="3">
        <v>4</v>
      </c>
      <c r="G2988" s="1" t="s">
        <v>65</v>
      </c>
      <c r="H2988" s="1" t="s">
        <v>22</v>
      </c>
      <c r="I2988" s="1">
        <v>4.5</v>
      </c>
      <c r="P2988" s="25">
        <v>4.5</v>
      </c>
      <c r="Q2988" s="1" t="s">
        <v>65</v>
      </c>
      <c r="T2988" s="1">
        <f t="shared" si="302"/>
        <v>2009.8163278956574</v>
      </c>
      <c r="U2988" s="4">
        <f t="shared" si="305"/>
        <v>1.0447156545879402E+20</v>
      </c>
      <c r="V2988" s="4">
        <f t="shared" si="303"/>
        <v>7079457843841414</v>
      </c>
      <c r="W2988" s="1">
        <f t="shared" si="304"/>
        <v>1438.2049095789953</v>
      </c>
    </row>
    <row r="2989" spans="1:23" x14ac:dyDescent="0.3">
      <c r="A2989" t="s">
        <v>5222</v>
      </c>
      <c r="B2989" s="34">
        <v>40111.67575775463</v>
      </c>
      <c r="C2989" s="2">
        <v>35.7667</v>
      </c>
      <c r="D2989" s="2">
        <v>-6.3513000000000002</v>
      </c>
      <c r="E2989" s="3">
        <v>10</v>
      </c>
      <c r="F2989" s="3">
        <v>4</v>
      </c>
      <c r="G2989" s="1" t="s">
        <v>35</v>
      </c>
      <c r="H2989" s="1" t="s">
        <v>22</v>
      </c>
      <c r="I2989" s="1">
        <v>4.2</v>
      </c>
      <c r="P2989" s="25">
        <v>4.2</v>
      </c>
      <c r="Q2989" s="1" t="s">
        <v>65</v>
      </c>
      <c r="T2989" s="1">
        <f t="shared" si="302"/>
        <v>2009.819783046556</v>
      </c>
      <c r="U2989" s="4">
        <f t="shared" si="305"/>
        <v>1.0447407734522552E+20</v>
      </c>
      <c r="V2989" s="4">
        <f t="shared" si="303"/>
        <v>2511886431509585.5</v>
      </c>
      <c r="W2989" s="1">
        <f t="shared" si="304"/>
        <v>1264.3890167008633</v>
      </c>
    </row>
    <row r="2990" spans="1:23" x14ac:dyDescent="0.3">
      <c r="A2990" t="s">
        <v>5223</v>
      </c>
      <c r="B2990" s="34">
        <v>40112.089574421298</v>
      </c>
      <c r="C2990" s="2">
        <v>35.813600000000001</v>
      </c>
      <c r="D2990" s="2">
        <v>-6.6981000000000002</v>
      </c>
      <c r="E2990" s="3">
        <v>10</v>
      </c>
      <c r="F2990" s="3">
        <v>12</v>
      </c>
      <c r="G2990" s="1" t="s">
        <v>35</v>
      </c>
      <c r="H2990" s="1" t="s">
        <v>22</v>
      </c>
      <c r="I2990" s="1">
        <v>4.4000000000000004</v>
      </c>
      <c r="P2990" s="25">
        <v>4.4000000000000004</v>
      </c>
      <c r="Q2990" s="1" t="s">
        <v>65</v>
      </c>
      <c r="T2990" s="1">
        <f t="shared" si="302"/>
        <v>2009.8209160148426</v>
      </c>
      <c r="U2990" s="4">
        <f t="shared" si="305"/>
        <v>1.0447908921756179E+20</v>
      </c>
      <c r="V2990" s="4">
        <f t="shared" si="303"/>
        <v>5011872336272719</v>
      </c>
      <c r="W2990" s="1">
        <f t="shared" si="304"/>
        <v>1238.1559691964105</v>
      </c>
    </row>
    <row r="2991" spans="1:23" x14ac:dyDescent="0.3">
      <c r="A2991" t="s">
        <v>5224</v>
      </c>
      <c r="B2991" s="34">
        <v>40113.489650000003</v>
      </c>
      <c r="C2991" s="2">
        <v>35.853299999999997</v>
      </c>
      <c r="D2991" s="2">
        <v>-5.4732000000000003</v>
      </c>
      <c r="E2991" s="3">
        <v>9</v>
      </c>
      <c r="F2991" s="3">
        <v>5</v>
      </c>
      <c r="G2991" s="1" t="s">
        <v>35</v>
      </c>
      <c r="H2991" s="1" t="s">
        <v>22</v>
      </c>
      <c r="I2991" s="1">
        <v>3.9</v>
      </c>
      <c r="P2991" s="25">
        <v>3.9</v>
      </c>
      <c r="Q2991" s="1" t="s">
        <v>65</v>
      </c>
      <c r="T2991" s="1">
        <f t="shared" si="302"/>
        <v>2009.824749212868</v>
      </c>
      <c r="U2991" s="4">
        <f t="shared" si="305"/>
        <v>1.0447998046849992E+20</v>
      </c>
      <c r="V2991" s="4">
        <f t="shared" si="303"/>
        <v>891250938133744.88</v>
      </c>
      <c r="W2991" s="1">
        <f t="shared" si="304"/>
        <v>1315.5021170974239</v>
      </c>
    </row>
    <row r="2992" spans="1:23" x14ac:dyDescent="0.3">
      <c r="A2992" t="s">
        <v>5225</v>
      </c>
      <c r="B2992" s="34">
        <v>40115.365009490743</v>
      </c>
      <c r="C2992" s="2">
        <v>35.659500000000001</v>
      </c>
      <c r="D2992" s="2">
        <v>-3.9424000000000001</v>
      </c>
      <c r="E2992" s="3">
        <v>10</v>
      </c>
      <c r="F2992" s="3">
        <v>8</v>
      </c>
      <c r="G2992" s="1" t="s">
        <v>35</v>
      </c>
      <c r="H2992" s="1" t="s">
        <v>22</v>
      </c>
      <c r="I2992" s="1">
        <v>3.1</v>
      </c>
      <c r="P2992" s="25">
        <v>3.8</v>
      </c>
      <c r="Q2992" s="1" t="s">
        <v>65</v>
      </c>
      <c r="R2992" s="37">
        <v>3.1</v>
      </c>
      <c r="S2992" s="1" t="s">
        <v>44</v>
      </c>
      <c r="T2992" s="1">
        <f t="shared" si="302"/>
        <v>2009.8298836673257</v>
      </c>
      <c r="U2992" s="4">
        <f t="shared" si="305"/>
        <v>1.0448003670263244E+20</v>
      </c>
      <c r="V2992" s="4">
        <f t="shared" si="303"/>
        <v>56234132519035.117</v>
      </c>
      <c r="W2992" s="1">
        <f t="shared" si="304"/>
        <v>1443.8195826895997</v>
      </c>
    </row>
    <row r="2993" spans="1:23" x14ac:dyDescent="0.3">
      <c r="A2993" t="s">
        <v>5226</v>
      </c>
      <c r="B2993" s="34">
        <v>40131.256310185185</v>
      </c>
      <c r="C2993" s="2">
        <v>39.971600000000002</v>
      </c>
      <c r="D2993" s="2">
        <v>-17.898499999999999</v>
      </c>
      <c r="E2993" s="3">
        <v>10</v>
      </c>
      <c r="F2993" s="3">
        <v>13</v>
      </c>
      <c r="G2993" s="1" t="s">
        <v>35</v>
      </c>
      <c r="H2993" s="1" t="s">
        <v>33</v>
      </c>
      <c r="I2993" s="1">
        <f t="shared" ref="I2993:I3000" si="308">0.85*L2993+1.03</f>
        <v>4.26</v>
      </c>
      <c r="L2993" s="25">
        <v>3.8</v>
      </c>
      <c r="M2993" s="25" t="s">
        <v>35</v>
      </c>
      <c r="N2993" s="25">
        <v>3.1</v>
      </c>
      <c r="O2993" s="25" t="s">
        <v>84</v>
      </c>
      <c r="P2993" s="25">
        <v>3.6</v>
      </c>
      <c r="Q2993" s="1" t="s">
        <v>84</v>
      </c>
      <c r="T2993" s="1">
        <f t="shared" si="302"/>
        <v>2009.8733916774406</v>
      </c>
      <c r="U2993" s="4">
        <f t="shared" si="305"/>
        <v>1.0448312699806496E+20</v>
      </c>
      <c r="V2993" s="4">
        <f t="shared" si="303"/>
        <v>3090295432513594.5</v>
      </c>
      <c r="W2993" s="1">
        <f t="shared" si="304"/>
        <v>797.38157388820002</v>
      </c>
    </row>
    <row r="2994" spans="1:23" x14ac:dyDescent="0.3">
      <c r="A2994" t="s">
        <v>5227</v>
      </c>
      <c r="B2994" s="34">
        <v>40146.723102314812</v>
      </c>
      <c r="C2994" s="2">
        <v>36.870699999999999</v>
      </c>
      <c r="D2994" s="2">
        <v>-8.4039000000000001</v>
      </c>
      <c r="E2994" s="3">
        <v>10</v>
      </c>
      <c r="F2994" s="3">
        <v>28</v>
      </c>
      <c r="G2994" s="1" t="s">
        <v>35</v>
      </c>
      <c r="H2994" s="1" t="s">
        <v>22</v>
      </c>
      <c r="I2994" s="1">
        <f t="shared" si="308"/>
        <v>4.5149999999999997</v>
      </c>
      <c r="L2994" s="25">
        <v>4.0999999999999996</v>
      </c>
      <c r="M2994" s="25" t="s">
        <v>35</v>
      </c>
      <c r="N2994" s="25">
        <v>3.6</v>
      </c>
      <c r="O2994" s="25" t="s">
        <v>84</v>
      </c>
      <c r="P2994" s="25">
        <v>4.3</v>
      </c>
      <c r="Q2994" s="1" t="s">
        <v>84</v>
      </c>
      <c r="T2994" s="1">
        <f t="shared" si="302"/>
        <v>2009.9157374464471</v>
      </c>
      <c r="U2994" s="4">
        <f t="shared" si="305"/>
        <v>1.0449058289678523E+20</v>
      </c>
      <c r="V2994" s="4">
        <f t="shared" si="303"/>
        <v>7455898720277797</v>
      </c>
      <c r="W2994" s="1">
        <f t="shared" si="304"/>
        <v>1038.4061839114918</v>
      </c>
    </row>
    <row r="2995" spans="1:23" x14ac:dyDescent="0.3">
      <c r="A2995" t="s">
        <v>5228</v>
      </c>
      <c r="B2995" s="34">
        <v>40146.723254166667</v>
      </c>
      <c r="C2995" s="2">
        <v>36.7654</v>
      </c>
      <c r="D2995" s="2">
        <v>-8.7623999999999995</v>
      </c>
      <c r="E2995" s="3">
        <v>10</v>
      </c>
      <c r="F2995" s="3">
        <v>19</v>
      </c>
      <c r="G2995" s="1" t="s">
        <v>35</v>
      </c>
      <c r="H2995" s="1" t="s">
        <v>22</v>
      </c>
      <c r="I2995" s="1">
        <f t="shared" si="308"/>
        <v>4.5149999999999997</v>
      </c>
      <c r="L2995" s="25">
        <v>4.0999999999999996</v>
      </c>
      <c r="M2995" s="25" t="s">
        <v>35</v>
      </c>
      <c r="P2995" s="25">
        <v>4.5999999999999996</v>
      </c>
      <c r="Q2995" s="1" t="s">
        <v>84</v>
      </c>
      <c r="T2995" s="1">
        <f t="shared" si="302"/>
        <v>2009.9157378621949</v>
      </c>
      <c r="U2995" s="4">
        <f t="shared" si="305"/>
        <v>1.044980387955055E+20</v>
      </c>
      <c r="V2995" s="4">
        <f t="shared" si="303"/>
        <v>7455898720277797</v>
      </c>
      <c r="W2995" s="1">
        <f t="shared" si="304"/>
        <v>1030.1091360965268</v>
      </c>
    </row>
    <row r="2996" spans="1:23" x14ac:dyDescent="0.3">
      <c r="A2996" t="s">
        <v>5229</v>
      </c>
      <c r="B2996" s="34">
        <v>40165.337113078705</v>
      </c>
      <c r="C2996" s="2">
        <v>45.011000000000003</v>
      </c>
      <c r="D2996" s="2">
        <v>-19.359000000000002</v>
      </c>
      <c r="E2996" s="3">
        <v>10</v>
      </c>
      <c r="F2996" s="3">
        <v>10</v>
      </c>
      <c r="G2996" s="1" t="s">
        <v>35</v>
      </c>
      <c r="H2996" s="1" t="s">
        <v>34</v>
      </c>
      <c r="I2996" s="1">
        <f t="shared" si="308"/>
        <v>4.09</v>
      </c>
      <c r="L2996" s="25">
        <v>3.6</v>
      </c>
      <c r="M2996" s="25" t="s">
        <v>35</v>
      </c>
      <c r="P2996" s="25">
        <v>4</v>
      </c>
      <c r="Q2996" s="1" t="s">
        <v>84</v>
      </c>
      <c r="T2996" s="1">
        <f t="shared" si="302"/>
        <v>2009.9666998304688</v>
      </c>
      <c r="U2996" s="4">
        <f t="shared" si="305"/>
        <v>1.0449975670389265E+20</v>
      </c>
      <c r="V2996" s="4">
        <f t="shared" si="303"/>
        <v>1717908387157594.5</v>
      </c>
      <c r="W2996" s="1">
        <f t="shared" si="304"/>
        <v>734.12215327075592</v>
      </c>
    </row>
    <row r="2997" spans="1:23" x14ac:dyDescent="0.3">
      <c r="A2997" t="s">
        <v>5230</v>
      </c>
      <c r="B2997" s="34">
        <v>40215.078759374999</v>
      </c>
      <c r="C2997" s="2">
        <v>49.888599999999997</v>
      </c>
      <c r="D2997" s="2">
        <v>-15.865500000000001</v>
      </c>
      <c r="E2997" s="3">
        <v>10</v>
      </c>
      <c r="F2997" s="3">
        <v>42</v>
      </c>
      <c r="G2997" s="1" t="s">
        <v>35</v>
      </c>
      <c r="H2997" s="8" t="s">
        <v>68</v>
      </c>
      <c r="I2997" s="1">
        <f t="shared" si="308"/>
        <v>4.5999999999999996</v>
      </c>
      <c r="L2997" s="25">
        <v>4.2</v>
      </c>
      <c r="M2997" s="25" t="s">
        <v>35</v>
      </c>
      <c r="N2997" s="25">
        <v>2.9</v>
      </c>
      <c r="O2997" s="25" t="s">
        <v>84</v>
      </c>
      <c r="P2997" s="25">
        <v>4</v>
      </c>
      <c r="Q2997" s="1" t="s">
        <v>84</v>
      </c>
      <c r="T2997" s="1">
        <f t="shared" si="302"/>
        <v>2010.1028850359344</v>
      </c>
      <c r="U2997" s="4">
        <f t="shared" si="305"/>
        <v>1.0450975670389265E+20</v>
      </c>
      <c r="V2997" s="4">
        <f t="shared" si="303"/>
        <v>1E+16</v>
      </c>
      <c r="W2997" s="1">
        <f t="shared" si="304"/>
        <v>606.06914529343487</v>
      </c>
    </row>
    <row r="2998" spans="1:23" x14ac:dyDescent="0.3">
      <c r="A2998" t="s">
        <v>5231</v>
      </c>
      <c r="B2998" s="34">
        <v>40221.372273263885</v>
      </c>
      <c r="C2998" s="2">
        <v>41.320700000000002</v>
      </c>
      <c r="D2998" s="2">
        <v>-12.337</v>
      </c>
      <c r="E2998" s="3">
        <v>10</v>
      </c>
      <c r="F2998" s="3">
        <v>21</v>
      </c>
      <c r="G2998" s="1" t="s">
        <v>35</v>
      </c>
      <c r="H2998" s="1" t="s">
        <v>33</v>
      </c>
      <c r="I2998" s="1">
        <f t="shared" si="308"/>
        <v>4.3449999999999998</v>
      </c>
      <c r="L2998" s="25">
        <v>3.9</v>
      </c>
      <c r="M2998" s="25" t="s">
        <v>35</v>
      </c>
      <c r="N2998" s="25">
        <v>3.6</v>
      </c>
      <c r="O2998" s="25" t="s">
        <v>35</v>
      </c>
      <c r="P2998" s="25">
        <v>4.5</v>
      </c>
      <c r="Q2998" s="1" t="s">
        <v>84</v>
      </c>
      <c r="T2998" s="1">
        <f t="shared" si="302"/>
        <v>2010.1201157378889</v>
      </c>
      <c r="U2998" s="4">
        <f t="shared" si="305"/>
        <v>1.0451390146973303E+20</v>
      </c>
      <c r="V2998" s="4">
        <f t="shared" si="303"/>
        <v>4144765840379391.5</v>
      </c>
      <c r="W2998" s="1">
        <f t="shared" si="304"/>
        <v>427.06715986061562</v>
      </c>
    </row>
    <row r="2999" spans="1:23" x14ac:dyDescent="0.3">
      <c r="A2999" t="s">
        <v>5232</v>
      </c>
      <c r="B2999" s="34">
        <v>40240.568156597219</v>
      </c>
      <c r="C2999" s="2">
        <v>36.434800000000003</v>
      </c>
      <c r="D2999" s="2">
        <v>-2.7949999999999999</v>
      </c>
      <c r="E2999" s="3">
        <v>0</v>
      </c>
      <c r="G2999" s="1" t="s">
        <v>84</v>
      </c>
      <c r="H2999" s="1" t="s">
        <v>22</v>
      </c>
      <c r="I2999" s="1">
        <f t="shared" si="308"/>
        <v>4.26</v>
      </c>
      <c r="L2999" s="25">
        <v>3.8</v>
      </c>
      <c r="M2999" s="25" t="s">
        <v>84</v>
      </c>
      <c r="T2999" s="1">
        <f t="shared" si="302"/>
        <v>2010.1726712021828</v>
      </c>
      <c r="U2999" s="4">
        <f t="shared" si="305"/>
        <v>1.0451699176516554E+20</v>
      </c>
      <c r="V2999" s="4">
        <f t="shared" si="303"/>
        <v>3090295432513594.5</v>
      </c>
      <c r="W2999" s="1">
        <f t="shared" si="304"/>
        <v>1475.7124609836462</v>
      </c>
    </row>
    <row r="3000" spans="1:23" x14ac:dyDescent="0.3">
      <c r="A3000" t="s">
        <v>5233</v>
      </c>
      <c r="B3000" s="34">
        <v>40269.389149421295</v>
      </c>
      <c r="C3000" s="2">
        <v>36.035600000000002</v>
      </c>
      <c r="D3000" s="2">
        <v>-2.8</v>
      </c>
      <c r="E3000" s="3">
        <v>12</v>
      </c>
      <c r="F3000" s="3">
        <v>8</v>
      </c>
      <c r="G3000" s="1" t="s">
        <v>35</v>
      </c>
      <c r="H3000" s="1" t="s">
        <v>22</v>
      </c>
      <c r="I3000" s="1">
        <f t="shared" si="308"/>
        <v>4.3449999999999998</v>
      </c>
      <c r="L3000" s="25">
        <v>3.9</v>
      </c>
      <c r="M3000" s="25" t="s">
        <v>35</v>
      </c>
      <c r="N3000" s="25">
        <v>3</v>
      </c>
      <c r="O3000" s="25" t="s">
        <v>84</v>
      </c>
      <c r="P3000" s="25">
        <v>3.9</v>
      </c>
      <c r="Q3000" s="1" t="s">
        <v>84</v>
      </c>
      <c r="T3000" s="1">
        <f t="shared" si="302"/>
        <v>2010.2515787800719</v>
      </c>
      <c r="U3000" s="4">
        <f t="shared" si="305"/>
        <v>1.0452113653100592E+20</v>
      </c>
      <c r="V3000" s="4">
        <f t="shared" si="303"/>
        <v>4144765840379391.5</v>
      </c>
      <c r="W3000" s="1">
        <f t="shared" si="304"/>
        <v>1505.0206507577429</v>
      </c>
    </row>
    <row r="3001" spans="1:23" x14ac:dyDescent="0.3">
      <c r="A3001" t="s">
        <v>5234</v>
      </c>
      <c r="B3001" s="34">
        <v>40276.998414814814</v>
      </c>
      <c r="C3001" s="2">
        <v>35.2346</v>
      </c>
      <c r="D3001" s="2">
        <v>-4.1677999999999997</v>
      </c>
      <c r="E3001" s="3">
        <v>21</v>
      </c>
      <c r="F3001" s="3">
        <v>275</v>
      </c>
      <c r="G3001" s="1" t="s">
        <v>35</v>
      </c>
      <c r="H3001" s="1" t="s">
        <v>22</v>
      </c>
      <c r="I3001" s="1">
        <v>5.0999999999999996</v>
      </c>
      <c r="J3001" s="25">
        <v>5.0999999999999996</v>
      </c>
      <c r="K3001" s="25" t="s">
        <v>75</v>
      </c>
      <c r="L3001" s="25">
        <v>4.8</v>
      </c>
      <c r="M3001" s="25" t="s">
        <v>35</v>
      </c>
      <c r="N3001" s="25">
        <v>4.2</v>
      </c>
      <c r="O3001" s="25" t="s">
        <v>35</v>
      </c>
      <c r="P3001" s="25">
        <v>5</v>
      </c>
      <c r="Q3001" s="1" t="s">
        <v>84</v>
      </c>
      <c r="R3001" s="37">
        <v>3.8</v>
      </c>
      <c r="S3001" s="1" t="s">
        <v>44</v>
      </c>
      <c r="T3001" s="1">
        <f t="shared" si="302"/>
        <v>2010.2724118133192</v>
      </c>
      <c r="U3001" s="4">
        <f t="shared" si="305"/>
        <v>1.0457737066352496E+20</v>
      </c>
      <c r="V3001" s="4">
        <f t="shared" si="303"/>
        <v>5.6234132519035104E+16</v>
      </c>
      <c r="W3001" s="1">
        <f t="shared" si="304"/>
        <v>1462.1922778134565</v>
      </c>
    </row>
    <row r="3002" spans="1:23" x14ac:dyDescent="0.3">
      <c r="A3002" t="s">
        <v>5235</v>
      </c>
      <c r="B3002" s="34">
        <v>40280.020476504629</v>
      </c>
      <c r="C3002" s="2">
        <v>40.040199999999999</v>
      </c>
      <c r="D3002" s="2">
        <v>-3.4885000000000002</v>
      </c>
      <c r="E3002" s="3">
        <v>10</v>
      </c>
      <c r="F3002" s="3">
        <v>13</v>
      </c>
      <c r="G3002" s="1" t="s">
        <v>35</v>
      </c>
      <c r="H3002" s="1" t="s">
        <v>30</v>
      </c>
      <c r="I3002" s="1">
        <f>0.85*L3002+1.03</f>
        <v>4.09</v>
      </c>
      <c r="L3002" s="25">
        <v>3.6</v>
      </c>
      <c r="M3002" s="25" t="s">
        <v>35</v>
      </c>
      <c r="P3002" s="25">
        <v>3.8</v>
      </c>
      <c r="Q3002" s="1" t="s">
        <v>84</v>
      </c>
      <c r="T3002" s="1">
        <f t="shared" si="302"/>
        <v>2010.2806857672954</v>
      </c>
      <c r="U3002" s="4">
        <f t="shared" si="305"/>
        <v>1.0457908857191211E+20</v>
      </c>
      <c r="V3002" s="4">
        <f t="shared" si="303"/>
        <v>1717908387157594.5</v>
      </c>
      <c r="W3002" s="1">
        <f t="shared" si="304"/>
        <v>1179.7069181502359</v>
      </c>
    </row>
    <row r="3003" spans="1:23" x14ac:dyDescent="0.3">
      <c r="A3003" t="s">
        <v>5236</v>
      </c>
      <c r="B3003" s="34">
        <v>40294.49624212963</v>
      </c>
      <c r="C3003" s="2">
        <v>35.862499999999997</v>
      </c>
      <c r="D3003" s="2">
        <v>-5.4059999999999997</v>
      </c>
      <c r="E3003" s="3">
        <v>15.8</v>
      </c>
      <c r="F3003" s="3">
        <v>179</v>
      </c>
      <c r="G3003" s="1" t="s">
        <v>35</v>
      </c>
      <c r="H3003" s="1" t="s">
        <v>22</v>
      </c>
      <c r="I3003" s="1">
        <v>5.19</v>
      </c>
      <c r="J3003" s="25">
        <v>5.19</v>
      </c>
      <c r="K3003" s="25" t="s">
        <v>5461</v>
      </c>
      <c r="L3003" s="25">
        <v>4.9000000000000004</v>
      </c>
      <c r="M3003" s="25" t="s">
        <v>35</v>
      </c>
      <c r="N3003" s="25">
        <v>3.8</v>
      </c>
      <c r="O3003" s="25" t="s">
        <v>35</v>
      </c>
      <c r="P3003" s="25">
        <v>4.8</v>
      </c>
      <c r="Q3003" s="1" t="s">
        <v>84</v>
      </c>
      <c r="T3003" s="1">
        <f t="shared" si="302"/>
        <v>2010.320318253606</v>
      </c>
      <c r="U3003" s="4">
        <f t="shared" si="305"/>
        <v>1.0465582472084829E+20</v>
      </c>
      <c r="V3003" s="4">
        <f t="shared" si="303"/>
        <v>7.6736148936182064E+16</v>
      </c>
      <c r="W3003" s="1">
        <f t="shared" si="304"/>
        <v>1319.4633941772106</v>
      </c>
    </row>
    <row r="3004" spans="1:23" x14ac:dyDescent="0.3">
      <c r="A3004" t="s">
        <v>5237</v>
      </c>
      <c r="B3004" s="34">
        <v>40302.898756944443</v>
      </c>
      <c r="C3004" s="2">
        <v>35.950899999999997</v>
      </c>
      <c r="D3004" s="2">
        <v>-4.4740000000000002</v>
      </c>
      <c r="E3004" s="3">
        <v>10</v>
      </c>
      <c r="F3004" s="3">
        <v>38</v>
      </c>
      <c r="G3004" s="1" t="s">
        <v>35</v>
      </c>
      <c r="H3004" s="1" t="s">
        <v>22</v>
      </c>
      <c r="I3004" s="1">
        <f>0.85*L3004+1.03</f>
        <v>4.3449999999999998</v>
      </c>
      <c r="L3004" s="25">
        <v>3.9</v>
      </c>
      <c r="M3004" s="25" t="s">
        <v>35</v>
      </c>
      <c r="N3004" s="25">
        <v>3.2</v>
      </c>
      <c r="O3004" s="25" t="s">
        <v>35</v>
      </c>
      <c r="P3004" s="25">
        <v>4.5</v>
      </c>
      <c r="Q3004" s="1" t="s">
        <v>84</v>
      </c>
      <c r="T3004" s="1">
        <f t="shared" si="302"/>
        <v>2010.3433230854057</v>
      </c>
      <c r="U3004" s="4">
        <f t="shared" si="305"/>
        <v>1.0465996948668867E+20</v>
      </c>
      <c r="V3004" s="4">
        <f t="shared" si="303"/>
        <v>4144765840379391.5</v>
      </c>
      <c r="W3004" s="1">
        <f t="shared" si="304"/>
        <v>1379.6682711655574</v>
      </c>
    </row>
    <row r="3005" spans="1:23" x14ac:dyDescent="0.3">
      <c r="A3005" t="s">
        <v>5238</v>
      </c>
      <c r="B3005" s="34">
        <v>40303.002243171293</v>
      </c>
      <c r="C3005" s="2">
        <v>35.874400000000001</v>
      </c>
      <c r="D3005" s="2">
        <v>-5.3307000000000002</v>
      </c>
      <c r="E3005" s="3">
        <v>9</v>
      </c>
      <c r="F3005" s="3">
        <v>73</v>
      </c>
      <c r="G3005" s="1" t="s">
        <v>35</v>
      </c>
      <c r="H3005" s="1" t="s">
        <v>22</v>
      </c>
      <c r="I3005" s="1">
        <f>0.85*L3005+1.03</f>
        <v>4.7700000000000005</v>
      </c>
      <c r="L3005" s="25">
        <v>4.4000000000000004</v>
      </c>
      <c r="M3005" s="25" t="s">
        <v>35</v>
      </c>
      <c r="N3005" s="25">
        <v>3.6</v>
      </c>
      <c r="O3005" s="25" t="s">
        <v>35</v>
      </c>
      <c r="P3005" s="25">
        <v>4.9000000000000004</v>
      </c>
      <c r="Q3005" s="1" t="s">
        <v>84</v>
      </c>
      <c r="T3005" s="1">
        <f t="shared" si="302"/>
        <v>2010.3436064152534</v>
      </c>
      <c r="U3005" s="4">
        <f t="shared" si="305"/>
        <v>1.0467795819583996E+20</v>
      </c>
      <c r="V3005" s="4">
        <f t="shared" si="303"/>
        <v>1.7988709151288024E+16</v>
      </c>
      <c r="W3005" s="1">
        <f t="shared" si="304"/>
        <v>1323.6645802774583</v>
      </c>
    </row>
    <row r="3006" spans="1:23" x14ac:dyDescent="0.3">
      <c r="A3006" t="s">
        <v>5239</v>
      </c>
      <c r="B3006" s="34">
        <v>40367.141538310185</v>
      </c>
      <c r="C3006" s="2">
        <v>36.015000000000001</v>
      </c>
      <c r="D3006" s="2">
        <v>-4.4973999999999998</v>
      </c>
      <c r="E3006" s="3">
        <v>10</v>
      </c>
      <c r="F3006" s="3">
        <v>20</v>
      </c>
      <c r="G3006" s="1" t="s">
        <v>35</v>
      </c>
      <c r="H3006" s="1" t="s">
        <v>22</v>
      </c>
      <c r="I3006" s="1">
        <f>0.85*L3006+1.03</f>
        <v>4.5999999999999996</v>
      </c>
      <c r="L3006" s="25">
        <v>4.2</v>
      </c>
      <c r="M3006" s="25" t="s">
        <v>35</v>
      </c>
      <c r="N3006" s="25">
        <v>3.6</v>
      </c>
      <c r="O3006" s="25" t="s">
        <v>35</v>
      </c>
      <c r="P3006" s="25">
        <v>4.7</v>
      </c>
      <c r="Q3006" s="1" t="s">
        <v>84</v>
      </c>
      <c r="T3006" s="1">
        <f t="shared" si="302"/>
        <v>2010.5192102349356</v>
      </c>
      <c r="U3006" s="4">
        <f t="shared" si="305"/>
        <v>1.0468795819583996E+20</v>
      </c>
      <c r="V3006" s="4">
        <f t="shared" si="303"/>
        <v>1E+16</v>
      </c>
      <c r="W3006" s="1">
        <f t="shared" si="304"/>
        <v>1372.6224641071879</v>
      </c>
    </row>
    <row r="3007" spans="1:23" x14ac:dyDescent="0.3">
      <c r="A3007" t="s">
        <v>5240</v>
      </c>
      <c r="B3007" s="34">
        <v>40383.000590277778</v>
      </c>
      <c r="C3007" s="2">
        <v>35.985100000000003</v>
      </c>
      <c r="D3007" s="2">
        <v>-4.5029000000000003</v>
      </c>
      <c r="E3007" s="3">
        <v>10</v>
      </c>
      <c r="F3007" s="3">
        <v>40</v>
      </c>
      <c r="G3007" s="1" t="s">
        <v>35</v>
      </c>
      <c r="H3007" s="1" t="s">
        <v>22</v>
      </c>
      <c r="I3007" s="1">
        <f>0.85*L3007+1.03</f>
        <v>4.7700000000000005</v>
      </c>
      <c r="L3007" s="25">
        <v>4.4000000000000004</v>
      </c>
      <c r="M3007" s="25" t="s">
        <v>35</v>
      </c>
      <c r="P3007" s="25">
        <v>4.8</v>
      </c>
      <c r="Q3007" s="1" t="s">
        <v>84</v>
      </c>
      <c r="T3007" s="1">
        <f t="shared" si="302"/>
        <v>2010.5626299528481</v>
      </c>
      <c r="U3007" s="4">
        <f t="shared" si="305"/>
        <v>1.0470594690499125E+20</v>
      </c>
      <c r="V3007" s="4">
        <f t="shared" si="303"/>
        <v>1.7988709151288024E+16</v>
      </c>
      <c r="W3007" s="1">
        <f t="shared" si="304"/>
        <v>1374.6738409981149</v>
      </c>
    </row>
    <row r="3008" spans="1:23" x14ac:dyDescent="0.3">
      <c r="A3008" t="s">
        <v>5241</v>
      </c>
      <c r="B3008" s="34">
        <v>40388.121839120373</v>
      </c>
      <c r="C3008" s="2">
        <v>36.073999999999998</v>
      </c>
      <c r="D3008" s="2">
        <v>-4.3795000000000002</v>
      </c>
      <c r="E3008" s="3">
        <v>10</v>
      </c>
      <c r="F3008" s="3">
        <v>58</v>
      </c>
      <c r="G3008" s="1" t="s">
        <v>35</v>
      </c>
      <c r="H3008" s="1" t="s">
        <v>22</v>
      </c>
      <c r="I3008" s="1">
        <f>0.85*L3008+1.03</f>
        <v>4.7700000000000005</v>
      </c>
      <c r="L3008" s="25">
        <v>4.4000000000000004</v>
      </c>
      <c r="M3008" s="25" t="s">
        <v>35</v>
      </c>
      <c r="N3008" s="25">
        <v>3.6</v>
      </c>
      <c r="O3008" s="25" t="s">
        <v>35</v>
      </c>
      <c r="P3008" s="25">
        <v>4</v>
      </c>
      <c r="Q3008" s="1" t="s">
        <v>84</v>
      </c>
      <c r="T3008" s="1">
        <f t="shared" si="302"/>
        <v>2010.5766511680229</v>
      </c>
      <c r="U3008" s="4">
        <f t="shared" si="305"/>
        <v>1.0472393561414255E+20</v>
      </c>
      <c r="V3008" s="4">
        <f t="shared" si="303"/>
        <v>1.7988709151288024E+16</v>
      </c>
      <c r="W3008" s="1">
        <f t="shared" si="304"/>
        <v>1376.7110263492489</v>
      </c>
    </row>
    <row r="3009" spans="1:23" x14ac:dyDescent="0.3">
      <c r="A3009" t="s">
        <v>5242</v>
      </c>
      <c r="B3009" s="34">
        <v>40393.821020833333</v>
      </c>
      <c r="C3009" s="2">
        <v>39.040599999999998</v>
      </c>
      <c r="D3009" s="2">
        <v>-9.5424000000000007</v>
      </c>
      <c r="E3009" s="3">
        <v>29.6</v>
      </c>
      <c r="F3009" s="3">
        <v>843</v>
      </c>
      <c r="G3009" s="1" t="s">
        <v>35</v>
      </c>
      <c r="H3009" s="1" t="s">
        <v>33</v>
      </c>
      <c r="I3009" s="1">
        <v>5.3</v>
      </c>
      <c r="J3009" s="25">
        <v>5.3</v>
      </c>
      <c r="K3009" s="25" t="s">
        <v>75</v>
      </c>
      <c r="L3009" s="25">
        <v>5.4</v>
      </c>
      <c r="M3009" s="25" t="s">
        <v>35</v>
      </c>
      <c r="N3009" s="25">
        <v>4.5999999999999996</v>
      </c>
      <c r="O3009" s="25" t="s">
        <v>35</v>
      </c>
      <c r="P3009" s="25">
        <v>4.7</v>
      </c>
      <c r="Q3009" s="1" t="s">
        <v>84</v>
      </c>
      <c r="T3009" s="1">
        <f t="shared" si="302"/>
        <v>2010.5922546771617</v>
      </c>
      <c r="U3009" s="4">
        <f t="shared" si="305"/>
        <v>1.0483613745957274E+20</v>
      </c>
      <c r="V3009" s="4">
        <f t="shared" si="303"/>
        <v>1.122018454301964E+17</v>
      </c>
      <c r="W3009" s="1">
        <f t="shared" si="304"/>
        <v>767.06599088819246</v>
      </c>
    </row>
    <row r="3010" spans="1:23" x14ac:dyDescent="0.3">
      <c r="A3010" t="s">
        <v>5243</v>
      </c>
      <c r="B3010" s="34">
        <v>40400.164133449071</v>
      </c>
      <c r="C3010" s="2">
        <v>35.010199999999998</v>
      </c>
      <c r="D3010" s="2">
        <v>-3.8212000000000002</v>
      </c>
      <c r="E3010" s="3">
        <v>10</v>
      </c>
      <c r="F3010" s="3">
        <v>7</v>
      </c>
      <c r="G3010" s="1" t="s">
        <v>35</v>
      </c>
      <c r="H3010" s="1" t="s">
        <v>22</v>
      </c>
      <c r="I3010" s="1">
        <f>0.85*L3010+1.03</f>
        <v>4.09</v>
      </c>
      <c r="L3010" s="25">
        <v>3.6</v>
      </c>
      <c r="M3010" s="25" t="s">
        <v>35</v>
      </c>
      <c r="P3010" s="25">
        <v>3.7</v>
      </c>
      <c r="Q3010" s="1" t="s">
        <v>84</v>
      </c>
      <c r="T3010" s="1">
        <f t="shared" ref="T3010:T3073" si="309">1900+B3010/365.25</f>
        <v>2010.6096211730296</v>
      </c>
      <c r="U3010" s="4">
        <f t="shared" si="305"/>
        <v>1.0483785536795989E+20</v>
      </c>
      <c r="V3010" s="4">
        <f t="shared" ref="V3010:V3073" si="310">10^(1.5*I3010+9.1)</f>
        <v>1717908387157594.5</v>
      </c>
      <c r="W3010" s="1">
        <f t="shared" ref="W3010:W3073" si="311">SQRT( (ABS(D3010-$Y$1)*111.11)^2+(111.11*COS(RADIANS(D3010))*ABS(C3010-$Z$1))^2+E3010*E3010)</f>
        <v>1506.4650875782343</v>
      </c>
    </row>
    <row r="3011" spans="1:23" x14ac:dyDescent="0.3">
      <c r="A3011" t="s">
        <v>5244</v>
      </c>
      <c r="B3011" s="34">
        <v>40412.151276851851</v>
      </c>
      <c r="C3011" s="2">
        <v>35.931699999999999</v>
      </c>
      <c r="D3011" s="2">
        <v>-4.5479000000000003</v>
      </c>
      <c r="E3011" s="3">
        <v>10</v>
      </c>
      <c r="F3011" s="3">
        <v>35</v>
      </c>
      <c r="G3011" s="1" t="s">
        <v>35</v>
      </c>
      <c r="H3011" s="1" t="s">
        <v>22</v>
      </c>
      <c r="I3011" s="1">
        <f>0.85*L3011+1.03</f>
        <v>4.5999999999999996</v>
      </c>
      <c r="L3011" s="25">
        <v>4.2</v>
      </c>
      <c r="M3011" s="25" t="s">
        <v>35</v>
      </c>
      <c r="N3011" s="25">
        <v>3.3</v>
      </c>
      <c r="O3011" s="25" t="s">
        <v>35</v>
      </c>
      <c r="P3011" s="25">
        <v>4.2</v>
      </c>
      <c r="Q3011" s="1" t="s">
        <v>84</v>
      </c>
      <c r="T3011" s="1">
        <f t="shared" si="309"/>
        <v>2010.6424401830304</v>
      </c>
      <c r="U3011" s="4">
        <f t="shared" ref="U3011:U3074" si="312">U3010+V3011</f>
        <v>1.0484785536795989E+20</v>
      </c>
      <c r="V3011" s="4">
        <f t="shared" si="310"/>
        <v>1E+16</v>
      </c>
      <c r="W3011" s="1">
        <f t="shared" si="311"/>
        <v>1375.7186413901582</v>
      </c>
    </row>
    <row r="3012" spans="1:23" x14ac:dyDescent="0.3">
      <c r="A3012" t="s">
        <v>5245</v>
      </c>
      <c r="B3012" s="34">
        <v>40435.501063657408</v>
      </c>
      <c r="C3012" s="2">
        <v>41.762599999999999</v>
      </c>
      <c r="D3012" s="2">
        <v>-19.005299999999998</v>
      </c>
      <c r="E3012" s="3">
        <v>10</v>
      </c>
      <c r="F3012" s="3">
        <v>16</v>
      </c>
      <c r="G3012" s="1" t="s">
        <v>35</v>
      </c>
      <c r="H3012" s="8" t="s">
        <v>24</v>
      </c>
      <c r="I3012" s="1">
        <f>0.85*L3012+1.03</f>
        <v>4.26</v>
      </c>
      <c r="L3012" s="25">
        <v>3.8</v>
      </c>
      <c r="M3012" s="25" t="s">
        <v>35</v>
      </c>
      <c r="N3012" s="25">
        <v>3.8</v>
      </c>
      <c r="O3012" s="25" t="s">
        <v>84</v>
      </c>
      <c r="P3012" s="25">
        <v>4</v>
      </c>
      <c r="Q3012" s="1" t="s">
        <v>84</v>
      </c>
      <c r="T3012" s="1">
        <f t="shared" si="309"/>
        <v>2010.7063684152154</v>
      </c>
      <c r="U3012" s="4">
        <f t="shared" si="312"/>
        <v>1.048509456633924E+20</v>
      </c>
      <c r="V3012" s="4">
        <f t="shared" si="310"/>
        <v>3090295432513594.5</v>
      </c>
      <c r="W3012" s="1">
        <f t="shared" si="311"/>
        <v>784.23323505260419</v>
      </c>
    </row>
    <row r="3013" spans="1:23" x14ac:dyDescent="0.3">
      <c r="A3013" t="s">
        <v>5246</v>
      </c>
      <c r="B3013" s="34">
        <v>40446.957650925928</v>
      </c>
      <c r="C3013" s="2">
        <v>35.861199999999997</v>
      </c>
      <c r="D3013" s="2">
        <v>-4.3657000000000004</v>
      </c>
      <c r="E3013" s="3">
        <v>10</v>
      </c>
      <c r="F3013" s="3">
        <v>38</v>
      </c>
      <c r="G3013" s="1" t="s">
        <v>35</v>
      </c>
      <c r="H3013" s="1" t="s">
        <v>22</v>
      </c>
      <c r="I3013" s="1">
        <f>0.85*L3013+1.03</f>
        <v>4.43</v>
      </c>
      <c r="L3013" s="25">
        <v>4</v>
      </c>
      <c r="M3013" s="25" t="s">
        <v>35</v>
      </c>
      <c r="N3013" s="25">
        <v>3.4</v>
      </c>
      <c r="O3013" s="25" t="s">
        <v>35</v>
      </c>
      <c r="P3013" s="25">
        <v>4.2</v>
      </c>
      <c r="Q3013" s="1" t="s">
        <v>84</v>
      </c>
      <c r="T3013" s="1">
        <f t="shared" si="309"/>
        <v>2010.7377348416862</v>
      </c>
      <c r="U3013" s="4">
        <f t="shared" si="312"/>
        <v>1.048565047059651E+20</v>
      </c>
      <c r="V3013" s="4">
        <f t="shared" si="310"/>
        <v>5559042572704029</v>
      </c>
      <c r="W3013" s="1">
        <f t="shared" si="311"/>
        <v>1395.2117635849588</v>
      </c>
    </row>
    <row r="3014" spans="1:23" x14ac:dyDescent="0.3">
      <c r="A3014" t="s">
        <v>5247</v>
      </c>
      <c r="B3014" s="34">
        <v>40465.419110185183</v>
      </c>
      <c r="C3014" s="2">
        <v>42.749299999999998</v>
      </c>
      <c r="D3014" s="2">
        <v>-10.352</v>
      </c>
      <c r="E3014" s="60">
        <v>16.8</v>
      </c>
      <c r="F3014" s="3">
        <v>670</v>
      </c>
      <c r="G3014" s="1" t="s">
        <v>35</v>
      </c>
      <c r="H3014" s="1" t="s">
        <v>54</v>
      </c>
      <c r="I3014" s="1">
        <v>5.2</v>
      </c>
      <c r="J3014" s="25">
        <v>5.2</v>
      </c>
      <c r="K3014" s="25" t="s">
        <v>75</v>
      </c>
      <c r="L3014" s="25">
        <v>5</v>
      </c>
      <c r="M3014" s="25" t="s">
        <v>35</v>
      </c>
      <c r="N3014" s="25">
        <v>4.2</v>
      </c>
      <c r="O3014" s="25" t="s">
        <v>35</v>
      </c>
      <c r="P3014" s="25">
        <v>5</v>
      </c>
      <c r="Q3014" s="1" t="s">
        <v>84</v>
      </c>
      <c r="T3014" s="1">
        <f t="shared" si="309"/>
        <v>2010.788279562451</v>
      </c>
      <c r="U3014" s="4">
        <f t="shared" si="312"/>
        <v>1.0493593752943752E+20</v>
      </c>
      <c r="V3014" s="4">
        <f t="shared" si="310"/>
        <v>7.9432823472428304E+16</v>
      </c>
      <c r="W3014" s="1">
        <f t="shared" si="311"/>
        <v>381.01430042194028</v>
      </c>
    </row>
    <row r="3015" spans="1:23" x14ac:dyDescent="0.3">
      <c r="A3015" t="s">
        <v>5248</v>
      </c>
      <c r="B3015" s="34">
        <v>40475.097288310186</v>
      </c>
      <c r="C3015" s="2">
        <v>41.328000000000003</v>
      </c>
      <c r="D3015" s="2">
        <v>-15.0303</v>
      </c>
      <c r="E3015" s="3">
        <v>10</v>
      </c>
      <c r="F3015" s="3">
        <v>22</v>
      </c>
      <c r="G3015" s="1" t="s">
        <v>35</v>
      </c>
      <c r="H3015" s="1" t="s">
        <v>33</v>
      </c>
      <c r="I3015" s="1">
        <f t="shared" ref="I3015:I3023" si="313">0.85*L3015+1.03</f>
        <v>4.43</v>
      </c>
      <c r="L3015" s="25">
        <v>4</v>
      </c>
      <c r="M3015" s="25" t="s">
        <v>35</v>
      </c>
      <c r="N3015" s="25">
        <v>2.9</v>
      </c>
      <c r="O3015" s="25" t="s">
        <v>84</v>
      </c>
      <c r="P3015" s="25">
        <v>4.4000000000000004</v>
      </c>
      <c r="Q3015" s="1" t="s">
        <v>84</v>
      </c>
      <c r="T3015" s="1">
        <f t="shared" si="309"/>
        <v>2010.8147769700483</v>
      </c>
      <c r="U3015" s="4">
        <f t="shared" si="312"/>
        <v>1.0494149657201022E+20</v>
      </c>
      <c r="V3015" s="4">
        <f t="shared" si="310"/>
        <v>5559042572704029</v>
      </c>
      <c r="W3015" s="1">
        <f t="shared" si="311"/>
        <v>489.24564948449063</v>
      </c>
    </row>
    <row r="3016" spans="1:23" x14ac:dyDescent="0.3">
      <c r="A3016" t="s">
        <v>5249</v>
      </c>
      <c r="B3016" s="34">
        <v>40485.821271180554</v>
      </c>
      <c r="C3016" s="2">
        <v>40.997500000000002</v>
      </c>
      <c r="D3016" s="2">
        <v>-15.2646</v>
      </c>
      <c r="E3016" s="3">
        <v>10</v>
      </c>
      <c r="F3016" s="3">
        <v>20</v>
      </c>
      <c r="G3016" s="1" t="s">
        <v>35</v>
      </c>
      <c r="H3016" s="1" t="s">
        <v>33</v>
      </c>
      <c r="I3016" s="1">
        <f t="shared" si="313"/>
        <v>4.1749999999999998</v>
      </c>
      <c r="L3016" s="25">
        <v>3.7</v>
      </c>
      <c r="M3016" s="25" t="s">
        <v>35</v>
      </c>
      <c r="N3016" s="25">
        <v>3.6</v>
      </c>
      <c r="O3016" s="25" t="s">
        <v>35</v>
      </c>
      <c r="P3016" s="25">
        <v>4.0999999999999996</v>
      </c>
      <c r="Q3016" s="1" t="s">
        <v>84</v>
      </c>
      <c r="T3016" s="1">
        <f t="shared" si="309"/>
        <v>2010.8441376349913</v>
      </c>
      <c r="U3016" s="4">
        <f t="shared" si="312"/>
        <v>1.0494380066498627E+20</v>
      </c>
      <c r="V3016" s="4">
        <f t="shared" si="310"/>
        <v>2304092976055851.5</v>
      </c>
      <c r="W3016" s="1">
        <f t="shared" si="311"/>
        <v>532.63938553575508</v>
      </c>
    </row>
    <row r="3017" spans="1:23" x14ac:dyDescent="0.3">
      <c r="A3017" t="s">
        <v>5250</v>
      </c>
      <c r="B3017" s="34">
        <v>40486.082321296293</v>
      </c>
      <c r="C3017" s="2">
        <v>35.066099999999999</v>
      </c>
      <c r="D3017" s="2">
        <v>-5.1561000000000003</v>
      </c>
      <c r="E3017" s="3">
        <v>10</v>
      </c>
      <c r="F3017" s="3">
        <v>14</v>
      </c>
      <c r="G3017" s="1" t="s">
        <v>35</v>
      </c>
      <c r="H3017" s="1" t="s">
        <v>22</v>
      </c>
      <c r="I3017" s="1">
        <f t="shared" si="313"/>
        <v>4.3449999999999998</v>
      </c>
      <c r="L3017" s="25">
        <v>3.9</v>
      </c>
      <c r="M3017" s="25" t="s">
        <v>35</v>
      </c>
      <c r="N3017" s="25">
        <v>3.8</v>
      </c>
      <c r="O3017" s="25" t="s">
        <v>84</v>
      </c>
      <c r="P3017" s="25">
        <v>3.8</v>
      </c>
      <c r="Q3017" s="1" t="s">
        <v>84</v>
      </c>
      <c r="R3017" s="37">
        <v>3.6</v>
      </c>
      <c r="S3017" s="1" t="s">
        <v>44</v>
      </c>
      <c r="T3017" s="1">
        <f t="shared" si="309"/>
        <v>2010.8448523512561</v>
      </c>
      <c r="U3017" s="4">
        <f t="shared" si="312"/>
        <v>1.0494794543082665E+20</v>
      </c>
      <c r="V3017" s="4">
        <f t="shared" si="310"/>
        <v>4144765840379391.5</v>
      </c>
      <c r="W3017" s="1">
        <f t="shared" si="311"/>
        <v>1406.5255720752791</v>
      </c>
    </row>
    <row r="3018" spans="1:23" x14ac:dyDescent="0.3">
      <c r="A3018" t="s">
        <v>5251</v>
      </c>
      <c r="B3018" s="34">
        <v>40494.59252928241</v>
      </c>
      <c r="C3018" s="2">
        <v>41.375500000000002</v>
      </c>
      <c r="D3018" s="2">
        <v>-11.037100000000001</v>
      </c>
      <c r="E3018" s="3">
        <v>10</v>
      </c>
      <c r="F3018" s="3">
        <v>13</v>
      </c>
      <c r="G3018" s="1" t="s">
        <v>35</v>
      </c>
      <c r="H3018" s="1" t="s">
        <v>33</v>
      </c>
      <c r="I3018" s="1">
        <f t="shared" si="313"/>
        <v>4.26</v>
      </c>
      <c r="L3018" s="25">
        <v>3.8</v>
      </c>
      <c r="M3018" s="25" t="s">
        <v>35</v>
      </c>
      <c r="P3018" s="25">
        <v>3.9</v>
      </c>
      <c r="Q3018" s="1" t="s">
        <v>84</v>
      </c>
      <c r="T3018" s="1">
        <f t="shared" si="309"/>
        <v>2010.8681520308896</v>
      </c>
      <c r="U3018" s="4">
        <f t="shared" si="312"/>
        <v>1.0495103572625916E+20</v>
      </c>
      <c r="V3018" s="4">
        <f t="shared" si="310"/>
        <v>3090295432513594.5</v>
      </c>
      <c r="W3018" s="1">
        <f t="shared" si="311"/>
        <v>461.86924621175024</v>
      </c>
    </row>
    <row r="3019" spans="1:23" x14ac:dyDescent="0.3">
      <c r="A3019" t="s">
        <v>5252</v>
      </c>
      <c r="B3019" s="34">
        <v>40520.115226504633</v>
      </c>
      <c r="C3019" s="2">
        <v>48.723799999999997</v>
      </c>
      <c r="D3019" s="2">
        <v>-14.3986</v>
      </c>
      <c r="E3019" s="3">
        <v>10</v>
      </c>
      <c r="F3019" s="3">
        <v>13</v>
      </c>
      <c r="G3019" s="1" t="s">
        <v>35</v>
      </c>
      <c r="H3019" s="8" t="s">
        <v>68</v>
      </c>
      <c r="I3019" s="1">
        <f t="shared" si="313"/>
        <v>4.0049999999999999</v>
      </c>
      <c r="L3019" s="25">
        <v>3.5</v>
      </c>
      <c r="M3019" s="25" t="s">
        <v>35</v>
      </c>
      <c r="N3019" s="25">
        <v>3</v>
      </c>
      <c r="O3019" s="25" t="s">
        <v>35</v>
      </c>
      <c r="P3019" s="25">
        <v>3.5</v>
      </c>
      <c r="Q3019" s="1" t="s">
        <v>84</v>
      </c>
      <c r="T3019" s="1">
        <f t="shared" si="309"/>
        <v>2010.9380293675692</v>
      </c>
      <c r="U3019" s="4">
        <f t="shared" si="312"/>
        <v>1.049523165813537E+20</v>
      </c>
      <c r="V3019" s="4">
        <f t="shared" si="310"/>
        <v>1280855094536285</v>
      </c>
      <c r="W3019" s="1">
        <f t="shared" si="311"/>
        <v>418.02285046512486</v>
      </c>
    </row>
    <row r="3020" spans="1:23" x14ac:dyDescent="0.3">
      <c r="A3020" t="s">
        <v>5253</v>
      </c>
      <c r="B3020" s="34">
        <v>40528.334121527776</v>
      </c>
      <c r="C3020" s="2">
        <v>41.0563</v>
      </c>
      <c r="D3020" s="2">
        <v>-9.2530999999999999</v>
      </c>
      <c r="E3020" s="3">
        <v>10</v>
      </c>
      <c r="F3020" s="3">
        <v>44</v>
      </c>
      <c r="G3020" s="1" t="s">
        <v>35</v>
      </c>
      <c r="H3020" s="1" t="s">
        <v>33</v>
      </c>
      <c r="I3020" s="1">
        <f t="shared" si="313"/>
        <v>4.8549999999999995</v>
      </c>
      <c r="L3020" s="25">
        <v>4.5</v>
      </c>
      <c r="M3020" s="25" t="s">
        <v>35</v>
      </c>
      <c r="N3020" s="25">
        <v>3.6</v>
      </c>
      <c r="O3020" s="25" t="s">
        <v>35</v>
      </c>
      <c r="P3020" s="25">
        <v>4.7</v>
      </c>
      <c r="Q3020" s="1" t="s">
        <v>84</v>
      </c>
      <c r="T3020" s="1">
        <f t="shared" si="309"/>
        <v>2010.9605314757775</v>
      </c>
      <c r="U3020" s="4">
        <f t="shared" si="312"/>
        <v>1.0497644339667961E+20</v>
      </c>
      <c r="V3020" s="4">
        <f t="shared" si="310"/>
        <v>2.4126815325916504E+16</v>
      </c>
      <c r="W3020" s="1">
        <f t="shared" si="311"/>
        <v>600.93334807527708</v>
      </c>
    </row>
    <row r="3021" spans="1:23" x14ac:dyDescent="0.3">
      <c r="A3021" t="s">
        <v>5254</v>
      </c>
      <c r="B3021" s="34">
        <v>40562.342548611108</v>
      </c>
      <c r="C3021" s="2">
        <v>36.150100000000002</v>
      </c>
      <c r="D3021" s="2">
        <v>-5.4359000000000002</v>
      </c>
      <c r="E3021" s="3">
        <v>0</v>
      </c>
      <c r="G3021" s="1" t="s">
        <v>84</v>
      </c>
      <c r="H3021" s="1" t="s">
        <v>22</v>
      </c>
      <c r="I3021" s="1">
        <f t="shared" si="313"/>
        <v>4.1749999999999998</v>
      </c>
      <c r="L3021" s="25">
        <v>3.7</v>
      </c>
      <c r="M3021" s="25" t="s">
        <v>84</v>
      </c>
      <c r="P3021" s="25">
        <v>3.9</v>
      </c>
      <c r="Q3021" s="1" t="s">
        <v>84</v>
      </c>
      <c r="T3021" s="1">
        <f t="shared" si="309"/>
        <v>2011.0536414746368</v>
      </c>
      <c r="U3021" s="4">
        <f t="shared" si="312"/>
        <v>1.0497874748965567E+20</v>
      </c>
      <c r="V3021" s="4">
        <f t="shared" si="310"/>
        <v>2304092976055851.5</v>
      </c>
      <c r="W3021" s="1">
        <f t="shared" si="311"/>
        <v>1292.3998006304178</v>
      </c>
    </row>
    <row r="3022" spans="1:23" x14ac:dyDescent="0.3">
      <c r="A3022" t="s">
        <v>5255</v>
      </c>
      <c r="B3022" s="34">
        <v>40562.788657638892</v>
      </c>
      <c r="C3022" s="2">
        <v>35.665399999999998</v>
      </c>
      <c r="D3022" s="2">
        <v>-5.5423</v>
      </c>
      <c r="E3022" s="3">
        <v>10</v>
      </c>
      <c r="F3022" s="3">
        <v>9</v>
      </c>
      <c r="G3022" s="1" t="s">
        <v>35</v>
      </c>
      <c r="H3022" s="1" t="s">
        <v>22</v>
      </c>
      <c r="I3022" s="1">
        <f t="shared" si="313"/>
        <v>4.1749999999999998</v>
      </c>
      <c r="L3022" s="25">
        <v>3.7</v>
      </c>
      <c r="M3022" s="25" t="s">
        <v>35</v>
      </c>
      <c r="N3022" s="25">
        <v>3</v>
      </c>
      <c r="O3022" s="25" t="s">
        <v>84</v>
      </c>
      <c r="P3022" s="25">
        <v>4.0999999999999996</v>
      </c>
      <c r="Q3022" s="1" t="s">
        <v>84</v>
      </c>
      <c r="T3022" s="1">
        <f t="shared" si="309"/>
        <v>2011.0548628545898</v>
      </c>
      <c r="U3022" s="4">
        <f t="shared" si="312"/>
        <v>1.0498105158263172E+20</v>
      </c>
      <c r="V3022" s="4">
        <f t="shared" si="310"/>
        <v>2304092976055851.5</v>
      </c>
      <c r="W3022" s="1">
        <f t="shared" si="311"/>
        <v>1327.2076985826172</v>
      </c>
    </row>
    <row r="3023" spans="1:23" x14ac:dyDescent="0.3">
      <c r="A3023" t="s">
        <v>5256</v>
      </c>
      <c r="B3023" s="34">
        <v>40595.999517129632</v>
      </c>
      <c r="C3023" s="2">
        <v>35.651699999999998</v>
      </c>
      <c r="D3023" s="2">
        <v>-4.6429999999999998</v>
      </c>
      <c r="E3023" s="3">
        <v>10</v>
      </c>
      <c r="F3023" s="3">
        <v>35</v>
      </c>
      <c r="G3023" s="1" t="s">
        <v>35</v>
      </c>
      <c r="H3023" s="1" t="s">
        <v>22</v>
      </c>
      <c r="I3023" s="1">
        <f t="shared" si="313"/>
        <v>4.6849999999999996</v>
      </c>
      <c r="L3023" s="25">
        <v>4.3</v>
      </c>
      <c r="M3023" s="25" t="s">
        <v>35</v>
      </c>
      <c r="P3023" s="25">
        <v>4.5999999999999996</v>
      </c>
      <c r="Q3023" s="1" t="s">
        <v>84</v>
      </c>
      <c r="T3023" s="1">
        <f t="shared" si="309"/>
        <v>2011.1457892323879</v>
      </c>
      <c r="U3023" s="4">
        <f t="shared" si="312"/>
        <v>1.0499446378198578E+20</v>
      </c>
      <c r="V3023" s="4">
        <f t="shared" si="310"/>
        <v>1.3412199354053646E+16</v>
      </c>
      <c r="W3023" s="1">
        <f t="shared" si="311"/>
        <v>1392.1156806724009</v>
      </c>
    </row>
    <row r="3024" spans="1:23" x14ac:dyDescent="0.3">
      <c r="A3024" t="s">
        <v>5257</v>
      </c>
      <c r="B3024" s="34">
        <v>40648.367742708331</v>
      </c>
      <c r="C3024" s="2">
        <v>35.714199999999998</v>
      </c>
      <c r="D3024" s="2">
        <v>-4.2659000000000002</v>
      </c>
      <c r="E3024" s="3">
        <v>10</v>
      </c>
      <c r="F3024" s="3">
        <v>242</v>
      </c>
      <c r="G3024" s="1" t="s">
        <v>35</v>
      </c>
      <c r="H3024" s="1" t="s">
        <v>22</v>
      </c>
      <c r="I3024" s="1">
        <f>J3024</f>
        <v>5.14</v>
      </c>
      <c r="J3024" s="25">
        <v>5.14</v>
      </c>
      <c r="K3024" s="25" t="s">
        <v>5461</v>
      </c>
      <c r="L3024" s="25">
        <v>4.8</v>
      </c>
      <c r="M3024" s="25" t="s">
        <v>35</v>
      </c>
      <c r="N3024" s="25">
        <v>4</v>
      </c>
      <c r="O3024" s="25" t="s">
        <v>35</v>
      </c>
      <c r="P3024" s="25">
        <v>4.5</v>
      </c>
      <c r="Q3024" s="1" t="s">
        <v>84</v>
      </c>
      <c r="T3024" s="1">
        <f t="shared" si="309"/>
        <v>2011.289165620009</v>
      </c>
      <c r="U3024" s="4">
        <f t="shared" si="312"/>
        <v>1.0505902920488924E+20</v>
      </c>
      <c r="V3024" s="4">
        <f t="shared" si="310"/>
        <v>6.4565422903465736E+16</v>
      </c>
      <c r="W3024" s="1">
        <f t="shared" si="311"/>
        <v>1414.8429631223346</v>
      </c>
    </row>
    <row r="3025" spans="1:23" x14ac:dyDescent="0.3">
      <c r="A3025" t="s">
        <v>5258</v>
      </c>
      <c r="B3025" s="34">
        <v>40652.716901273147</v>
      </c>
      <c r="C3025" s="2">
        <v>35.666200000000003</v>
      </c>
      <c r="D3025" s="2">
        <v>-5.4992999999999999</v>
      </c>
      <c r="E3025" s="3">
        <v>10</v>
      </c>
      <c r="F3025" s="3">
        <v>7</v>
      </c>
      <c r="G3025" s="1" t="s">
        <v>35</v>
      </c>
      <c r="H3025" s="1" t="s">
        <v>22</v>
      </c>
      <c r="I3025" s="1">
        <f t="shared" ref="I3025:I3030" si="314">0.85*L3025+1.03</f>
        <v>4.26</v>
      </c>
      <c r="L3025" s="25">
        <v>3.8</v>
      </c>
      <c r="M3025" s="25" t="s">
        <v>35</v>
      </c>
      <c r="P3025" s="25">
        <v>3.9</v>
      </c>
      <c r="Q3025" s="1" t="s">
        <v>84</v>
      </c>
      <c r="T3025" s="1">
        <f t="shared" si="309"/>
        <v>2011.3010729672092</v>
      </c>
      <c r="U3025" s="4">
        <f t="shared" si="312"/>
        <v>1.0506211950032175E+20</v>
      </c>
      <c r="V3025" s="4">
        <f t="shared" si="310"/>
        <v>3090295432513594.5</v>
      </c>
      <c r="W3025" s="1">
        <f t="shared" si="311"/>
        <v>1330.0890115057491</v>
      </c>
    </row>
    <row r="3026" spans="1:23" x14ac:dyDescent="0.3">
      <c r="A3026" t="s">
        <v>5259</v>
      </c>
      <c r="B3026" s="34">
        <v>40692.13102025463</v>
      </c>
      <c r="C3026" s="2">
        <v>39.505899999999997</v>
      </c>
      <c r="D3026" s="2">
        <v>-2.4060000000000001</v>
      </c>
      <c r="E3026" s="3">
        <v>10</v>
      </c>
      <c r="F3026" s="3">
        <v>23</v>
      </c>
      <c r="G3026" s="1" t="s">
        <v>35</v>
      </c>
      <c r="H3026" s="1" t="s">
        <v>30</v>
      </c>
      <c r="I3026" s="1">
        <f t="shared" si="314"/>
        <v>4.43</v>
      </c>
      <c r="L3026" s="25">
        <v>4</v>
      </c>
      <c r="M3026" s="25" t="s">
        <v>35</v>
      </c>
      <c r="N3026" s="25">
        <v>3.3</v>
      </c>
      <c r="O3026" s="25" t="s">
        <v>35</v>
      </c>
      <c r="P3026" s="25">
        <v>4</v>
      </c>
      <c r="Q3026" s="1" t="s">
        <v>84</v>
      </c>
      <c r="T3026" s="1">
        <f t="shared" si="309"/>
        <v>2011.4089829438867</v>
      </c>
      <c r="U3026" s="4">
        <f t="shared" si="312"/>
        <v>1.0506767854289445E+20</v>
      </c>
      <c r="V3026" s="4">
        <f t="shared" si="310"/>
        <v>5559042572704029</v>
      </c>
      <c r="W3026" s="1">
        <f t="shared" si="311"/>
        <v>1313.9196407743088</v>
      </c>
    </row>
    <row r="3027" spans="1:23" x14ac:dyDescent="0.3">
      <c r="A3027" t="s">
        <v>5260</v>
      </c>
      <c r="B3027" s="34">
        <v>40704.352934027775</v>
      </c>
      <c r="C3027" s="2">
        <v>39.549799999999998</v>
      </c>
      <c r="D3027" s="2">
        <v>-6.9916</v>
      </c>
      <c r="E3027" s="3">
        <v>10</v>
      </c>
      <c r="F3027" s="3">
        <v>74</v>
      </c>
      <c r="G3027" s="1" t="s">
        <v>35</v>
      </c>
      <c r="H3027" s="1" t="s">
        <v>22</v>
      </c>
      <c r="I3027" s="1">
        <f t="shared" si="314"/>
        <v>4.9399999999999995</v>
      </c>
      <c r="L3027" s="25">
        <v>4.5999999999999996</v>
      </c>
      <c r="M3027" s="25" t="s">
        <v>35</v>
      </c>
      <c r="N3027" s="25">
        <v>4</v>
      </c>
      <c r="O3027" s="25" t="s">
        <v>35</v>
      </c>
      <c r="P3027" s="25">
        <v>4.4000000000000004</v>
      </c>
      <c r="Q3027" s="1" t="s">
        <v>84</v>
      </c>
      <c r="T3027" s="1">
        <f t="shared" si="309"/>
        <v>2011.4424447201309</v>
      </c>
      <c r="U3027" s="4">
        <f t="shared" si="312"/>
        <v>1.0510003790858741E+20</v>
      </c>
      <c r="V3027" s="4">
        <f t="shared" si="310"/>
        <v>3.235936569296278E+16</v>
      </c>
      <c r="W3027" s="1">
        <f t="shared" si="311"/>
        <v>895.98624713510196</v>
      </c>
    </row>
    <row r="3028" spans="1:23" x14ac:dyDescent="0.3">
      <c r="A3028" t="s">
        <v>5261</v>
      </c>
      <c r="B3028" s="34">
        <v>40708.042317824074</v>
      </c>
      <c r="C3028" s="2">
        <v>41.975499999999997</v>
      </c>
      <c r="D3028" s="2">
        <v>-17.818899999999999</v>
      </c>
      <c r="E3028" s="3">
        <v>10</v>
      </c>
      <c r="F3028" s="3">
        <v>13</v>
      </c>
      <c r="G3028" s="1" t="s">
        <v>35</v>
      </c>
      <c r="H3028" s="1" t="s">
        <v>33</v>
      </c>
      <c r="I3028" s="1">
        <f t="shared" si="314"/>
        <v>4.0049999999999999</v>
      </c>
      <c r="L3028" s="25">
        <v>3.5</v>
      </c>
      <c r="M3028" s="25" t="s">
        <v>35</v>
      </c>
      <c r="P3028" s="25">
        <v>3.5</v>
      </c>
      <c r="Q3028" s="1" t="s">
        <v>84</v>
      </c>
      <c r="T3028" s="1">
        <f t="shared" si="309"/>
        <v>2011.4525457024615</v>
      </c>
      <c r="U3028" s="4">
        <f t="shared" si="312"/>
        <v>1.0510131876368196E+20</v>
      </c>
      <c r="V3028" s="4">
        <f t="shared" si="310"/>
        <v>1280855094536285</v>
      </c>
      <c r="W3028" s="1">
        <f t="shared" si="311"/>
        <v>659.66188564858919</v>
      </c>
    </row>
    <row r="3029" spans="1:23" x14ac:dyDescent="0.3">
      <c r="A3029" t="s">
        <v>5262</v>
      </c>
      <c r="B3029" s="34">
        <v>40745.738412037033</v>
      </c>
      <c r="C3029" s="2">
        <v>36.0306</v>
      </c>
      <c r="D3029" s="2">
        <v>-18.906400000000001</v>
      </c>
      <c r="E3029" s="3">
        <v>10</v>
      </c>
      <c r="F3029" s="3">
        <v>9</v>
      </c>
      <c r="G3029" s="1" t="s">
        <v>35</v>
      </c>
      <c r="H3029" s="1" t="s">
        <v>37</v>
      </c>
      <c r="I3029" s="1">
        <f t="shared" si="314"/>
        <v>4.43</v>
      </c>
      <c r="L3029" s="25">
        <v>4</v>
      </c>
      <c r="M3029" s="25" t="s">
        <v>35</v>
      </c>
      <c r="N3029" s="25">
        <v>3</v>
      </c>
      <c r="O3029" s="25" t="s">
        <v>84</v>
      </c>
      <c r="P3029" s="25">
        <v>3.8</v>
      </c>
      <c r="Q3029" s="1" t="s">
        <v>84</v>
      </c>
      <c r="T3029" s="1">
        <f t="shared" si="309"/>
        <v>2011.5557519836743</v>
      </c>
      <c r="U3029" s="4">
        <f t="shared" si="312"/>
        <v>1.0510687780625465E+20</v>
      </c>
      <c r="V3029" s="4">
        <f t="shared" si="310"/>
        <v>5559042572704029</v>
      </c>
      <c r="W3029" s="1">
        <f t="shared" si="311"/>
        <v>1184.2179804056791</v>
      </c>
    </row>
    <row r="3030" spans="1:23" x14ac:dyDescent="0.3">
      <c r="A3030" t="s">
        <v>5263</v>
      </c>
      <c r="B3030" s="34">
        <v>40770.83612847222</v>
      </c>
      <c r="C3030" s="2">
        <v>35.549399999999999</v>
      </c>
      <c r="D3030" s="2">
        <v>-5.5640999999999998</v>
      </c>
      <c r="E3030" s="3">
        <v>10</v>
      </c>
      <c r="F3030" s="3">
        <v>9</v>
      </c>
      <c r="G3030" s="1" t="s">
        <v>35</v>
      </c>
      <c r="H3030" s="1" t="s">
        <v>22</v>
      </c>
      <c r="I3030" s="1">
        <f t="shared" si="314"/>
        <v>4.43</v>
      </c>
      <c r="L3030" s="25">
        <v>4</v>
      </c>
      <c r="M3030" s="25" t="s">
        <v>35</v>
      </c>
      <c r="N3030" s="25">
        <v>3.2</v>
      </c>
      <c r="O3030" s="25" t="s">
        <v>84</v>
      </c>
      <c r="P3030" s="25">
        <v>3.9</v>
      </c>
      <c r="Q3030" s="1" t="s">
        <v>84</v>
      </c>
      <c r="T3030" s="1">
        <f t="shared" si="309"/>
        <v>2011.6244657863715</v>
      </c>
      <c r="U3030" s="4">
        <f t="shared" si="312"/>
        <v>1.0511243684882735E+20</v>
      </c>
      <c r="V3030" s="4">
        <f t="shared" si="310"/>
        <v>5559042572704029</v>
      </c>
      <c r="W3030" s="1">
        <f t="shared" si="311"/>
        <v>1335.9730637341659</v>
      </c>
    </row>
    <row r="3031" spans="1:23" x14ac:dyDescent="0.3">
      <c r="A3031" t="s">
        <v>5264</v>
      </c>
      <c r="B3031" s="34">
        <v>40795.559076041667</v>
      </c>
      <c r="C3031" s="2">
        <v>44.800199999999997</v>
      </c>
      <c r="D3031" s="2">
        <v>-12.670500000000001</v>
      </c>
      <c r="E3031" s="3">
        <v>10</v>
      </c>
      <c r="F3031" s="3">
        <v>147</v>
      </c>
      <c r="G3031" s="1" t="s">
        <v>35</v>
      </c>
      <c r="H3031" s="8" t="s">
        <v>31</v>
      </c>
      <c r="I3031" s="1">
        <v>5</v>
      </c>
      <c r="J3031" s="25">
        <v>5</v>
      </c>
      <c r="K3031" s="25" t="s">
        <v>75</v>
      </c>
      <c r="L3031" s="25">
        <v>4.9000000000000004</v>
      </c>
      <c r="M3031" s="25" t="s">
        <v>35</v>
      </c>
      <c r="N3031" s="25">
        <v>4.0999999999999996</v>
      </c>
      <c r="O3031" s="25" t="s">
        <v>35</v>
      </c>
      <c r="P3031" s="25">
        <v>4.5999999999999996</v>
      </c>
      <c r="Q3031" s="1" t="s">
        <v>84</v>
      </c>
      <c r="T3031" s="1">
        <f t="shared" si="309"/>
        <v>2011.6921535278348</v>
      </c>
      <c r="U3031" s="4">
        <f t="shared" si="312"/>
        <v>1.051522475658827E+20</v>
      </c>
      <c r="V3031" s="4">
        <f t="shared" si="310"/>
        <v>3.981071705534992E+16</v>
      </c>
      <c r="W3031" s="1">
        <f t="shared" si="311"/>
        <v>48.657159724453521</v>
      </c>
    </row>
    <row r="3032" spans="1:23" x14ac:dyDescent="0.3">
      <c r="A3032" t="s">
        <v>5265</v>
      </c>
      <c r="B3032" s="34">
        <v>40804.265416782408</v>
      </c>
      <c r="C3032" s="2">
        <v>41.9283</v>
      </c>
      <c r="D3032" s="2">
        <v>-16.467199999999998</v>
      </c>
      <c r="E3032" s="3">
        <v>10</v>
      </c>
      <c r="F3032" s="3">
        <v>18</v>
      </c>
      <c r="G3032" s="1" t="s">
        <v>35</v>
      </c>
      <c r="H3032" s="1" t="s">
        <v>33</v>
      </c>
      <c r="I3032" s="1">
        <f>0.85*L3032+1.03</f>
        <v>4.09</v>
      </c>
      <c r="L3032" s="25">
        <v>3.6</v>
      </c>
      <c r="M3032" s="25" t="s">
        <v>35</v>
      </c>
      <c r="P3032" s="25">
        <v>4.2</v>
      </c>
      <c r="Q3032" s="1" t="s">
        <v>84</v>
      </c>
      <c r="T3032" s="1">
        <f t="shared" si="309"/>
        <v>2011.7159901896848</v>
      </c>
      <c r="U3032" s="4">
        <f t="shared" si="312"/>
        <v>1.0515396547426986E+20</v>
      </c>
      <c r="V3032" s="4">
        <f t="shared" si="310"/>
        <v>1717908387157594.5</v>
      </c>
      <c r="W3032" s="1">
        <f t="shared" si="311"/>
        <v>542.19925138183419</v>
      </c>
    </row>
    <row r="3033" spans="1:23" x14ac:dyDescent="0.3">
      <c r="A3033" t="s">
        <v>5266</v>
      </c>
      <c r="B3033" s="34">
        <v>40804.268749189818</v>
      </c>
      <c r="C3033" s="2">
        <v>42.116599999999998</v>
      </c>
      <c r="D3033" s="2">
        <v>-16.238499999999998</v>
      </c>
      <c r="E3033" s="3">
        <v>10</v>
      </c>
      <c r="F3033" s="3">
        <v>184</v>
      </c>
      <c r="G3033" s="1" t="s">
        <v>35</v>
      </c>
      <c r="H3033" s="1" t="s">
        <v>33</v>
      </c>
      <c r="I3033" s="1">
        <v>5.2</v>
      </c>
      <c r="J3033" s="25">
        <v>5.2</v>
      </c>
      <c r="K3033" s="25" t="s">
        <v>75</v>
      </c>
      <c r="L3033" s="25">
        <v>4.5999999999999996</v>
      </c>
      <c r="M3033" s="25" t="s">
        <v>35</v>
      </c>
      <c r="N3033" s="25">
        <v>4.3</v>
      </c>
      <c r="O3033" s="25" t="s">
        <v>35</v>
      </c>
      <c r="P3033" s="25">
        <v>4.9000000000000004</v>
      </c>
      <c r="Q3033" s="1" t="s">
        <v>84</v>
      </c>
      <c r="T3033" s="1">
        <f t="shared" si="309"/>
        <v>2011.7159993133191</v>
      </c>
      <c r="U3033" s="4">
        <f t="shared" si="312"/>
        <v>1.0523339829774228E+20</v>
      </c>
      <c r="V3033" s="4">
        <f t="shared" si="310"/>
        <v>7.9432823472428304E+16</v>
      </c>
      <c r="W3033" s="1">
        <f t="shared" si="311"/>
        <v>510.10618270076674</v>
      </c>
    </row>
    <row r="3034" spans="1:23" x14ac:dyDescent="0.3">
      <c r="A3034" t="s">
        <v>5267</v>
      </c>
      <c r="B3034" s="34">
        <v>40804.269891782409</v>
      </c>
      <c r="C3034" s="2">
        <v>43.316499999999998</v>
      </c>
      <c r="D3034" s="2">
        <v>-16.0901</v>
      </c>
      <c r="E3034" s="3">
        <v>0</v>
      </c>
      <c r="G3034" s="1" t="s">
        <v>84</v>
      </c>
      <c r="H3034" s="1" t="s">
        <v>34</v>
      </c>
      <c r="I3034" s="1">
        <f>0.85*L3034+1.03</f>
        <v>4.1749999999999998</v>
      </c>
      <c r="L3034" s="25">
        <v>3.7</v>
      </c>
      <c r="M3034" s="25" t="s">
        <v>84</v>
      </c>
      <c r="T3034" s="1">
        <f t="shared" si="309"/>
        <v>2011.7160024415671</v>
      </c>
      <c r="U3034" s="4">
        <f t="shared" si="312"/>
        <v>1.0523570239071833E+20</v>
      </c>
      <c r="V3034" s="4">
        <f t="shared" si="310"/>
        <v>2304092976055851.5</v>
      </c>
      <c r="W3034" s="1">
        <f t="shared" si="311"/>
        <v>423.10792650762272</v>
      </c>
    </row>
    <row r="3035" spans="1:23" x14ac:dyDescent="0.3">
      <c r="A3035" t="s">
        <v>5268</v>
      </c>
      <c r="B3035" s="34">
        <v>40823.025076851853</v>
      </c>
      <c r="C3035" s="2">
        <v>39.992600000000003</v>
      </c>
      <c r="D3035" s="2">
        <v>-17.8566</v>
      </c>
      <c r="E3035" s="3">
        <v>10</v>
      </c>
      <c r="F3035" s="3">
        <v>16</v>
      </c>
      <c r="G3035" s="1" t="s">
        <v>35</v>
      </c>
      <c r="H3035" s="1" t="s">
        <v>33</v>
      </c>
      <c r="I3035" s="1">
        <f>0.85*L3035+1.03</f>
        <v>4.09</v>
      </c>
      <c r="L3035" s="25">
        <v>3.6</v>
      </c>
      <c r="M3035" s="25" t="s">
        <v>35</v>
      </c>
      <c r="P3035" s="25">
        <v>3.3</v>
      </c>
      <c r="Q3035" s="1" t="s">
        <v>84</v>
      </c>
      <c r="T3035" s="1">
        <f t="shared" si="309"/>
        <v>2011.7673513397724</v>
      </c>
      <c r="U3035" s="4">
        <f t="shared" si="312"/>
        <v>1.0523742029910548E+20</v>
      </c>
      <c r="V3035" s="4">
        <f t="shared" si="310"/>
        <v>1717908387157594.5</v>
      </c>
      <c r="W3035" s="1">
        <f t="shared" si="311"/>
        <v>792.59001227730221</v>
      </c>
    </row>
    <row r="3036" spans="1:23" x14ac:dyDescent="0.3">
      <c r="A3036" t="s">
        <v>2150</v>
      </c>
      <c r="B3036" s="34">
        <v>40865.540141782411</v>
      </c>
      <c r="C3036" s="2">
        <v>47.183999999999997</v>
      </c>
      <c r="D3036" s="2">
        <v>-24.34</v>
      </c>
      <c r="E3036" s="3">
        <v>6.16</v>
      </c>
      <c r="F3036" s="17"/>
      <c r="G3036" s="1" t="s">
        <v>86</v>
      </c>
      <c r="H3036" s="1" t="s">
        <v>59</v>
      </c>
      <c r="I3036" s="1">
        <f>P3036</f>
        <v>3.2</v>
      </c>
      <c r="K3036" s="19"/>
      <c r="L3036" s="19"/>
      <c r="M3036" s="19"/>
      <c r="N3036" s="19"/>
      <c r="O3036" s="19"/>
      <c r="P3036" s="25">
        <v>3.2</v>
      </c>
      <c r="Q3036" s="1" t="s">
        <v>86</v>
      </c>
      <c r="R3036" s="36"/>
      <c r="S3036" s="9"/>
      <c r="T3036" s="1">
        <f t="shared" si="309"/>
        <v>2011.8837512437574</v>
      </c>
      <c r="U3036" s="4">
        <f t="shared" si="312"/>
        <v>1.0523749973192896E+20</v>
      </c>
      <c r="V3036" s="4">
        <f t="shared" si="310"/>
        <v>79432823472428.328</v>
      </c>
      <c r="W3036" s="1">
        <f t="shared" si="311"/>
        <v>1302.2468823496542</v>
      </c>
    </row>
    <row r="3037" spans="1:23" x14ac:dyDescent="0.3">
      <c r="A3037" t="s">
        <v>2151</v>
      </c>
      <c r="B3037" s="34">
        <v>40869.322226273151</v>
      </c>
      <c r="C3037" s="2">
        <v>48.747999999999998</v>
      </c>
      <c r="D3037" s="2">
        <v>-18.5245</v>
      </c>
      <c r="E3037" s="3">
        <v>34.64</v>
      </c>
      <c r="F3037" s="17"/>
      <c r="G3037" s="1" t="s">
        <v>86</v>
      </c>
      <c r="H3037" s="1" t="s">
        <v>34</v>
      </c>
      <c r="I3037" s="1">
        <f>P3037</f>
        <v>3.1</v>
      </c>
      <c r="K3037" s="19"/>
      <c r="L3037" s="19"/>
      <c r="M3037" s="19"/>
      <c r="N3037" s="19"/>
      <c r="O3037" s="19"/>
      <c r="P3037" s="25">
        <v>3.1</v>
      </c>
      <c r="Q3037" s="1" t="s">
        <v>86</v>
      </c>
      <c r="R3037" s="36"/>
      <c r="S3037" s="9"/>
      <c r="T3037" s="1">
        <f t="shared" si="309"/>
        <v>2011.8941060267575</v>
      </c>
      <c r="U3037" s="4">
        <f t="shared" si="312"/>
        <v>1.0523755596606148E+20</v>
      </c>
      <c r="V3037" s="4">
        <f t="shared" si="310"/>
        <v>56234132519035.117</v>
      </c>
      <c r="W3037" s="1">
        <f t="shared" si="311"/>
        <v>741.18684677338854</v>
      </c>
    </row>
    <row r="3038" spans="1:23" x14ac:dyDescent="0.3">
      <c r="A3038" t="s">
        <v>2152</v>
      </c>
      <c r="B3038" s="34">
        <v>40873.535309259256</v>
      </c>
      <c r="C3038" s="2">
        <v>48.791699999999999</v>
      </c>
      <c r="D3038" s="2">
        <v>-18.0425</v>
      </c>
      <c r="E3038" s="3">
        <v>28.43</v>
      </c>
      <c r="F3038" s="17"/>
      <c r="G3038" s="1" t="s">
        <v>86</v>
      </c>
      <c r="H3038" s="1" t="s">
        <v>34</v>
      </c>
      <c r="I3038" s="1">
        <f>P3038</f>
        <v>3.1</v>
      </c>
      <c r="K3038" s="19"/>
      <c r="L3038" s="19"/>
      <c r="M3038" s="19"/>
      <c r="N3038" s="19"/>
      <c r="O3038" s="19"/>
      <c r="P3038" s="25">
        <v>3.1</v>
      </c>
      <c r="Q3038" s="1" t="s">
        <v>86</v>
      </c>
      <c r="R3038" s="36"/>
      <c r="S3038" s="9"/>
      <c r="T3038" s="1">
        <f t="shared" si="309"/>
        <v>2011.9056408193271</v>
      </c>
      <c r="U3038" s="4">
        <f t="shared" si="312"/>
        <v>1.05237612200194E+20</v>
      </c>
      <c r="V3038" s="4">
        <f t="shared" si="310"/>
        <v>56234132519035.117</v>
      </c>
      <c r="W3038" s="1">
        <f t="shared" si="311"/>
        <v>698.13880334174519</v>
      </c>
    </row>
    <row r="3039" spans="1:23" x14ac:dyDescent="0.3">
      <c r="A3039" t="s">
        <v>2153</v>
      </c>
      <c r="B3039" s="34">
        <v>40885.969954398148</v>
      </c>
      <c r="C3039" s="2">
        <v>47.826999999999998</v>
      </c>
      <c r="D3039" s="2">
        <v>-16.8565</v>
      </c>
      <c r="E3039" s="3">
        <v>15</v>
      </c>
      <c r="F3039" s="17"/>
      <c r="G3039" s="1" t="s">
        <v>86</v>
      </c>
      <c r="H3039" s="1" t="s">
        <v>34</v>
      </c>
      <c r="I3039" s="1">
        <f>P3039</f>
        <v>3.2</v>
      </c>
      <c r="K3039" s="19"/>
      <c r="L3039" s="19"/>
      <c r="M3039" s="19"/>
      <c r="N3039" s="19"/>
      <c r="O3039" s="19"/>
      <c r="P3039" s="25">
        <v>3.2</v>
      </c>
      <c r="Q3039" s="1" t="s">
        <v>86</v>
      </c>
      <c r="R3039" s="36"/>
      <c r="S3039" s="9"/>
      <c r="T3039" s="1">
        <f t="shared" si="309"/>
        <v>2011.9396850223084</v>
      </c>
      <c r="U3039" s="4">
        <f t="shared" si="312"/>
        <v>1.0523769163301747E+20</v>
      </c>
      <c r="V3039" s="4">
        <f t="shared" si="310"/>
        <v>79432823472428.328</v>
      </c>
      <c r="W3039" s="1">
        <f t="shared" si="311"/>
        <v>532.966257180056</v>
      </c>
    </row>
    <row r="3040" spans="1:23" x14ac:dyDescent="0.3">
      <c r="A3040" t="s">
        <v>2154</v>
      </c>
      <c r="B3040" s="34">
        <v>40908.212808217591</v>
      </c>
      <c r="C3040" s="2">
        <v>49.532299999999999</v>
      </c>
      <c r="D3040" s="2">
        <v>-14.9077</v>
      </c>
      <c r="E3040" s="3">
        <v>24.95</v>
      </c>
      <c r="F3040" s="17"/>
      <c r="G3040" s="1" t="s">
        <v>86</v>
      </c>
      <c r="H3040" s="8" t="s">
        <v>68</v>
      </c>
      <c r="I3040" s="1">
        <f>P3040</f>
        <v>3.1</v>
      </c>
      <c r="K3040" s="19"/>
      <c r="L3040" s="19"/>
      <c r="M3040" s="19"/>
      <c r="N3040" s="19"/>
      <c r="O3040" s="19"/>
      <c r="P3040" s="25">
        <v>3.1</v>
      </c>
      <c r="Q3040" s="1" t="s">
        <v>86</v>
      </c>
      <c r="R3040" s="36"/>
      <c r="S3040" s="9"/>
      <c r="T3040" s="1">
        <f t="shared" si="309"/>
        <v>2012.000582637146</v>
      </c>
      <c r="U3040" s="4">
        <f t="shared" si="312"/>
        <v>1.0523774786714999E+20</v>
      </c>
      <c r="V3040" s="4">
        <f t="shared" si="310"/>
        <v>56234132519035.117</v>
      </c>
      <c r="W3040" s="1">
        <f t="shared" si="311"/>
        <v>520.68564252974681</v>
      </c>
    </row>
    <row r="3041" spans="1:23" x14ac:dyDescent="0.3">
      <c r="A3041" t="s">
        <v>5269</v>
      </c>
      <c r="B3041" s="34">
        <v>40909.839565509261</v>
      </c>
      <c r="C3041" s="2">
        <v>35.935899999999997</v>
      </c>
      <c r="D3041" s="2">
        <v>-2.7132000000000001</v>
      </c>
      <c r="E3041" s="3">
        <v>10</v>
      </c>
      <c r="F3041" s="3">
        <v>9</v>
      </c>
      <c r="G3041" s="1" t="s">
        <v>35</v>
      </c>
      <c r="H3041" s="1" t="s">
        <v>22</v>
      </c>
      <c r="I3041" s="1">
        <f>0.85*L3041+1.03</f>
        <v>4.3449999999999998</v>
      </c>
      <c r="L3041" s="25">
        <v>3.9</v>
      </c>
      <c r="M3041" s="25" t="s">
        <v>84</v>
      </c>
      <c r="N3041" s="25">
        <v>3.5</v>
      </c>
      <c r="O3041" s="25" t="s">
        <v>84</v>
      </c>
      <c r="P3041" s="25">
        <v>3.9</v>
      </c>
      <c r="Q3041" s="1" t="s">
        <v>84</v>
      </c>
      <c r="T3041" s="1">
        <f t="shared" si="309"/>
        <v>2012.0050364558774</v>
      </c>
      <c r="U3041" s="4">
        <f t="shared" si="312"/>
        <v>1.0524189263299037E+20</v>
      </c>
      <c r="V3041" s="4">
        <f t="shared" si="310"/>
        <v>4144765840379391.5</v>
      </c>
      <c r="W3041" s="1">
        <f t="shared" si="311"/>
        <v>1519.6486206209479</v>
      </c>
    </row>
    <row r="3042" spans="1:23" x14ac:dyDescent="0.3">
      <c r="A3042" t="s">
        <v>2155</v>
      </c>
      <c r="B3042" s="34">
        <v>40914.805588657407</v>
      </c>
      <c r="C3042" s="2">
        <v>48.376800000000003</v>
      </c>
      <c r="D3042" s="2">
        <v>-17.246500000000001</v>
      </c>
      <c r="E3042" s="3">
        <v>15</v>
      </c>
      <c r="F3042" s="17"/>
      <c r="G3042" s="1" t="s">
        <v>86</v>
      </c>
      <c r="H3042" s="1" t="s">
        <v>34</v>
      </c>
      <c r="I3042" s="1">
        <f>P3042</f>
        <v>3.1</v>
      </c>
      <c r="K3042" s="19"/>
      <c r="L3042" s="19"/>
      <c r="M3042" s="19"/>
      <c r="N3042" s="19"/>
      <c r="O3042" s="19"/>
      <c r="P3042" s="25">
        <v>3.1</v>
      </c>
      <c r="Q3042" s="1" t="s">
        <v>86</v>
      </c>
      <c r="R3042" s="36"/>
      <c r="S3042" s="9"/>
      <c r="T3042" s="1">
        <f t="shared" si="309"/>
        <v>2012.0186326862627</v>
      </c>
      <c r="U3042" s="4">
        <f t="shared" si="312"/>
        <v>1.0524194886712289E+20</v>
      </c>
      <c r="V3042" s="4">
        <f t="shared" si="310"/>
        <v>56234132519035.117</v>
      </c>
      <c r="W3042" s="1">
        <f t="shared" si="311"/>
        <v>600.54315653032245</v>
      </c>
    </row>
    <row r="3043" spans="1:23" x14ac:dyDescent="0.3">
      <c r="A3043" t="s">
        <v>5270</v>
      </c>
      <c r="B3043" s="34">
        <v>40923.464274074075</v>
      </c>
      <c r="C3043" s="2">
        <v>37.428199999999997</v>
      </c>
      <c r="D3043" s="2">
        <v>-7.4287999999999998</v>
      </c>
      <c r="E3043" s="3">
        <v>10</v>
      </c>
      <c r="F3043" s="3">
        <v>30</v>
      </c>
      <c r="G3043" s="1" t="s">
        <v>35</v>
      </c>
      <c r="H3043" s="1" t="s">
        <v>22</v>
      </c>
      <c r="I3043" s="1">
        <f>0.85*L3043+1.03</f>
        <v>4.5149999999999997</v>
      </c>
      <c r="L3043" s="25">
        <v>4.0999999999999996</v>
      </c>
      <c r="M3043" s="25" t="s">
        <v>35</v>
      </c>
      <c r="N3043" s="25">
        <v>3.1</v>
      </c>
      <c r="O3043" s="25" t="s">
        <v>35</v>
      </c>
      <c r="P3043" s="25">
        <v>4.2</v>
      </c>
      <c r="Q3043" s="1" t="s">
        <v>84</v>
      </c>
      <c r="T3043" s="1">
        <f t="shared" si="309"/>
        <v>2012.0423388749462</v>
      </c>
      <c r="U3043" s="4">
        <f t="shared" si="312"/>
        <v>1.0524940476584316E+20</v>
      </c>
      <c r="V3043" s="4">
        <f t="shared" si="310"/>
        <v>7455898720277797</v>
      </c>
      <c r="W3043" s="1">
        <f t="shared" si="311"/>
        <v>1043.7556461670606</v>
      </c>
    </row>
    <row r="3044" spans="1:23" x14ac:dyDescent="0.3">
      <c r="A3044" t="s">
        <v>2156</v>
      </c>
      <c r="B3044" s="34">
        <v>40936.594447222225</v>
      </c>
      <c r="C3044" s="2">
        <v>48.453499999999998</v>
      </c>
      <c r="D3044" s="2">
        <v>-17.295000000000002</v>
      </c>
      <c r="E3044" s="3">
        <v>0.06</v>
      </c>
      <c r="F3044" s="17"/>
      <c r="G3044" s="1" t="s">
        <v>86</v>
      </c>
      <c r="H3044" s="1" t="s">
        <v>34</v>
      </c>
      <c r="I3044" s="1">
        <f>P3044</f>
        <v>3.2</v>
      </c>
      <c r="K3044" s="19"/>
      <c r="L3044" s="19"/>
      <c r="M3044" s="19"/>
      <c r="N3044" s="19"/>
      <c r="O3044" s="19"/>
      <c r="P3044" s="25">
        <v>3.2</v>
      </c>
      <c r="Q3044" s="1" t="s">
        <v>86</v>
      </c>
      <c r="R3044" s="36"/>
      <c r="S3044" s="9"/>
      <c r="T3044" s="1">
        <f t="shared" si="309"/>
        <v>2012.0782873298349</v>
      </c>
      <c r="U3044" s="4">
        <f t="shared" si="312"/>
        <v>1.0524948419866663E+20</v>
      </c>
      <c r="V3044" s="4">
        <f t="shared" si="310"/>
        <v>79432823472428.328</v>
      </c>
      <c r="W3044" s="1">
        <f t="shared" si="311"/>
        <v>609.32168355405713</v>
      </c>
    </row>
    <row r="3045" spans="1:23" x14ac:dyDescent="0.3">
      <c r="A3045" t="s">
        <v>2157</v>
      </c>
      <c r="B3045" s="34">
        <v>40945.166996990738</v>
      </c>
      <c r="C3045" s="2">
        <v>46.238300000000002</v>
      </c>
      <c r="D3045" s="2">
        <v>-18.607700000000001</v>
      </c>
      <c r="E3045" s="3">
        <v>2</v>
      </c>
      <c r="F3045" s="17"/>
      <c r="G3045" s="1" t="s">
        <v>86</v>
      </c>
      <c r="H3045" s="1" t="s">
        <v>34</v>
      </c>
      <c r="I3045" s="1">
        <f>P3045</f>
        <v>3.5</v>
      </c>
      <c r="K3045" s="19"/>
      <c r="L3045" s="19"/>
      <c r="M3045" s="19"/>
      <c r="N3045" s="19"/>
      <c r="O3045" s="19"/>
      <c r="P3045" s="25">
        <v>3.5</v>
      </c>
      <c r="Q3045" s="1" t="s">
        <v>86</v>
      </c>
      <c r="R3045" s="36"/>
      <c r="S3045" s="9"/>
      <c r="T3045" s="1">
        <f t="shared" si="309"/>
        <v>2012.1017576919664</v>
      </c>
      <c r="U3045" s="4">
        <f t="shared" si="312"/>
        <v>1.0524970807078049E+20</v>
      </c>
      <c r="V3045" s="4">
        <f t="shared" si="310"/>
        <v>223872113856835.09</v>
      </c>
      <c r="W3045" s="1">
        <f t="shared" si="311"/>
        <v>658.81874098416881</v>
      </c>
    </row>
    <row r="3046" spans="1:23" x14ac:dyDescent="0.3">
      <c r="A3046" t="s">
        <v>5271</v>
      </c>
      <c r="B3046" s="34">
        <v>40952.034391435183</v>
      </c>
      <c r="C3046" s="2">
        <v>40.920099999999998</v>
      </c>
      <c r="D3046" s="2">
        <v>-13.860799999999999</v>
      </c>
      <c r="E3046" s="3">
        <v>10</v>
      </c>
      <c r="F3046" s="3">
        <v>456</v>
      </c>
      <c r="G3046" s="1" t="s">
        <v>35</v>
      </c>
      <c r="H3046" s="1" t="s">
        <v>33</v>
      </c>
      <c r="I3046" s="1">
        <f>0.85*L3046+1.03</f>
        <v>5.1100000000000003</v>
      </c>
      <c r="L3046" s="25">
        <v>4.8</v>
      </c>
      <c r="M3046" s="25" t="s">
        <v>35</v>
      </c>
      <c r="N3046" s="25">
        <v>4</v>
      </c>
      <c r="O3046" s="25" t="s">
        <v>35</v>
      </c>
      <c r="P3046" s="25">
        <v>4.7</v>
      </c>
      <c r="Q3046" s="1" t="s">
        <v>84</v>
      </c>
      <c r="R3046" s="37">
        <v>5.3</v>
      </c>
      <c r="S3046" s="1" t="s">
        <v>44</v>
      </c>
      <c r="T3046" s="1">
        <f t="shared" si="309"/>
        <v>2012.1205595932518</v>
      </c>
      <c r="U3046" s="4">
        <f t="shared" si="312"/>
        <v>1.0530791839255757E+20</v>
      </c>
      <c r="V3046" s="4">
        <f t="shared" si="310"/>
        <v>5.8210321777087328E+16</v>
      </c>
      <c r="W3046" s="1">
        <f t="shared" si="311"/>
        <v>481.04629836088702</v>
      </c>
    </row>
    <row r="3047" spans="1:23" x14ac:dyDescent="0.3">
      <c r="A3047" t="s">
        <v>2158</v>
      </c>
      <c r="B3047" s="34">
        <v>40965.349888657409</v>
      </c>
      <c r="C3047" s="2">
        <v>47.182299999999998</v>
      </c>
      <c r="D3047" s="2">
        <v>-19.0137</v>
      </c>
      <c r="E3047" s="3">
        <v>51.27</v>
      </c>
      <c r="F3047" s="17"/>
      <c r="G3047" s="1" t="s">
        <v>86</v>
      </c>
      <c r="H3047" s="1" t="s">
        <v>34</v>
      </c>
      <c r="I3047" s="1">
        <f>P3047</f>
        <v>3.3</v>
      </c>
      <c r="K3047" s="19"/>
      <c r="L3047" s="19"/>
      <c r="M3047" s="19"/>
      <c r="N3047" s="19"/>
      <c r="O3047" s="19"/>
      <c r="P3047" s="25">
        <v>3.3</v>
      </c>
      <c r="Q3047" s="1" t="s">
        <v>86</v>
      </c>
      <c r="R3047" s="36"/>
      <c r="S3047" s="9"/>
      <c r="T3047" s="1">
        <f t="shared" si="309"/>
        <v>2012.1570154378026</v>
      </c>
      <c r="U3047" s="4">
        <f t="shared" si="312"/>
        <v>1.0530803059440299E+20</v>
      </c>
      <c r="V3047" s="4">
        <f t="shared" si="310"/>
        <v>112201845430196.44</v>
      </c>
      <c r="W3047" s="1">
        <f t="shared" si="311"/>
        <v>726.73042343427358</v>
      </c>
    </row>
    <row r="3048" spans="1:23" x14ac:dyDescent="0.3">
      <c r="A3048" t="s">
        <v>5272</v>
      </c>
      <c r="B3048" s="34">
        <v>40981.111052430555</v>
      </c>
      <c r="C3048" s="2">
        <v>43.2119</v>
      </c>
      <c r="D3048" s="2">
        <v>-10.9864</v>
      </c>
      <c r="E3048" s="3">
        <v>10</v>
      </c>
      <c r="F3048" s="3">
        <v>240</v>
      </c>
      <c r="G3048" s="1" t="s">
        <v>35</v>
      </c>
      <c r="H3048" s="1" t="s">
        <v>26</v>
      </c>
      <c r="I3048" s="1">
        <v>4.9000000000000004</v>
      </c>
      <c r="J3048" s="25">
        <v>4.9000000000000004</v>
      </c>
      <c r="K3048" s="25" t="s">
        <v>75</v>
      </c>
      <c r="L3048" s="25">
        <v>4.5999999999999996</v>
      </c>
      <c r="M3048" s="25" t="s">
        <v>35</v>
      </c>
      <c r="N3048" s="25">
        <v>4.0999999999999996</v>
      </c>
      <c r="O3048" s="25" t="s">
        <v>35</v>
      </c>
      <c r="P3048" s="25">
        <v>4.8</v>
      </c>
      <c r="Q3048" s="1" t="s">
        <v>84</v>
      </c>
      <c r="R3048" s="37">
        <v>4.5999999999999996</v>
      </c>
      <c r="S3048" s="1" t="s">
        <v>58</v>
      </c>
      <c r="T3048" s="1">
        <f t="shared" si="309"/>
        <v>2012.2001671524451</v>
      </c>
      <c r="U3048" s="4">
        <f t="shared" si="312"/>
        <v>1.0533621442371564E+20</v>
      </c>
      <c r="V3048" s="4">
        <f t="shared" si="310"/>
        <v>2.8183829312644516E+16</v>
      </c>
      <c r="W3048" s="1">
        <f t="shared" si="311"/>
        <v>295.35318686754852</v>
      </c>
    </row>
    <row r="3049" spans="1:23" x14ac:dyDescent="0.3">
      <c r="A3049" t="s">
        <v>2159</v>
      </c>
      <c r="B3049" s="34">
        <v>40984.497864699071</v>
      </c>
      <c r="C3049" s="2">
        <v>48.297800000000002</v>
      </c>
      <c r="D3049" s="2">
        <v>-17.527799999999999</v>
      </c>
      <c r="E3049" s="3">
        <v>10.119999999999999</v>
      </c>
      <c r="F3049" s="17"/>
      <c r="G3049" s="1" t="s">
        <v>86</v>
      </c>
      <c r="H3049" s="1" t="s">
        <v>34</v>
      </c>
      <c r="I3049" s="1">
        <f>0.85*L3049+1.03</f>
        <v>4.3449999999999998</v>
      </c>
      <c r="K3049" s="19"/>
      <c r="L3049" s="19">
        <v>3.9</v>
      </c>
      <c r="M3049" s="19" t="s">
        <v>35</v>
      </c>
      <c r="N3049" s="19">
        <v>3.3</v>
      </c>
      <c r="O3049" s="19" t="s">
        <v>35</v>
      </c>
      <c r="P3049" s="25">
        <v>3.5</v>
      </c>
      <c r="Q3049" s="1" t="s">
        <v>86</v>
      </c>
      <c r="R3049" s="36"/>
      <c r="S3049" s="9"/>
      <c r="T3049" s="1">
        <f t="shared" si="309"/>
        <v>2012.2094397390804</v>
      </c>
      <c r="U3049" s="4">
        <f t="shared" si="312"/>
        <v>1.0534035918955602E+20</v>
      </c>
      <c r="V3049" s="4">
        <f t="shared" si="310"/>
        <v>4144765840379391.5</v>
      </c>
      <c r="W3049" s="1">
        <f t="shared" si="311"/>
        <v>621.96882163328735</v>
      </c>
    </row>
    <row r="3050" spans="1:23" x14ac:dyDescent="0.3">
      <c r="A3050" t="s">
        <v>2160</v>
      </c>
      <c r="B3050" s="34">
        <v>40990.006886574076</v>
      </c>
      <c r="C3050" s="2">
        <v>48.524700000000003</v>
      </c>
      <c r="D3050" s="2">
        <v>-18.3035</v>
      </c>
      <c r="E3050" s="3">
        <v>29.92</v>
      </c>
      <c r="F3050" s="17"/>
      <c r="G3050" s="1" t="s">
        <v>86</v>
      </c>
      <c r="H3050" s="1" t="s">
        <v>34</v>
      </c>
      <c r="I3050" s="1">
        <f>P3050</f>
        <v>3.6</v>
      </c>
      <c r="K3050" s="19"/>
      <c r="L3050" s="19"/>
      <c r="M3050" s="19"/>
      <c r="N3050" s="19"/>
      <c r="O3050" s="19"/>
      <c r="P3050" s="25">
        <v>3.6</v>
      </c>
      <c r="Q3050" s="1" t="s">
        <v>86</v>
      </c>
      <c r="R3050" s="36"/>
      <c r="S3050" s="9"/>
      <c r="T3050" s="1">
        <f t="shared" si="309"/>
        <v>2012.2245226189571</v>
      </c>
      <c r="U3050" s="4">
        <f t="shared" si="312"/>
        <v>1.0534067541732203E+20</v>
      </c>
      <c r="V3050" s="4">
        <f t="shared" si="310"/>
        <v>316227766016839.06</v>
      </c>
      <c r="W3050" s="1">
        <f t="shared" si="311"/>
        <v>708.24132729421262</v>
      </c>
    </row>
    <row r="3051" spans="1:23" x14ac:dyDescent="0.3">
      <c r="A3051" t="s">
        <v>2161</v>
      </c>
      <c r="B3051" s="34">
        <v>41009.654863425923</v>
      </c>
      <c r="C3051" s="2">
        <v>47.9895</v>
      </c>
      <c r="D3051" s="2">
        <v>-17.468299999999999</v>
      </c>
      <c r="E3051" s="3">
        <v>2</v>
      </c>
      <c r="F3051" s="17"/>
      <c r="G3051" s="1" t="s">
        <v>86</v>
      </c>
      <c r="H3051" s="1" t="s">
        <v>34</v>
      </c>
      <c r="I3051" s="1">
        <f>P3051</f>
        <v>3.6</v>
      </c>
      <c r="K3051" s="19"/>
      <c r="L3051" s="19"/>
      <c r="M3051" s="19"/>
      <c r="N3051" s="19"/>
      <c r="O3051" s="19"/>
      <c r="P3051" s="25">
        <v>3.6</v>
      </c>
      <c r="Q3051" s="1" t="s">
        <v>86</v>
      </c>
      <c r="R3051" s="36"/>
      <c r="S3051" s="9"/>
      <c r="T3051" s="1">
        <f t="shared" si="309"/>
        <v>2012.2783158478464</v>
      </c>
      <c r="U3051" s="4">
        <f t="shared" si="312"/>
        <v>1.0534099164508804E+20</v>
      </c>
      <c r="V3051" s="4">
        <f t="shared" si="310"/>
        <v>316227766016839.06</v>
      </c>
      <c r="W3051" s="1">
        <f t="shared" si="311"/>
        <v>599.72746946283439</v>
      </c>
    </row>
    <row r="3052" spans="1:23" x14ac:dyDescent="0.3">
      <c r="A3052" t="s">
        <v>5273</v>
      </c>
      <c r="B3052" s="34">
        <v>41016.084260648146</v>
      </c>
      <c r="C3052" s="2">
        <v>37.544699999999999</v>
      </c>
      <c r="D3052" s="2">
        <v>-2.0556000000000001</v>
      </c>
      <c r="E3052" s="3">
        <v>10</v>
      </c>
      <c r="F3052" s="3">
        <v>41</v>
      </c>
      <c r="G3052" s="1" t="s">
        <v>35</v>
      </c>
      <c r="H3052" s="1" t="s">
        <v>30</v>
      </c>
      <c r="I3052" s="1">
        <f>0.85*L3052+1.03</f>
        <v>4.6849999999999996</v>
      </c>
      <c r="L3052" s="25">
        <v>4.3</v>
      </c>
      <c r="M3052" s="25" t="s">
        <v>35</v>
      </c>
      <c r="N3052" s="25">
        <v>3.9</v>
      </c>
      <c r="O3052" s="25" t="s">
        <v>35</v>
      </c>
      <c r="P3052" s="25">
        <v>4.8</v>
      </c>
      <c r="Q3052" s="1" t="s">
        <v>84</v>
      </c>
      <c r="T3052" s="1">
        <f t="shared" si="309"/>
        <v>2012.2959185780921</v>
      </c>
      <c r="U3052" s="4">
        <f t="shared" si="312"/>
        <v>1.053544038444421E+20</v>
      </c>
      <c r="V3052" s="4">
        <f t="shared" si="310"/>
        <v>1.3412199354053646E+16</v>
      </c>
      <c r="W3052" s="1">
        <f t="shared" si="311"/>
        <v>1463.5293063598385</v>
      </c>
    </row>
    <row r="3053" spans="1:23" x14ac:dyDescent="0.3">
      <c r="A3053" t="s">
        <v>5274</v>
      </c>
      <c r="B3053" s="34">
        <v>41024.914125115742</v>
      </c>
      <c r="C3053" s="2">
        <v>37.839399999999998</v>
      </c>
      <c r="D3053" s="2">
        <v>-3.8712</v>
      </c>
      <c r="E3053" s="3">
        <v>10</v>
      </c>
      <c r="F3053" s="3">
        <v>20</v>
      </c>
      <c r="G3053" s="1" t="s">
        <v>35</v>
      </c>
      <c r="H3053" s="1" t="s">
        <v>22</v>
      </c>
      <c r="I3053" s="1">
        <f>0.85*L3053+1.03</f>
        <v>4.26</v>
      </c>
      <c r="L3053" s="25">
        <v>3.8</v>
      </c>
      <c r="M3053" s="25" t="s">
        <v>35</v>
      </c>
      <c r="N3053" s="25">
        <v>3.6</v>
      </c>
      <c r="O3053" s="25" t="s">
        <v>35</v>
      </c>
      <c r="P3053" s="25">
        <v>2.6</v>
      </c>
      <c r="Q3053" s="1" t="s">
        <v>84</v>
      </c>
      <c r="T3053" s="1">
        <f t="shared" si="309"/>
        <v>2012.320093429475</v>
      </c>
      <c r="U3053" s="4">
        <f t="shared" si="312"/>
        <v>1.0535749413987461E+20</v>
      </c>
      <c r="V3053" s="4">
        <f t="shared" si="310"/>
        <v>3090295432513594.5</v>
      </c>
      <c r="W3053" s="1">
        <f t="shared" si="311"/>
        <v>1282.9464253905319</v>
      </c>
    </row>
    <row r="3054" spans="1:23" x14ac:dyDescent="0.3">
      <c r="A3054" t="s">
        <v>2162</v>
      </c>
      <c r="B3054" s="34">
        <v>41041.092276736112</v>
      </c>
      <c r="C3054" s="2">
        <v>45.667000000000002</v>
      </c>
      <c r="D3054" s="2">
        <v>-16.906500000000001</v>
      </c>
      <c r="E3054" s="3">
        <v>15</v>
      </c>
      <c r="F3054" s="17"/>
      <c r="G3054" s="1" t="s">
        <v>86</v>
      </c>
      <c r="H3054" s="1" t="s">
        <v>34</v>
      </c>
      <c r="I3054" s="1">
        <f>P3054</f>
        <v>4.0999999999999996</v>
      </c>
      <c r="K3054" s="19"/>
      <c r="L3054" s="19"/>
      <c r="M3054" s="19"/>
      <c r="N3054" s="19"/>
      <c r="O3054" s="19"/>
      <c r="P3054" s="25">
        <v>4.0999999999999996</v>
      </c>
      <c r="Q3054" s="1" t="s">
        <v>86</v>
      </c>
      <c r="R3054" s="36"/>
      <c r="S3054" s="9"/>
      <c r="T3054" s="1">
        <f t="shared" si="309"/>
        <v>2012.3643867946232</v>
      </c>
      <c r="U3054" s="4">
        <f t="shared" si="312"/>
        <v>1.0535927241928465E+20</v>
      </c>
      <c r="V3054" s="4">
        <f t="shared" si="310"/>
        <v>1778279410038929</v>
      </c>
      <c r="W3054" s="1">
        <f t="shared" si="311"/>
        <v>463.76447493681974</v>
      </c>
    </row>
    <row r="3055" spans="1:23" x14ac:dyDescent="0.3">
      <c r="A3055" t="s">
        <v>5275</v>
      </c>
      <c r="B3055" s="34">
        <v>41042.006520138886</v>
      </c>
      <c r="C3055" s="2">
        <v>36.021000000000001</v>
      </c>
      <c r="D3055" s="2">
        <v>-15.993</v>
      </c>
      <c r="E3055" s="3">
        <v>10</v>
      </c>
      <c r="F3055" s="3">
        <v>100</v>
      </c>
      <c r="G3055" s="1" t="s">
        <v>35</v>
      </c>
      <c r="H3055" s="1" t="s">
        <v>37</v>
      </c>
      <c r="I3055" s="1">
        <f>0.85*L3055+1.03</f>
        <v>4.8549999999999995</v>
      </c>
      <c r="L3055" s="25">
        <v>4.5</v>
      </c>
      <c r="M3055" s="25" t="s">
        <v>35</v>
      </c>
      <c r="P3055" s="25">
        <v>4.2</v>
      </c>
      <c r="Q3055" s="1" t="s">
        <v>84</v>
      </c>
      <c r="T3055" s="1">
        <f t="shared" si="309"/>
        <v>2012.3668898566432</v>
      </c>
      <c r="U3055" s="4">
        <f t="shared" si="312"/>
        <v>1.0538339923461056E+20</v>
      </c>
      <c r="V3055" s="4">
        <f t="shared" si="310"/>
        <v>2.4126815325916504E+16</v>
      </c>
      <c r="W3055" s="1">
        <f t="shared" si="311"/>
        <v>1047.4326432835981</v>
      </c>
    </row>
    <row r="3056" spans="1:23" x14ac:dyDescent="0.3">
      <c r="A3056" t="s">
        <v>5276</v>
      </c>
      <c r="B3056" s="34">
        <v>41052.231094212962</v>
      </c>
      <c r="C3056" s="2">
        <v>35.945999999999998</v>
      </c>
      <c r="D3056" s="2">
        <v>-6.9572000000000003</v>
      </c>
      <c r="E3056" s="3">
        <v>10</v>
      </c>
      <c r="F3056" s="3">
        <v>70</v>
      </c>
      <c r="G3056" s="1" t="s">
        <v>35</v>
      </c>
      <c r="H3056" s="1" t="s">
        <v>22</v>
      </c>
      <c r="I3056" s="1">
        <f>0.85*L3056+1.03</f>
        <v>4.6849999999999996</v>
      </c>
      <c r="L3056" s="25">
        <v>4.3</v>
      </c>
      <c r="M3056" s="25" t="s">
        <v>35</v>
      </c>
      <c r="N3056" s="25">
        <v>3.5</v>
      </c>
      <c r="O3056" s="25" t="s">
        <v>35</v>
      </c>
      <c r="P3056" s="25">
        <v>4.7</v>
      </c>
      <c r="Q3056" s="1" t="s">
        <v>84</v>
      </c>
      <c r="T3056" s="1">
        <f t="shared" si="309"/>
        <v>2012.3948832148199</v>
      </c>
      <c r="U3056" s="4">
        <f t="shared" si="312"/>
        <v>1.0539681143396462E+20</v>
      </c>
      <c r="V3056" s="4">
        <f t="shared" si="310"/>
        <v>1.3412199354053646E+16</v>
      </c>
      <c r="W3056" s="1">
        <f t="shared" si="311"/>
        <v>1209.8830621995767</v>
      </c>
    </row>
    <row r="3057" spans="1:23" x14ac:dyDescent="0.3">
      <c r="A3057" t="s">
        <v>2163</v>
      </c>
      <c r="B3057" s="34">
        <v>41058.576816782406</v>
      </c>
      <c r="C3057" s="2">
        <v>49.483199999999997</v>
      </c>
      <c r="D3057" s="2">
        <v>-13.911200000000001</v>
      </c>
      <c r="E3057" s="3">
        <v>20.02</v>
      </c>
      <c r="F3057" s="17"/>
      <c r="G3057" s="1" t="s">
        <v>86</v>
      </c>
      <c r="H3057" s="8" t="s">
        <v>68</v>
      </c>
      <c r="I3057" s="1">
        <f>P3057</f>
        <v>4</v>
      </c>
      <c r="K3057" s="19"/>
      <c r="L3057" s="19"/>
      <c r="M3057" s="19"/>
      <c r="N3057" s="19"/>
      <c r="O3057" s="19"/>
      <c r="P3057" s="25">
        <v>4</v>
      </c>
      <c r="Q3057" s="1" t="s">
        <v>86</v>
      </c>
      <c r="R3057" s="36"/>
      <c r="S3057" s="9"/>
      <c r="T3057" s="1">
        <f t="shared" si="309"/>
        <v>2012.4122568563516</v>
      </c>
      <c r="U3057" s="4">
        <f t="shared" si="312"/>
        <v>1.0539807035937641E+20</v>
      </c>
      <c r="V3057" s="4">
        <f t="shared" si="310"/>
        <v>1258925411794173.5</v>
      </c>
      <c r="W3057" s="1">
        <f t="shared" si="311"/>
        <v>476.68842008939663</v>
      </c>
    </row>
    <row r="3058" spans="1:23" x14ac:dyDescent="0.3">
      <c r="A3058" t="s">
        <v>2164</v>
      </c>
      <c r="B3058" s="34">
        <v>41060.695816898151</v>
      </c>
      <c r="C3058" s="2">
        <v>47.321800000000003</v>
      </c>
      <c r="D3058" s="2">
        <v>-19.891300000000001</v>
      </c>
      <c r="E3058" s="3">
        <v>16.350000000000001</v>
      </c>
      <c r="F3058" s="17"/>
      <c r="G3058" s="1" t="s">
        <v>86</v>
      </c>
      <c r="H3058" s="1" t="s">
        <v>34</v>
      </c>
      <c r="I3058" s="1">
        <f>P3058</f>
        <v>4.2</v>
      </c>
      <c r="K3058" s="19"/>
      <c r="L3058" s="19"/>
      <c r="M3058" s="19"/>
      <c r="N3058" s="19"/>
      <c r="O3058" s="19"/>
      <c r="P3058" s="25">
        <v>4.2</v>
      </c>
      <c r="Q3058" s="1" t="s">
        <v>86</v>
      </c>
      <c r="R3058" s="36"/>
      <c r="S3058" s="9"/>
      <c r="T3058" s="1">
        <f t="shared" si="309"/>
        <v>2012.4180583624864</v>
      </c>
      <c r="U3058" s="4">
        <f t="shared" si="312"/>
        <v>1.0540058224580792E+20</v>
      </c>
      <c r="V3058" s="4">
        <f t="shared" si="310"/>
        <v>2511886431509585.5</v>
      </c>
      <c r="W3058" s="1">
        <f t="shared" si="311"/>
        <v>822.5514036197111</v>
      </c>
    </row>
    <row r="3059" spans="1:23" x14ac:dyDescent="0.3">
      <c r="A3059" t="s">
        <v>5277</v>
      </c>
      <c r="B3059" s="34">
        <v>41074.11593414352</v>
      </c>
      <c r="C3059" s="2">
        <v>35.279800000000002</v>
      </c>
      <c r="D3059" s="2">
        <v>-15.388</v>
      </c>
      <c r="E3059" s="3">
        <v>17.3</v>
      </c>
      <c r="F3059" s="3">
        <v>52</v>
      </c>
      <c r="G3059" s="1" t="s">
        <v>35</v>
      </c>
      <c r="H3059" s="1" t="s">
        <v>37</v>
      </c>
      <c r="I3059" s="1">
        <f>0.85*L3059+1.03</f>
        <v>4.5149999999999997</v>
      </c>
      <c r="L3059" s="25">
        <v>4.0999999999999996</v>
      </c>
      <c r="M3059" s="25" t="s">
        <v>35</v>
      </c>
      <c r="N3059" s="25">
        <v>3.2</v>
      </c>
      <c r="O3059" s="25" t="s">
        <v>84</v>
      </c>
      <c r="P3059" s="25">
        <v>3.8</v>
      </c>
      <c r="Q3059" s="1" t="s">
        <v>84</v>
      </c>
      <c r="T3059" s="1">
        <f t="shared" si="309"/>
        <v>2012.45480064105</v>
      </c>
      <c r="U3059" s="4">
        <f t="shared" si="312"/>
        <v>1.0540803814452819E+20</v>
      </c>
      <c r="V3059" s="4">
        <f t="shared" si="310"/>
        <v>7455898720277797</v>
      </c>
      <c r="W3059" s="1">
        <f t="shared" si="311"/>
        <v>1105.5380679847733</v>
      </c>
    </row>
    <row r="3060" spans="1:23" x14ac:dyDescent="0.3">
      <c r="A3060" t="s">
        <v>2165</v>
      </c>
      <c r="B3060" s="34">
        <v>41077.049655555558</v>
      </c>
      <c r="C3060" s="2">
        <v>49.3003</v>
      </c>
      <c r="D3060" s="2">
        <v>-16.257300000000001</v>
      </c>
      <c r="E3060" s="3">
        <v>15</v>
      </c>
      <c r="F3060" s="17"/>
      <c r="G3060" s="1" t="s">
        <v>86</v>
      </c>
      <c r="H3060" s="1" t="s">
        <v>34</v>
      </c>
      <c r="I3060" s="1">
        <f>P3060</f>
        <v>3.2</v>
      </c>
      <c r="K3060" s="19"/>
      <c r="L3060" s="19"/>
      <c r="M3060" s="19"/>
      <c r="N3060" s="19"/>
      <c r="O3060" s="19"/>
      <c r="P3060" s="25">
        <v>3.2</v>
      </c>
      <c r="Q3060" s="1" t="s">
        <v>86</v>
      </c>
      <c r="R3060" s="36"/>
      <c r="S3060" s="9"/>
      <c r="T3060" s="1">
        <f t="shared" si="309"/>
        <v>2012.4628327325272</v>
      </c>
      <c r="U3060" s="4">
        <f t="shared" si="312"/>
        <v>1.0540811757735166E+20</v>
      </c>
      <c r="V3060" s="4">
        <f t="shared" si="310"/>
        <v>79432823472428.328</v>
      </c>
      <c r="W3060" s="1">
        <f t="shared" si="311"/>
        <v>583.12207463139771</v>
      </c>
    </row>
    <row r="3061" spans="1:23" x14ac:dyDescent="0.3">
      <c r="A3061" t="s">
        <v>2166</v>
      </c>
      <c r="B3061" s="34">
        <v>41077.424717013891</v>
      </c>
      <c r="C3061" s="2">
        <v>49.227800000000002</v>
      </c>
      <c r="D3061" s="2">
        <v>-16.521999999999998</v>
      </c>
      <c r="E3061" s="3">
        <v>16.940000000000001</v>
      </c>
      <c r="F3061" s="17"/>
      <c r="G3061" s="1" t="s">
        <v>86</v>
      </c>
      <c r="H3061" s="1" t="s">
        <v>34</v>
      </c>
      <c r="I3061" s="1">
        <f>P3061</f>
        <v>3.7</v>
      </c>
      <c r="K3061" s="19"/>
      <c r="L3061" s="19"/>
      <c r="M3061" s="19"/>
      <c r="N3061" s="19"/>
      <c r="O3061" s="19"/>
      <c r="P3061" s="25">
        <v>3.7</v>
      </c>
      <c r="Q3061" s="1" t="s">
        <v>86</v>
      </c>
      <c r="R3061" s="36"/>
      <c r="S3061" s="9"/>
      <c r="T3061" s="1">
        <f t="shared" si="309"/>
        <v>2012.4638595948361</v>
      </c>
      <c r="U3061" s="4">
        <f t="shared" si="312"/>
        <v>1.0540856426094381E+20</v>
      </c>
      <c r="V3061" s="4">
        <f t="shared" si="310"/>
        <v>446683592150964.06</v>
      </c>
      <c r="W3061" s="1">
        <f t="shared" si="311"/>
        <v>597.24039144972903</v>
      </c>
    </row>
    <row r="3062" spans="1:23" x14ac:dyDescent="0.3">
      <c r="A3062" t="s">
        <v>5278</v>
      </c>
      <c r="B3062" s="34">
        <v>41081.914423726848</v>
      </c>
      <c r="C3062" s="2">
        <v>41.407699999999998</v>
      </c>
      <c r="D3062" s="2">
        <v>-15.755000000000001</v>
      </c>
      <c r="E3062" s="3">
        <v>10</v>
      </c>
      <c r="F3062" s="3">
        <v>22</v>
      </c>
      <c r="G3062" s="1" t="s">
        <v>35</v>
      </c>
      <c r="H3062" s="1" t="s">
        <v>33</v>
      </c>
      <c r="I3062" s="1">
        <f>0.85*L3062+1.03</f>
        <v>4.43</v>
      </c>
      <c r="L3062" s="25">
        <v>4</v>
      </c>
      <c r="M3062" s="25" t="s">
        <v>35</v>
      </c>
      <c r="N3062" s="25">
        <v>3.9</v>
      </c>
      <c r="O3062" s="25" t="s">
        <v>35</v>
      </c>
      <c r="P3062" s="25">
        <v>4.2</v>
      </c>
      <c r="Q3062" s="1" t="s">
        <v>84</v>
      </c>
      <c r="T3062" s="1">
        <f t="shared" si="309"/>
        <v>2012.4761517418942</v>
      </c>
      <c r="U3062" s="4">
        <f t="shared" si="312"/>
        <v>1.054141233035165E+20</v>
      </c>
      <c r="V3062" s="4">
        <f t="shared" si="310"/>
        <v>5559042572704029</v>
      </c>
      <c r="W3062" s="1">
        <f t="shared" si="311"/>
        <v>527.52925231879522</v>
      </c>
    </row>
    <row r="3063" spans="1:23" x14ac:dyDescent="0.3">
      <c r="A3063" t="s">
        <v>2167</v>
      </c>
      <c r="B3063" s="34">
        <v>41083.471137499997</v>
      </c>
      <c r="C3063" s="2">
        <v>46.51</v>
      </c>
      <c r="D3063" s="2">
        <v>-20.0395</v>
      </c>
      <c r="E3063" s="3">
        <v>16.21</v>
      </c>
      <c r="F3063" s="17"/>
      <c r="G3063" s="1" t="s">
        <v>86</v>
      </c>
      <c r="H3063" s="1" t="s">
        <v>34</v>
      </c>
      <c r="I3063" s="1">
        <f>P3063</f>
        <v>4.2</v>
      </c>
      <c r="K3063" s="19"/>
      <c r="L3063" s="19"/>
      <c r="M3063" s="19"/>
      <c r="N3063" s="19"/>
      <c r="O3063" s="19"/>
      <c r="P3063" s="25">
        <v>4.2</v>
      </c>
      <c r="Q3063" s="1" t="s">
        <v>86</v>
      </c>
      <c r="R3063" s="36"/>
      <c r="S3063" s="9"/>
      <c r="T3063" s="1">
        <f t="shared" si="309"/>
        <v>2012.4804137919234</v>
      </c>
      <c r="U3063" s="4">
        <f t="shared" si="312"/>
        <v>1.0541663518994801E+20</v>
      </c>
      <c r="V3063" s="4">
        <f t="shared" si="310"/>
        <v>2511886431509585.5</v>
      </c>
      <c r="W3063" s="1">
        <f t="shared" si="311"/>
        <v>820.40619414451317</v>
      </c>
    </row>
    <row r="3064" spans="1:23" x14ac:dyDescent="0.3">
      <c r="A3064" t="s">
        <v>2168</v>
      </c>
      <c r="B3064" s="34">
        <v>41086.007521527776</v>
      </c>
      <c r="C3064" s="2">
        <v>45.837699999999998</v>
      </c>
      <c r="D3064" s="2">
        <v>-21.388300000000001</v>
      </c>
      <c r="E3064" s="3">
        <v>9.7200000000000006</v>
      </c>
      <c r="F3064" s="17"/>
      <c r="G3064" s="1" t="s">
        <v>86</v>
      </c>
      <c r="H3064" s="1" t="s">
        <v>59</v>
      </c>
      <c r="I3064" s="1">
        <f>P3064</f>
        <v>3.2</v>
      </c>
      <c r="K3064" s="19"/>
      <c r="L3064" s="19"/>
      <c r="M3064" s="19"/>
      <c r="N3064" s="19"/>
      <c r="O3064" s="19"/>
      <c r="P3064" s="25">
        <v>3.2</v>
      </c>
      <c r="Q3064" s="1" t="s">
        <v>86</v>
      </c>
      <c r="R3064" s="36"/>
      <c r="S3064" s="9"/>
      <c r="T3064" s="1">
        <f t="shared" si="309"/>
        <v>2012.4873580329302</v>
      </c>
      <c r="U3064" s="4">
        <f t="shared" si="312"/>
        <v>1.0541671462277148E+20</v>
      </c>
      <c r="V3064" s="4">
        <f t="shared" si="310"/>
        <v>79432823472428.328</v>
      </c>
      <c r="W3064" s="1">
        <f t="shared" si="311"/>
        <v>961.27092646647236</v>
      </c>
    </row>
    <row r="3065" spans="1:23" x14ac:dyDescent="0.3">
      <c r="A3065" t="s">
        <v>5279</v>
      </c>
      <c r="B3065" s="34">
        <v>41093.063040046298</v>
      </c>
      <c r="C3065" s="2">
        <v>41.681399999999996</v>
      </c>
      <c r="D3065" s="2">
        <v>-17.5899</v>
      </c>
      <c r="E3065" s="3">
        <v>10</v>
      </c>
      <c r="F3065" s="3">
        <v>104</v>
      </c>
      <c r="G3065" s="1" t="s">
        <v>35</v>
      </c>
      <c r="H3065" s="1" t="s">
        <v>33</v>
      </c>
      <c r="I3065" s="1">
        <f>0.85*L3065+1.03</f>
        <v>4.8549999999999995</v>
      </c>
      <c r="L3065" s="25">
        <v>4.5</v>
      </c>
      <c r="M3065" s="25" t="s">
        <v>35</v>
      </c>
      <c r="N3065" s="25">
        <v>3.5</v>
      </c>
      <c r="O3065" s="25" t="s">
        <v>84</v>
      </c>
      <c r="P3065" s="25">
        <v>4.5</v>
      </c>
      <c r="Q3065" s="1" t="s">
        <v>84</v>
      </c>
      <c r="T3065" s="1">
        <f t="shared" si="309"/>
        <v>2012.5066749898599</v>
      </c>
      <c r="U3065" s="4">
        <f t="shared" si="312"/>
        <v>1.0544084143809739E+20</v>
      </c>
      <c r="V3065" s="4">
        <f t="shared" si="310"/>
        <v>2.4126815325916504E+16</v>
      </c>
      <c r="W3065" s="1">
        <f t="shared" si="311"/>
        <v>655.68682480373457</v>
      </c>
    </row>
    <row r="3066" spans="1:23" x14ac:dyDescent="0.3">
      <c r="A3066" t="s">
        <v>2169</v>
      </c>
      <c r="B3066" s="34">
        <v>41094.644499189817</v>
      </c>
      <c r="C3066" s="2">
        <v>46.087499999999999</v>
      </c>
      <c r="D3066" s="2">
        <v>-16.0122</v>
      </c>
      <c r="E3066" s="3">
        <v>59.17</v>
      </c>
      <c r="F3066" s="17"/>
      <c r="G3066" s="1" t="s">
        <v>86</v>
      </c>
      <c r="H3066" s="1" t="s">
        <v>34</v>
      </c>
      <c r="I3066" s="1">
        <f>P3066</f>
        <v>3.5</v>
      </c>
      <c r="K3066" s="19"/>
      <c r="L3066" s="19"/>
      <c r="M3066" s="19"/>
      <c r="N3066" s="19"/>
      <c r="O3066" s="19"/>
      <c r="P3066" s="25">
        <v>3.5</v>
      </c>
      <c r="Q3066" s="1" t="s">
        <v>86</v>
      </c>
      <c r="R3066" s="36"/>
      <c r="S3066" s="9"/>
      <c r="T3066" s="1">
        <f t="shared" si="309"/>
        <v>2012.5110047890207</v>
      </c>
      <c r="U3066" s="4">
        <f t="shared" si="312"/>
        <v>1.0544106531021124E+20</v>
      </c>
      <c r="V3066" s="4">
        <f t="shared" si="310"/>
        <v>223872113856835.09</v>
      </c>
      <c r="W3066" s="1">
        <f t="shared" si="311"/>
        <v>377.88239971430158</v>
      </c>
    </row>
    <row r="3067" spans="1:23" x14ac:dyDescent="0.3">
      <c r="A3067" t="s">
        <v>2170</v>
      </c>
      <c r="B3067" s="34">
        <v>41105.952054745372</v>
      </c>
      <c r="C3067" s="2">
        <v>45.551499999999997</v>
      </c>
      <c r="D3067" s="2">
        <v>-20.311199999999999</v>
      </c>
      <c r="E3067" s="3">
        <v>1</v>
      </c>
      <c r="F3067" s="17"/>
      <c r="G3067" s="1" t="s">
        <v>86</v>
      </c>
      <c r="H3067" s="1" t="s">
        <v>34</v>
      </c>
      <c r="I3067" s="1">
        <f>P3067</f>
        <v>3.1</v>
      </c>
      <c r="K3067" s="19"/>
      <c r="L3067" s="19"/>
      <c r="M3067" s="19"/>
      <c r="N3067" s="19"/>
      <c r="O3067" s="19"/>
      <c r="P3067" s="25">
        <v>3.1</v>
      </c>
      <c r="Q3067" s="1" t="s">
        <v>86</v>
      </c>
      <c r="R3067" s="36"/>
      <c r="S3067" s="9"/>
      <c r="T3067" s="1">
        <f t="shared" si="309"/>
        <v>2012.541963188899</v>
      </c>
      <c r="U3067" s="4">
        <f t="shared" si="312"/>
        <v>1.0544112154434376E+20</v>
      </c>
      <c r="V3067" s="4">
        <f t="shared" si="310"/>
        <v>56234132519035.117</v>
      </c>
      <c r="W3067" s="1">
        <f t="shared" si="311"/>
        <v>840.15746809295615</v>
      </c>
    </row>
    <row r="3068" spans="1:23" x14ac:dyDescent="0.3">
      <c r="A3068" t="s">
        <v>2171</v>
      </c>
      <c r="B3068" s="34">
        <v>41120.698512037037</v>
      </c>
      <c r="C3068" s="2">
        <v>45.003700000000002</v>
      </c>
      <c r="D3068" s="2">
        <v>-23.62</v>
      </c>
      <c r="E3068" s="3">
        <v>30.73</v>
      </c>
      <c r="F3068" s="17"/>
      <c r="G3068" s="1" t="s">
        <v>86</v>
      </c>
      <c r="H3068" s="1" t="s">
        <v>59</v>
      </c>
      <c r="I3068" s="1">
        <f>P3068</f>
        <v>3.9</v>
      </c>
      <c r="K3068" s="19"/>
      <c r="L3068" s="19"/>
      <c r="M3068" s="19"/>
      <c r="N3068" s="19"/>
      <c r="O3068" s="19"/>
      <c r="P3068" s="25">
        <v>3.9</v>
      </c>
      <c r="Q3068" s="1" t="s">
        <v>86</v>
      </c>
      <c r="R3068" s="36"/>
      <c r="S3068" s="9"/>
      <c r="T3068" s="1">
        <f t="shared" si="309"/>
        <v>2012.5823367886023</v>
      </c>
      <c r="U3068" s="4">
        <f t="shared" si="312"/>
        <v>1.054420127952819E+20</v>
      </c>
      <c r="V3068" s="4">
        <f t="shared" si="310"/>
        <v>891250938133744.88</v>
      </c>
      <c r="W3068" s="1">
        <f t="shared" si="311"/>
        <v>1207.7445600302306</v>
      </c>
    </row>
    <row r="3069" spans="1:23" x14ac:dyDescent="0.3">
      <c r="A3069" t="s">
        <v>2172</v>
      </c>
      <c r="B3069" s="34">
        <v>41124.440520717595</v>
      </c>
      <c r="C3069" s="2">
        <v>48.951000000000001</v>
      </c>
      <c r="D3069" s="2">
        <v>-19.035799999999998</v>
      </c>
      <c r="E3069" s="3">
        <v>40.94</v>
      </c>
      <c r="F3069" s="17"/>
      <c r="G3069" s="1" t="s">
        <v>86</v>
      </c>
      <c r="H3069" s="1" t="s">
        <v>34</v>
      </c>
      <c r="I3069" s="1">
        <f>P3069</f>
        <v>3.2</v>
      </c>
      <c r="K3069" s="19"/>
      <c r="L3069" s="19"/>
      <c r="M3069" s="19"/>
      <c r="N3069" s="19"/>
      <c r="O3069" s="19"/>
      <c r="P3069" s="25">
        <v>3.2</v>
      </c>
      <c r="Q3069" s="1" t="s">
        <v>86</v>
      </c>
      <c r="R3069" s="36"/>
      <c r="S3069" s="9"/>
      <c r="T3069" s="1">
        <f t="shared" si="309"/>
        <v>2012.5925818500139</v>
      </c>
      <c r="U3069" s="4">
        <f t="shared" si="312"/>
        <v>1.0544209222810537E+20</v>
      </c>
      <c r="V3069" s="4">
        <f t="shared" si="310"/>
        <v>79432823472428.328</v>
      </c>
      <c r="W3069" s="1">
        <f t="shared" si="311"/>
        <v>800.79168874767652</v>
      </c>
    </row>
    <row r="3070" spans="1:23" x14ac:dyDescent="0.3">
      <c r="A3070" t="s">
        <v>2173</v>
      </c>
      <c r="B3070" s="34">
        <v>41126.754977893521</v>
      </c>
      <c r="C3070" s="2">
        <v>47.550199999999997</v>
      </c>
      <c r="D3070" s="2">
        <v>-16.404699999999998</v>
      </c>
      <c r="E3070" s="3">
        <v>0.06</v>
      </c>
      <c r="F3070" s="17"/>
      <c r="G3070" s="1" t="s">
        <v>86</v>
      </c>
      <c r="H3070" s="1" t="s">
        <v>34</v>
      </c>
      <c r="I3070" s="1">
        <f>P3070</f>
        <v>3.4</v>
      </c>
      <c r="K3070" s="19"/>
      <c r="L3070" s="19"/>
      <c r="M3070" s="19"/>
      <c r="N3070" s="19"/>
      <c r="O3070" s="19"/>
      <c r="P3070" s="25">
        <v>3.4</v>
      </c>
      <c r="Q3070" s="1" t="s">
        <v>86</v>
      </c>
      <c r="R3070" s="36"/>
      <c r="S3070" s="9"/>
      <c r="T3070" s="1">
        <f t="shared" si="309"/>
        <v>2012.5989184884149</v>
      </c>
      <c r="U3070" s="4">
        <f t="shared" si="312"/>
        <v>1.0544225071742462E+20</v>
      </c>
      <c r="V3070" s="4">
        <f t="shared" si="310"/>
        <v>158489319246111.25</v>
      </c>
      <c r="W3070" s="1">
        <f t="shared" si="311"/>
        <v>474.8722360149049</v>
      </c>
    </row>
    <row r="3071" spans="1:23" x14ac:dyDescent="0.3">
      <c r="A3071" t="s">
        <v>5280</v>
      </c>
      <c r="B3071" s="34">
        <v>41131.02093460648</v>
      </c>
      <c r="C3071" s="2">
        <v>41.297499999999999</v>
      </c>
      <c r="D3071" s="2">
        <v>-19.7821</v>
      </c>
      <c r="E3071" s="3">
        <v>10</v>
      </c>
      <c r="F3071" s="3">
        <v>93</v>
      </c>
      <c r="G3071" s="1" t="s">
        <v>35</v>
      </c>
      <c r="H3071" s="8" t="s">
        <v>24</v>
      </c>
      <c r="I3071" s="1">
        <f>0.85*L3071+1.03</f>
        <v>5.0250000000000004</v>
      </c>
      <c r="L3071" s="25">
        <v>4.7</v>
      </c>
      <c r="M3071" s="25" t="s">
        <v>35</v>
      </c>
      <c r="N3071" s="25">
        <v>3.9</v>
      </c>
      <c r="O3071" s="25" t="s">
        <v>35</v>
      </c>
      <c r="P3071" s="25">
        <v>4.2</v>
      </c>
      <c r="Q3071" s="1" t="s">
        <v>84</v>
      </c>
      <c r="T3071" s="1">
        <f t="shared" si="309"/>
        <v>2012.6105980413593</v>
      </c>
      <c r="U3071" s="4">
        <f t="shared" si="312"/>
        <v>1.0548565174378909E+20</v>
      </c>
      <c r="V3071" s="4">
        <f t="shared" si="310"/>
        <v>4.3401026364474576E+16</v>
      </c>
      <c r="W3071" s="1">
        <f t="shared" si="311"/>
        <v>882.44322852564108</v>
      </c>
    </row>
    <row r="3072" spans="1:23" x14ac:dyDescent="0.3">
      <c r="A3072" t="s">
        <v>2174</v>
      </c>
      <c r="B3072" s="34">
        <v>41132.980700578701</v>
      </c>
      <c r="C3072" s="2">
        <v>48.082500000000003</v>
      </c>
      <c r="D3072" s="2">
        <v>-15.505800000000001</v>
      </c>
      <c r="E3072" s="3">
        <v>11.16</v>
      </c>
      <c r="F3072" s="17"/>
      <c r="G3072" s="1" t="s">
        <v>86</v>
      </c>
      <c r="H3072" s="8" t="s">
        <v>68</v>
      </c>
      <c r="I3072" s="1">
        <f t="shared" ref="I3072:I3079" si="315">P3072</f>
        <v>3.5</v>
      </c>
      <c r="K3072" s="19"/>
      <c r="L3072" s="19"/>
      <c r="M3072" s="19"/>
      <c r="N3072" s="19"/>
      <c r="O3072" s="19"/>
      <c r="P3072" s="25">
        <v>3.5</v>
      </c>
      <c r="Q3072" s="1" t="s">
        <v>86</v>
      </c>
      <c r="R3072" s="36"/>
      <c r="S3072" s="9"/>
      <c r="T3072" s="1">
        <f t="shared" si="309"/>
        <v>2012.6159635881688</v>
      </c>
      <c r="U3072" s="4">
        <f t="shared" si="312"/>
        <v>1.0548587561590294E+20</v>
      </c>
      <c r="V3072" s="4">
        <f t="shared" si="310"/>
        <v>223872113856835.09</v>
      </c>
      <c r="W3072" s="1">
        <f t="shared" si="311"/>
        <v>432.11170827096379</v>
      </c>
    </row>
    <row r="3073" spans="1:23" x14ac:dyDescent="0.3">
      <c r="A3073" t="s">
        <v>2175</v>
      </c>
      <c r="B3073" s="34">
        <v>41139.295525694448</v>
      </c>
      <c r="C3073" s="2">
        <v>45.796300000000002</v>
      </c>
      <c r="D3073" s="2">
        <v>-18.672799999999999</v>
      </c>
      <c r="E3073" s="3">
        <v>15</v>
      </c>
      <c r="F3073" s="17"/>
      <c r="G3073" s="1" t="s">
        <v>86</v>
      </c>
      <c r="H3073" s="1" t="s">
        <v>34</v>
      </c>
      <c r="I3073" s="1">
        <f t="shared" si="315"/>
        <v>4.2</v>
      </c>
      <c r="K3073" s="19"/>
      <c r="L3073" s="19"/>
      <c r="M3073" s="19"/>
      <c r="N3073" s="19"/>
      <c r="O3073" s="19"/>
      <c r="P3073" s="25">
        <v>4.2</v>
      </c>
      <c r="Q3073" s="1" t="s">
        <v>86</v>
      </c>
      <c r="R3073" s="36"/>
      <c r="S3073" s="9"/>
      <c r="T3073" s="1">
        <f t="shared" si="309"/>
        <v>2012.6332526370827</v>
      </c>
      <c r="U3073" s="4">
        <f t="shared" si="312"/>
        <v>1.0548838750233444E+20</v>
      </c>
      <c r="V3073" s="4">
        <f t="shared" si="310"/>
        <v>2511886431509585.5</v>
      </c>
      <c r="W3073" s="1">
        <f t="shared" si="311"/>
        <v>660.30953503236844</v>
      </c>
    </row>
    <row r="3074" spans="1:23" x14ac:dyDescent="0.3">
      <c r="A3074" t="s">
        <v>2176</v>
      </c>
      <c r="B3074" s="34">
        <v>41143.024442939815</v>
      </c>
      <c r="C3074" s="2">
        <v>48.616500000000002</v>
      </c>
      <c r="D3074" s="2">
        <v>-14.294700000000001</v>
      </c>
      <c r="E3074" s="3">
        <v>11.46</v>
      </c>
      <c r="F3074" s="17"/>
      <c r="G3074" s="1" t="s">
        <v>86</v>
      </c>
      <c r="H3074" s="8" t="s">
        <v>68</v>
      </c>
      <c r="I3074" s="1">
        <f t="shared" si="315"/>
        <v>3.6</v>
      </c>
      <c r="K3074" s="19"/>
      <c r="L3074" s="19"/>
      <c r="M3074" s="19"/>
      <c r="N3074" s="19"/>
      <c r="O3074" s="19"/>
      <c r="P3074" s="25">
        <v>3.6</v>
      </c>
      <c r="Q3074" s="1" t="s">
        <v>86</v>
      </c>
      <c r="R3074" s="36"/>
      <c r="S3074" s="9"/>
      <c r="T3074" s="1">
        <f t="shared" ref="T3074:T3137" si="316">1900+B3074/365.25</f>
        <v>2012.6434618560982</v>
      </c>
      <c r="U3074" s="4">
        <f t="shared" si="312"/>
        <v>1.0548870373010045E+20</v>
      </c>
      <c r="V3074" s="4">
        <f t="shared" ref="V3074:V3137" si="317">10^(1.5*I3074+9.1)</f>
        <v>316227766016839.06</v>
      </c>
      <c r="W3074" s="1">
        <f t="shared" ref="W3074:W3137" si="318">SQRT( (ABS(D3074-$Y$1)*111.11)^2+(111.11*COS(RADIANS(D3074))*ABS(C3074-$Z$1))^2+E3074*E3074)</f>
        <v>402.82437491596767</v>
      </c>
    </row>
    <row r="3075" spans="1:23" x14ac:dyDescent="0.3">
      <c r="A3075" t="s">
        <v>2177</v>
      </c>
      <c r="B3075" s="34">
        <v>41143.976351273152</v>
      </c>
      <c r="C3075" s="2">
        <v>45.702500000000001</v>
      </c>
      <c r="D3075" s="2">
        <v>-24.251000000000001</v>
      </c>
      <c r="E3075" s="3">
        <v>14.43</v>
      </c>
      <c r="F3075" s="17"/>
      <c r="G3075" s="1" t="s">
        <v>86</v>
      </c>
      <c r="H3075" s="1" t="s">
        <v>59</v>
      </c>
      <c r="I3075" s="1">
        <f t="shared" si="315"/>
        <v>3.2</v>
      </c>
      <c r="K3075" s="19"/>
      <c r="L3075" s="19"/>
      <c r="M3075" s="19"/>
      <c r="N3075" s="19"/>
      <c r="O3075" s="19"/>
      <c r="P3075" s="25">
        <v>3.2</v>
      </c>
      <c r="Q3075" s="1" t="s">
        <v>86</v>
      </c>
      <c r="R3075" s="36"/>
      <c r="S3075" s="9"/>
      <c r="T3075" s="1">
        <f t="shared" si="316"/>
        <v>2012.6460680390778</v>
      </c>
      <c r="U3075" s="4">
        <f t="shared" ref="U3075:U3138" si="319">U3074+V3075</f>
        <v>1.0548878316292393E+20</v>
      </c>
      <c r="V3075" s="4">
        <f t="shared" si="317"/>
        <v>79432823472428.328</v>
      </c>
      <c r="W3075" s="1">
        <f t="shared" si="318"/>
        <v>1278.2182068271325</v>
      </c>
    </row>
    <row r="3076" spans="1:23" x14ac:dyDescent="0.3">
      <c r="A3076" t="s">
        <v>2178</v>
      </c>
      <c r="B3076" s="34">
        <v>41149.360824074072</v>
      </c>
      <c r="C3076" s="2">
        <v>48.043300000000002</v>
      </c>
      <c r="D3076" s="2">
        <v>-17.274999999999999</v>
      </c>
      <c r="E3076" s="3">
        <v>5.47</v>
      </c>
      <c r="F3076" s="17"/>
      <c r="G3076" s="1" t="s">
        <v>86</v>
      </c>
      <c r="H3076" s="1" t="s">
        <v>34</v>
      </c>
      <c r="I3076" s="1">
        <f t="shared" si="315"/>
        <v>3.2</v>
      </c>
      <c r="K3076" s="19"/>
      <c r="L3076" s="19"/>
      <c r="M3076" s="19"/>
      <c r="N3076" s="19"/>
      <c r="O3076" s="19"/>
      <c r="P3076" s="25">
        <v>3.2</v>
      </c>
      <c r="Q3076" s="1" t="s">
        <v>86</v>
      </c>
      <c r="R3076" s="36"/>
      <c r="S3076" s="9"/>
      <c r="T3076" s="1">
        <f t="shared" si="316"/>
        <v>2012.6608099221739</v>
      </c>
      <c r="U3076" s="4">
        <f t="shared" si="319"/>
        <v>1.054888625957474E+20</v>
      </c>
      <c r="V3076" s="4">
        <f t="shared" si="317"/>
        <v>79432823472428.328</v>
      </c>
      <c r="W3076" s="1">
        <f t="shared" si="318"/>
        <v>584.14294785361301</v>
      </c>
    </row>
    <row r="3077" spans="1:23" x14ac:dyDescent="0.3">
      <c r="A3077" t="s">
        <v>2179</v>
      </c>
      <c r="B3077" s="34">
        <v>41151.293656944443</v>
      </c>
      <c r="C3077" s="2">
        <v>48.202500000000001</v>
      </c>
      <c r="D3077" s="2">
        <v>-17.754300000000001</v>
      </c>
      <c r="E3077" s="3">
        <v>39.92</v>
      </c>
      <c r="F3077" s="17"/>
      <c r="G3077" s="1" t="s">
        <v>86</v>
      </c>
      <c r="H3077" s="1" t="s">
        <v>34</v>
      </c>
      <c r="I3077" s="1">
        <f t="shared" si="315"/>
        <v>3.8</v>
      </c>
      <c r="K3077" s="19"/>
      <c r="L3077" s="19"/>
      <c r="M3077" s="19"/>
      <c r="N3077" s="19"/>
      <c r="O3077" s="19"/>
      <c r="P3077" s="25">
        <v>3.8</v>
      </c>
      <c r="Q3077" s="1" t="s">
        <v>86</v>
      </c>
      <c r="R3077" s="36"/>
      <c r="S3077" s="9"/>
      <c r="T3077" s="1">
        <f t="shared" si="316"/>
        <v>2012.6661017301697</v>
      </c>
      <c r="U3077" s="4">
        <f t="shared" si="319"/>
        <v>1.0548949355309187E+20</v>
      </c>
      <c r="V3077" s="4">
        <f t="shared" si="317"/>
        <v>630957344480193.75</v>
      </c>
      <c r="W3077" s="1">
        <f t="shared" si="318"/>
        <v>639.49059790741069</v>
      </c>
    </row>
    <row r="3078" spans="1:23" x14ac:dyDescent="0.3">
      <c r="A3078" t="s">
        <v>2180</v>
      </c>
      <c r="B3078" s="34">
        <v>41151.397371874998</v>
      </c>
      <c r="C3078" s="2">
        <v>46.710999999999999</v>
      </c>
      <c r="D3078" s="2">
        <v>-18.967300000000002</v>
      </c>
      <c r="E3078" s="3">
        <v>8.5</v>
      </c>
      <c r="F3078" s="17"/>
      <c r="G3078" s="1" t="s">
        <v>86</v>
      </c>
      <c r="H3078" s="1" t="s">
        <v>34</v>
      </c>
      <c r="I3078" s="1">
        <f t="shared" si="315"/>
        <v>3.8</v>
      </c>
      <c r="K3078" s="19"/>
      <c r="L3078" s="19"/>
      <c r="M3078" s="19"/>
      <c r="N3078" s="19"/>
      <c r="O3078" s="19"/>
      <c r="P3078" s="25">
        <v>3.8</v>
      </c>
      <c r="Q3078" s="1" t="s">
        <v>86</v>
      </c>
      <c r="R3078" s="36"/>
      <c r="S3078" s="9"/>
      <c r="T3078" s="1">
        <f t="shared" si="316"/>
        <v>2012.666385686174</v>
      </c>
      <c r="U3078" s="4">
        <f t="shared" si="319"/>
        <v>1.0549012451043634E+20</v>
      </c>
      <c r="V3078" s="4">
        <f t="shared" si="317"/>
        <v>630957344480193.75</v>
      </c>
      <c r="W3078" s="1">
        <f t="shared" si="318"/>
        <v>707.53273856868236</v>
      </c>
    </row>
    <row r="3079" spans="1:23" x14ac:dyDescent="0.3">
      <c r="A3079" t="s">
        <v>2181</v>
      </c>
      <c r="B3079" s="34">
        <v>41153.005465393515</v>
      </c>
      <c r="C3079" s="2">
        <v>48.133699999999997</v>
      </c>
      <c r="D3079" s="2">
        <v>-17.857700000000001</v>
      </c>
      <c r="E3079" s="3">
        <v>17.899999999999999</v>
      </c>
      <c r="F3079" s="17"/>
      <c r="G3079" s="1" t="s">
        <v>86</v>
      </c>
      <c r="H3079" s="1" t="s">
        <v>34</v>
      </c>
      <c r="I3079" s="1">
        <f t="shared" si="315"/>
        <v>3.5</v>
      </c>
      <c r="K3079" s="19"/>
      <c r="L3079" s="19"/>
      <c r="M3079" s="19"/>
      <c r="N3079" s="19"/>
      <c r="O3079" s="19"/>
      <c r="P3079" s="25">
        <v>3.5</v>
      </c>
      <c r="Q3079" s="1" t="s">
        <v>86</v>
      </c>
      <c r="R3079" s="36"/>
      <c r="S3079" s="9"/>
      <c r="T3079" s="1">
        <f t="shared" si="316"/>
        <v>2012.6707884062794</v>
      </c>
      <c r="U3079" s="4">
        <f t="shared" si="319"/>
        <v>1.054903483825502E+20</v>
      </c>
      <c r="V3079" s="4">
        <f t="shared" si="317"/>
        <v>223872113856835.09</v>
      </c>
      <c r="W3079" s="1">
        <f t="shared" si="318"/>
        <v>644.92900746246403</v>
      </c>
    </row>
    <row r="3080" spans="1:23" x14ac:dyDescent="0.3">
      <c r="A3080" t="s">
        <v>5281</v>
      </c>
      <c r="B3080" s="34">
        <v>41153.056959837966</v>
      </c>
      <c r="C3080" s="2">
        <v>38.687100000000001</v>
      </c>
      <c r="D3080" s="2">
        <v>-22.923300000000001</v>
      </c>
      <c r="E3080" s="3">
        <v>10</v>
      </c>
      <c r="F3080" s="3">
        <v>18</v>
      </c>
      <c r="G3080" s="1" t="s">
        <v>35</v>
      </c>
      <c r="H3080" s="8" t="s">
        <v>24</v>
      </c>
      <c r="I3080" s="1">
        <f>0.85*L3080+1.03</f>
        <v>4.26</v>
      </c>
      <c r="L3080" s="25">
        <v>3.8</v>
      </c>
      <c r="M3080" s="25" t="s">
        <v>35</v>
      </c>
      <c r="P3080" s="25">
        <v>3.5</v>
      </c>
      <c r="Q3080" s="1" t="s">
        <v>84</v>
      </c>
      <c r="T3080" s="1">
        <f t="shared" si="316"/>
        <v>2012.6709293903846</v>
      </c>
      <c r="U3080" s="4">
        <f t="shared" si="319"/>
        <v>1.0549343867798271E+20</v>
      </c>
      <c r="V3080" s="4">
        <f t="shared" si="317"/>
        <v>3090295432513594.5</v>
      </c>
      <c r="W3080" s="1">
        <f t="shared" si="318"/>
        <v>1313.3131692556021</v>
      </c>
    </row>
    <row r="3081" spans="1:23" x14ac:dyDescent="0.3">
      <c r="A3081" t="s">
        <v>2182</v>
      </c>
      <c r="B3081" s="34">
        <v>41153.423738888887</v>
      </c>
      <c r="C3081" s="2">
        <v>43.576500000000003</v>
      </c>
      <c r="D3081" s="2">
        <v>-23.192699999999999</v>
      </c>
      <c r="E3081" s="3">
        <v>69.180000000000007</v>
      </c>
      <c r="F3081" s="17"/>
      <c r="G3081" s="1" t="s">
        <v>86</v>
      </c>
      <c r="H3081" s="1" t="s">
        <v>59</v>
      </c>
      <c r="I3081" s="1">
        <f t="shared" ref="I3081:I3088" si="320">P3081</f>
        <v>4</v>
      </c>
      <c r="K3081" s="19"/>
      <c r="L3081" s="19"/>
      <c r="M3081" s="19"/>
      <c r="N3081" s="19"/>
      <c r="O3081" s="19"/>
      <c r="P3081" s="25">
        <v>4</v>
      </c>
      <c r="Q3081" s="1" t="s">
        <v>86</v>
      </c>
      <c r="R3081" s="36"/>
      <c r="S3081" s="9"/>
      <c r="T3081" s="1">
        <f t="shared" si="316"/>
        <v>2012.6719335766979</v>
      </c>
      <c r="U3081" s="4">
        <f t="shared" si="319"/>
        <v>1.054946976033945E+20</v>
      </c>
      <c r="V3081" s="4">
        <f t="shared" si="317"/>
        <v>1258925411794173.5</v>
      </c>
      <c r="W3081" s="1">
        <f t="shared" si="318"/>
        <v>1173.9369808238198</v>
      </c>
    </row>
    <row r="3082" spans="1:23" x14ac:dyDescent="0.3">
      <c r="A3082" t="s">
        <v>2183</v>
      </c>
      <c r="B3082" s="34">
        <v>41153.980006712962</v>
      </c>
      <c r="C3082" s="2">
        <v>46.747500000000002</v>
      </c>
      <c r="D3082" s="2">
        <v>-19.217500000000001</v>
      </c>
      <c r="E3082" s="3">
        <v>23.17</v>
      </c>
      <c r="F3082" s="17"/>
      <c r="G3082" s="1" t="s">
        <v>86</v>
      </c>
      <c r="H3082" s="1" t="s">
        <v>34</v>
      </c>
      <c r="I3082" s="1">
        <f t="shared" si="320"/>
        <v>3.9</v>
      </c>
      <c r="K3082" s="19"/>
      <c r="L3082" s="19"/>
      <c r="M3082" s="19"/>
      <c r="N3082" s="19"/>
      <c r="O3082" s="19"/>
      <c r="P3082" s="25">
        <v>3.9</v>
      </c>
      <c r="Q3082" s="1" t="s">
        <v>86</v>
      </c>
      <c r="R3082" s="36"/>
      <c r="S3082" s="9"/>
      <c r="T3082" s="1">
        <f t="shared" si="316"/>
        <v>2012.6734565549978</v>
      </c>
      <c r="U3082" s="4">
        <f t="shared" si="319"/>
        <v>1.0549558885433264E+20</v>
      </c>
      <c r="V3082" s="4">
        <f t="shared" si="317"/>
        <v>891250938133744.88</v>
      </c>
      <c r="W3082" s="1">
        <f t="shared" si="318"/>
        <v>735.76102499731292</v>
      </c>
    </row>
    <row r="3083" spans="1:23" x14ac:dyDescent="0.3">
      <c r="A3083" t="s">
        <v>2184</v>
      </c>
      <c r="B3083" s="34">
        <v>41155.528136111112</v>
      </c>
      <c r="C3083" s="2">
        <v>47.889699999999998</v>
      </c>
      <c r="D3083" s="2">
        <v>-16.039200000000001</v>
      </c>
      <c r="E3083" s="3">
        <v>7.8</v>
      </c>
      <c r="F3083" s="17"/>
      <c r="G3083" s="1" t="s">
        <v>86</v>
      </c>
      <c r="H3083" s="1" t="s">
        <v>34</v>
      </c>
      <c r="I3083" s="1">
        <f t="shared" si="320"/>
        <v>3.5</v>
      </c>
      <c r="K3083" s="19"/>
      <c r="L3083" s="19"/>
      <c r="M3083" s="19"/>
      <c r="N3083" s="19"/>
      <c r="O3083" s="19"/>
      <c r="P3083" s="25">
        <v>3.5</v>
      </c>
      <c r="Q3083" s="1" t="s">
        <v>86</v>
      </c>
      <c r="R3083" s="36"/>
      <c r="S3083" s="9"/>
      <c r="T3083" s="1">
        <f t="shared" si="316"/>
        <v>2012.6776951022891</v>
      </c>
      <c r="U3083" s="4">
        <f t="shared" si="319"/>
        <v>1.0549581272644649E+20</v>
      </c>
      <c r="V3083" s="4">
        <f t="shared" si="317"/>
        <v>223872113856835.09</v>
      </c>
      <c r="W3083" s="1">
        <f t="shared" si="318"/>
        <v>462.36773293214026</v>
      </c>
    </row>
    <row r="3084" spans="1:23" x14ac:dyDescent="0.3">
      <c r="A3084" t="s">
        <v>2185</v>
      </c>
      <c r="B3084" s="34">
        <v>41156.777045486109</v>
      </c>
      <c r="C3084" s="2">
        <v>42.158200000000001</v>
      </c>
      <c r="D3084" s="2">
        <v>-20.6447</v>
      </c>
      <c r="E3084" s="3">
        <v>15</v>
      </c>
      <c r="F3084" s="17"/>
      <c r="G3084" s="1" t="s">
        <v>86</v>
      </c>
      <c r="H3084" s="8" t="s">
        <v>24</v>
      </c>
      <c r="I3084" s="1">
        <f t="shared" si="320"/>
        <v>3.7</v>
      </c>
      <c r="K3084" s="19"/>
      <c r="L3084" s="19"/>
      <c r="M3084" s="19"/>
      <c r="N3084" s="19"/>
      <c r="O3084" s="19"/>
      <c r="P3084" s="25">
        <v>3.7</v>
      </c>
      <c r="Q3084" s="1" t="s">
        <v>86</v>
      </c>
      <c r="R3084" s="36"/>
      <c r="S3084" s="9"/>
      <c r="T3084" s="1">
        <f t="shared" si="316"/>
        <v>2012.6811144298044</v>
      </c>
      <c r="U3084" s="4">
        <f t="shared" si="319"/>
        <v>1.0549625941003864E+20</v>
      </c>
      <c r="V3084" s="4">
        <f t="shared" si="317"/>
        <v>446683592150964.06</v>
      </c>
      <c r="W3084" s="1">
        <f t="shared" si="318"/>
        <v>933.06810596445484</v>
      </c>
    </row>
    <row r="3085" spans="1:23" x14ac:dyDescent="0.3">
      <c r="A3085" t="s">
        <v>2186</v>
      </c>
      <c r="B3085" s="34">
        <v>41156.857225115738</v>
      </c>
      <c r="C3085" s="2">
        <v>46.692799999999998</v>
      </c>
      <c r="D3085" s="2">
        <v>-19.305199999999999</v>
      </c>
      <c r="E3085" s="3">
        <v>39.92</v>
      </c>
      <c r="F3085" s="17"/>
      <c r="G3085" s="1" t="s">
        <v>86</v>
      </c>
      <c r="H3085" s="1" t="s">
        <v>34</v>
      </c>
      <c r="I3085" s="1">
        <f t="shared" si="320"/>
        <v>3.2</v>
      </c>
      <c r="K3085" s="19"/>
      <c r="L3085" s="19"/>
      <c r="M3085" s="19"/>
      <c r="N3085" s="19"/>
      <c r="O3085" s="19"/>
      <c r="P3085" s="25">
        <v>3.2</v>
      </c>
      <c r="Q3085" s="1" t="s">
        <v>86</v>
      </c>
      <c r="R3085" s="36"/>
      <c r="S3085" s="9"/>
      <c r="T3085" s="1">
        <f t="shared" si="316"/>
        <v>2012.6813339496666</v>
      </c>
      <c r="U3085" s="4">
        <f t="shared" si="319"/>
        <v>1.0549633884286211E+20</v>
      </c>
      <c r="V3085" s="4">
        <f t="shared" si="317"/>
        <v>79432823472428.328</v>
      </c>
      <c r="W3085" s="1">
        <f t="shared" si="318"/>
        <v>744.76134139017142</v>
      </c>
    </row>
    <row r="3086" spans="1:23" x14ac:dyDescent="0.3">
      <c r="A3086" t="s">
        <v>2187</v>
      </c>
      <c r="B3086" s="34">
        <v>41170.623580671294</v>
      </c>
      <c r="C3086" s="2">
        <v>44.884300000000003</v>
      </c>
      <c r="D3086" s="2">
        <v>-20.569299999999998</v>
      </c>
      <c r="E3086" s="3">
        <v>28.12</v>
      </c>
      <c r="F3086" s="17"/>
      <c r="G3086" s="1" t="s">
        <v>86</v>
      </c>
      <c r="H3086" s="1" t="s">
        <v>34</v>
      </c>
      <c r="I3086" s="1">
        <f t="shared" si="320"/>
        <v>3.1</v>
      </c>
      <c r="K3086" s="19"/>
      <c r="L3086" s="19"/>
      <c r="M3086" s="19"/>
      <c r="N3086" s="19"/>
      <c r="O3086" s="19"/>
      <c r="P3086" s="25">
        <v>3.1</v>
      </c>
      <c r="Q3086" s="1" t="s">
        <v>86</v>
      </c>
      <c r="R3086" s="36"/>
      <c r="S3086" s="9"/>
      <c r="T3086" s="1">
        <f t="shared" si="316"/>
        <v>2012.7190241770604</v>
      </c>
      <c r="U3086" s="4">
        <f t="shared" si="319"/>
        <v>1.0549639507699463E+20</v>
      </c>
      <c r="V3086" s="4">
        <f t="shared" si="317"/>
        <v>56234132519035.117</v>
      </c>
      <c r="W3086" s="1">
        <f t="shared" si="318"/>
        <v>869.37150813693927</v>
      </c>
    </row>
    <row r="3087" spans="1:23" x14ac:dyDescent="0.3">
      <c r="A3087" t="s">
        <v>2188</v>
      </c>
      <c r="B3087" s="34">
        <v>41174.265013194447</v>
      </c>
      <c r="C3087" s="2">
        <v>46.880499999999998</v>
      </c>
      <c r="D3087" s="2">
        <v>-20.0595</v>
      </c>
      <c r="E3087" s="3">
        <v>13.84</v>
      </c>
      <c r="F3087" s="17"/>
      <c r="G3087" s="1" t="s">
        <v>86</v>
      </c>
      <c r="H3087" s="1" t="s">
        <v>34</v>
      </c>
      <c r="I3087" s="1">
        <f t="shared" si="320"/>
        <v>3.9</v>
      </c>
      <c r="K3087" s="19"/>
      <c r="L3087" s="19"/>
      <c r="M3087" s="19"/>
      <c r="N3087" s="19"/>
      <c r="O3087" s="19"/>
      <c r="P3087" s="25">
        <v>3.9</v>
      </c>
      <c r="Q3087" s="1" t="s">
        <v>86</v>
      </c>
      <c r="R3087" s="36"/>
      <c r="S3087" s="9"/>
      <c r="T3087" s="1">
        <f t="shared" si="316"/>
        <v>2012.7289938759602</v>
      </c>
      <c r="U3087" s="4">
        <f t="shared" si="319"/>
        <v>1.0549728632793276E+20</v>
      </c>
      <c r="V3087" s="4">
        <f t="shared" si="317"/>
        <v>891250938133744.88</v>
      </c>
      <c r="W3087" s="1">
        <f t="shared" si="318"/>
        <v>829.70707917552875</v>
      </c>
    </row>
    <row r="3088" spans="1:23" x14ac:dyDescent="0.3">
      <c r="A3088" t="s">
        <v>2189</v>
      </c>
      <c r="B3088" s="34">
        <v>41175.860846875003</v>
      </c>
      <c r="C3088" s="2">
        <v>46.739699999999999</v>
      </c>
      <c r="D3088" s="2">
        <v>-18.7867</v>
      </c>
      <c r="E3088" s="3">
        <v>5.68</v>
      </c>
      <c r="F3088" s="17"/>
      <c r="G3088" s="1" t="s">
        <v>86</v>
      </c>
      <c r="H3088" s="1" t="s">
        <v>34</v>
      </c>
      <c r="I3088" s="1">
        <f t="shared" si="320"/>
        <v>3.7</v>
      </c>
      <c r="K3088" s="19"/>
      <c r="L3088" s="19"/>
      <c r="M3088" s="19"/>
      <c r="N3088" s="19"/>
      <c r="O3088" s="19"/>
      <c r="P3088" s="25">
        <v>3.7</v>
      </c>
      <c r="Q3088" s="1" t="s">
        <v>86</v>
      </c>
      <c r="R3088" s="36"/>
      <c r="S3088" s="9"/>
      <c r="T3088" s="1">
        <f t="shared" si="316"/>
        <v>2012.7333630304586</v>
      </c>
      <c r="U3088" s="4">
        <f t="shared" si="319"/>
        <v>1.0549773301152491E+20</v>
      </c>
      <c r="V3088" s="4">
        <f t="shared" si="317"/>
        <v>446683592150964.06</v>
      </c>
      <c r="W3088" s="1">
        <f t="shared" si="318"/>
        <v>688.67131634333293</v>
      </c>
    </row>
    <row r="3089" spans="1:23" x14ac:dyDescent="0.3">
      <c r="A3089" t="s">
        <v>5282</v>
      </c>
      <c r="B3089" s="34">
        <v>41178.551637268516</v>
      </c>
      <c r="C3089" s="2">
        <v>35.795699999999997</v>
      </c>
      <c r="D3089" s="2">
        <v>-5.6839000000000004</v>
      </c>
      <c r="E3089" s="3">
        <v>9</v>
      </c>
      <c r="F3089" s="3">
        <v>66</v>
      </c>
      <c r="G3089" s="1" t="s">
        <v>35</v>
      </c>
      <c r="H3089" s="1" t="s">
        <v>22</v>
      </c>
      <c r="I3089" s="1">
        <f>0.85*L3089+1.03</f>
        <v>4.7700000000000005</v>
      </c>
      <c r="L3089" s="25">
        <v>4.4000000000000004</v>
      </c>
      <c r="M3089" s="25" t="s">
        <v>35</v>
      </c>
      <c r="N3089" s="25">
        <v>3.6</v>
      </c>
      <c r="O3089" s="25" t="s">
        <v>35</v>
      </c>
      <c r="P3089" s="25">
        <v>4.0999999999999996</v>
      </c>
      <c r="Q3089" s="1" t="s">
        <v>84</v>
      </c>
      <c r="T3089" s="1">
        <f t="shared" si="316"/>
        <v>2012.7407300130556</v>
      </c>
      <c r="U3089" s="4">
        <f t="shared" si="319"/>
        <v>1.055157217206762E+20</v>
      </c>
      <c r="V3089" s="4">
        <f t="shared" si="317"/>
        <v>1.7988709151288024E+16</v>
      </c>
      <c r="W3089" s="1">
        <f t="shared" si="318"/>
        <v>1306.0173798207481</v>
      </c>
    </row>
    <row r="3090" spans="1:23" x14ac:dyDescent="0.3">
      <c r="A3090" t="s">
        <v>5283</v>
      </c>
      <c r="B3090" s="34">
        <v>41178.554840509256</v>
      </c>
      <c r="C3090" s="2">
        <v>35.700400000000002</v>
      </c>
      <c r="D3090" s="2">
        <v>-5.4627999999999997</v>
      </c>
      <c r="E3090" s="3">
        <v>10</v>
      </c>
      <c r="F3090" s="3">
        <v>12</v>
      </c>
      <c r="G3090" s="1" t="s">
        <v>35</v>
      </c>
      <c r="H3090" s="1" t="s">
        <v>22</v>
      </c>
      <c r="I3090" s="1">
        <f>0.85*L3090+1.03</f>
        <v>4.43</v>
      </c>
      <c r="L3090" s="25">
        <v>4</v>
      </c>
      <c r="M3090" s="25" t="s">
        <v>35</v>
      </c>
      <c r="P3090" s="25">
        <v>3.8</v>
      </c>
      <c r="Q3090" s="1" t="s">
        <v>84</v>
      </c>
      <c r="T3090" s="1">
        <f t="shared" si="316"/>
        <v>2012.7407387830506</v>
      </c>
      <c r="U3090" s="4">
        <f t="shared" si="319"/>
        <v>1.055212807632489E+20</v>
      </c>
      <c r="V3090" s="4">
        <f t="shared" si="317"/>
        <v>5559042572704029</v>
      </c>
      <c r="W3090" s="1">
        <f t="shared" si="318"/>
        <v>1329.6016706066259</v>
      </c>
    </row>
    <row r="3091" spans="1:23" x14ac:dyDescent="0.3">
      <c r="A3091" t="s">
        <v>2190</v>
      </c>
      <c r="B3091" s="34">
        <v>41179.970569097219</v>
      </c>
      <c r="C3091" s="2">
        <v>46.7393</v>
      </c>
      <c r="D3091" s="2">
        <v>-18.965199999999999</v>
      </c>
      <c r="E3091" s="3">
        <v>21.14</v>
      </c>
      <c r="F3091" s="17"/>
      <c r="G3091" s="1" t="s">
        <v>86</v>
      </c>
      <c r="H3091" s="1" t="s">
        <v>34</v>
      </c>
      <c r="I3091" s="1">
        <f>P3091</f>
        <v>3.4</v>
      </c>
      <c r="K3091" s="19"/>
      <c r="L3091" s="19"/>
      <c r="M3091" s="19"/>
      <c r="N3091" s="19"/>
      <c r="O3091" s="19"/>
      <c r="P3091" s="25">
        <v>3.4</v>
      </c>
      <c r="Q3091" s="1" t="s">
        <v>86</v>
      </c>
      <c r="R3091" s="36"/>
      <c r="S3091" s="9"/>
      <c r="T3091" s="1">
        <f t="shared" si="316"/>
        <v>2012.7446148366796</v>
      </c>
      <c r="U3091" s="4">
        <f t="shared" si="319"/>
        <v>1.0552143925256815E+20</v>
      </c>
      <c r="V3091" s="4">
        <f t="shared" si="317"/>
        <v>158489319246111.25</v>
      </c>
      <c r="W3091" s="1">
        <f t="shared" si="318"/>
        <v>708.23002456317022</v>
      </c>
    </row>
    <row r="3092" spans="1:23" x14ac:dyDescent="0.3">
      <c r="A3092" t="s">
        <v>2191</v>
      </c>
      <c r="B3092" s="34">
        <v>41181.676337152778</v>
      </c>
      <c r="C3092" s="2">
        <v>46.915199999999999</v>
      </c>
      <c r="D3092" s="2">
        <v>-19.368200000000002</v>
      </c>
      <c r="E3092" s="3">
        <v>4.38</v>
      </c>
      <c r="F3092" s="17"/>
      <c r="G3092" s="1" t="s">
        <v>86</v>
      </c>
      <c r="H3092" s="1" t="s">
        <v>34</v>
      </c>
      <c r="I3092" s="1">
        <f>P3092</f>
        <v>3.5</v>
      </c>
      <c r="K3092" s="19"/>
      <c r="L3092" s="19"/>
      <c r="M3092" s="19"/>
      <c r="N3092" s="19"/>
      <c r="O3092" s="19"/>
      <c r="P3092" s="25">
        <v>3.5</v>
      </c>
      <c r="Q3092" s="1" t="s">
        <v>86</v>
      </c>
      <c r="R3092" s="36"/>
      <c r="S3092" s="9"/>
      <c r="T3092" s="1">
        <f t="shared" si="316"/>
        <v>2012.7492849750931</v>
      </c>
      <c r="U3092" s="4">
        <f t="shared" si="319"/>
        <v>1.05521663124682E+20</v>
      </c>
      <c r="V3092" s="4">
        <f t="shared" si="317"/>
        <v>223872113856835.09</v>
      </c>
      <c r="W3092" s="1">
        <f t="shared" si="318"/>
        <v>755.64740346892972</v>
      </c>
    </row>
    <row r="3093" spans="1:23" x14ac:dyDescent="0.3">
      <c r="A3093" t="s">
        <v>2192</v>
      </c>
      <c r="B3093" s="34">
        <v>41182.255725810188</v>
      </c>
      <c r="C3093" s="2">
        <v>49.540500000000002</v>
      </c>
      <c r="D3093" s="2">
        <v>-14.9765</v>
      </c>
      <c r="E3093" s="3">
        <v>15.76</v>
      </c>
      <c r="F3093" s="17"/>
      <c r="G3093" s="1" t="s">
        <v>86</v>
      </c>
      <c r="H3093" s="8" t="s">
        <v>68</v>
      </c>
      <c r="I3093" s="1">
        <f>P3093</f>
        <v>3.8</v>
      </c>
      <c r="K3093" s="19"/>
      <c r="L3093" s="19"/>
      <c r="M3093" s="19"/>
      <c r="N3093" s="19"/>
      <c r="O3093" s="19"/>
      <c r="P3093" s="25">
        <v>3.8</v>
      </c>
      <c r="Q3093" s="1" t="s">
        <v>86</v>
      </c>
      <c r="R3093" s="36"/>
      <c r="S3093" s="9"/>
      <c r="T3093" s="1">
        <f t="shared" si="316"/>
        <v>2012.7508712547849</v>
      </c>
      <c r="U3093" s="4">
        <f t="shared" si="319"/>
        <v>1.0552229408202647E+20</v>
      </c>
      <c r="V3093" s="4">
        <f t="shared" si="317"/>
        <v>630957344480193.75</v>
      </c>
      <c r="W3093" s="1">
        <f t="shared" si="318"/>
        <v>524.52872605319419</v>
      </c>
    </row>
    <row r="3094" spans="1:23" x14ac:dyDescent="0.3">
      <c r="A3094" t="s">
        <v>2193</v>
      </c>
      <c r="B3094" s="34">
        <v>41182.346107870369</v>
      </c>
      <c r="C3094" s="2">
        <v>46.189799999999998</v>
      </c>
      <c r="D3094" s="2">
        <v>-16.687799999999999</v>
      </c>
      <c r="E3094" s="3">
        <v>40.619999999999997</v>
      </c>
      <c r="F3094" s="17"/>
      <c r="G3094" s="1" t="s">
        <v>86</v>
      </c>
      <c r="H3094" s="1" t="s">
        <v>34</v>
      </c>
      <c r="I3094" s="1">
        <f>P3094</f>
        <v>3.1</v>
      </c>
      <c r="K3094" s="19"/>
      <c r="L3094" s="19"/>
      <c r="M3094" s="19"/>
      <c r="N3094" s="19"/>
      <c r="O3094" s="19"/>
      <c r="P3094" s="25">
        <v>3.1</v>
      </c>
      <c r="Q3094" s="1" t="s">
        <v>86</v>
      </c>
      <c r="R3094" s="36"/>
      <c r="S3094" s="9"/>
      <c r="T3094" s="1">
        <f t="shared" si="316"/>
        <v>2012.7511187073794</v>
      </c>
      <c r="U3094" s="4">
        <f t="shared" si="319"/>
        <v>1.0552235031615899E+20</v>
      </c>
      <c r="V3094" s="4">
        <f t="shared" si="317"/>
        <v>56234132519035.117</v>
      </c>
      <c r="W3094" s="1">
        <f t="shared" si="318"/>
        <v>450.49703903415025</v>
      </c>
    </row>
    <row r="3095" spans="1:23" x14ac:dyDescent="0.3">
      <c r="A3095" t="s">
        <v>2194</v>
      </c>
      <c r="B3095" s="34">
        <v>41183.991483680555</v>
      </c>
      <c r="C3095" s="2">
        <v>46.589300000000001</v>
      </c>
      <c r="D3095" s="2">
        <v>-20.913699999999999</v>
      </c>
      <c r="E3095" s="3">
        <v>24.6</v>
      </c>
      <c r="F3095" s="17"/>
      <c r="G3095" s="1" t="s">
        <v>86</v>
      </c>
      <c r="H3095" s="1" t="s">
        <v>34</v>
      </c>
      <c r="I3095" s="1">
        <f>P3095</f>
        <v>3.2</v>
      </c>
      <c r="K3095" s="19"/>
      <c r="L3095" s="19"/>
      <c r="M3095" s="19"/>
      <c r="N3095" s="19"/>
      <c r="O3095" s="19"/>
      <c r="P3095" s="25">
        <v>3.2</v>
      </c>
      <c r="Q3095" s="1" t="s">
        <v>86</v>
      </c>
      <c r="R3095" s="36"/>
      <c r="S3095" s="9"/>
      <c r="T3095" s="1">
        <f t="shared" si="316"/>
        <v>2012.7556235008365</v>
      </c>
      <c r="U3095" s="4">
        <f t="shared" si="319"/>
        <v>1.0552242974898246E+20</v>
      </c>
      <c r="V3095" s="4">
        <f t="shared" si="317"/>
        <v>79432823472428.328</v>
      </c>
      <c r="W3095" s="1">
        <f t="shared" si="318"/>
        <v>917.66759476398727</v>
      </c>
    </row>
    <row r="3096" spans="1:23" x14ac:dyDescent="0.3">
      <c r="A3096" t="s">
        <v>5284</v>
      </c>
      <c r="B3096" s="34">
        <v>41184.397788310183</v>
      </c>
      <c r="C3096" s="2">
        <v>35.765900000000002</v>
      </c>
      <c r="D3096" s="2">
        <v>-4.4324000000000003</v>
      </c>
      <c r="E3096" s="3">
        <v>10</v>
      </c>
      <c r="F3096" s="3">
        <v>156</v>
      </c>
      <c r="G3096" s="1" t="s">
        <v>35</v>
      </c>
      <c r="H3096" s="1" t="s">
        <v>22</v>
      </c>
      <c r="I3096" s="1">
        <f>0.85*L3096+1.03</f>
        <v>4.9399999999999995</v>
      </c>
      <c r="L3096" s="25">
        <v>4.5999999999999996</v>
      </c>
      <c r="M3096" s="25" t="s">
        <v>35</v>
      </c>
      <c r="N3096" s="25">
        <v>3.9</v>
      </c>
      <c r="O3096" s="25" t="s">
        <v>35</v>
      </c>
      <c r="P3096" s="25">
        <v>4.5</v>
      </c>
      <c r="Q3096" s="1" t="s">
        <v>84</v>
      </c>
      <c r="R3096" s="37">
        <v>3.5</v>
      </c>
      <c r="S3096" s="1" t="s">
        <v>58</v>
      </c>
      <c r="T3096" s="1">
        <f t="shared" si="316"/>
        <v>2012.7567359022867</v>
      </c>
      <c r="U3096" s="4">
        <f t="shared" si="319"/>
        <v>1.0555478911467543E+20</v>
      </c>
      <c r="V3096" s="4">
        <f t="shared" si="317"/>
        <v>3.235936569296278E+16</v>
      </c>
      <c r="W3096" s="1">
        <f t="shared" si="318"/>
        <v>1398.1012348166103</v>
      </c>
    </row>
    <row r="3097" spans="1:23" x14ac:dyDescent="0.3">
      <c r="A3097" t="s">
        <v>2195</v>
      </c>
      <c r="B3097" s="34">
        <v>41185.91995729167</v>
      </c>
      <c r="C3097" s="2">
        <v>46.997799999999998</v>
      </c>
      <c r="D3097" s="2">
        <v>-20.1572</v>
      </c>
      <c r="E3097" s="3">
        <v>3</v>
      </c>
      <c r="F3097" s="17"/>
      <c r="G3097" s="1" t="s">
        <v>86</v>
      </c>
      <c r="H3097" s="1" t="s">
        <v>34</v>
      </c>
      <c r="I3097" s="1">
        <f>P3097</f>
        <v>3.3</v>
      </c>
      <c r="K3097" s="19"/>
      <c r="L3097" s="19"/>
      <c r="M3097" s="19"/>
      <c r="N3097" s="19"/>
      <c r="O3097" s="19"/>
      <c r="P3097" s="25">
        <v>3.3</v>
      </c>
      <c r="Q3097" s="1" t="s">
        <v>86</v>
      </c>
      <c r="R3097" s="36"/>
      <c r="S3097" s="9"/>
      <c r="T3097" s="1">
        <f t="shared" si="316"/>
        <v>2012.7609033738306</v>
      </c>
      <c r="U3097" s="4">
        <f t="shared" si="319"/>
        <v>1.0555490131652085E+20</v>
      </c>
      <c r="V3097" s="4">
        <f t="shared" si="317"/>
        <v>112201845430196.44</v>
      </c>
      <c r="W3097" s="1">
        <f t="shared" si="318"/>
        <v>842.78798188911435</v>
      </c>
    </row>
    <row r="3098" spans="1:23" x14ac:dyDescent="0.3">
      <c r="A3098" t="s">
        <v>2196</v>
      </c>
      <c r="B3098" s="34">
        <v>41188.948967013886</v>
      </c>
      <c r="C3098" s="2">
        <v>48.9587</v>
      </c>
      <c r="D3098" s="2">
        <v>-15.5488</v>
      </c>
      <c r="E3098" s="3">
        <v>5.85</v>
      </c>
      <c r="F3098" s="17"/>
      <c r="G3098" s="1" t="s">
        <v>86</v>
      </c>
      <c r="H3098" s="8" t="s">
        <v>68</v>
      </c>
      <c r="I3098" s="1">
        <f>P3098</f>
        <v>3.6</v>
      </c>
      <c r="K3098" s="19"/>
      <c r="L3098" s="19"/>
      <c r="M3098" s="19"/>
      <c r="N3098" s="19"/>
      <c r="O3098" s="19"/>
      <c r="P3098" s="25">
        <v>3.6</v>
      </c>
      <c r="Q3098" s="1" t="s">
        <v>86</v>
      </c>
      <c r="R3098" s="36"/>
      <c r="S3098" s="9"/>
      <c r="T3098" s="1">
        <f t="shared" si="316"/>
        <v>2012.7691963504828</v>
      </c>
      <c r="U3098" s="4">
        <f t="shared" si="319"/>
        <v>1.0555521754428686E+20</v>
      </c>
      <c r="V3098" s="4">
        <f t="shared" si="317"/>
        <v>316227766016839.06</v>
      </c>
      <c r="W3098" s="1">
        <f t="shared" si="318"/>
        <v>505.56289478295889</v>
      </c>
    </row>
    <row r="3099" spans="1:23" x14ac:dyDescent="0.3">
      <c r="A3099" t="s">
        <v>2197</v>
      </c>
      <c r="B3099" s="34">
        <v>41192.174641319441</v>
      </c>
      <c r="C3099" s="2">
        <v>47.458799999999997</v>
      </c>
      <c r="D3099" s="2">
        <v>-18.609200000000001</v>
      </c>
      <c r="E3099" s="3">
        <v>12.96</v>
      </c>
      <c r="F3099" s="17"/>
      <c r="G3099" s="1" t="s">
        <v>86</v>
      </c>
      <c r="H3099" s="1" t="s">
        <v>34</v>
      </c>
      <c r="I3099" s="1">
        <f>P3099</f>
        <v>3.4</v>
      </c>
      <c r="K3099" s="19"/>
      <c r="L3099" s="19"/>
      <c r="M3099" s="19"/>
      <c r="N3099" s="19"/>
      <c r="O3099" s="19"/>
      <c r="P3099" s="25">
        <v>3.4</v>
      </c>
      <c r="Q3099" s="1" t="s">
        <v>86</v>
      </c>
      <c r="R3099" s="36"/>
      <c r="S3099" s="9"/>
      <c r="T3099" s="1">
        <f t="shared" si="316"/>
        <v>2012.7780277654194</v>
      </c>
      <c r="U3099" s="4">
        <f t="shared" si="319"/>
        <v>1.0555537603360611E+20</v>
      </c>
      <c r="V3099" s="4">
        <f t="shared" si="317"/>
        <v>158489319246111.25</v>
      </c>
      <c r="W3099" s="1">
        <f t="shared" si="318"/>
        <v>691.5288466397061</v>
      </c>
    </row>
    <row r="3100" spans="1:23" x14ac:dyDescent="0.3">
      <c r="A3100" t="s">
        <v>2198</v>
      </c>
      <c r="B3100" s="34">
        <v>41192.686109374998</v>
      </c>
      <c r="C3100" s="2">
        <v>45.272300000000001</v>
      </c>
      <c r="D3100" s="2">
        <v>-24.496500000000001</v>
      </c>
      <c r="E3100" s="3">
        <v>38.380000000000003</v>
      </c>
      <c r="F3100" s="17"/>
      <c r="G3100" s="1" t="s">
        <v>86</v>
      </c>
      <c r="H3100" s="1" t="s">
        <v>59</v>
      </c>
      <c r="I3100" s="1">
        <f>P3100</f>
        <v>3.6</v>
      </c>
      <c r="K3100" s="19"/>
      <c r="L3100" s="19"/>
      <c r="M3100" s="19"/>
      <c r="N3100" s="19"/>
      <c r="O3100" s="19"/>
      <c r="P3100" s="25">
        <v>3.6</v>
      </c>
      <c r="Q3100" s="1" t="s">
        <v>86</v>
      </c>
      <c r="R3100" s="36"/>
      <c r="S3100" s="9"/>
      <c r="T3100" s="1">
        <f t="shared" si="316"/>
        <v>2012.7794280886378</v>
      </c>
      <c r="U3100" s="4">
        <f t="shared" si="319"/>
        <v>1.0555569226137212E+20</v>
      </c>
      <c r="V3100" s="4">
        <f t="shared" si="317"/>
        <v>316227766016839.06</v>
      </c>
      <c r="W3100" s="1">
        <f t="shared" si="318"/>
        <v>1305.091528450844</v>
      </c>
    </row>
    <row r="3101" spans="1:23" x14ac:dyDescent="0.3">
      <c r="A3101" t="s">
        <v>5285</v>
      </c>
      <c r="B3101" s="34">
        <v>41196.799349421293</v>
      </c>
      <c r="C3101" s="2">
        <v>35.885599999999997</v>
      </c>
      <c r="D3101" s="2">
        <v>-4.5945</v>
      </c>
      <c r="E3101" s="3">
        <v>10</v>
      </c>
      <c r="F3101" s="3">
        <v>24</v>
      </c>
      <c r="G3101" s="1" t="s">
        <v>35</v>
      </c>
      <c r="H3101" s="1" t="s">
        <v>22</v>
      </c>
      <c r="I3101" s="1">
        <f>0.85*L3101+1.03</f>
        <v>4.5149999999999997</v>
      </c>
      <c r="L3101" s="25">
        <v>4.0999999999999996</v>
      </c>
      <c r="M3101" s="25" t="s">
        <v>35</v>
      </c>
      <c r="N3101" s="25">
        <v>3.3</v>
      </c>
      <c r="O3101" s="25" t="s">
        <v>35</v>
      </c>
      <c r="P3101" s="25">
        <v>4.2</v>
      </c>
      <c r="Q3101" s="1" t="s">
        <v>84</v>
      </c>
      <c r="T3101" s="1">
        <f t="shared" si="316"/>
        <v>2012.7906895261362</v>
      </c>
      <c r="U3101" s="4">
        <f t="shared" si="319"/>
        <v>1.0556314816009239E+20</v>
      </c>
      <c r="V3101" s="4">
        <f t="shared" si="317"/>
        <v>7455898720277797</v>
      </c>
      <c r="W3101" s="1">
        <f t="shared" si="318"/>
        <v>1376.0775832773284</v>
      </c>
    </row>
    <row r="3102" spans="1:23" x14ac:dyDescent="0.3">
      <c r="A3102" t="s">
        <v>2199</v>
      </c>
      <c r="B3102" s="34">
        <v>41199.077393634259</v>
      </c>
      <c r="C3102" s="2">
        <v>46.683700000000002</v>
      </c>
      <c r="D3102" s="2">
        <v>-19.316700000000001</v>
      </c>
      <c r="E3102" s="3">
        <v>22</v>
      </c>
      <c r="F3102" s="17"/>
      <c r="G3102" s="1" t="s">
        <v>86</v>
      </c>
      <c r="H3102" s="1" t="s">
        <v>34</v>
      </c>
      <c r="I3102" s="1">
        <f t="shared" ref="I3102:I3109" si="321">P3102</f>
        <v>3.2</v>
      </c>
      <c r="K3102" s="19"/>
      <c r="L3102" s="19"/>
      <c r="M3102" s="19"/>
      <c r="N3102" s="19"/>
      <c r="O3102" s="19"/>
      <c r="P3102" s="25">
        <v>3.2</v>
      </c>
      <c r="Q3102" s="1" t="s">
        <v>86</v>
      </c>
      <c r="R3102" s="36"/>
      <c r="S3102" s="9"/>
      <c r="T3102" s="1">
        <f t="shared" si="316"/>
        <v>2012.7969264712779</v>
      </c>
      <c r="U3102" s="4">
        <f t="shared" si="319"/>
        <v>1.0556322759291586E+20</v>
      </c>
      <c r="V3102" s="4">
        <f t="shared" si="317"/>
        <v>79432823472428.328</v>
      </c>
      <c r="W3102" s="1">
        <f t="shared" si="318"/>
        <v>745.06792669594745</v>
      </c>
    </row>
    <row r="3103" spans="1:23" x14ac:dyDescent="0.3">
      <c r="A3103" t="s">
        <v>2200</v>
      </c>
      <c r="B3103" s="34">
        <v>41199.359234837961</v>
      </c>
      <c r="C3103" s="2">
        <v>49.363999999999997</v>
      </c>
      <c r="D3103" s="2">
        <v>-14.148999999999999</v>
      </c>
      <c r="E3103" s="3">
        <v>16.34</v>
      </c>
      <c r="F3103" s="17"/>
      <c r="G3103" s="1" t="s">
        <v>86</v>
      </c>
      <c r="H3103" s="8" t="s">
        <v>68</v>
      </c>
      <c r="I3103" s="1">
        <f t="shared" si="321"/>
        <v>3.1</v>
      </c>
      <c r="K3103" s="19"/>
      <c r="L3103" s="19"/>
      <c r="M3103" s="19"/>
      <c r="N3103" s="19"/>
      <c r="O3103" s="19"/>
      <c r="P3103" s="25">
        <v>3.1</v>
      </c>
      <c r="Q3103" s="1" t="s">
        <v>86</v>
      </c>
      <c r="R3103" s="36"/>
      <c r="S3103" s="9"/>
      <c r="T3103" s="1">
        <f t="shared" si="316"/>
        <v>2012.7976981104393</v>
      </c>
      <c r="U3103" s="4">
        <f t="shared" si="319"/>
        <v>1.0556328382704838E+20</v>
      </c>
      <c r="V3103" s="4">
        <f t="shared" si="317"/>
        <v>56234132519035.117</v>
      </c>
      <c r="W3103" s="1">
        <f t="shared" si="318"/>
        <v>471.74340627137502</v>
      </c>
    </row>
    <row r="3104" spans="1:23" x14ac:dyDescent="0.3">
      <c r="A3104" t="s">
        <v>2201</v>
      </c>
      <c r="B3104" s="34">
        <v>41200.498680208337</v>
      </c>
      <c r="C3104" s="2">
        <v>49.344700000000003</v>
      </c>
      <c r="D3104" s="2">
        <v>-15.01</v>
      </c>
      <c r="E3104" s="3">
        <v>37.090000000000003</v>
      </c>
      <c r="F3104" s="17"/>
      <c r="G3104" s="1" t="s">
        <v>86</v>
      </c>
      <c r="H3104" s="8" t="s">
        <v>68</v>
      </c>
      <c r="I3104" s="1">
        <f t="shared" si="321"/>
        <v>3.8</v>
      </c>
      <c r="K3104" s="19"/>
      <c r="L3104" s="19"/>
      <c r="M3104" s="19"/>
      <c r="N3104" s="19"/>
      <c r="O3104" s="19"/>
      <c r="P3104" s="25">
        <v>3.8</v>
      </c>
      <c r="Q3104" s="1" t="s">
        <v>86</v>
      </c>
      <c r="R3104" s="36"/>
      <c r="S3104" s="9"/>
      <c r="T3104" s="1">
        <f t="shared" si="316"/>
        <v>2012.8008177418435</v>
      </c>
      <c r="U3104" s="4">
        <f t="shared" si="319"/>
        <v>1.0556391478439286E+20</v>
      </c>
      <c r="V3104" s="4">
        <f t="shared" si="317"/>
        <v>630957344480193.75</v>
      </c>
      <c r="W3104" s="1">
        <f t="shared" si="318"/>
        <v>508.96456244878544</v>
      </c>
    </row>
    <row r="3105" spans="1:23" x14ac:dyDescent="0.3">
      <c r="A3105" t="s">
        <v>2202</v>
      </c>
      <c r="B3105" s="34">
        <v>41200.530841435182</v>
      </c>
      <c r="C3105" s="2">
        <v>47.043700000000001</v>
      </c>
      <c r="D3105" s="2">
        <v>-20.270299999999999</v>
      </c>
      <c r="E3105" s="3">
        <v>27.53</v>
      </c>
      <c r="F3105" s="17"/>
      <c r="G3105" s="1" t="s">
        <v>86</v>
      </c>
      <c r="H3105" s="1" t="s">
        <v>34</v>
      </c>
      <c r="I3105" s="1">
        <f t="shared" si="321"/>
        <v>3.9</v>
      </c>
      <c r="K3105" s="19"/>
      <c r="L3105" s="19"/>
      <c r="M3105" s="19"/>
      <c r="N3105" s="19"/>
      <c r="O3105" s="19"/>
      <c r="P3105" s="25">
        <v>3.9</v>
      </c>
      <c r="Q3105" s="1" t="s">
        <v>86</v>
      </c>
      <c r="R3105" s="36"/>
      <c r="S3105" s="9"/>
      <c r="T3105" s="1">
        <f t="shared" si="316"/>
        <v>2012.8009057944837</v>
      </c>
      <c r="U3105" s="4">
        <f t="shared" si="319"/>
        <v>1.0556480603533099E+20</v>
      </c>
      <c r="V3105" s="4">
        <f t="shared" si="317"/>
        <v>891250938133744.88</v>
      </c>
      <c r="W3105" s="1">
        <f t="shared" si="318"/>
        <v>856.50639210119937</v>
      </c>
    </row>
    <row r="3106" spans="1:23" x14ac:dyDescent="0.3">
      <c r="A3106" t="s">
        <v>2203</v>
      </c>
      <c r="B3106" s="34">
        <v>41200.67556354167</v>
      </c>
      <c r="C3106" s="2">
        <v>49.742699999999999</v>
      </c>
      <c r="D3106" s="2">
        <v>-16.803999999999998</v>
      </c>
      <c r="E3106" s="3">
        <v>29.59</v>
      </c>
      <c r="F3106" s="17"/>
      <c r="G3106" s="1" t="s">
        <v>86</v>
      </c>
      <c r="H3106" s="1" t="s">
        <v>34</v>
      </c>
      <c r="I3106" s="1">
        <f t="shared" si="321"/>
        <v>4</v>
      </c>
      <c r="K3106" s="19"/>
      <c r="L3106" s="19"/>
      <c r="M3106" s="19"/>
      <c r="N3106" s="19"/>
      <c r="O3106" s="19"/>
      <c r="P3106" s="25">
        <v>4</v>
      </c>
      <c r="Q3106" s="1" t="s">
        <v>86</v>
      </c>
      <c r="R3106" s="36"/>
      <c r="S3106" s="9"/>
      <c r="T3106" s="1">
        <f t="shared" si="316"/>
        <v>2012.8013020220169</v>
      </c>
      <c r="U3106" s="4">
        <f t="shared" si="319"/>
        <v>1.0556606496074279E+20</v>
      </c>
      <c r="V3106" s="4">
        <f t="shared" si="317"/>
        <v>1258925411794173.5</v>
      </c>
      <c r="W3106" s="1">
        <f t="shared" si="318"/>
        <v>658.42689144769304</v>
      </c>
    </row>
    <row r="3107" spans="1:23" x14ac:dyDescent="0.3">
      <c r="A3107" t="s">
        <v>2204</v>
      </c>
      <c r="B3107" s="34">
        <v>41200.733403009261</v>
      </c>
      <c r="C3107" s="2">
        <v>46.904200000000003</v>
      </c>
      <c r="D3107" s="2">
        <v>-19.8398</v>
      </c>
      <c r="E3107" s="3">
        <v>16.82</v>
      </c>
      <c r="F3107" s="17"/>
      <c r="G3107" s="1" t="s">
        <v>86</v>
      </c>
      <c r="H3107" s="1" t="s">
        <v>34</v>
      </c>
      <c r="I3107" s="1">
        <f t="shared" si="321"/>
        <v>4.0999999999999996</v>
      </c>
      <c r="K3107" s="19"/>
      <c r="L3107" s="19"/>
      <c r="M3107" s="19"/>
      <c r="N3107" s="19"/>
      <c r="O3107" s="19"/>
      <c r="P3107" s="25">
        <v>4.0999999999999996</v>
      </c>
      <c r="Q3107" s="1" t="s">
        <v>86</v>
      </c>
      <c r="R3107" s="36"/>
      <c r="S3107" s="9"/>
      <c r="T3107" s="1">
        <f t="shared" si="316"/>
        <v>2012.8014603778488</v>
      </c>
      <c r="U3107" s="4">
        <f t="shared" si="319"/>
        <v>1.0556784324015283E+20</v>
      </c>
      <c r="V3107" s="4">
        <f t="shared" si="317"/>
        <v>1778279410038929</v>
      </c>
      <c r="W3107" s="1">
        <f t="shared" si="318"/>
        <v>806.48870138009693</v>
      </c>
    </row>
    <row r="3108" spans="1:23" x14ac:dyDescent="0.3">
      <c r="A3108" t="s">
        <v>2205</v>
      </c>
      <c r="B3108" s="34">
        <v>41200.985882523149</v>
      </c>
      <c r="C3108" s="2">
        <v>49.426699999999997</v>
      </c>
      <c r="D3108" s="2">
        <v>-14.2982</v>
      </c>
      <c r="E3108" s="3">
        <v>46.39</v>
      </c>
      <c r="F3108" s="17"/>
      <c r="G3108" s="1" t="s">
        <v>86</v>
      </c>
      <c r="H3108" s="8" t="s">
        <v>68</v>
      </c>
      <c r="I3108" s="1">
        <f t="shared" si="321"/>
        <v>3.5</v>
      </c>
      <c r="K3108" s="19"/>
      <c r="L3108" s="19"/>
      <c r="M3108" s="19"/>
      <c r="N3108" s="19"/>
      <c r="O3108" s="19"/>
      <c r="P3108" s="25">
        <v>3.5</v>
      </c>
      <c r="Q3108" s="1" t="s">
        <v>86</v>
      </c>
      <c r="R3108" s="36"/>
      <c r="S3108" s="9"/>
      <c r="T3108" s="1">
        <f t="shared" si="316"/>
        <v>2012.8021516290846</v>
      </c>
      <c r="U3108" s="4">
        <f t="shared" si="319"/>
        <v>1.0556806711226668E+20</v>
      </c>
      <c r="V3108" s="4">
        <f t="shared" si="317"/>
        <v>223872113856835.09</v>
      </c>
      <c r="W3108" s="1">
        <f t="shared" si="318"/>
        <v>485.41419411746017</v>
      </c>
    </row>
    <row r="3109" spans="1:23" x14ac:dyDescent="0.3">
      <c r="A3109" t="s">
        <v>2206</v>
      </c>
      <c r="B3109" s="34">
        <v>41203.868515046299</v>
      </c>
      <c r="C3109" s="2">
        <v>49.450699999999998</v>
      </c>
      <c r="D3109" s="2">
        <v>-14.3127</v>
      </c>
      <c r="E3109" s="3">
        <v>0.05</v>
      </c>
      <c r="F3109" s="17"/>
      <c r="G3109" s="1" t="s">
        <v>86</v>
      </c>
      <c r="H3109" s="8" t="s">
        <v>68</v>
      </c>
      <c r="I3109" s="1">
        <f t="shared" si="321"/>
        <v>3.1</v>
      </c>
      <c r="K3109" s="19"/>
      <c r="L3109" s="19"/>
      <c r="M3109" s="19"/>
      <c r="N3109" s="19"/>
      <c r="O3109" s="19"/>
      <c r="P3109" s="25">
        <v>3.1</v>
      </c>
      <c r="Q3109" s="1" t="s">
        <v>86</v>
      </c>
      <c r="R3109" s="36"/>
      <c r="S3109" s="9"/>
      <c r="T3109" s="1">
        <f t="shared" si="316"/>
        <v>2012.810043846807</v>
      </c>
      <c r="U3109" s="4">
        <f t="shared" si="319"/>
        <v>1.055681233463992E+20</v>
      </c>
      <c r="V3109" s="4">
        <f t="shared" si="317"/>
        <v>56234132519035.117</v>
      </c>
      <c r="W3109" s="1">
        <f t="shared" si="318"/>
        <v>486.15284892998159</v>
      </c>
    </row>
    <row r="3110" spans="1:23" x14ac:dyDescent="0.3">
      <c r="A3110" t="s">
        <v>5286</v>
      </c>
      <c r="B3110" s="34">
        <v>41207.722283564814</v>
      </c>
      <c r="C3110" s="2">
        <v>35.208500000000001</v>
      </c>
      <c r="D3110" s="2">
        <v>-9.8229000000000006</v>
      </c>
      <c r="E3110" s="3">
        <v>10</v>
      </c>
      <c r="F3110" s="3">
        <v>11</v>
      </c>
      <c r="G3110" s="1" t="s">
        <v>35</v>
      </c>
      <c r="H3110" s="1" t="s">
        <v>22</v>
      </c>
      <c r="I3110" s="1">
        <v>4.4000000000000004</v>
      </c>
      <c r="R3110" s="37">
        <v>4.4000000000000004</v>
      </c>
      <c r="S3110" s="1" t="s">
        <v>58</v>
      </c>
      <c r="T3110" s="1">
        <f t="shared" si="316"/>
        <v>2012.820594889979</v>
      </c>
      <c r="U3110" s="4">
        <f t="shared" si="319"/>
        <v>1.0557313521873546E+20</v>
      </c>
      <c r="V3110" s="4">
        <f t="shared" si="317"/>
        <v>5011872336272719</v>
      </c>
      <c r="W3110" s="1">
        <f t="shared" si="318"/>
        <v>1144.6510024444926</v>
      </c>
    </row>
    <row r="3111" spans="1:23" x14ac:dyDescent="0.3">
      <c r="A3111" t="s">
        <v>2207</v>
      </c>
      <c r="B3111" s="34">
        <v>41208.720992013892</v>
      </c>
      <c r="C3111" s="2">
        <v>45.828800000000001</v>
      </c>
      <c r="D3111" s="2">
        <v>-18.590299999999999</v>
      </c>
      <c r="E3111" s="3">
        <v>4.03</v>
      </c>
      <c r="F3111" s="17"/>
      <c r="G3111" s="1" t="s">
        <v>86</v>
      </c>
      <c r="H3111" s="1" t="s">
        <v>34</v>
      </c>
      <c r="I3111" s="1">
        <f>P3111</f>
        <v>3.4</v>
      </c>
      <c r="K3111" s="19"/>
      <c r="L3111" s="19"/>
      <c r="M3111" s="19"/>
      <c r="N3111" s="19"/>
      <c r="O3111" s="19"/>
      <c r="P3111" s="25">
        <v>3.4</v>
      </c>
      <c r="Q3111" s="1" t="s">
        <v>86</v>
      </c>
      <c r="R3111" s="36"/>
      <c r="S3111" s="9"/>
      <c r="T3111" s="1">
        <f t="shared" si="316"/>
        <v>2012.8233292046923</v>
      </c>
      <c r="U3111" s="4">
        <f t="shared" si="319"/>
        <v>1.0557329370805471E+20</v>
      </c>
      <c r="V3111" s="4">
        <f t="shared" si="317"/>
        <v>158489319246111.25</v>
      </c>
      <c r="W3111" s="1">
        <f t="shared" si="318"/>
        <v>651.34763042984582</v>
      </c>
    </row>
    <row r="3112" spans="1:23" x14ac:dyDescent="0.3">
      <c r="A3112" t="s">
        <v>2208</v>
      </c>
      <c r="B3112" s="34">
        <v>41210.540418402779</v>
      </c>
      <c r="C3112" s="2">
        <v>45.642200000000003</v>
      </c>
      <c r="D3112" s="2">
        <v>-17.303999999999998</v>
      </c>
      <c r="E3112" s="3">
        <v>13.42</v>
      </c>
      <c r="F3112" s="17"/>
      <c r="G3112" s="1" t="s">
        <v>86</v>
      </c>
      <c r="H3112" s="1" t="s">
        <v>34</v>
      </c>
      <c r="I3112" s="1">
        <f>P3112</f>
        <v>3.1</v>
      </c>
      <c r="K3112" s="19"/>
      <c r="L3112" s="19"/>
      <c r="M3112" s="19"/>
      <c r="N3112" s="19"/>
      <c r="O3112" s="19"/>
      <c r="P3112" s="25">
        <v>3.1</v>
      </c>
      <c r="Q3112" s="1" t="s">
        <v>86</v>
      </c>
      <c r="R3112" s="36"/>
      <c r="S3112" s="9"/>
      <c r="T3112" s="1">
        <f t="shared" si="316"/>
        <v>2012.8283105226633</v>
      </c>
      <c r="U3112" s="4">
        <f t="shared" si="319"/>
        <v>1.0557334994218723E+20</v>
      </c>
      <c r="V3112" s="4">
        <f t="shared" si="317"/>
        <v>56234132519035.117</v>
      </c>
      <c r="W3112" s="1">
        <f t="shared" si="318"/>
        <v>507.42091825570145</v>
      </c>
    </row>
    <row r="3113" spans="1:23" x14ac:dyDescent="0.3">
      <c r="A3113" t="s">
        <v>2209</v>
      </c>
      <c r="B3113" s="34">
        <v>41211.058480902779</v>
      </c>
      <c r="C3113" s="2">
        <v>48.213700000000003</v>
      </c>
      <c r="D3113" s="2">
        <v>-18.173500000000001</v>
      </c>
      <c r="E3113" s="3">
        <v>10</v>
      </c>
      <c r="F3113" s="17"/>
      <c r="G3113" s="1" t="s">
        <v>86</v>
      </c>
      <c r="H3113" s="1" t="s">
        <v>34</v>
      </c>
      <c r="I3113" s="1">
        <f>P3113</f>
        <v>3.6</v>
      </c>
      <c r="K3113" s="19"/>
      <c r="L3113" s="19"/>
      <c r="M3113" s="19"/>
      <c r="N3113" s="19"/>
      <c r="O3113" s="19"/>
      <c r="P3113" s="25">
        <v>3.6</v>
      </c>
      <c r="Q3113" s="1" t="s">
        <v>86</v>
      </c>
      <c r="R3113" s="36"/>
      <c r="S3113" s="9"/>
      <c r="T3113" s="1">
        <f t="shared" si="316"/>
        <v>2012.8297289004868</v>
      </c>
      <c r="U3113" s="4">
        <f t="shared" si="319"/>
        <v>1.0557366616995324E+20</v>
      </c>
      <c r="V3113" s="4">
        <f t="shared" si="317"/>
        <v>316227766016839.06</v>
      </c>
      <c r="W3113" s="1">
        <f t="shared" si="318"/>
        <v>679.43861334682481</v>
      </c>
    </row>
    <row r="3114" spans="1:23" x14ac:dyDescent="0.3">
      <c r="A3114" t="s">
        <v>2210</v>
      </c>
      <c r="B3114" s="34">
        <v>41214.013520949076</v>
      </c>
      <c r="C3114" s="2">
        <v>49.003300000000003</v>
      </c>
      <c r="D3114" s="2">
        <v>-17.2653</v>
      </c>
      <c r="E3114" s="3">
        <v>25.12</v>
      </c>
      <c r="F3114" s="17"/>
      <c r="G3114" s="1" t="s">
        <v>86</v>
      </c>
      <c r="H3114" s="1" t="s">
        <v>34</v>
      </c>
      <c r="I3114" s="1">
        <f>P3114</f>
        <v>4.5999999999999996</v>
      </c>
      <c r="K3114" s="19"/>
      <c r="L3114" s="19"/>
      <c r="M3114" s="19"/>
      <c r="N3114" s="19"/>
      <c r="O3114" s="19"/>
      <c r="P3114" s="25">
        <v>4.5999999999999996</v>
      </c>
      <c r="Q3114" s="1" t="s">
        <v>86</v>
      </c>
      <c r="R3114" s="36"/>
      <c r="S3114" s="9"/>
      <c r="T3114" s="1">
        <f t="shared" si="316"/>
        <v>2012.8378193592034</v>
      </c>
      <c r="U3114" s="4">
        <f t="shared" si="319"/>
        <v>1.0558366616995324E+20</v>
      </c>
      <c r="V3114" s="4">
        <f t="shared" si="317"/>
        <v>1E+16</v>
      </c>
      <c r="W3114" s="1">
        <f t="shared" si="318"/>
        <v>641.81198274583687</v>
      </c>
    </row>
    <row r="3115" spans="1:23" x14ac:dyDescent="0.3">
      <c r="A3115" t="s">
        <v>2211</v>
      </c>
      <c r="B3115" s="34">
        <v>41217.534325000001</v>
      </c>
      <c r="C3115" s="2">
        <v>44.961799999999997</v>
      </c>
      <c r="D3115" s="2">
        <v>-24.441800000000001</v>
      </c>
      <c r="E3115" s="3">
        <v>19.96</v>
      </c>
      <c r="F3115" s="17"/>
      <c r="G3115" s="1" t="s">
        <v>86</v>
      </c>
      <c r="H3115" s="1" t="s">
        <v>59</v>
      </c>
      <c r="I3115" s="1">
        <f>P3115</f>
        <v>3.8</v>
      </c>
      <c r="K3115" s="19"/>
      <c r="L3115" s="19"/>
      <c r="M3115" s="19"/>
      <c r="N3115" s="19"/>
      <c r="O3115" s="19"/>
      <c r="P3115" s="25">
        <v>3.8</v>
      </c>
      <c r="Q3115" s="1" t="s">
        <v>86</v>
      </c>
      <c r="R3115" s="36"/>
      <c r="S3115" s="9"/>
      <c r="T3115" s="1">
        <f t="shared" si="316"/>
        <v>2012.8474587953456</v>
      </c>
      <c r="U3115" s="4">
        <f t="shared" si="319"/>
        <v>1.0558429712729771E+20</v>
      </c>
      <c r="V3115" s="4">
        <f t="shared" si="317"/>
        <v>630957344480193.75</v>
      </c>
      <c r="W3115" s="1">
        <f t="shared" si="318"/>
        <v>1298.8808057119868</v>
      </c>
    </row>
    <row r="3116" spans="1:23" x14ac:dyDescent="0.3">
      <c r="A3116" t="s">
        <v>5287</v>
      </c>
      <c r="B3116" s="34">
        <v>41220.071005902777</v>
      </c>
      <c r="C3116" s="2">
        <v>35.980899999999998</v>
      </c>
      <c r="D3116" s="2">
        <v>-5.4185999999999996</v>
      </c>
      <c r="E3116" s="3">
        <v>10</v>
      </c>
      <c r="F3116" s="3">
        <v>5</v>
      </c>
      <c r="G3116" s="1" t="s">
        <v>35</v>
      </c>
      <c r="H3116" s="1" t="s">
        <v>22</v>
      </c>
      <c r="I3116" s="1">
        <f>0.85*L3116+1.03</f>
        <v>4.09</v>
      </c>
      <c r="L3116" s="25">
        <v>3.6</v>
      </c>
      <c r="M3116" s="25" t="s">
        <v>84</v>
      </c>
      <c r="P3116" s="25">
        <v>3.3</v>
      </c>
      <c r="Q3116" s="1" t="s">
        <v>84</v>
      </c>
      <c r="T3116" s="1">
        <f t="shared" si="316"/>
        <v>2012.854403849152</v>
      </c>
      <c r="U3116" s="4">
        <f t="shared" si="319"/>
        <v>1.0558601503568486E+20</v>
      </c>
      <c r="V3116" s="4">
        <f t="shared" si="317"/>
        <v>1717908387157594.5</v>
      </c>
      <c r="W3116" s="1">
        <f t="shared" si="318"/>
        <v>1308.2558821895207</v>
      </c>
    </row>
    <row r="3117" spans="1:23" x14ac:dyDescent="0.3">
      <c r="A3117" t="s">
        <v>5288</v>
      </c>
      <c r="B3117" s="34">
        <v>41220.476645254632</v>
      </c>
      <c r="C3117" s="2">
        <v>41.422400000000003</v>
      </c>
      <c r="D3117" s="2">
        <v>-16.659500000000001</v>
      </c>
      <c r="E3117" s="3">
        <v>10</v>
      </c>
      <c r="F3117" s="3">
        <v>14</v>
      </c>
      <c r="G3117" s="1" t="s">
        <v>35</v>
      </c>
      <c r="H3117" s="1" t="s">
        <v>33</v>
      </c>
      <c r="I3117" s="1">
        <f>0.85*L3117+1.03</f>
        <v>4.43</v>
      </c>
      <c r="L3117" s="25">
        <v>4</v>
      </c>
      <c r="M3117" s="25" t="s">
        <v>35</v>
      </c>
      <c r="P3117" s="25">
        <v>4.0999999999999996</v>
      </c>
      <c r="Q3117" s="1" t="s">
        <v>84</v>
      </c>
      <c r="T3117" s="1">
        <f t="shared" si="316"/>
        <v>2012.8555144291709</v>
      </c>
      <c r="U3117" s="4">
        <f t="shared" si="319"/>
        <v>1.0559157407825756E+20</v>
      </c>
      <c r="V3117" s="4">
        <f t="shared" si="317"/>
        <v>5559042572704029</v>
      </c>
      <c r="W3117" s="1">
        <f t="shared" si="318"/>
        <v>593.77799191537588</v>
      </c>
    </row>
    <row r="3118" spans="1:23" x14ac:dyDescent="0.3">
      <c r="A3118" t="s">
        <v>2212</v>
      </c>
      <c r="B3118" s="34">
        <v>41221.228627546298</v>
      </c>
      <c r="C3118" s="2">
        <v>44.944499999999998</v>
      </c>
      <c r="D3118" s="2">
        <v>-25.5183</v>
      </c>
      <c r="E3118" s="3">
        <v>13.89</v>
      </c>
      <c r="F3118" s="17"/>
      <c r="G3118" s="1" t="s">
        <v>86</v>
      </c>
      <c r="H3118" s="1" t="s">
        <v>59</v>
      </c>
      <c r="I3118" s="1">
        <f t="shared" ref="I3118:I3125" si="322">P3118</f>
        <v>3.8</v>
      </c>
      <c r="K3118" s="19"/>
      <c r="L3118" s="19"/>
      <c r="M3118" s="19"/>
      <c r="N3118" s="19"/>
      <c r="O3118" s="19"/>
      <c r="P3118" s="25">
        <v>3.8</v>
      </c>
      <c r="Q3118" s="1" t="s">
        <v>86</v>
      </c>
      <c r="R3118" s="36"/>
      <c r="S3118" s="9"/>
      <c r="T3118" s="1">
        <f t="shared" si="316"/>
        <v>2012.8575732444799</v>
      </c>
      <c r="U3118" s="4">
        <f t="shared" si="319"/>
        <v>1.0559220503560203E+20</v>
      </c>
      <c r="V3118" s="4">
        <f t="shared" si="317"/>
        <v>630957344480193.75</v>
      </c>
      <c r="W3118" s="1">
        <f t="shared" si="318"/>
        <v>1418.4108483031553</v>
      </c>
    </row>
    <row r="3119" spans="1:23" x14ac:dyDescent="0.3">
      <c r="A3119" t="s">
        <v>2213</v>
      </c>
      <c r="B3119" s="34">
        <v>41226.001282175923</v>
      </c>
      <c r="C3119" s="2">
        <v>46.825499999999998</v>
      </c>
      <c r="D3119" s="2">
        <v>-19.027000000000001</v>
      </c>
      <c r="E3119" s="3">
        <v>11</v>
      </c>
      <c r="F3119" s="17"/>
      <c r="G3119" s="1" t="s">
        <v>86</v>
      </c>
      <c r="H3119" s="1" t="s">
        <v>34</v>
      </c>
      <c r="I3119" s="1">
        <f t="shared" si="322"/>
        <v>4.3</v>
      </c>
      <c r="K3119" s="19"/>
      <c r="L3119" s="19"/>
      <c r="M3119" s="19"/>
      <c r="N3119" s="19"/>
      <c r="O3119" s="19"/>
      <c r="P3119" s="25">
        <v>4.3</v>
      </c>
      <c r="Q3119" s="1" t="s">
        <v>86</v>
      </c>
      <c r="R3119" s="36"/>
      <c r="S3119" s="9"/>
      <c r="T3119" s="1">
        <f t="shared" si="316"/>
        <v>2012.8706400607143</v>
      </c>
      <c r="U3119" s="4">
        <f t="shared" si="319"/>
        <v>1.0559575316949438E+20</v>
      </c>
      <c r="V3119" s="4">
        <f t="shared" si="317"/>
        <v>3548133892335757</v>
      </c>
      <c r="W3119" s="1">
        <f t="shared" si="318"/>
        <v>716.74190816239968</v>
      </c>
    </row>
    <row r="3120" spans="1:23" x14ac:dyDescent="0.3">
      <c r="A3120" t="s">
        <v>2214</v>
      </c>
      <c r="B3120" s="34">
        <v>41229.694774768519</v>
      </c>
      <c r="C3120" s="2">
        <v>45.527200000000001</v>
      </c>
      <c r="D3120" s="2">
        <v>-18.157800000000002</v>
      </c>
      <c r="E3120" s="3">
        <v>53.72</v>
      </c>
      <c r="F3120" s="17"/>
      <c r="G3120" s="1" t="s">
        <v>86</v>
      </c>
      <c r="H3120" s="1" t="s">
        <v>34</v>
      </c>
      <c r="I3120" s="1">
        <f t="shared" si="322"/>
        <v>3.3</v>
      </c>
      <c r="K3120" s="19"/>
      <c r="L3120" s="19"/>
      <c r="M3120" s="19"/>
      <c r="N3120" s="19"/>
      <c r="O3120" s="19"/>
      <c r="P3120" s="25">
        <v>3.3</v>
      </c>
      <c r="Q3120" s="1" t="s">
        <v>86</v>
      </c>
      <c r="R3120" s="36"/>
      <c r="S3120" s="9"/>
      <c r="T3120" s="1">
        <f t="shared" si="316"/>
        <v>2012.8807522923162</v>
      </c>
      <c r="U3120" s="4">
        <f t="shared" si="319"/>
        <v>1.055958653713398E+20</v>
      </c>
      <c r="V3120" s="4">
        <f t="shared" si="317"/>
        <v>112201845430196.44</v>
      </c>
      <c r="W3120" s="1">
        <f t="shared" si="318"/>
        <v>603.43897790993469</v>
      </c>
    </row>
    <row r="3121" spans="1:23" x14ac:dyDescent="0.3">
      <c r="A3121" t="s">
        <v>2215</v>
      </c>
      <c r="B3121" s="34">
        <v>41233.000600462961</v>
      </c>
      <c r="C3121" s="2">
        <v>45.514299999999999</v>
      </c>
      <c r="D3121" s="2">
        <v>-20.441800000000001</v>
      </c>
      <c r="E3121" s="3">
        <v>24.35</v>
      </c>
      <c r="F3121" s="17"/>
      <c r="G3121" s="1" t="s">
        <v>86</v>
      </c>
      <c r="H3121" s="1" t="s">
        <v>34</v>
      </c>
      <c r="I3121" s="1">
        <f t="shared" si="322"/>
        <v>4.4000000000000004</v>
      </c>
      <c r="K3121" s="19"/>
      <c r="L3121" s="19"/>
      <c r="M3121" s="19"/>
      <c r="N3121" s="19"/>
      <c r="O3121" s="19"/>
      <c r="P3121" s="25">
        <v>4.4000000000000004</v>
      </c>
      <c r="Q3121" s="1" t="s">
        <v>86</v>
      </c>
      <c r="R3121" s="36"/>
      <c r="S3121" s="9"/>
      <c r="T3121" s="1">
        <f t="shared" si="316"/>
        <v>2012.8898031497959</v>
      </c>
      <c r="U3121" s="4">
        <f t="shared" si="319"/>
        <v>1.0560087724367607E+20</v>
      </c>
      <c r="V3121" s="4">
        <f t="shared" si="317"/>
        <v>5011872336272719</v>
      </c>
      <c r="W3121" s="1">
        <f t="shared" si="318"/>
        <v>854.85971178090961</v>
      </c>
    </row>
    <row r="3122" spans="1:23" x14ac:dyDescent="0.3">
      <c r="A3122" t="s">
        <v>2216</v>
      </c>
      <c r="B3122" s="34">
        <v>41234.970217939815</v>
      </c>
      <c r="C3122" s="2">
        <v>47.987499999999997</v>
      </c>
      <c r="D3122" s="2">
        <v>-17.324200000000001</v>
      </c>
      <c r="E3122" s="3">
        <v>22</v>
      </c>
      <c r="F3122" s="17"/>
      <c r="G3122" s="1" t="s">
        <v>86</v>
      </c>
      <c r="H3122" s="1" t="s">
        <v>34</v>
      </c>
      <c r="I3122" s="1">
        <f t="shared" si="322"/>
        <v>3.5</v>
      </c>
      <c r="K3122" s="19"/>
      <c r="L3122" s="19"/>
      <c r="M3122" s="19"/>
      <c r="N3122" s="19"/>
      <c r="O3122" s="19"/>
      <c r="P3122" s="25">
        <v>3.5</v>
      </c>
      <c r="Q3122" s="1" t="s">
        <v>86</v>
      </c>
      <c r="R3122" s="36"/>
      <c r="S3122" s="9"/>
      <c r="T3122" s="1">
        <f t="shared" si="316"/>
        <v>2012.8951956685553</v>
      </c>
      <c r="U3122" s="4">
        <f t="shared" si="319"/>
        <v>1.0560110111578992E+20</v>
      </c>
      <c r="V3122" s="4">
        <f t="shared" si="317"/>
        <v>223872113856835.09</v>
      </c>
      <c r="W3122" s="1">
        <f t="shared" si="318"/>
        <v>586.21916450854644</v>
      </c>
    </row>
    <row r="3123" spans="1:23" x14ac:dyDescent="0.3">
      <c r="A3123" t="s">
        <v>2217</v>
      </c>
      <c r="B3123" s="34">
        <v>41235.407328125002</v>
      </c>
      <c r="C3123" s="2">
        <v>46.916800000000002</v>
      </c>
      <c r="D3123" s="2">
        <v>-19.5867</v>
      </c>
      <c r="E3123" s="3">
        <v>4.5600000000000005</v>
      </c>
      <c r="F3123" s="17"/>
      <c r="G3123" s="1" t="s">
        <v>86</v>
      </c>
      <c r="H3123" s="1" t="s">
        <v>34</v>
      </c>
      <c r="I3123" s="1">
        <f t="shared" si="322"/>
        <v>3.4</v>
      </c>
      <c r="K3123" s="19"/>
      <c r="L3123" s="19"/>
      <c r="M3123" s="19"/>
      <c r="N3123" s="19"/>
      <c r="O3123" s="19"/>
      <c r="P3123" s="25">
        <v>3.4</v>
      </c>
      <c r="Q3123" s="1" t="s">
        <v>86</v>
      </c>
      <c r="R3123" s="36"/>
      <c r="S3123" s="9"/>
      <c r="T3123" s="1">
        <f t="shared" si="316"/>
        <v>2012.8963924110199</v>
      </c>
      <c r="U3123" s="4">
        <f t="shared" si="319"/>
        <v>1.0560125960510916E+20</v>
      </c>
      <c r="V3123" s="4">
        <f t="shared" si="317"/>
        <v>158489319246111.25</v>
      </c>
      <c r="W3123" s="1">
        <f t="shared" si="318"/>
        <v>779.25813768606508</v>
      </c>
    </row>
    <row r="3124" spans="1:23" x14ac:dyDescent="0.3">
      <c r="A3124" t="s">
        <v>2218</v>
      </c>
      <c r="B3124" s="34">
        <v>41236.015881828702</v>
      </c>
      <c r="C3124" s="2">
        <v>49.281199999999998</v>
      </c>
      <c r="D3124" s="2">
        <v>-15.009</v>
      </c>
      <c r="E3124" s="3">
        <v>22.13</v>
      </c>
      <c r="F3124" s="17"/>
      <c r="G3124" s="1" t="s">
        <v>86</v>
      </c>
      <c r="H3124" s="8" t="s">
        <v>68</v>
      </c>
      <c r="I3124" s="1">
        <f t="shared" si="322"/>
        <v>3.2</v>
      </c>
      <c r="K3124" s="19"/>
      <c r="L3124" s="19"/>
      <c r="M3124" s="19"/>
      <c r="N3124" s="19"/>
      <c r="O3124" s="19"/>
      <c r="P3124" s="25">
        <v>3.2</v>
      </c>
      <c r="Q3124" s="1" t="s">
        <v>86</v>
      </c>
      <c r="R3124" s="36"/>
      <c r="S3124" s="9"/>
      <c r="T3124" s="1">
        <f t="shared" si="316"/>
        <v>2012.8980585402564</v>
      </c>
      <c r="U3124" s="4">
        <f t="shared" si="319"/>
        <v>1.0560133903793263E+20</v>
      </c>
      <c r="V3124" s="4">
        <f t="shared" si="317"/>
        <v>79432823472428.328</v>
      </c>
      <c r="W3124" s="1">
        <f t="shared" si="318"/>
        <v>502.12945023900932</v>
      </c>
    </row>
    <row r="3125" spans="1:23" x14ac:dyDescent="0.3">
      <c r="A3125" t="s">
        <v>2219</v>
      </c>
      <c r="B3125" s="34">
        <v>41239.262890509257</v>
      </c>
      <c r="C3125" s="2">
        <v>47.244999999999997</v>
      </c>
      <c r="D3125" s="2">
        <v>-19.892199999999999</v>
      </c>
      <c r="E3125" s="3">
        <v>20.89</v>
      </c>
      <c r="F3125" s="17"/>
      <c r="G3125" s="1" t="s">
        <v>86</v>
      </c>
      <c r="H3125" s="1" t="s">
        <v>34</v>
      </c>
      <c r="I3125" s="1">
        <f t="shared" si="322"/>
        <v>3.6</v>
      </c>
      <c r="K3125" s="19"/>
      <c r="L3125" s="19"/>
      <c r="M3125" s="19"/>
      <c r="N3125" s="19"/>
      <c r="O3125" s="19"/>
      <c r="P3125" s="25">
        <v>3.6</v>
      </c>
      <c r="Q3125" s="1" t="s">
        <v>86</v>
      </c>
      <c r="R3125" s="36"/>
      <c r="S3125" s="9"/>
      <c r="T3125" s="1">
        <f t="shared" si="316"/>
        <v>2012.9069483655285</v>
      </c>
      <c r="U3125" s="4">
        <f t="shared" si="319"/>
        <v>1.0560165526569864E+20</v>
      </c>
      <c r="V3125" s="4">
        <f t="shared" si="317"/>
        <v>316227766016839.06</v>
      </c>
      <c r="W3125" s="1">
        <f t="shared" si="318"/>
        <v>820.6558949797502</v>
      </c>
    </row>
    <row r="3126" spans="1:23" x14ac:dyDescent="0.3">
      <c r="A3126" t="s">
        <v>5289</v>
      </c>
      <c r="B3126" s="34">
        <v>41242.214000462962</v>
      </c>
      <c r="C3126" s="2">
        <v>35.936500000000002</v>
      </c>
      <c r="D3126" s="2">
        <v>-4.6866000000000003</v>
      </c>
      <c r="E3126" s="3">
        <v>10</v>
      </c>
      <c r="F3126" s="3">
        <v>13</v>
      </c>
      <c r="G3126" s="1" t="s">
        <v>35</v>
      </c>
      <c r="H3126" s="1" t="s">
        <v>22</v>
      </c>
      <c r="I3126" s="1">
        <f>0.85*L3126+1.03</f>
        <v>4.3449999999999998</v>
      </c>
      <c r="L3126" s="25">
        <v>3.9</v>
      </c>
      <c r="M3126" s="25" t="s">
        <v>35</v>
      </c>
      <c r="N3126" s="25">
        <v>3.2</v>
      </c>
      <c r="O3126" s="25" t="s">
        <v>84</v>
      </c>
      <c r="P3126" s="25">
        <v>3.8</v>
      </c>
      <c r="Q3126" s="1" t="s">
        <v>84</v>
      </c>
      <c r="T3126" s="1">
        <f t="shared" si="316"/>
        <v>2012.9150280642382</v>
      </c>
      <c r="U3126" s="4">
        <f t="shared" si="319"/>
        <v>1.0560580003153902E+20</v>
      </c>
      <c r="V3126" s="4">
        <f t="shared" si="317"/>
        <v>4144765840379391.5</v>
      </c>
      <c r="W3126" s="1">
        <f t="shared" si="318"/>
        <v>1364.9987215104256</v>
      </c>
    </row>
    <row r="3127" spans="1:23" x14ac:dyDescent="0.3">
      <c r="A3127" t="s">
        <v>2220</v>
      </c>
      <c r="B3127" s="34">
        <v>41242.897349537037</v>
      </c>
      <c r="C3127" s="2">
        <v>42.787300000000002</v>
      </c>
      <c r="D3127" s="2">
        <v>-17.749500000000001</v>
      </c>
      <c r="E3127" s="3">
        <v>18</v>
      </c>
      <c r="F3127" s="17"/>
      <c r="G3127" s="1" t="s">
        <v>86</v>
      </c>
      <c r="H3127" s="1" t="s">
        <v>33</v>
      </c>
      <c r="I3127" s="1">
        <f>P3127</f>
        <v>3.1</v>
      </c>
      <c r="K3127" s="19"/>
      <c r="L3127" s="19"/>
      <c r="M3127" s="19"/>
      <c r="N3127" s="19"/>
      <c r="O3127" s="19"/>
      <c r="P3127" s="25">
        <v>3.1</v>
      </c>
      <c r="Q3127" s="1" t="s">
        <v>86</v>
      </c>
      <c r="R3127" s="36"/>
      <c r="S3127" s="9"/>
      <c r="T3127" s="1">
        <f t="shared" si="316"/>
        <v>2012.9168989720383</v>
      </c>
      <c r="U3127" s="4">
        <f t="shared" si="319"/>
        <v>1.0560585626567154E+20</v>
      </c>
      <c r="V3127" s="4">
        <f t="shared" si="317"/>
        <v>56234132519035.117</v>
      </c>
      <c r="W3127" s="1">
        <f t="shared" si="318"/>
        <v>612.4130081072102</v>
      </c>
    </row>
    <row r="3128" spans="1:23" x14ac:dyDescent="0.3">
      <c r="A3128" t="s">
        <v>5290</v>
      </c>
      <c r="B3128" s="34">
        <v>41243.365891898145</v>
      </c>
      <c r="C3128" s="2">
        <v>36.293700000000001</v>
      </c>
      <c r="D3128" s="2">
        <v>-4.5784000000000002</v>
      </c>
      <c r="E3128" s="3">
        <v>10</v>
      </c>
      <c r="F3128" s="3">
        <v>7</v>
      </c>
      <c r="G3128" s="1" t="s">
        <v>35</v>
      </c>
      <c r="H3128" s="1" t="s">
        <v>22</v>
      </c>
      <c r="I3128" s="1">
        <f>0.85*L3128+1.03</f>
        <v>4.43</v>
      </c>
      <c r="L3128" s="25">
        <v>4</v>
      </c>
      <c r="M3128" s="25" t="s">
        <v>35</v>
      </c>
      <c r="N3128" s="25">
        <v>3.1</v>
      </c>
      <c r="O3128" s="25" t="s">
        <v>84</v>
      </c>
      <c r="P3128" s="25">
        <v>3.9</v>
      </c>
      <c r="Q3128" s="1" t="s">
        <v>84</v>
      </c>
      <c r="T3128" s="1">
        <f t="shared" si="316"/>
        <v>2012.9181817711105</v>
      </c>
      <c r="U3128" s="4">
        <f t="shared" si="319"/>
        <v>1.0561141530824424E+20</v>
      </c>
      <c r="V3128" s="4">
        <f t="shared" si="317"/>
        <v>5559042572704029</v>
      </c>
      <c r="W3128" s="1">
        <f t="shared" si="318"/>
        <v>1343.6382776921398</v>
      </c>
    </row>
    <row r="3129" spans="1:23" x14ac:dyDescent="0.3">
      <c r="A3129" t="s">
        <v>2221</v>
      </c>
      <c r="B3129" s="34">
        <v>41253.895960532405</v>
      </c>
      <c r="C3129" s="2">
        <v>43.566200000000002</v>
      </c>
      <c r="D3129" s="2">
        <v>-19.9422</v>
      </c>
      <c r="E3129" s="3">
        <v>18.260000000000002</v>
      </c>
      <c r="F3129" s="17"/>
      <c r="G3129" s="1" t="s">
        <v>86</v>
      </c>
      <c r="H3129" s="1" t="s">
        <v>34</v>
      </c>
      <c r="I3129" s="1">
        <f t="shared" ref="I3129:I3137" si="323">P3129</f>
        <v>3.9</v>
      </c>
      <c r="K3129" s="19"/>
      <c r="L3129" s="19"/>
      <c r="M3129" s="19"/>
      <c r="N3129" s="19"/>
      <c r="O3129" s="19"/>
      <c r="P3129" s="25">
        <v>3.9</v>
      </c>
      <c r="Q3129" s="1" t="s">
        <v>86</v>
      </c>
      <c r="R3129" s="36"/>
      <c r="S3129" s="9"/>
      <c r="T3129" s="1">
        <f t="shared" si="316"/>
        <v>2012.9470115278095</v>
      </c>
      <c r="U3129" s="4">
        <f t="shared" si="319"/>
        <v>1.0561230655918237E+20</v>
      </c>
      <c r="V3129" s="4">
        <f t="shared" si="317"/>
        <v>891250938133744.88</v>
      </c>
      <c r="W3129" s="1">
        <f t="shared" si="318"/>
        <v>817.40305930359568</v>
      </c>
    </row>
    <row r="3130" spans="1:23" x14ac:dyDescent="0.3">
      <c r="A3130" t="s">
        <v>2222</v>
      </c>
      <c r="B3130" s="34">
        <v>41253.994924768522</v>
      </c>
      <c r="C3130" s="2">
        <v>49.801200000000001</v>
      </c>
      <c r="D3130" s="2">
        <v>-15.473800000000001</v>
      </c>
      <c r="E3130" s="3">
        <v>17.2</v>
      </c>
      <c r="F3130" s="17"/>
      <c r="G3130" s="1" t="s">
        <v>86</v>
      </c>
      <c r="H3130" s="8" t="s">
        <v>68</v>
      </c>
      <c r="I3130" s="1">
        <f t="shared" si="323"/>
        <v>3.7</v>
      </c>
      <c r="K3130" s="19"/>
      <c r="L3130" s="19"/>
      <c r="M3130" s="19"/>
      <c r="N3130" s="19"/>
      <c r="O3130" s="19"/>
      <c r="P3130" s="25">
        <v>3.7</v>
      </c>
      <c r="Q3130" s="1" t="s">
        <v>86</v>
      </c>
      <c r="R3130" s="36"/>
      <c r="S3130" s="9"/>
      <c r="T3130" s="1">
        <f t="shared" si="316"/>
        <v>2012.9472824771212</v>
      </c>
      <c r="U3130" s="4">
        <f t="shared" si="319"/>
        <v>1.0561275324277452E+20</v>
      </c>
      <c r="V3130" s="4">
        <f t="shared" si="317"/>
        <v>446683592150964.06</v>
      </c>
      <c r="W3130" s="1">
        <f t="shared" si="318"/>
        <v>575.35851851952373</v>
      </c>
    </row>
    <row r="3131" spans="1:23" x14ac:dyDescent="0.3">
      <c r="A3131" t="s">
        <v>2223</v>
      </c>
      <c r="B3131" s="34">
        <v>41264.991359027779</v>
      </c>
      <c r="C3131" s="2">
        <v>46.686300000000003</v>
      </c>
      <c r="D3131" s="2">
        <v>-19.003299999999999</v>
      </c>
      <c r="E3131" s="3">
        <v>7.8</v>
      </c>
      <c r="F3131" s="17"/>
      <c r="G3131" s="1" t="s">
        <v>86</v>
      </c>
      <c r="H3131" s="1" t="s">
        <v>34</v>
      </c>
      <c r="I3131" s="1">
        <f t="shared" si="323"/>
        <v>3.5</v>
      </c>
      <c r="K3131" s="19"/>
      <c r="L3131" s="19"/>
      <c r="M3131" s="19"/>
      <c r="N3131" s="19"/>
      <c r="O3131" s="19"/>
      <c r="P3131" s="25">
        <v>3.5</v>
      </c>
      <c r="Q3131" s="1" t="s">
        <v>86</v>
      </c>
      <c r="R3131" s="36"/>
      <c r="S3131" s="9"/>
      <c r="T3131" s="1">
        <f t="shared" si="316"/>
        <v>2012.9773890733136</v>
      </c>
      <c r="U3131" s="4">
        <f t="shared" si="319"/>
        <v>1.0561297711488837E+20</v>
      </c>
      <c r="V3131" s="4">
        <f t="shared" si="317"/>
        <v>223872113856835.09</v>
      </c>
      <c r="W3131" s="1">
        <f t="shared" si="318"/>
        <v>710.85701296539287</v>
      </c>
    </row>
    <row r="3132" spans="1:23" x14ac:dyDescent="0.3">
      <c r="A3132" t="s">
        <v>2224</v>
      </c>
      <c r="B3132" s="34">
        <v>41265.158104513888</v>
      </c>
      <c r="C3132" s="2">
        <v>46.738500000000002</v>
      </c>
      <c r="D3132" s="2">
        <v>-19.063300000000002</v>
      </c>
      <c r="E3132" s="3">
        <v>9</v>
      </c>
      <c r="F3132" s="17"/>
      <c r="G3132" s="1" t="s">
        <v>86</v>
      </c>
      <c r="H3132" s="1" t="s">
        <v>34</v>
      </c>
      <c r="I3132" s="1">
        <f t="shared" si="323"/>
        <v>3.1</v>
      </c>
      <c r="K3132" s="19"/>
      <c r="L3132" s="19"/>
      <c r="M3132" s="19"/>
      <c r="N3132" s="19"/>
      <c r="O3132" s="19"/>
      <c r="P3132" s="25">
        <v>3.1</v>
      </c>
      <c r="Q3132" s="1" t="s">
        <v>86</v>
      </c>
      <c r="R3132" s="36"/>
      <c r="S3132" s="9"/>
      <c r="T3132" s="1">
        <f t="shared" si="316"/>
        <v>2012.9778455975741</v>
      </c>
      <c r="U3132" s="4">
        <f t="shared" si="319"/>
        <v>1.0561303334902089E+20</v>
      </c>
      <c r="V3132" s="4">
        <f t="shared" si="317"/>
        <v>56234132519035.117</v>
      </c>
      <c r="W3132" s="1">
        <f t="shared" si="318"/>
        <v>718.55891533019667</v>
      </c>
    </row>
    <row r="3133" spans="1:23" x14ac:dyDescent="0.3">
      <c r="A3133" t="s">
        <v>2225</v>
      </c>
      <c r="B3133" s="34">
        <v>41265.895703472219</v>
      </c>
      <c r="C3133" s="2">
        <v>50.070700000000002</v>
      </c>
      <c r="D3133" s="2">
        <v>-17.204999999999998</v>
      </c>
      <c r="E3133" s="3">
        <v>24.98</v>
      </c>
      <c r="F3133" s="17"/>
      <c r="G3133" s="1" t="s">
        <v>86</v>
      </c>
      <c r="H3133" s="1" t="s">
        <v>34</v>
      </c>
      <c r="I3133" s="1">
        <f t="shared" si="323"/>
        <v>3.1</v>
      </c>
      <c r="K3133" s="19"/>
      <c r="L3133" s="19"/>
      <c r="M3133" s="19"/>
      <c r="N3133" s="19"/>
      <c r="O3133" s="19"/>
      <c r="P3133" s="25">
        <v>3.1</v>
      </c>
      <c r="Q3133" s="1" t="s">
        <v>86</v>
      </c>
      <c r="R3133" s="36"/>
      <c r="S3133" s="9"/>
      <c r="T3133" s="1">
        <f t="shared" si="316"/>
        <v>2012.9798650334626</v>
      </c>
      <c r="U3133" s="4">
        <f t="shared" si="319"/>
        <v>1.0561308958315341E+20</v>
      </c>
      <c r="V3133" s="4">
        <f t="shared" si="317"/>
        <v>56234132519035.117</v>
      </c>
      <c r="W3133" s="1">
        <f t="shared" si="318"/>
        <v>713.38201089706013</v>
      </c>
    </row>
    <row r="3134" spans="1:23" x14ac:dyDescent="0.3">
      <c r="A3134" t="s">
        <v>2226</v>
      </c>
      <c r="B3134" s="34">
        <v>41267.511991666666</v>
      </c>
      <c r="C3134" s="2">
        <v>46.7303</v>
      </c>
      <c r="D3134" s="2">
        <v>-19.0365</v>
      </c>
      <c r="E3134" s="3">
        <v>4.72</v>
      </c>
      <c r="F3134" s="17"/>
      <c r="G3134" s="1" t="s">
        <v>86</v>
      </c>
      <c r="H3134" s="1" t="s">
        <v>34</v>
      </c>
      <c r="I3134" s="1">
        <f t="shared" si="323"/>
        <v>3.5</v>
      </c>
      <c r="K3134" s="19"/>
      <c r="L3134" s="19"/>
      <c r="M3134" s="19"/>
      <c r="N3134" s="19"/>
      <c r="O3134" s="19"/>
      <c r="P3134" s="25">
        <v>3.5</v>
      </c>
      <c r="Q3134" s="1" t="s">
        <v>86</v>
      </c>
      <c r="R3134" s="36"/>
      <c r="S3134" s="9"/>
      <c r="T3134" s="1">
        <f t="shared" si="316"/>
        <v>2012.984290189368</v>
      </c>
      <c r="U3134" s="4">
        <f t="shared" si="319"/>
        <v>1.0561331345526727E+20</v>
      </c>
      <c r="V3134" s="4">
        <f t="shared" si="317"/>
        <v>223872113856835.09</v>
      </c>
      <c r="W3134" s="1">
        <f t="shared" si="318"/>
        <v>715.42942954260923</v>
      </c>
    </row>
    <row r="3135" spans="1:23" x14ac:dyDescent="0.3">
      <c r="A3135" t="s">
        <v>2227</v>
      </c>
      <c r="B3135" s="34">
        <v>41269.742309606481</v>
      </c>
      <c r="C3135" s="2">
        <v>44.786299999999997</v>
      </c>
      <c r="D3135" s="2">
        <v>-26.063700000000001</v>
      </c>
      <c r="E3135" s="3">
        <v>5.26</v>
      </c>
      <c r="F3135" s="17"/>
      <c r="G3135" s="1" t="s">
        <v>86</v>
      </c>
      <c r="H3135" s="1" t="s">
        <v>59</v>
      </c>
      <c r="I3135" s="1">
        <f t="shared" si="323"/>
        <v>3.3</v>
      </c>
      <c r="K3135" s="19"/>
      <c r="L3135" s="19"/>
      <c r="M3135" s="19"/>
      <c r="N3135" s="19"/>
      <c r="O3135" s="19"/>
      <c r="P3135" s="25">
        <v>3.3</v>
      </c>
      <c r="Q3135" s="1" t="s">
        <v>86</v>
      </c>
      <c r="R3135" s="36"/>
      <c r="S3135" s="9"/>
      <c r="T3135" s="1">
        <f t="shared" si="316"/>
        <v>2012.990396467095</v>
      </c>
      <c r="U3135" s="4">
        <f t="shared" si="319"/>
        <v>1.0561342565711269E+20</v>
      </c>
      <c r="V3135" s="4">
        <f t="shared" si="317"/>
        <v>112201845430196.44</v>
      </c>
      <c r="W3135" s="1">
        <f t="shared" si="318"/>
        <v>1479.3263660031125</v>
      </c>
    </row>
    <row r="3136" spans="1:23" x14ac:dyDescent="0.3">
      <c r="A3136" t="s">
        <v>2228</v>
      </c>
      <c r="B3136" s="34">
        <v>41270.063219444448</v>
      </c>
      <c r="C3136" s="2">
        <v>48.596299999999999</v>
      </c>
      <c r="D3136" s="2">
        <v>-17.695699999999999</v>
      </c>
      <c r="E3136" s="3">
        <v>25.52</v>
      </c>
      <c r="F3136" s="17"/>
      <c r="G3136" s="1" t="s">
        <v>86</v>
      </c>
      <c r="H3136" s="1" t="s">
        <v>34</v>
      </c>
      <c r="I3136" s="1">
        <f t="shared" si="323"/>
        <v>3.5</v>
      </c>
      <c r="K3136" s="19"/>
      <c r="L3136" s="19"/>
      <c r="M3136" s="19"/>
      <c r="N3136" s="19"/>
      <c r="O3136" s="19"/>
      <c r="P3136" s="25">
        <v>3.5</v>
      </c>
      <c r="Q3136" s="1" t="s">
        <v>86</v>
      </c>
      <c r="R3136" s="36"/>
      <c r="S3136" s="9"/>
      <c r="T3136" s="1">
        <f t="shared" si="316"/>
        <v>2012.9912750703475</v>
      </c>
      <c r="U3136" s="4">
        <f t="shared" si="319"/>
        <v>1.0561364952922654E+20</v>
      </c>
      <c r="V3136" s="4">
        <f t="shared" si="317"/>
        <v>223872113856835.09</v>
      </c>
      <c r="W3136" s="1">
        <f t="shared" si="318"/>
        <v>654.86184484636601</v>
      </c>
    </row>
    <row r="3137" spans="1:23" x14ac:dyDescent="0.3">
      <c r="A3137" t="s">
        <v>2229</v>
      </c>
      <c r="B3137" s="34">
        <v>41271.380706018521</v>
      </c>
      <c r="C3137" s="2">
        <v>44.843000000000004</v>
      </c>
      <c r="D3137" s="2">
        <v>-25.6845</v>
      </c>
      <c r="E3137" s="3">
        <v>8</v>
      </c>
      <c r="F3137" s="17"/>
      <c r="G3137" s="1" t="s">
        <v>86</v>
      </c>
      <c r="H3137" s="1" t="s">
        <v>59</v>
      </c>
      <c r="I3137" s="1">
        <f t="shared" si="323"/>
        <v>3.3</v>
      </c>
      <c r="K3137" s="19"/>
      <c r="L3137" s="19"/>
      <c r="M3137" s="19"/>
      <c r="N3137" s="19"/>
      <c r="O3137" s="19"/>
      <c r="P3137" s="25">
        <v>3.3</v>
      </c>
      <c r="Q3137" s="1" t="s">
        <v>86</v>
      </c>
      <c r="R3137" s="36"/>
      <c r="S3137" s="9"/>
      <c r="T3137" s="1">
        <f t="shared" si="316"/>
        <v>2012.9948821520015</v>
      </c>
      <c r="U3137" s="4">
        <f t="shared" si="319"/>
        <v>1.0561376173107197E+20</v>
      </c>
      <c r="V3137" s="4">
        <f t="shared" si="317"/>
        <v>112201845430196.44</v>
      </c>
      <c r="W3137" s="1">
        <f t="shared" si="318"/>
        <v>1437.0656979084627</v>
      </c>
    </row>
    <row r="3138" spans="1:23" x14ac:dyDescent="0.3">
      <c r="A3138" t="s">
        <v>5291</v>
      </c>
      <c r="B3138" s="34">
        <v>41271.560981134258</v>
      </c>
      <c r="C3138" s="2">
        <v>35.908499999999997</v>
      </c>
      <c r="D3138" s="2">
        <v>-4.6074000000000002</v>
      </c>
      <c r="E3138" s="3">
        <v>10</v>
      </c>
      <c r="F3138" s="3">
        <v>14</v>
      </c>
      <c r="G3138" s="1" t="s">
        <v>35</v>
      </c>
      <c r="H3138" s="1" t="s">
        <v>22</v>
      </c>
      <c r="I3138" s="1">
        <f>0.85*L3138+1.03</f>
        <v>4.3449999999999998</v>
      </c>
      <c r="L3138" s="25">
        <v>3.9</v>
      </c>
      <c r="M3138" s="25" t="s">
        <v>35</v>
      </c>
      <c r="N3138" s="25">
        <v>3.2</v>
      </c>
      <c r="O3138" s="25" t="s">
        <v>84</v>
      </c>
      <c r="P3138" s="25">
        <v>4.3</v>
      </c>
      <c r="Q3138" s="1" t="s">
        <v>84</v>
      </c>
      <c r="T3138" s="1">
        <f t="shared" ref="T3138:T3201" si="324">1900+B3138/365.25</f>
        <v>2012.9953757183689</v>
      </c>
      <c r="U3138" s="4">
        <f t="shared" si="319"/>
        <v>1.0561790649691234E+20</v>
      </c>
      <c r="V3138" s="4">
        <f t="shared" ref="V3138:V3201" si="325">10^(1.5*I3138+9.1)</f>
        <v>4144765840379391.5</v>
      </c>
      <c r="W3138" s="1">
        <f t="shared" ref="W3138:W3201" si="326">SQRT( (ABS(D3138-$Y$1)*111.11)^2+(111.11*COS(RADIANS(D3138))*ABS(C3138-$Z$1))^2+E3138*E3138)</f>
        <v>1373.2115364561928</v>
      </c>
    </row>
    <row r="3139" spans="1:23" x14ac:dyDescent="0.3">
      <c r="A3139" t="s">
        <v>2230</v>
      </c>
      <c r="B3139" s="34">
        <v>41271.700691782411</v>
      </c>
      <c r="C3139" s="2">
        <v>46.380800000000001</v>
      </c>
      <c r="D3139" s="2">
        <v>-20.091000000000001</v>
      </c>
      <c r="E3139" s="3">
        <v>10.65</v>
      </c>
      <c r="F3139" s="17"/>
      <c r="G3139" s="1" t="s">
        <v>86</v>
      </c>
      <c r="H3139" s="1" t="s">
        <v>34</v>
      </c>
      <c r="I3139" s="1">
        <f t="shared" ref="I3139:I3144" si="327">P3139</f>
        <v>3.3</v>
      </c>
      <c r="K3139" s="19"/>
      <c r="L3139" s="19"/>
      <c r="M3139" s="19"/>
      <c r="N3139" s="19"/>
      <c r="O3139" s="19"/>
      <c r="P3139" s="25">
        <v>3.3</v>
      </c>
      <c r="Q3139" s="1" t="s">
        <v>86</v>
      </c>
      <c r="R3139" s="36"/>
      <c r="S3139" s="9"/>
      <c r="T3139" s="1">
        <f t="shared" si="324"/>
        <v>2012.9957582252769</v>
      </c>
      <c r="U3139" s="4">
        <f t="shared" ref="U3139:U3202" si="328">U3138+V3139</f>
        <v>1.0561801869875777E+20</v>
      </c>
      <c r="V3139" s="4">
        <f t="shared" si="325"/>
        <v>112201845430196.44</v>
      </c>
      <c r="W3139" s="1">
        <f t="shared" si="326"/>
        <v>823.88241479580176</v>
      </c>
    </row>
    <row r="3140" spans="1:23" x14ac:dyDescent="0.3">
      <c r="A3140" t="s">
        <v>2231</v>
      </c>
      <c r="B3140" s="34">
        <v>41272.039388078701</v>
      </c>
      <c r="C3140" s="2">
        <v>48.608499999999999</v>
      </c>
      <c r="D3140" s="2">
        <v>-17.688300000000002</v>
      </c>
      <c r="E3140" s="3">
        <v>15.2</v>
      </c>
      <c r="F3140" s="17"/>
      <c r="G3140" s="1" t="s">
        <v>86</v>
      </c>
      <c r="H3140" s="1" t="s">
        <v>34</v>
      </c>
      <c r="I3140" s="1">
        <f t="shared" si="327"/>
        <v>3.2</v>
      </c>
      <c r="K3140" s="19"/>
      <c r="L3140" s="19"/>
      <c r="M3140" s="19"/>
      <c r="N3140" s="19"/>
      <c r="O3140" s="19"/>
      <c r="P3140" s="25">
        <v>3.2</v>
      </c>
      <c r="Q3140" s="1" t="s">
        <v>86</v>
      </c>
      <c r="R3140" s="36"/>
      <c r="S3140" s="9"/>
      <c r="T3140" s="1">
        <f t="shared" si="324"/>
        <v>2012.9966855251982</v>
      </c>
      <c r="U3140" s="4">
        <f t="shared" si="328"/>
        <v>1.0561809813158124E+20</v>
      </c>
      <c r="V3140" s="4">
        <f t="shared" si="325"/>
        <v>79432823472428.328</v>
      </c>
      <c r="W3140" s="1">
        <f t="shared" si="326"/>
        <v>654.56415265509509</v>
      </c>
    </row>
    <row r="3141" spans="1:23" x14ac:dyDescent="0.3">
      <c r="A3141" t="s">
        <v>2232</v>
      </c>
      <c r="B3141" s="34">
        <v>41272.955602662034</v>
      </c>
      <c r="C3141" s="2">
        <v>48.746000000000002</v>
      </c>
      <c r="D3141" s="2">
        <v>-16.406300000000002</v>
      </c>
      <c r="E3141" s="3">
        <v>15</v>
      </c>
      <c r="F3141" s="17"/>
      <c r="G3141" s="1" t="s">
        <v>86</v>
      </c>
      <c r="H3141" s="1" t="s">
        <v>34</v>
      </c>
      <c r="I3141" s="1">
        <f t="shared" si="327"/>
        <v>3.1</v>
      </c>
      <c r="K3141" s="19"/>
      <c r="L3141" s="19"/>
      <c r="M3141" s="19"/>
      <c r="N3141" s="19"/>
      <c r="O3141" s="19"/>
      <c r="P3141" s="25">
        <v>3.1</v>
      </c>
      <c r="Q3141" s="1" t="s">
        <v>86</v>
      </c>
      <c r="R3141" s="36"/>
      <c r="S3141" s="9"/>
      <c r="T3141" s="1">
        <f t="shared" si="324"/>
        <v>2012.9991939840165</v>
      </c>
      <c r="U3141" s="4">
        <f t="shared" si="328"/>
        <v>1.0561815436571376E+20</v>
      </c>
      <c r="V3141" s="4">
        <f t="shared" si="325"/>
        <v>56234132519035.117</v>
      </c>
      <c r="W3141" s="1">
        <f t="shared" si="326"/>
        <v>552.3923663084546</v>
      </c>
    </row>
    <row r="3142" spans="1:23" x14ac:dyDescent="0.3">
      <c r="A3142" t="s">
        <v>2233</v>
      </c>
      <c r="B3142" s="34">
        <v>41273.060162499998</v>
      </c>
      <c r="C3142" s="2">
        <v>46.233800000000002</v>
      </c>
      <c r="D3142" s="2">
        <v>-18.041</v>
      </c>
      <c r="E3142" s="3">
        <v>19.559999999999999</v>
      </c>
      <c r="F3142" s="17"/>
      <c r="G3142" s="1" t="s">
        <v>86</v>
      </c>
      <c r="H3142" s="1" t="s">
        <v>34</v>
      </c>
      <c r="I3142" s="1">
        <f t="shared" si="327"/>
        <v>3.2</v>
      </c>
      <c r="K3142" s="19"/>
      <c r="L3142" s="19"/>
      <c r="M3142" s="19"/>
      <c r="N3142" s="19"/>
      <c r="O3142" s="19"/>
      <c r="P3142" s="25">
        <v>3.2</v>
      </c>
      <c r="Q3142" s="1" t="s">
        <v>86</v>
      </c>
      <c r="R3142" s="36"/>
      <c r="S3142" s="9"/>
      <c r="T3142" s="1">
        <f t="shared" si="324"/>
        <v>2012.9994802532512</v>
      </c>
      <c r="U3142" s="4">
        <f t="shared" si="328"/>
        <v>1.0561823379853723E+20</v>
      </c>
      <c r="V3142" s="4">
        <f t="shared" si="325"/>
        <v>79432823472428.328</v>
      </c>
      <c r="W3142" s="1">
        <f t="shared" si="326"/>
        <v>597.05564390995085</v>
      </c>
    </row>
    <row r="3143" spans="1:23" x14ac:dyDescent="0.3">
      <c r="A3143" t="s">
        <v>2234</v>
      </c>
      <c r="B3143" s="34">
        <v>41280.233799421294</v>
      </c>
      <c r="C3143" s="2">
        <v>46.696199999999997</v>
      </c>
      <c r="D3143" s="2">
        <v>-19.626999999999999</v>
      </c>
      <c r="E3143" s="3">
        <v>15</v>
      </c>
      <c r="F3143" s="17"/>
      <c r="G3143" s="1" t="s">
        <v>86</v>
      </c>
      <c r="H3143" s="1" t="s">
        <v>34</v>
      </c>
      <c r="I3143" s="1">
        <f t="shared" si="327"/>
        <v>3.1</v>
      </c>
      <c r="K3143" s="19"/>
      <c r="L3143" s="19"/>
      <c r="M3143" s="19"/>
      <c r="N3143" s="19"/>
      <c r="O3143" s="19"/>
      <c r="P3143" s="25">
        <v>3.1</v>
      </c>
      <c r="Q3143" s="1" t="s">
        <v>86</v>
      </c>
      <c r="R3143" s="36"/>
      <c r="S3143" s="9"/>
      <c r="T3143" s="1">
        <f t="shared" si="324"/>
        <v>2013.0191206007428</v>
      </c>
      <c r="U3143" s="4">
        <f t="shared" si="328"/>
        <v>1.0561829003266975E+20</v>
      </c>
      <c r="V3143" s="4">
        <f t="shared" si="325"/>
        <v>56234132519035.117</v>
      </c>
      <c r="W3143" s="1">
        <f t="shared" si="326"/>
        <v>778.86734593599817</v>
      </c>
    </row>
    <row r="3144" spans="1:23" x14ac:dyDescent="0.3">
      <c r="A3144" t="s">
        <v>2235</v>
      </c>
      <c r="B3144" s="34">
        <v>41281.49189085648</v>
      </c>
      <c r="C3144" s="2">
        <v>46.7378</v>
      </c>
      <c r="D3144" s="2">
        <v>-18.998999999999999</v>
      </c>
      <c r="E3144" s="3">
        <v>9.75</v>
      </c>
      <c r="F3144" s="17"/>
      <c r="G3144" s="1" t="s">
        <v>86</v>
      </c>
      <c r="H3144" s="1" t="s">
        <v>34</v>
      </c>
      <c r="I3144" s="1">
        <f t="shared" si="327"/>
        <v>3.1</v>
      </c>
      <c r="K3144" s="19"/>
      <c r="L3144" s="19"/>
      <c r="M3144" s="19"/>
      <c r="N3144" s="19"/>
      <c r="O3144" s="19"/>
      <c r="P3144" s="25">
        <v>3.1</v>
      </c>
      <c r="Q3144" s="1" t="s">
        <v>86</v>
      </c>
      <c r="R3144" s="36"/>
      <c r="S3144" s="9"/>
      <c r="T3144" s="1">
        <f t="shared" si="324"/>
        <v>2013.0225650673688</v>
      </c>
      <c r="U3144" s="4">
        <f t="shared" si="328"/>
        <v>1.0561834626680227E+20</v>
      </c>
      <c r="V3144" s="4">
        <f t="shared" si="325"/>
        <v>56234132519035.117</v>
      </c>
      <c r="W3144" s="1">
        <f t="shared" si="326"/>
        <v>711.5996468851381</v>
      </c>
    </row>
    <row r="3145" spans="1:23" x14ac:dyDescent="0.3">
      <c r="A3145" t="s">
        <v>5292</v>
      </c>
      <c r="B3145" s="34">
        <v>41281.570888888891</v>
      </c>
      <c r="C3145" s="2">
        <v>35.194000000000003</v>
      </c>
      <c r="D3145" s="2">
        <v>-4.3559999999999999</v>
      </c>
      <c r="E3145" s="3">
        <v>60.6</v>
      </c>
      <c r="F3145" s="3">
        <v>3</v>
      </c>
      <c r="G3145" s="1" t="s">
        <v>58</v>
      </c>
      <c r="H3145" s="1" t="s">
        <v>22</v>
      </c>
      <c r="I3145" s="1">
        <v>3.3</v>
      </c>
      <c r="R3145" s="37">
        <v>3.3</v>
      </c>
      <c r="S3145" s="1" t="s">
        <v>58</v>
      </c>
      <c r="T3145" s="1">
        <f t="shared" si="324"/>
        <v>2013.022781352194</v>
      </c>
      <c r="U3145" s="4">
        <f t="shared" si="328"/>
        <v>1.056184584686477E+20</v>
      </c>
      <c r="V3145" s="4">
        <f t="shared" si="325"/>
        <v>112201845430196.44</v>
      </c>
      <c r="W3145" s="1">
        <f t="shared" si="326"/>
        <v>1452.979999022383</v>
      </c>
    </row>
    <row r="3146" spans="1:23" x14ac:dyDescent="0.3">
      <c r="A3146" t="s">
        <v>5293</v>
      </c>
      <c r="B3146" s="34">
        <v>41282.450990740741</v>
      </c>
      <c r="C3146" s="2">
        <v>36.024000000000001</v>
      </c>
      <c r="D3146" s="2">
        <v>-5.0910000000000002</v>
      </c>
      <c r="E3146" s="3">
        <v>0.1</v>
      </c>
      <c r="F3146" s="3">
        <v>3</v>
      </c>
      <c r="G3146" s="1" t="s">
        <v>58</v>
      </c>
      <c r="H3146" s="1" t="s">
        <v>22</v>
      </c>
      <c r="I3146" s="1">
        <v>3.2</v>
      </c>
      <c r="R3146" s="37">
        <v>3.2</v>
      </c>
      <c r="S3146" s="1" t="s">
        <v>58</v>
      </c>
      <c r="T3146" s="1">
        <f t="shared" si="324"/>
        <v>2013.0251909397418</v>
      </c>
      <c r="U3146" s="4">
        <f t="shared" si="328"/>
        <v>1.0561853790147117E+20</v>
      </c>
      <c r="V3146" s="4">
        <f t="shared" si="325"/>
        <v>79432823472428.328</v>
      </c>
      <c r="W3146" s="1">
        <f t="shared" si="326"/>
        <v>1327.9550522239758</v>
      </c>
    </row>
    <row r="3147" spans="1:23" x14ac:dyDescent="0.3">
      <c r="A3147" t="s">
        <v>2236</v>
      </c>
      <c r="B3147" s="34">
        <v>41282.916320254626</v>
      </c>
      <c r="C3147" s="2">
        <v>46.707300000000004</v>
      </c>
      <c r="D3147" s="2">
        <v>-18.987500000000001</v>
      </c>
      <c r="E3147" s="3">
        <v>6</v>
      </c>
      <c r="F3147" s="17"/>
      <c r="G3147" s="1" t="s">
        <v>86</v>
      </c>
      <c r="H3147" s="1" t="s">
        <v>34</v>
      </c>
      <c r="I3147" s="1">
        <f t="shared" ref="I3147:I3153" si="329">P3147</f>
        <v>3.9</v>
      </c>
      <c r="K3147" s="19"/>
      <c r="L3147" s="19"/>
      <c r="M3147" s="19"/>
      <c r="N3147" s="19"/>
      <c r="O3147" s="19"/>
      <c r="P3147" s="25">
        <v>3.9</v>
      </c>
      <c r="Q3147" s="1" t="s">
        <v>86</v>
      </c>
      <c r="R3147" s="36"/>
      <c r="S3147" s="9"/>
      <c r="T3147" s="1">
        <f t="shared" si="324"/>
        <v>2013.0264649425178</v>
      </c>
      <c r="U3147" s="4">
        <f t="shared" si="328"/>
        <v>1.0561942915240931E+20</v>
      </c>
      <c r="V3147" s="4">
        <f t="shared" si="325"/>
        <v>891250938133744.88</v>
      </c>
      <c r="W3147" s="1">
        <f t="shared" si="326"/>
        <v>709.60749682483868</v>
      </c>
    </row>
    <row r="3148" spans="1:23" x14ac:dyDescent="0.3">
      <c r="A3148" t="s">
        <v>2237</v>
      </c>
      <c r="B3148" s="34">
        <v>41283.996283217595</v>
      </c>
      <c r="C3148" s="2">
        <v>45.7072</v>
      </c>
      <c r="D3148" s="2">
        <v>-16.9513</v>
      </c>
      <c r="E3148" s="3">
        <v>3.65</v>
      </c>
      <c r="F3148" s="17"/>
      <c r="G3148" s="1" t="s">
        <v>86</v>
      </c>
      <c r="H3148" s="1" t="s">
        <v>34</v>
      </c>
      <c r="I3148" s="1">
        <f t="shared" si="329"/>
        <v>4</v>
      </c>
      <c r="K3148" s="19"/>
      <c r="L3148" s="19"/>
      <c r="M3148" s="19"/>
      <c r="N3148" s="19"/>
      <c r="O3148" s="19"/>
      <c r="P3148" s="25">
        <v>4</v>
      </c>
      <c r="Q3148" s="1" t="s">
        <v>86</v>
      </c>
      <c r="R3148" s="36"/>
      <c r="S3148" s="9"/>
      <c r="T3148" s="1">
        <f t="shared" si="324"/>
        <v>2013.029421719966</v>
      </c>
      <c r="U3148" s="4">
        <f t="shared" si="328"/>
        <v>1.056206880778211E+20</v>
      </c>
      <c r="V3148" s="4">
        <f t="shared" si="325"/>
        <v>1258925411794173.5</v>
      </c>
      <c r="W3148" s="1">
        <f t="shared" si="326"/>
        <v>468.93014034036986</v>
      </c>
    </row>
    <row r="3149" spans="1:23" x14ac:dyDescent="0.3">
      <c r="A3149" t="s">
        <v>2238</v>
      </c>
      <c r="B3149" s="34">
        <v>41287.558964236108</v>
      </c>
      <c r="C3149" s="2">
        <v>45.937100000000001</v>
      </c>
      <c r="D3149" s="2">
        <v>-18.693300000000001</v>
      </c>
      <c r="E3149" s="3">
        <v>19.37</v>
      </c>
      <c r="F3149" s="17"/>
      <c r="G3149" s="1" t="s">
        <v>86</v>
      </c>
      <c r="H3149" s="1" t="s">
        <v>34</v>
      </c>
      <c r="I3149" s="1">
        <f t="shared" si="329"/>
        <v>4.2</v>
      </c>
      <c r="K3149" s="19"/>
      <c r="L3149" s="19"/>
      <c r="M3149" s="19"/>
      <c r="N3149" s="19"/>
      <c r="O3149" s="19"/>
      <c r="P3149" s="25">
        <v>4.2</v>
      </c>
      <c r="Q3149" s="1" t="s">
        <v>86</v>
      </c>
      <c r="R3149" s="36"/>
      <c r="S3149" s="9"/>
      <c r="T3149" s="1">
        <f t="shared" si="324"/>
        <v>2013.0391758089968</v>
      </c>
      <c r="U3149" s="4">
        <f t="shared" si="328"/>
        <v>1.056231999642526E+20</v>
      </c>
      <c r="V3149" s="4">
        <f t="shared" si="325"/>
        <v>2511886431509585.5</v>
      </c>
      <c r="W3149" s="1">
        <f t="shared" si="326"/>
        <v>664.18532109011323</v>
      </c>
    </row>
    <row r="3150" spans="1:23" x14ac:dyDescent="0.3">
      <c r="A3150" t="s">
        <v>2239</v>
      </c>
      <c r="B3150" s="34">
        <v>41288.990199305554</v>
      </c>
      <c r="C3150" s="2">
        <v>46.746000000000002</v>
      </c>
      <c r="D3150" s="2">
        <v>-18.988800000000001</v>
      </c>
      <c r="E3150" s="3">
        <v>17.97</v>
      </c>
      <c r="F3150" s="17"/>
      <c r="G3150" s="1" t="s">
        <v>86</v>
      </c>
      <c r="H3150" s="1" t="s">
        <v>34</v>
      </c>
      <c r="I3150" s="1">
        <f t="shared" si="329"/>
        <v>3.7</v>
      </c>
      <c r="K3150" s="19"/>
      <c r="L3150" s="19"/>
      <c r="M3150" s="19"/>
      <c r="N3150" s="19"/>
      <c r="O3150" s="19"/>
      <c r="P3150" s="25">
        <v>3.7</v>
      </c>
      <c r="Q3150" s="1" t="s">
        <v>86</v>
      </c>
      <c r="R3150" s="36"/>
      <c r="S3150" s="9"/>
      <c r="T3150" s="1">
        <f t="shared" si="324"/>
        <v>2013.0430943170584</v>
      </c>
      <c r="U3150" s="4">
        <f t="shared" si="328"/>
        <v>1.0562364664784475E+20</v>
      </c>
      <c r="V3150" s="4">
        <f t="shared" si="325"/>
        <v>446683592150964.06</v>
      </c>
      <c r="W3150" s="1">
        <f t="shared" si="326"/>
        <v>710.84983570779877</v>
      </c>
    </row>
    <row r="3151" spans="1:23" x14ac:dyDescent="0.3">
      <c r="A3151" t="s">
        <v>2240</v>
      </c>
      <c r="B3151" s="34">
        <v>41289.655688078703</v>
      </c>
      <c r="C3151" s="2">
        <v>46.710999999999999</v>
      </c>
      <c r="D3151" s="2">
        <v>-19.025200000000002</v>
      </c>
      <c r="E3151" s="3">
        <v>6.39</v>
      </c>
      <c r="F3151" s="17"/>
      <c r="G3151" s="1" t="s">
        <v>86</v>
      </c>
      <c r="H3151" s="1" t="s">
        <v>34</v>
      </c>
      <c r="I3151" s="1">
        <f t="shared" si="329"/>
        <v>3.4</v>
      </c>
      <c r="K3151" s="19"/>
      <c r="L3151" s="19"/>
      <c r="M3151" s="19"/>
      <c r="N3151" s="19"/>
      <c r="O3151" s="19"/>
      <c r="P3151" s="25">
        <v>3.4</v>
      </c>
      <c r="Q3151" s="1" t="s">
        <v>86</v>
      </c>
      <c r="R3151" s="36"/>
      <c r="S3151" s="9"/>
      <c r="T3151" s="1">
        <f t="shared" si="324"/>
        <v>2013.0449163260198</v>
      </c>
      <c r="U3151" s="4">
        <f t="shared" si="328"/>
        <v>1.0562380513716399E+20</v>
      </c>
      <c r="V3151" s="4">
        <f t="shared" si="325"/>
        <v>158489319246111.25</v>
      </c>
      <c r="W3151" s="1">
        <f t="shared" si="326"/>
        <v>713.77575404581091</v>
      </c>
    </row>
    <row r="3152" spans="1:23" x14ac:dyDescent="0.3">
      <c r="A3152" t="s">
        <v>2241</v>
      </c>
      <c r="B3152" s="34">
        <v>41289.798849768522</v>
      </c>
      <c r="C3152" s="2">
        <v>46.536200000000001</v>
      </c>
      <c r="D3152" s="2">
        <v>-18.0627</v>
      </c>
      <c r="E3152" s="3">
        <v>36.19</v>
      </c>
      <c r="F3152" s="17"/>
      <c r="G3152" s="1" t="s">
        <v>86</v>
      </c>
      <c r="H3152" s="1" t="s">
        <v>34</v>
      </c>
      <c r="I3152" s="1">
        <f t="shared" si="329"/>
        <v>3.3</v>
      </c>
      <c r="K3152" s="19"/>
      <c r="L3152" s="19"/>
      <c r="M3152" s="19"/>
      <c r="N3152" s="19"/>
      <c r="O3152" s="19"/>
      <c r="P3152" s="25">
        <v>3.3</v>
      </c>
      <c r="Q3152" s="1" t="s">
        <v>86</v>
      </c>
      <c r="R3152" s="36"/>
      <c r="S3152" s="9"/>
      <c r="T3152" s="1">
        <f t="shared" si="324"/>
        <v>2013.0453082813649</v>
      </c>
      <c r="U3152" s="4">
        <f t="shared" si="328"/>
        <v>1.0562391733900942E+20</v>
      </c>
      <c r="V3152" s="4">
        <f t="shared" si="325"/>
        <v>112201845430196.44</v>
      </c>
      <c r="W3152" s="1">
        <f t="shared" si="326"/>
        <v>606.65267775586244</v>
      </c>
    </row>
    <row r="3153" spans="1:23" x14ac:dyDescent="0.3">
      <c r="A3153" t="s">
        <v>2242</v>
      </c>
      <c r="B3153" s="34">
        <v>41293.17990185185</v>
      </c>
      <c r="C3153" s="2">
        <v>47.056199999999997</v>
      </c>
      <c r="D3153" s="2">
        <v>-22.153400000000001</v>
      </c>
      <c r="E3153" s="3">
        <v>8.61</v>
      </c>
      <c r="F3153" s="17"/>
      <c r="G3153" s="1" t="s">
        <v>86</v>
      </c>
      <c r="H3153" s="1" t="s">
        <v>59</v>
      </c>
      <c r="I3153" s="1">
        <f t="shared" si="329"/>
        <v>3.5</v>
      </c>
      <c r="K3153" s="19"/>
      <c r="L3153" s="19"/>
      <c r="M3153" s="19"/>
      <c r="N3153" s="19"/>
      <c r="O3153" s="19"/>
      <c r="P3153" s="25">
        <v>3.5</v>
      </c>
      <c r="Q3153" s="1" t="s">
        <v>86</v>
      </c>
      <c r="R3153" s="36"/>
      <c r="S3153" s="9"/>
      <c r="T3153" s="1">
        <f t="shared" si="324"/>
        <v>2013.0545650974725</v>
      </c>
      <c r="U3153" s="4">
        <f t="shared" si="328"/>
        <v>1.0562414121112327E+20</v>
      </c>
      <c r="V3153" s="4">
        <f t="shared" si="325"/>
        <v>223872113856835.09</v>
      </c>
      <c r="W3153" s="1">
        <f t="shared" si="326"/>
        <v>1060.9775291753708</v>
      </c>
    </row>
    <row r="3154" spans="1:23" x14ac:dyDescent="0.3">
      <c r="A3154" t="s">
        <v>5294</v>
      </c>
      <c r="B3154" s="34">
        <v>41297.362910648146</v>
      </c>
      <c r="C3154" s="2">
        <v>35.611800000000002</v>
      </c>
      <c r="D3154" s="2">
        <v>-8.5366</v>
      </c>
      <c r="E3154" s="3">
        <v>10</v>
      </c>
      <c r="F3154" s="3">
        <v>13</v>
      </c>
      <c r="G3154" s="1" t="s">
        <v>35</v>
      </c>
      <c r="H3154" s="1" t="s">
        <v>22</v>
      </c>
      <c r="I3154" s="1">
        <f>0.85*L3154+1.03</f>
        <v>4.1749999999999998</v>
      </c>
      <c r="L3154" s="25">
        <v>3.7</v>
      </c>
      <c r="M3154" s="25" t="s">
        <v>35</v>
      </c>
      <c r="P3154" s="25">
        <v>3.9</v>
      </c>
      <c r="Q3154" s="1" t="s">
        <v>84</v>
      </c>
      <c r="T3154" s="1">
        <f t="shared" si="324"/>
        <v>2013.0660175513981</v>
      </c>
      <c r="U3154" s="4">
        <f t="shared" si="328"/>
        <v>1.0562644530409932E+20</v>
      </c>
      <c r="V3154" s="4">
        <f t="shared" si="325"/>
        <v>2304092976055851.5</v>
      </c>
      <c r="W3154" s="1">
        <f t="shared" si="326"/>
        <v>1156.2564513014156</v>
      </c>
    </row>
    <row r="3155" spans="1:23" x14ac:dyDescent="0.3">
      <c r="A3155" t="s">
        <v>5295</v>
      </c>
      <c r="B3155" s="34">
        <v>41299.984062384261</v>
      </c>
      <c r="C3155" s="2">
        <v>43.602699999999999</v>
      </c>
      <c r="D3155" s="2">
        <v>-23.5456</v>
      </c>
      <c r="E3155" s="3">
        <v>23.6</v>
      </c>
      <c r="F3155" s="3">
        <v>783</v>
      </c>
      <c r="G3155" s="1" t="s">
        <v>35</v>
      </c>
      <c r="H3155" s="1" t="s">
        <v>59</v>
      </c>
      <c r="I3155" s="1">
        <v>4.9000000000000004</v>
      </c>
      <c r="J3155" s="25">
        <v>4.9000000000000004</v>
      </c>
      <c r="K3155" s="25" t="s">
        <v>75</v>
      </c>
      <c r="L3155" s="25">
        <v>5.2</v>
      </c>
      <c r="M3155" s="25" t="s">
        <v>35</v>
      </c>
      <c r="N3155" s="25">
        <v>4.3</v>
      </c>
      <c r="O3155" s="25" t="s">
        <v>35</v>
      </c>
      <c r="P3155" s="25">
        <v>5.3</v>
      </c>
      <c r="Q3155" s="1" t="s">
        <v>86</v>
      </c>
      <c r="T3155" s="1">
        <f t="shared" si="324"/>
        <v>2013.073193873742</v>
      </c>
      <c r="U3155" s="4">
        <f t="shared" si="328"/>
        <v>1.0565462913341198E+20</v>
      </c>
      <c r="V3155" s="4">
        <f t="shared" si="325"/>
        <v>2.8183829312644516E+16</v>
      </c>
      <c r="W3155" s="1">
        <f t="shared" si="326"/>
        <v>1210.5100941525061</v>
      </c>
    </row>
    <row r="3156" spans="1:23" x14ac:dyDescent="0.3">
      <c r="A3156" t="s">
        <v>2243</v>
      </c>
      <c r="B3156" s="34">
        <v>41300.831414236112</v>
      </c>
      <c r="C3156" s="2">
        <v>46.942300000000003</v>
      </c>
      <c r="D3156" s="2">
        <v>-19.606300000000001</v>
      </c>
      <c r="E3156" s="3">
        <v>25.87</v>
      </c>
      <c r="F3156" s="17"/>
      <c r="G3156" s="1" t="s">
        <v>86</v>
      </c>
      <c r="H3156" s="1" t="s">
        <v>34</v>
      </c>
      <c r="I3156" s="1">
        <f t="shared" ref="I3156:I3168" si="330">P3156</f>
        <v>3.2</v>
      </c>
      <c r="K3156" s="19"/>
      <c r="L3156" s="19"/>
      <c r="M3156" s="19"/>
      <c r="N3156" s="19"/>
      <c r="O3156" s="19"/>
      <c r="P3156" s="25">
        <v>3.2</v>
      </c>
      <c r="Q3156" s="1" t="s">
        <v>86</v>
      </c>
      <c r="R3156" s="36"/>
      <c r="S3156" s="9"/>
      <c r="T3156" s="1">
        <f t="shared" si="324"/>
        <v>2013.0755137966767</v>
      </c>
      <c r="U3156" s="4">
        <f t="shared" si="328"/>
        <v>1.0565470856623545E+20</v>
      </c>
      <c r="V3156" s="4">
        <f t="shared" si="325"/>
        <v>79432823472428.328</v>
      </c>
      <c r="W3156" s="1">
        <f t="shared" si="326"/>
        <v>782.39622477557521</v>
      </c>
    </row>
    <row r="3157" spans="1:23" x14ac:dyDescent="0.3">
      <c r="A3157" t="s">
        <v>2244</v>
      </c>
      <c r="B3157" s="34">
        <v>41302.996238194442</v>
      </c>
      <c r="C3157" s="2">
        <v>45.575200000000002</v>
      </c>
      <c r="D3157" s="2">
        <v>-23.778700000000001</v>
      </c>
      <c r="E3157" s="3">
        <v>9.31</v>
      </c>
      <c r="F3157" s="17"/>
      <c r="G3157" s="1" t="s">
        <v>86</v>
      </c>
      <c r="H3157" s="1" t="s">
        <v>59</v>
      </c>
      <c r="I3157" s="1">
        <f t="shared" si="330"/>
        <v>3.3</v>
      </c>
      <c r="K3157" s="19"/>
      <c r="L3157" s="19"/>
      <c r="M3157" s="19"/>
      <c r="N3157" s="19"/>
      <c r="O3157" s="19"/>
      <c r="P3157" s="25">
        <v>3.3</v>
      </c>
      <c r="Q3157" s="1" t="s">
        <v>86</v>
      </c>
      <c r="R3157" s="36"/>
      <c r="S3157" s="9"/>
      <c r="T3157" s="1">
        <f t="shared" si="324"/>
        <v>2013.0814407616549</v>
      </c>
      <c r="U3157" s="4">
        <f t="shared" si="328"/>
        <v>1.0565482076808087E+20</v>
      </c>
      <c r="V3157" s="4">
        <f t="shared" si="325"/>
        <v>112201845430196.44</v>
      </c>
      <c r="W3157" s="1">
        <f t="shared" si="326"/>
        <v>1225.3016939680097</v>
      </c>
    </row>
    <row r="3158" spans="1:23" x14ac:dyDescent="0.3">
      <c r="A3158" t="s">
        <v>2245</v>
      </c>
      <c r="B3158" s="34">
        <v>41313.091487384256</v>
      </c>
      <c r="C3158" s="2">
        <v>47.686799999999998</v>
      </c>
      <c r="D3158" s="2">
        <v>-18.651700000000002</v>
      </c>
      <c r="E3158" s="3">
        <v>28.55</v>
      </c>
      <c r="F3158" s="17"/>
      <c r="G3158" s="1" t="s">
        <v>86</v>
      </c>
      <c r="H3158" s="1" t="s">
        <v>34</v>
      </c>
      <c r="I3158" s="1">
        <f t="shared" si="330"/>
        <v>3.3</v>
      </c>
      <c r="K3158" s="19"/>
      <c r="L3158" s="19"/>
      <c r="M3158" s="19"/>
      <c r="N3158" s="19"/>
      <c r="O3158" s="19"/>
      <c r="P3158" s="25">
        <v>3.3</v>
      </c>
      <c r="Q3158" s="1" t="s">
        <v>86</v>
      </c>
      <c r="R3158" s="36"/>
      <c r="S3158" s="9"/>
      <c r="T3158" s="1">
        <f t="shared" si="324"/>
        <v>2013.1090800475954</v>
      </c>
      <c r="U3158" s="4">
        <f t="shared" si="328"/>
        <v>1.056549329699263E+20</v>
      </c>
      <c r="V3158" s="4">
        <f t="shared" si="325"/>
        <v>112201845430196.44</v>
      </c>
      <c r="W3158" s="1">
        <f t="shared" si="326"/>
        <v>704.86369240568695</v>
      </c>
    </row>
    <row r="3159" spans="1:23" x14ac:dyDescent="0.3">
      <c r="A3159" t="s">
        <v>2246</v>
      </c>
      <c r="B3159" s="34">
        <v>41313.702762152781</v>
      </c>
      <c r="C3159" s="2">
        <v>46.433700000000002</v>
      </c>
      <c r="D3159" s="2">
        <v>-18.098500000000001</v>
      </c>
      <c r="E3159" s="3">
        <v>3</v>
      </c>
      <c r="F3159" s="17"/>
      <c r="G3159" s="1" t="s">
        <v>86</v>
      </c>
      <c r="H3159" s="1" t="s">
        <v>34</v>
      </c>
      <c r="I3159" s="1">
        <f t="shared" si="330"/>
        <v>3.2</v>
      </c>
      <c r="K3159" s="19"/>
      <c r="L3159" s="19"/>
      <c r="M3159" s="19"/>
      <c r="N3159" s="19"/>
      <c r="O3159" s="19"/>
      <c r="P3159" s="25">
        <v>3.2</v>
      </c>
      <c r="Q3159" s="1" t="s">
        <v>86</v>
      </c>
      <c r="R3159" s="36"/>
      <c r="S3159" s="9"/>
      <c r="T3159" s="1">
        <f t="shared" si="324"/>
        <v>2013.1107536267016</v>
      </c>
      <c r="U3159" s="4">
        <f t="shared" si="328"/>
        <v>1.0565501240274977E+20</v>
      </c>
      <c r="V3159" s="4">
        <f t="shared" si="325"/>
        <v>79432823472428.328</v>
      </c>
      <c r="W3159" s="1">
        <f t="shared" si="326"/>
        <v>607.08970568832592</v>
      </c>
    </row>
    <row r="3160" spans="1:23" x14ac:dyDescent="0.3">
      <c r="A3160" t="s">
        <v>2247</v>
      </c>
      <c r="B3160" s="34">
        <v>41313.742099884257</v>
      </c>
      <c r="C3160" s="2">
        <v>48.592300000000002</v>
      </c>
      <c r="D3160" s="2">
        <v>-17.404699999999998</v>
      </c>
      <c r="E3160" s="3">
        <v>26.77</v>
      </c>
      <c r="F3160" s="17"/>
      <c r="G3160" s="1" t="s">
        <v>86</v>
      </c>
      <c r="H3160" s="1" t="s">
        <v>34</v>
      </c>
      <c r="I3160" s="1">
        <f t="shared" si="330"/>
        <v>4.0999999999999996</v>
      </c>
      <c r="K3160" s="19"/>
      <c r="L3160" s="19"/>
      <c r="M3160" s="19"/>
      <c r="N3160" s="19"/>
      <c r="O3160" s="19"/>
      <c r="P3160" s="25">
        <v>4.0999999999999996</v>
      </c>
      <c r="Q3160" s="1" t="s">
        <v>86</v>
      </c>
      <c r="R3160" s="36"/>
      <c r="S3160" s="9"/>
      <c r="T3160" s="1">
        <f t="shared" si="324"/>
        <v>2013.1108613275408</v>
      </c>
      <c r="U3160" s="4">
        <f t="shared" si="328"/>
        <v>1.0565679068215981E+20</v>
      </c>
      <c r="V3160" s="4">
        <f t="shared" si="325"/>
        <v>1778279410038929</v>
      </c>
      <c r="W3160" s="1">
        <f t="shared" si="326"/>
        <v>628.1453889708132</v>
      </c>
    </row>
    <row r="3161" spans="1:23" x14ac:dyDescent="0.3">
      <c r="A3161" t="s">
        <v>2248</v>
      </c>
      <c r="B3161" s="34">
        <v>41315.045173611114</v>
      </c>
      <c r="C3161" s="2">
        <v>41.531199999999998</v>
      </c>
      <c r="D3161" s="2">
        <v>-17.262799999999999</v>
      </c>
      <c r="E3161" s="3">
        <v>22.4</v>
      </c>
      <c r="F3161" s="17"/>
      <c r="G3161" s="1" t="s">
        <v>86</v>
      </c>
      <c r="H3161" s="1" t="s">
        <v>33</v>
      </c>
      <c r="I3161" s="1">
        <f t="shared" si="330"/>
        <v>3.2</v>
      </c>
      <c r="K3161" s="19"/>
      <c r="L3161" s="19"/>
      <c r="M3161" s="19"/>
      <c r="N3161" s="19"/>
      <c r="O3161" s="19"/>
      <c r="P3161" s="25">
        <v>3.2</v>
      </c>
      <c r="Q3161" s="1" t="s">
        <v>86</v>
      </c>
      <c r="R3161" s="36"/>
      <c r="S3161" s="9"/>
      <c r="T3161" s="1">
        <f t="shared" si="324"/>
        <v>2013.1144289489696</v>
      </c>
      <c r="U3161" s="4">
        <f t="shared" si="328"/>
        <v>1.0565687011498328E+20</v>
      </c>
      <c r="V3161" s="4">
        <f t="shared" si="325"/>
        <v>79432823472428.328</v>
      </c>
      <c r="W3161" s="1">
        <f t="shared" si="326"/>
        <v>636.68677543986337</v>
      </c>
    </row>
    <row r="3162" spans="1:23" x14ac:dyDescent="0.3">
      <c r="A3162" t="s">
        <v>2249</v>
      </c>
      <c r="B3162" s="34">
        <v>41315.066971759261</v>
      </c>
      <c r="C3162" s="2">
        <v>46.216000000000001</v>
      </c>
      <c r="D3162" s="2">
        <v>-18.1953</v>
      </c>
      <c r="E3162" s="3">
        <v>5</v>
      </c>
      <c r="F3162" s="17"/>
      <c r="G3162" s="1" t="s">
        <v>86</v>
      </c>
      <c r="H3162" s="1" t="s">
        <v>34</v>
      </c>
      <c r="I3162" s="1">
        <f t="shared" si="330"/>
        <v>3.2</v>
      </c>
      <c r="K3162" s="19"/>
      <c r="L3162" s="19"/>
      <c r="M3162" s="19"/>
      <c r="N3162" s="19"/>
      <c r="O3162" s="19"/>
      <c r="P3162" s="25">
        <v>3.2</v>
      </c>
      <c r="Q3162" s="1" t="s">
        <v>86</v>
      </c>
      <c r="R3162" s="36"/>
      <c r="S3162" s="9"/>
      <c r="T3162" s="1">
        <f t="shared" si="324"/>
        <v>2013.1144886290465</v>
      </c>
      <c r="U3162" s="4">
        <f t="shared" si="328"/>
        <v>1.0565694954780675E+20</v>
      </c>
      <c r="V3162" s="4">
        <f t="shared" si="325"/>
        <v>79432823472428.328</v>
      </c>
      <c r="W3162" s="1">
        <f t="shared" si="326"/>
        <v>613.29731252009265</v>
      </c>
    </row>
    <row r="3163" spans="1:23" x14ac:dyDescent="0.3">
      <c r="A3163" t="s">
        <v>2250</v>
      </c>
      <c r="B3163" s="34">
        <v>41323.171220833334</v>
      </c>
      <c r="C3163" s="2">
        <v>47.516300000000001</v>
      </c>
      <c r="D3163" s="2">
        <v>-22.713799999999999</v>
      </c>
      <c r="E3163" s="3">
        <v>26.63</v>
      </c>
      <c r="F3163" s="17"/>
      <c r="G3163" s="1" t="s">
        <v>86</v>
      </c>
      <c r="H3163" s="1" t="s">
        <v>59</v>
      </c>
      <c r="I3163" s="1">
        <f t="shared" si="330"/>
        <v>3.8</v>
      </c>
      <c r="K3163" s="19"/>
      <c r="L3163" s="19"/>
      <c r="M3163" s="19"/>
      <c r="N3163" s="19"/>
      <c r="O3163" s="19"/>
      <c r="P3163" s="25">
        <v>3.8</v>
      </c>
      <c r="Q3163" s="1" t="s">
        <v>86</v>
      </c>
      <c r="R3163" s="36"/>
      <c r="S3163" s="9"/>
      <c r="T3163" s="1">
        <f t="shared" si="324"/>
        <v>2013.1366768537532</v>
      </c>
      <c r="U3163" s="4">
        <f t="shared" si="328"/>
        <v>1.0565758050515123E+20</v>
      </c>
      <c r="V3163" s="4">
        <f t="shared" si="325"/>
        <v>630957344480193.75</v>
      </c>
      <c r="W3163" s="1">
        <f t="shared" si="326"/>
        <v>1131.2847773720002</v>
      </c>
    </row>
    <row r="3164" spans="1:23" x14ac:dyDescent="0.3">
      <c r="A3164" t="s">
        <v>2251</v>
      </c>
      <c r="B3164" s="34">
        <v>41323.638736921297</v>
      </c>
      <c r="C3164" s="2">
        <v>48.442</v>
      </c>
      <c r="D3164" s="2">
        <v>-17.264800000000001</v>
      </c>
      <c r="E3164" s="3">
        <v>17.61</v>
      </c>
      <c r="F3164" s="17"/>
      <c r="G3164" s="1" t="s">
        <v>86</v>
      </c>
      <c r="H3164" s="1" t="s">
        <v>34</v>
      </c>
      <c r="I3164" s="1">
        <f t="shared" si="330"/>
        <v>3.1</v>
      </c>
      <c r="K3164" s="19"/>
      <c r="L3164" s="19"/>
      <c r="M3164" s="19"/>
      <c r="N3164" s="19"/>
      <c r="O3164" s="19"/>
      <c r="P3164" s="25">
        <v>3.1</v>
      </c>
      <c r="Q3164" s="1" t="s">
        <v>86</v>
      </c>
      <c r="R3164" s="36"/>
      <c r="S3164" s="9"/>
      <c r="T3164" s="1">
        <f t="shared" si="324"/>
        <v>2013.1379568430425</v>
      </c>
      <c r="U3164" s="4">
        <f t="shared" si="328"/>
        <v>1.0565763673928375E+20</v>
      </c>
      <c r="V3164" s="4">
        <f t="shared" si="325"/>
        <v>56234132519035.117</v>
      </c>
      <c r="W3164" s="1">
        <f t="shared" si="326"/>
        <v>606.14752680462084</v>
      </c>
    </row>
    <row r="3165" spans="1:23" x14ac:dyDescent="0.3">
      <c r="A3165" t="s">
        <v>2252</v>
      </c>
      <c r="B3165" s="34">
        <v>41326.310580787038</v>
      </c>
      <c r="C3165" s="2">
        <v>46.567</v>
      </c>
      <c r="D3165" s="2">
        <v>-18.380700000000001</v>
      </c>
      <c r="E3165" s="3">
        <v>7.0000000000000007E-2</v>
      </c>
      <c r="F3165" s="17"/>
      <c r="G3165" s="1" t="s">
        <v>86</v>
      </c>
      <c r="H3165" s="1" t="s">
        <v>34</v>
      </c>
      <c r="I3165" s="1">
        <f t="shared" si="330"/>
        <v>3.2</v>
      </c>
      <c r="K3165" s="19"/>
      <c r="L3165" s="19"/>
      <c r="M3165" s="19"/>
      <c r="N3165" s="19"/>
      <c r="O3165" s="19"/>
      <c r="P3165" s="25">
        <v>3.2</v>
      </c>
      <c r="Q3165" s="1" t="s">
        <v>86</v>
      </c>
      <c r="R3165" s="36"/>
      <c r="S3165" s="9"/>
      <c r="T3165" s="1">
        <f t="shared" si="324"/>
        <v>2013.1452719528734</v>
      </c>
      <c r="U3165" s="4">
        <f t="shared" si="328"/>
        <v>1.0565771617210722E+20</v>
      </c>
      <c r="V3165" s="4">
        <f t="shared" si="325"/>
        <v>79432823472428.328</v>
      </c>
      <c r="W3165" s="1">
        <f t="shared" si="326"/>
        <v>640.6796305181191</v>
      </c>
    </row>
    <row r="3166" spans="1:23" x14ac:dyDescent="0.3">
      <c r="A3166" t="s">
        <v>2253</v>
      </c>
      <c r="B3166" s="34">
        <v>41328.74715289352</v>
      </c>
      <c r="C3166" s="2">
        <v>45.653500000000001</v>
      </c>
      <c r="D3166" s="2">
        <v>-16.8307</v>
      </c>
      <c r="E3166" s="3">
        <v>36.49</v>
      </c>
      <c r="F3166" s="17"/>
      <c r="G3166" s="1" t="s">
        <v>86</v>
      </c>
      <c r="H3166" s="1" t="s">
        <v>34</v>
      </c>
      <c r="I3166" s="1">
        <f t="shared" si="330"/>
        <v>3.6</v>
      </c>
      <c r="K3166" s="19"/>
      <c r="L3166" s="19"/>
      <c r="M3166" s="19"/>
      <c r="N3166" s="19"/>
      <c r="O3166" s="19"/>
      <c r="P3166" s="25">
        <v>3.6</v>
      </c>
      <c r="Q3166" s="1" t="s">
        <v>86</v>
      </c>
      <c r="R3166" s="36"/>
      <c r="S3166" s="9"/>
      <c r="T3166" s="1">
        <f t="shared" si="324"/>
        <v>2013.151942923733</v>
      </c>
      <c r="U3166" s="4">
        <f t="shared" si="328"/>
        <v>1.0565803239987323E+20</v>
      </c>
      <c r="V3166" s="4">
        <f t="shared" si="325"/>
        <v>316227766016839.06</v>
      </c>
      <c r="W3166" s="1">
        <f t="shared" si="326"/>
        <v>456.46137650848948</v>
      </c>
    </row>
    <row r="3167" spans="1:23" x14ac:dyDescent="0.3">
      <c r="A3167" t="s">
        <v>2254</v>
      </c>
      <c r="B3167" s="34">
        <v>41336.753141898145</v>
      </c>
      <c r="C3167" s="2">
        <v>47</v>
      </c>
      <c r="D3167" s="2">
        <v>-19.3062</v>
      </c>
      <c r="E3167" s="3">
        <v>0.04</v>
      </c>
      <c r="F3167" s="17"/>
      <c r="G3167" s="1" t="s">
        <v>86</v>
      </c>
      <c r="H3167" s="1" t="s">
        <v>34</v>
      </c>
      <c r="I3167" s="1">
        <f t="shared" si="330"/>
        <v>3.1</v>
      </c>
      <c r="K3167" s="19"/>
      <c r="L3167" s="19"/>
      <c r="M3167" s="19"/>
      <c r="N3167" s="19"/>
      <c r="O3167" s="19"/>
      <c r="P3167" s="25">
        <v>3.1</v>
      </c>
      <c r="Q3167" s="1" t="s">
        <v>86</v>
      </c>
      <c r="R3167" s="36"/>
      <c r="S3167" s="9"/>
      <c r="T3167" s="1">
        <f t="shared" si="324"/>
        <v>2013.1738621270313</v>
      </c>
      <c r="U3167" s="4">
        <f t="shared" si="328"/>
        <v>1.0565808863400575E+20</v>
      </c>
      <c r="V3167" s="4">
        <f t="shared" si="325"/>
        <v>56234132519035.117</v>
      </c>
      <c r="W3167" s="1">
        <f t="shared" si="326"/>
        <v>751.10109255803354</v>
      </c>
    </row>
    <row r="3168" spans="1:23" x14ac:dyDescent="0.3">
      <c r="A3168" t="s">
        <v>2255</v>
      </c>
      <c r="B3168" s="34">
        <v>41337.331771527781</v>
      </c>
      <c r="C3168" s="2">
        <v>46.764200000000002</v>
      </c>
      <c r="D3168" s="2">
        <v>-20.2578</v>
      </c>
      <c r="E3168" s="3">
        <v>13.14</v>
      </c>
      <c r="F3168" s="17"/>
      <c r="G3168" s="1" t="s">
        <v>86</v>
      </c>
      <c r="H3168" s="1" t="s">
        <v>34</v>
      </c>
      <c r="I3168" s="1">
        <f t="shared" si="330"/>
        <v>3.1</v>
      </c>
      <c r="K3168" s="19"/>
      <c r="L3168" s="19"/>
      <c r="M3168" s="19"/>
      <c r="N3168" s="19"/>
      <c r="O3168" s="19"/>
      <c r="P3168" s="25">
        <v>3.1</v>
      </c>
      <c r="Q3168" s="1" t="s">
        <v>86</v>
      </c>
      <c r="R3168" s="36"/>
      <c r="S3168" s="9"/>
      <c r="T3168" s="1">
        <f t="shared" si="324"/>
        <v>2013.1754463286181</v>
      </c>
      <c r="U3168" s="4">
        <f t="shared" si="328"/>
        <v>1.0565814486813827E+20</v>
      </c>
      <c r="V3168" s="4">
        <f t="shared" si="325"/>
        <v>56234132519035.117</v>
      </c>
      <c r="W3168" s="1">
        <f t="shared" si="326"/>
        <v>848.84831048328533</v>
      </c>
    </row>
    <row r="3169" spans="1:23" x14ac:dyDescent="0.3">
      <c r="A3169" t="s">
        <v>5296</v>
      </c>
      <c r="B3169" s="34">
        <v>41337.788843865739</v>
      </c>
      <c r="C3169" s="2">
        <v>35.617400000000004</v>
      </c>
      <c r="D3169" s="2">
        <v>-5.6814</v>
      </c>
      <c r="E3169" s="3">
        <v>10</v>
      </c>
      <c r="F3169" s="3">
        <v>29</v>
      </c>
      <c r="G3169" s="1" t="s">
        <v>35</v>
      </c>
      <c r="H3169" s="1" t="s">
        <v>22</v>
      </c>
      <c r="I3169" s="1">
        <f>0.85*L3169+1.03</f>
        <v>4.43</v>
      </c>
      <c r="L3169" s="25">
        <v>4</v>
      </c>
      <c r="M3169" s="25" t="s">
        <v>35</v>
      </c>
      <c r="N3169" s="25">
        <v>2.9</v>
      </c>
      <c r="O3169" s="25" t="s">
        <v>84</v>
      </c>
      <c r="P3169" s="25">
        <v>4.0999999999999996</v>
      </c>
      <c r="Q3169" s="1" t="s">
        <v>84</v>
      </c>
      <c r="T3169" s="1">
        <f t="shared" si="324"/>
        <v>2013.1766977244783</v>
      </c>
      <c r="U3169" s="4">
        <f t="shared" si="328"/>
        <v>1.0566370391071097E+20</v>
      </c>
      <c r="V3169" s="4">
        <f t="shared" si="325"/>
        <v>5559042572704029</v>
      </c>
      <c r="W3169" s="1">
        <f t="shared" si="326"/>
        <v>1321.9926114958821</v>
      </c>
    </row>
    <row r="3170" spans="1:23" x14ac:dyDescent="0.3">
      <c r="A3170" t="s">
        <v>2256</v>
      </c>
      <c r="B3170" s="34">
        <v>41337.910621527779</v>
      </c>
      <c r="C3170" s="2">
        <v>48.901800000000001</v>
      </c>
      <c r="D3170" s="2">
        <v>-17.354299999999999</v>
      </c>
      <c r="E3170" s="3">
        <v>28.23</v>
      </c>
      <c r="F3170" s="17"/>
      <c r="G3170" s="1" t="s">
        <v>86</v>
      </c>
      <c r="H3170" s="1" t="s">
        <v>34</v>
      </c>
      <c r="I3170" s="1">
        <f t="shared" ref="I3170:I3176" si="331">P3170</f>
        <v>3.3</v>
      </c>
      <c r="K3170" s="19"/>
      <c r="L3170" s="19"/>
      <c r="M3170" s="19"/>
      <c r="N3170" s="19"/>
      <c r="O3170" s="19"/>
      <c r="P3170" s="25">
        <v>3.3</v>
      </c>
      <c r="Q3170" s="1" t="s">
        <v>86</v>
      </c>
      <c r="R3170" s="36"/>
      <c r="S3170" s="9"/>
      <c r="T3170" s="1">
        <f t="shared" si="324"/>
        <v>2013.1770311335463</v>
      </c>
      <c r="U3170" s="4">
        <f t="shared" si="328"/>
        <v>1.0566381611255639E+20</v>
      </c>
      <c r="V3170" s="4">
        <f t="shared" si="325"/>
        <v>112201845430196.44</v>
      </c>
      <c r="W3170" s="1">
        <f t="shared" si="326"/>
        <v>642.99572997858638</v>
      </c>
    </row>
    <row r="3171" spans="1:23" x14ac:dyDescent="0.3">
      <c r="A3171" t="s">
        <v>2257</v>
      </c>
      <c r="B3171" s="34">
        <v>41339.740917592593</v>
      </c>
      <c r="C3171" s="2">
        <v>46.558700000000002</v>
      </c>
      <c r="D3171" s="2">
        <v>-19.458500000000001</v>
      </c>
      <c r="E3171" s="3">
        <v>21.31</v>
      </c>
      <c r="F3171" s="17"/>
      <c r="G3171" s="1" t="s">
        <v>86</v>
      </c>
      <c r="H3171" s="1" t="s">
        <v>34</v>
      </c>
      <c r="I3171" s="1">
        <f t="shared" si="331"/>
        <v>3.5</v>
      </c>
      <c r="K3171" s="19"/>
      <c r="L3171" s="19"/>
      <c r="M3171" s="19"/>
      <c r="N3171" s="19"/>
      <c r="O3171" s="19"/>
      <c r="P3171" s="25">
        <v>3.5</v>
      </c>
      <c r="Q3171" s="1" t="s">
        <v>86</v>
      </c>
      <c r="R3171" s="36"/>
      <c r="S3171" s="9"/>
      <c r="T3171" s="1">
        <f t="shared" si="324"/>
        <v>2013.1820422110679</v>
      </c>
      <c r="U3171" s="4">
        <f t="shared" si="328"/>
        <v>1.0566403998467024E+20</v>
      </c>
      <c r="V3171" s="4">
        <f t="shared" si="325"/>
        <v>223872113856835.09</v>
      </c>
      <c r="W3171" s="1">
        <f t="shared" si="326"/>
        <v>757.93137574193543</v>
      </c>
    </row>
    <row r="3172" spans="1:23" x14ac:dyDescent="0.3">
      <c r="A3172" t="s">
        <v>2258</v>
      </c>
      <c r="B3172" s="34">
        <v>41341.641608796293</v>
      </c>
      <c r="C3172" s="2">
        <v>46.203400000000002</v>
      </c>
      <c r="D3172" s="2">
        <v>-22.527100000000001</v>
      </c>
      <c r="E3172" s="3">
        <v>13.3</v>
      </c>
      <c r="F3172" s="17"/>
      <c r="G3172" s="1" t="s">
        <v>86</v>
      </c>
      <c r="H3172" s="1" t="s">
        <v>59</v>
      </c>
      <c r="I3172" s="1">
        <f t="shared" si="331"/>
        <v>3.1</v>
      </c>
      <c r="K3172" s="19"/>
      <c r="L3172" s="19"/>
      <c r="M3172" s="19"/>
      <c r="N3172" s="19"/>
      <c r="O3172" s="19"/>
      <c r="P3172" s="25">
        <v>3.1</v>
      </c>
      <c r="Q3172" s="1" t="s">
        <v>86</v>
      </c>
      <c r="R3172" s="36"/>
      <c r="S3172" s="9"/>
      <c r="T3172" s="1">
        <f t="shared" si="324"/>
        <v>2013.1872460199761</v>
      </c>
      <c r="U3172" s="4">
        <f t="shared" si="328"/>
        <v>1.0566409621880277E+20</v>
      </c>
      <c r="V3172" s="4">
        <f t="shared" si="325"/>
        <v>56234132519035.117</v>
      </c>
      <c r="W3172" s="1">
        <f t="shared" si="326"/>
        <v>1090.3614150007268</v>
      </c>
    </row>
    <row r="3173" spans="1:23" x14ac:dyDescent="0.3">
      <c r="A3173" t="s">
        <v>2259</v>
      </c>
      <c r="B3173" s="34">
        <v>41344.30033784722</v>
      </c>
      <c r="C3173" s="2">
        <v>48.358699999999999</v>
      </c>
      <c r="D3173" s="2">
        <v>-17.579699999999999</v>
      </c>
      <c r="E3173" s="3">
        <v>0.2</v>
      </c>
      <c r="F3173" s="17"/>
      <c r="G3173" s="1" t="s">
        <v>86</v>
      </c>
      <c r="H3173" s="1" t="s">
        <v>34</v>
      </c>
      <c r="I3173" s="1">
        <f t="shared" si="331"/>
        <v>3.2</v>
      </c>
      <c r="K3173" s="19"/>
      <c r="L3173" s="19"/>
      <c r="M3173" s="19"/>
      <c r="N3173" s="19"/>
      <c r="O3173" s="19"/>
      <c r="P3173" s="25">
        <v>3.2</v>
      </c>
      <c r="Q3173" s="1" t="s">
        <v>86</v>
      </c>
      <c r="R3173" s="36"/>
      <c r="S3173" s="9"/>
      <c r="T3173" s="1">
        <f t="shared" si="324"/>
        <v>2013.1945252234011</v>
      </c>
      <c r="U3173" s="4">
        <f t="shared" si="328"/>
        <v>1.0566417565162624E+20</v>
      </c>
      <c r="V3173" s="4">
        <f t="shared" si="325"/>
        <v>79432823472428.328</v>
      </c>
      <c r="W3173" s="1">
        <f t="shared" si="326"/>
        <v>630.12986112893429</v>
      </c>
    </row>
    <row r="3174" spans="1:23" x14ac:dyDescent="0.3">
      <c r="A3174" t="s">
        <v>2260</v>
      </c>
      <c r="B3174" s="34">
        <v>41344.518159722225</v>
      </c>
      <c r="C3174" s="2">
        <v>43.237299999999998</v>
      </c>
      <c r="D3174" s="2">
        <v>-11.2843</v>
      </c>
      <c r="E3174" s="3">
        <v>13.9</v>
      </c>
      <c r="F3174" s="17"/>
      <c r="G3174" s="1" t="s">
        <v>86</v>
      </c>
      <c r="H3174" s="1" t="s">
        <v>26</v>
      </c>
      <c r="I3174" s="1">
        <f t="shared" si="331"/>
        <v>4.0999999999999996</v>
      </c>
      <c r="K3174" s="19"/>
      <c r="L3174" s="19"/>
      <c r="M3174" s="19"/>
      <c r="N3174" s="19"/>
      <c r="O3174" s="19"/>
      <c r="P3174" s="25">
        <v>4.0999999999999996</v>
      </c>
      <c r="Q3174" s="1" t="s">
        <v>86</v>
      </c>
      <c r="R3174" s="36"/>
      <c r="S3174" s="9"/>
      <c r="T3174" s="1">
        <f t="shared" si="324"/>
        <v>2013.1951215871929</v>
      </c>
      <c r="U3174" s="4">
        <f t="shared" si="328"/>
        <v>1.0566595393103628E+20</v>
      </c>
      <c r="V3174" s="4">
        <f t="shared" si="325"/>
        <v>1778279410038929</v>
      </c>
      <c r="W3174" s="1">
        <f t="shared" si="326"/>
        <v>272.21184446605577</v>
      </c>
    </row>
    <row r="3175" spans="1:23" x14ac:dyDescent="0.3">
      <c r="A3175" t="s">
        <v>2261</v>
      </c>
      <c r="B3175" s="34">
        <v>41350.206326967593</v>
      </c>
      <c r="C3175" s="2">
        <v>47.848199999999999</v>
      </c>
      <c r="D3175" s="2">
        <v>-20.8203</v>
      </c>
      <c r="E3175" s="3">
        <v>25.79</v>
      </c>
      <c r="F3175" s="17"/>
      <c r="G3175" s="1" t="s">
        <v>86</v>
      </c>
      <c r="H3175" s="1" t="s">
        <v>34</v>
      </c>
      <c r="I3175" s="1">
        <f t="shared" si="331"/>
        <v>3.5</v>
      </c>
      <c r="K3175" s="19"/>
      <c r="L3175" s="19"/>
      <c r="M3175" s="19"/>
      <c r="N3175" s="19"/>
      <c r="O3175" s="19"/>
      <c r="P3175" s="25">
        <v>3.5</v>
      </c>
      <c r="Q3175" s="1" t="s">
        <v>86</v>
      </c>
      <c r="R3175" s="36"/>
      <c r="S3175" s="9"/>
      <c r="T3175" s="1">
        <f t="shared" si="324"/>
        <v>2013.2106949403631</v>
      </c>
      <c r="U3175" s="4">
        <f t="shared" si="328"/>
        <v>1.0566617780315013E+20</v>
      </c>
      <c r="V3175" s="4">
        <f t="shared" si="325"/>
        <v>223872113856835.09</v>
      </c>
      <c r="W3175" s="1">
        <f t="shared" si="326"/>
        <v>936.73958765770874</v>
      </c>
    </row>
    <row r="3176" spans="1:23" x14ac:dyDescent="0.3">
      <c r="A3176" t="s">
        <v>2262</v>
      </c>
      <c r="B3176" s="34">
        <v>41351.910326967591</v>
      </c>
      <c r="C3176" s="2">
        <v>48.030799999999999</v>
      </c>
      <c r="D3176" s="2">
        <v>-16.439299999999999</v>
      </c>
      <c r="E3176" s="3">
        <v>5</v>
      </c>
      <c r="F3176" s="17"/>
      <c r="G3176" s="1" t="s">
        <v>86</v>
      </c>
      <c r="H3176" s="1" t="s">
        <v>34</v>
      </c>
      <c r="I3176" s="1">
        <f t="shared" si="331"/>
        <v>3.6</v>
      </c>
      <c r="K3176" s="19"/>
      <c r="L3176" s="19"/>
      <c r="M3176" s="19"/>
      <c r="N3176" s="19"/>
      <c r="O3176" s="19"/>
      <c r="P3176" s="25">
        <v>3.6</v>
      </c>
      <c r="Q3176" s="1" t="s">
        <v>86</v>
      </c>
      <c r="R3176" s="36"/>
      <c r="S3176" s="9"/>
      <c r="T3176" s="1">
        <f t="shared" si="324"/>
        <v>2013.2153602381043</v>
      </c>
      <c r="U3176" s="4">
        <f t="shared" si="328"/>
        <v>1.0566649403091614E+20</v>
      </c>
      <c r="V3176" s="4">
        <f t="shared" si="325"/>
        <v>316227766016839.06</v>
      </c>
      <c r="W3176" s="1">
        <f t="shared" si="326"/>
        <v>506.53919453953682</v>
      </c>
    </row>
    <row r="3177" spans="1:23" x14ac:dyDescent="0.3">
      <c r="A3177" t="s">
        <v>5297</v>
      </c>
      <c r="B3177" s="34">
        <v>41353.223577662036</v>
      </c>
      <c r="C3177" s="2">
        <v>42.241500000000002</v>
      </c>
      <c r="D3177" s="2">
        <v>-11.774900000000001</v>
      </c>
      <c r="E3177" s="3">
        <v>10</v>
      </c>
      <c r="F3177" s="3">
        <v>106</v>
      </c>
      <c r="G3177" s="1" t="s">
        <v>35</v>
      </c>
      <c r="H3177" s="1" t="s">
        <v>33</v>
      </c>
      <c r="I3177" s="1">
        <f>0.85*L3177+1.03</f>
        <v>4.9399999999999995</v>
      </c>
      <c r="L3177" s="25">
        <v>4.5999999999999996</v>
      </c>
      <c r="M3177" s="25" t="s">
        <v>35</v>
      </c>
      <c r="N3177" s="25">
        <v>3.7</v>
      </c>
      <c r="O3177" s="25" t="s">
        <v>35</v>
      </c>
      <c r="P3177" s="25">
        <v>4.4000000000000004</v>
      </c>
      <c r="Q3177" s="1" t="s">
        <v>84</v>
      </c>
      <c r="T3177" s="1">
        <f t="shared" si="324"/>
        <v>2013.2189557225518</v>
      </c>
      <c r="U3177" s="4">
        <f t="shared" si="328"/>
        <v>1.0569885339660911E+20</v>
      </c>
      <c r="V3177" s="4">
        <f t="shared" si="325"/>
        <v>3.235936569296278E+16</v>
      </c>
      <c r="W3177" s="1">
        <f t="shared" si="326"/>
        <v>343.06349643894202</v>
      </c>
    </row>
    <row r="3178" spans="1:23" x14ac:dyDescent="0.3">
      <c r="A3178" t="s">
        <v>2263</v>
      </c>
      <c r="B3178" s="34">
        <v>41354.088941203707</v>
      </c>
      <c r="C3178" s="2">
        <v>48.5595</v>
      </c>
      <c r="D3178" s="2">
        <v>-17.343800000000002</v>
      </c>
      <c r="E3178" s="3">
        <v>7.94</v>
      </c>
      <c r="F3178" s="17"/>
      <c r="G3178" s="1" t="s">
        <v>86</v>
      </c>
      <c r="H3178" s="1" t="s">
        <v>34</v>
      </c>
      <c r="I3178" s="1">
        <f t="shared" ref="I3178:I3194" si="332">P3178</f>
        <v>3.3</v>
      </c>
      <c r="K3178" s="19"/>
      <c r="L3178" s="19"/>
      <c r="M3178" s="19"/>
      <c r="N3178" s="19"/>
      <c r="O3178" s="19"/>
      <c r="P3178" s="25">
        <v>3.3</v>
      </c>
      <c r="Q3178" s="1" t="s">
        <v>86</v>
      </c>
      <c r="R3178" s="36"/>
      <c r="S3178" s="9"/>
      <c r="T3178" s="1">
        <f t="shared" si="324"/>
        <v>2013.2213249588056</v>
      </c>
      <c r="U3178" s="4">
        <f t="shared" si="328"/>
        <v>1.0569896559845453E+20</v>
      </c>
      <c r="V3178" s="4">
        <f t="shared" si="325"/>
        <v>112201845430196.44</v>
      </c>
      <c r="W3178" s="1">
        <f t="shared" si="326"/>
        <v>620.14867054175159</v>
      </c>
    </row>
    <row r="3179" spans="1:23" x14ac:dyDescent="0.3">
      <c r="A3179" t="s">
        <v>2264</v>
      </c>
      <c r="B3179" s="34">
        <v>41354.351399652776</v>
      </c>
      <c r="C3179" s="2">
        <v>48.706000000000003</v>
      </c>
      <c r="D3179" s="2">
        <v>-17.3642</v>
      </c>
      <c r="E3179" s="3">
        <v>59.84</v>
      </c>
      <c r="F3179" s="17"/>
      <c r="G3179" s="1" t="s">
        <v>86</v>
      </c>
      <c r="H3179" s="1" t="s">
        <v>34</v>
      </c>
      <c r="I3179" s="1">
        <f t="shared" si="332"/>
        <v>3.2</v>
      </c>
      <c r="K3179" s="19"/>
      <c r="L3179" s="19"/>
      <c r="M3179" s="19"/>
      <c r="N3179" s="19"/>
      <c r="O3179" s="19"/>
      <c r="P3179" s="25">
        <v>3.2</v>
      </c>
      <c r="Q3179" s="1" t="s">
        <v>86</v>
      </c>
      <c r="R3179" s="36"/>
      <c r="S3179" s="9"/>
      <c r="T3179" s="1">
        <f t="shared" si="324"/>
        <v>2013.2220435308768</v>
      </c>
      <c r="U3179" s="4">
        <f t="shared" si="328"/>
        <v>1.05699045031278E+20</v>
      </c>
      <c r="V3179" s="4">
        <f t="shared" si="325"/>
        <v>79432823472428.328</v>
      </c>
      <c r="W3179" s="1">
        <f t="shared" si="326"/>
        <v>633.71950626804835</v>
      </c>
    </row>
    <row r="3180" spans="1:23" x14ac:dyDescent="0.3">
      <c r="A3180" t="s">
        <v>2265</v>
      </c>
      <c r="B3180" s="34">
        <v>41356.082412847223</v>
      </c>
      <c r="C3180" s="2">
        <v>45.655000000000001</v>
      </c>
      <c r="D3180" s="2">
        <v>-24.841200000000001</v>
      </c>
      <c r="E3180" s="3">
        <v>7</v>
      </c>
      <c r="F3180" s="17"/>
      <c r="G3180" s="1" t="s">
        <v>86</v>
      </c>
      <c r="H3180" s="1" t="s">
        <v>59</v>
      </c>
      <c r="I3180" s="1">
        <f t="shared" si="332"/>
        <v>3.3</v>
      </c>
      <c r="K3180" s="19"/>
      <c r="L3180" s="19"/>
      <c r="M3180" s="19"/>
      <c r="N3180" s="19"/>
      <c r="O3180" s="19"/>
      <c r="P3180" s="25">
        <v>3.3</v>
      </c>
      <c r="Q3180" s="1" t="s">
        <v>86</v>
      </c>
      <c r="R3180" s="36"/>
      <c r="S3180" s="9"/>
      <c r="T3180" s="1">
        <f t="shared" si="324"/>
        <v>2013.2267827867138</v>
      </c>
      <c r="U3180" s="4">
        <f t="shared" si="328"/>
        <v>1.0569915723312343E+20</v>
      </c>
      <c r="V3180" s="4">
        <f t="shared" si="325"/>
        <v>112201845430196.44</v>
      </c>
      <c r="W3180" s="1">
        <f t="shared" si="326"/>
        <v>1343.5194815621587</v>
      </c>
    </row>
    <row r="3181" spans="1:23" x14ac:dyDescent="0.3">
      <c r="A3181" t="s">
        <v>2266</v>
      </c>
      <c r="B3181" s="34">
        <v>41357.739500578704</v>
      </c>
      <c r="C3181" s="2">
        <v>49.608199999999997</v>
      </c>
      <c r="D3181" s="2">
        <v>-14.73</v>
      </c>
      <c r="E3181" s="3">
        <v>6.81</v>
      </c>
      <c r="F3181" s="17"/>
      <c r="G3181" s="1" t="s">
        <v>86</v>
      </c>
      <c r="H3181" s="1" t="s">
        <v>68</v>
      </c>
      <c r="I3181" s="1">
        <f t="shared" si="332"/>
        <v>3.3</v>
      </c>
      <c r="K3181" s="19"/>
      <c r="L3181" s="19"/>
      <c r="M3181" s="19"/>
      <c r="N3181" s="19"/>
      <c r="O3181" s="19"/>
      <c r="P3181" s="25">
        <v>3.3</v>
      </c>
      <c r="Q3181" s="1" t="s">
        <v>86</v>
      </c>
      <c r="R3181" s="36"/>
      <c r="S3181" s="9"/>
      <c r="T3181" s="1">
        <f t="shared" si="324"/>
        <v>2013.2313196456639</v>
      </c>
      <c r="U3181" s="4">
        <f t="shared" si="328"/>
        <v>1.0569926943496885E+20</v>
      </c>
      <c r="V3181" s="4">
        <f t="shared" si="325"/>
        <v>112201845430196.44</v>
      </c>
      <c r="W3181" s="1">
        <f t="shared" si="326"/>
        <v>519.07828639539389</v>
      </c>
    </row>
    <row r="3182" spans="1:23" x14ac:dyDescent="0.3">
      <c r="A3182" t="s">
        <v>2267</v>
      </c>
      <c r="B3182" s="34">
        <v>41357.905648148146</v>
      </c>
      <c r="C3182" s="2">
        <v>47.0593</v>
      </c>
      <c r="D3182" s="2">
        <v>-19.915199999999999</v>
      </c>
      <c r="E3182" s="3">
        <v>21.96</v>
      </c>
      <c r="F3182" s="17"/>
      <c r="G3182" s="1" t="s">
        <v>86</v>
      </c>
      <c r="H3182" s="1" t="s">
        <v>34</v>
      </c>
      <c r="I3182" s="1">
        <f t="shared" si="332"/>
        <v>3.2</v>
      </c>
      <c r="K3182" s="19"/>
      <c r="L3182" s="19"/>
      <c r="M3182" s="19"/>
      <c r="N3182" s="19"/>
      <c r="O3182" s="19"/>
      <c r="P3182" s="25">
        <v>3.2</v>
      </c>
      <c r="Q3182" s="1" t="s">
        <v>86</v>
      </c>
      <c r="R3182" s="36"/>
      <c r="S3182" s="9"/>
      <c r="T3182" s="1">
        <f t="shared" si="324"/>
        <v>2013.2317745329176</v>
      </c>
      <c r="U3182" s="4">
        <f t="shared" si="328"/>
        <v>1.0569934886779232E+20</v>
      </c>
      <c r="V3182" s="4">
        <f t="shared" si="325"/>
        <v>79432823472428.328</v>
      </c>
      <c r="W3182" s="1">
        <f t="shared" si="326"/>
        <v>818.40120615551882</v>
      </c>
    </row>
    <row r="3183" spans="1:23" x14ac:dyDescent="0.3">
      <c r="A3183" t="s">
        <v>2268</v>
      </c>
      <c r="B3183" s="34">
        <v>41359.408791666669</v>
      </c>
      <c r="C3183" s="2">
        <v>44.445300000000003</v>
      </c>
      <c r="D3183" s="2">
        <v>-24.365300000000001</v>
      </c>
      <c r="E3183" s="3">
        <v>19.95</v>
      </c>
      <c r="F3183" s="17"/>
      <c r="G3183" s="1" t="s">
        <v>86</v>
      </c>
      <c r="H3183" s="1" t="s">
        <v>59</v>
      </c>
      <c r="I3183" s="1">
        <f t="shared" si="332"/>
        <v>3.9</v>
      </c>
      <c r="K3183" s="19"/>
      <c r="L3183" s="19"/>
      <c r="M3183" s="19"/>
      <c r="N3183" s="19"/>
      <c r="O3183" s="19"/>
      <c r="P3183" s="25">
        <v>3.9</v>
      </c>
      <c r="Q3183" s="1" t="s">
        <v>86</v>
      </c>
      <c r="R3183" s="36"/>
      <c r="S3183" s="9"/>
      <c r="T3183" s="1">
        <f t="shared" si="324"/>
        <v>2013.2358899155829</v>
      </c>
      <c r="U3183" s="4">
        <f t="shared" si="328"/>
        <v>1.0570024011873046E+20</v>
      </c>
      <c r="V3183" s="4">
        <f t="shared" si="325"/>
        <v>891250938133744.88</v>
      </c>
      <c r="W3183" s="1">
        <f t="shared" si="326"/>
        <v>1292.5437134297385</v>
      </c>
    </row>
    <row r="3184" spans="1:23" x14ac:dyDescent="0.3">
      <c r="A3184" t="s">
        <v>2269</v>
      </c>
      <c r="B3184" s="34">
        <v>41359.422662037039</v>
      </c>
      <c r="C3184" s="2">
        <v>44.4268</v>
      </c>
      <c r="D3184" s="2">
        <v>-24.297799999999999</v>
      </c>
      <c r="E3184" s="3">
        <v>17.63</v>
      </c>
      <c r="F3184" s="17"/>
      <c r="G3184" s="1" t="s">
        <v>86</v>
      </c>
      <c r="H3184" s="1" t="s">
        <v>59</v>
      </c>
      <c r="I3184" s="1">
        <f t="shared" si="332"/>
        <v>3.1</v>
      </c>
      <c r="K3184" s="19"/>
      <c r="L3184" s="19"/>
      <c r="M3184" s="19"/>
      <c r="N3184" s="19"/>
      <c r="O3184" s="19"/>
      <c r="P3184" s="25">
        <v>3.1</v>
      </c>
      <c r="Q3184" s="1" t="s">
        <v>86</v>
      </c>
      <c r="R3184" s="36"/>
      <c r="S3184" s="9"/>
      <c r="T3184" s="1">
        <f t="shared" si="324"/>
        <v>2013.2359278905874</v>
      </c>
      <c r="U3184" s="4">
        <f t="shared" si="328"/>
        <v>1.0570029635286298E+20</v>
      </c>
      <c r="V3184" s="4">
        <f t="shared" si="325"/>
        <v>56234132519035.117</v>
      </c>
      <c r="W3184" s="1">
        <f t="shared" si="326"/>
        <v>1285.1449828921443</v>
      </c>
    </row>
    <row r="3185" spans="1:23" x14ac:dyDescent="0.3">
      <c r="A3185" t="s">
        <v>2270</v>
      </c>
      <c r="B3185" s="34">
        <v>41359.43266608796</v>
      </c>
      <c r="C3185" s="2">
        <v>44.213299999999997</v>
      </c>
      <c r="D3185" s="2">
        <v>-24.683</v>
      </c>
      <c r="E3185" s="3">
        <v>61.92</v>
      </c>
      <c r="F3185" s="17"/>
      <c r="G3185" s="1" t="s">
        <v>86</v>
      </c>
      <c r="H3185" s="1" t="s">
        <v>59</v>
      </c>
      <c r="I3185" s="1">
        <f t="shared" si="332"/>
        <v>3.2</v>
      </c>
      <c r="K3185" s="19"/>
      <c r="L3185" s="19"/>
      <c r="M3185" s="19"/>
      <c r="N3185" s="19"/>
      <c r="O3185" s="19"/>
      <c r="P3185" s="25">
        <v>3.2</v>
      </c>
      <c r="Q3185" s="1" t="s">
        <v>86</v>
      </c>
      <c r="R3185" s="36"/>
      <c r="S3185" s="9"/>
      <c r="T3185" s="1">
        <f t="shared" si="324"/>
        <v>2013.2359552801861</v>
      </c>
      <c r="U3185" s="4">
        <f t="shared" si="328"/>
        <v>1.0570037578568645E+20</v>
      </c>
      <c r="V3185" s="4">
        <f t="shared" si="325"/>
        <v>79432823472428.328</v>
      </c>
      <c r="W3185" s="1">
        <f t="shared" si="326"/>
        <v>1330.6583240494344</v>
      </c>
    </row>
    <row r="3186" spans="1:23" x14ac:dyDescent="0.3">
      <c r="A3186" t="s">
        <v>2271</v>
      </c>
      <c r="B3186" s="34">
        <v>41359.49879351852</v>
      </c>
      <c r="C3186" s="2">
        <v>44.561799999999998</v>
      </c>
      <c r="D3186" s="2">
        <v>-24.292200000000001</v>
      </c>
      <c r="E3186" s="3">
        <v>33</v>
      </c>
      <c r="F3186" s="17"/>
      <c r="G3186" s="1" t="s">
        <v>86</v>
      </c>
      <c r="H3186" s="1" t="s">
        <v>59</v>
      </c>
      <c r="I3186" s="1">
        <f t="shared" si="332"/>
        <v>3.2</v>
      </c>
      <c r="K3186" s="19"/>
      <c r="L3186" s="19"/>
      <c r="M3186" s="19"/>
      <c r="N3186" s="19"/>
      <c r="O3186" s="19"/>
      <c r="P3186" s="25">
        <v>3.2</v>
      </c>
      <c r="Q3186" s="1" t="s">
        <v>86</v>
      </c>
      <c r="R3186" s="36"/>
      <c r="S3186" s="9"/>
      <c r="T3186" s="1">
        <f t="shared" si="324"/>
        <v>2013.2361363272239</v>
      </c>
      <c r="U3186" s="4">
        <f t="shared" si="328"/>
        <v>1.0570045521850992E+20</v>
      </c>
      <c r="V3186" s="4">
        <f t="shared" si="325"/>
        <v>79432823472428.328</v>
      </c>
      <c r="W3186" s="1">
        <f t="shared" si="326"/>
        <v>1284.0333625306557</v>
      </c>
    </row>
    <row r="3187" spans="1:23" x14ac:dyDescent="0.3">
      <c r="A3187" t="s">
        <v>2272</v>
      </c>
      <c r="B3187" s="34">
        <v>41359.85270891204</v>
      </c>
      <c r="C3187" s="2">
        <v>48.546999999999997</v>
      </c>
      <c r="D3187" s="2">
        <v>-18.0962</v>
      </c>
      <c r="E3187" s="3">
        <v>23.45</v>
      </c>
      <c r="F3187" s="17"/>
      <c r="G3187" s="1" t="s">
        <v>86</v>
      </c>
      <c r="H3187" s="1" t="s">
        <v>34</v>
      </c>
      <c r="I3187" s="1">
        <f t="shared" si="332"/>
        <v>3.2</v>
      </c>
      <c r="K3187" s="19"/>
      <c r="L3187" s="19"/>
      <c r="M3187" s="19"/>
      <c r="N3187" s="19"/>
      <c r="O3187" s="19"/>
      <c r="P3187" s="25">
        <v>3.2</v>
      </c>
      <c r="Q3187" s="1" t="s">
        <v>86</v>
      </c>
      <c r="R3187" s="36"/>
      <c r="S3187" s="9"/>
      <c r="T3187" s="1">
        <f t="shared" si="324"/>
        <v>2013.2371052947626</v>
      </c>
      <c r="U3187" s="4">
        <f t="shared" si="328"/>
        <v>1.0570053465133339E+20</v>
      </c>
      <c r="V3187" s="4">
        <f t="shared" si="325"/>
        <v>79432823472428.328</v>
      </c>
      <c r="W3187" s="1">
        <f t="shared" si="326"/>
        <v>689.43955853058139</v>
      </c>
    </row>
    <row r="3188" spans="1:23" x14ac:dyDescent="0.3">
      <c r="A3188" t="s">
        <v>2273</v>
      </c>
      <c r="B3188" s="34">
        <v>41359.959859606482</v>
      </c>
      <c r="C3188" s="2">
        <v>44.610700000000001</v>
      </c>
      <c r="D3188" s="2">
        <v>-24.315799999999999</v>
      </c>
      <c r="E3188" s="3">
        <v>7.58</v>
      </c>
      <c r="F3188" s="17"/>
      <c r="G3188" s="1" t="s">
        <v>86</v>
      </c>
      <c r="H3188" s="1" t="s">
        <v>59</v>
      </c>
      <c r="I3188" s="1">
        <f t="shared" si="332"/>
        <v>3.3</v>
      </c>
      <c r="K3188" s="19"/>
      <c r="L3188" s="19"/>
      <c r="M3188" s="19"/>
      <c r="N3188" s="19"/>
      <c r="O3188" s="19"/>
      <c r="P3188" s="25">
        <v>3.3</v>
      </c>
      <c r="Q3188" s="1" t="s">
        <v>86</v>
      </c>
      <c r="R3188" s="36"/>
      <c r="S3188" s="9"/>
      <c r="T3188" s="1">
        <f t="shared" si="324"/>
        <v>2013.2373986573757</v>
      </c>
      <c r="U3188" s="4">
        <f t="shared" si="328"/>
        <v>1.0570064685317882E+20</v>
      </c>
      <c r="V3188" s="4">
        <f t="shared" si="325"/>
        <v>112201845430196.44</v>
      </c>
      <c r="W3188" s="1">
        <f t="shared" si="326"/>
        <v>1285.9982503697879</v>
      </c>
    </row>
    <row r="3189" spans="1:23" x14ac:dyDescent="0.3">
      <c r="A3189" t="s">
        <v>2274</v>
      </c>
      <c r="B3189" s="34">
        <v>41359.979084375002</v>
      </c>
      <c r="C3189" s="2">
        <v>44.423999999999999</v>
      </c>
      <c r="D3189" s="2">
        <v>-24.507000000000001</v>
      </c>
      <c r="E3189" s="3">
        <v>40.39</v>
      </c>
      <c r="F3189" s="17"/>
      <c r="G3189" s="1" t="s">
        <v>86</v>
      </c>
      <c r="H3189" s="1" t="s">
        <v>59</v>
      </c>
      <c r="I3189" s="1">
        <f t="shared" si="332"/>
        <v>3.2</v>
      </c>
      <c r="K3189" s="19"/>
      <c r="L3189" s="19"/>
      <c r="M3189" s="19"/>
      <c r="N3189" s="19"/>
      <c r="O3189" s="19"/>
      <c r="P3189" s="25">
        <v>3.2</v>
      </c>
      <c r="Q3189" s="1" t="s">
        <v>86</v>
      </c>
      <c r="R3189" s="36"/>
      <c r="S3189" s="9"/>
      <c r="T3189" s="1">
        <f t="shared" si="324"/>
        <v>2013.2374512919234</v>
      </c>
      <c r="U3189" s="4">
        <f t="shared" si="328"/>
        <v>1.0570072628600229E+20</v>
      </c>
      <c r="V3189" s="4">
        <f t="shared" si="325"/>
        <v>79432823472428.328</v>
      </c>
      <c r="W3189" s="1">
        <f t="shared" si="326"/>
        <v>1308.8549850010836</v>
      </c>
    </row>
    <row r="3190" spans="1:23" x14ac:dyDescent="0.3">
      <c r="A3190" t="s">
        <v>2275</v>
      </c>
      <c r="B3190" s="34">
        <v>41370.0576693287</v>
      </c>
      <c r="C3190" s="2">
        <v>47.429499999999997</v>
      </c>
      <c r="D3190" s="2">
        <v>-21.398199999999999</v>
      </c>
      <c r="E3190" s="3">
        <v>34.21</v>
      </c>
      <c r="F3190" s="17"/>
      <c r="G3190" s="1" t="s">
        <v>86</v>
      </c>
      <c r="H3190" s="1" t="s">
        <v>59</v>
      </c>
      <c r="I3190" s="1">
        <f t="shared" si="332"/>
        <v>3.3</v>
      </c>
      <c r="K3190" s="19"/>
      <c r="L3190" s="19"/>
      <c r="M3190" s="19"/>
      <c r="N3190" s="19"/>
      <c r="O3190" s="19"/>
      <c r="P3190" s="25">
        <v>3.3</v>
      </c>
      <c r="Q3190" s="1" t="s">
        <v>86</v>
      </c>
      <c r="R3190" s="36"/>
      <c r="S3190" s="9"/>
      <c r="T3190" s="1">
        <f t="shared" si="324"/>
        <v>2013.265044953672</v>
      </c>
      <c r="U3190" s="4">
        <f t="shared" si="328"/>
        <v>1.0570083848784771E+20</v>
      </c>
      <c r="V3190" s="4">
        <f t="shared" si="325"/>
        <v>112201845430196.44</v>
      </c>
      <c r="W3190" s="1">
        <f t="shared" si="326"/>
        <v>987.43450165219542</v>
      </c>
    </row>
    <row r="3191" spans="1:23" x14ac:dyDescent="0.3">
      <c r="A3191" t="s">
        <v>2276</v>
      </c>
      <c r="B3191" s="34">
        <v>41370.420746180556</v>
      </c>
      <c r="C3191" s="2">
        <v>47.726300000000002</v>
      </c>
      <c r="D3191" s="2">
        <v>-16.425000000000001</v>
      </c>
      <c r="E3191" s="3">
        <v>0.04</v>
      </c>
      <c r="F3191" s="17"/>
      <c r="G3191" s="1" t="s">
        <v>86</v>
      </c>
      <c r="H3191" s="1" t="s">
        <v>34</v>
      </c>
      <c r="I3191" s="1">
        <f t="shared" si="332"/>
        <v>3.4</v>
      </c>
      <c r="K3191" s="19"/>
      <c r="L3191" s="19"/>
      <c r="M3191" s="19"/>
      <c r="N3191" s="19"/>
      <c r="O3191" s="19"/>
      <c r="P3191" s="25">
        <v>3.4</v>
      </c>
      <c r="Q3191" s="1" t="s">
        <v>86</v>
      </c>
      <c r="R3191" s="36"/>
      <c r="S3191" s="9"/>
      <c r="T3191" s="1">
        <f t="shared" si="324"/>
        <v>2013.2660390039166</v>
      </c>
      <c r="U3191" s="4">
        <f t="shared" si="328"/>
        <v>1.0570099697716696E+20</v>
      </c>
      <c r="V3191" s="4">
        <f t="shared" si="325"/>
        <v>158489319246111.25</v>
      </c>
      <c r="W3191" s="1">
        <f t="shared" si="326"/>
        <v>486.78141574427093</v>
      </c>
    </row>
    <row r="3192" spans="1:23" x14ac:dyDescent="0.3">
      <c r="A3192" t="s">
        <v>2277</v>
      </c>
      <c r="B3192" s="34">
        <v>41370.486525115739</v>
      </c>
      <c r="C3192" s="2">
        <v>46.724800000000002</v>
      </c>
      <c r="D3192" s="2">
        <v>-19.058199999999999</v>
      </c>
      <c r="E3192" s="3">
        <v>3.12</v>
      </c>
      <c r="F3192" s="17"/>
      <c r="G3192" s="1" t="s">
        <v>86</v>
      </c>
      <c r="H3192" s="1" t="s">
        <v>34</v>
      </c>
      <c r="I3192" s="1">
        <f t="shared" si="332"/>
        <v>3.7</v>
      </c>
      <c r="K3192" s="19"/>
      <c r="L3192" s="19"/>
      <c r="M3192" s="19"/>
      <c r="N3192" s="19"/>
      <c r="O3192" s="19"/>
      <c r="P3192" s="25">
        <v>3.7</v>
      </c>
      <c r="Q3192" s="1" t="s">
        <v>86</v>
      </c>
      <c r="R3192" s="36"/>
      <c r="S3192" s="9"/>
      <c r="T3192" s="1">
        <f t="shared" si="324"/>
        <v>2013.266219096826</v>
      </c>
      <c r="U3192" s="4">
        <f t="shared" si="328"/>
        <v>1.0570144366075911E+20</v>
      </c>
      <c r="V3192" s="4">
        <f t="shared" si="325"/>
        <v>446683592150964.06</v>
      </c>
      <c r="W3192" s="1">
        <f t="shared" si="326"/>
        <v>717.64173014651521</v>
      </c>
    </row>
    <row r="3193" spans="1:23" x14ac:dyDescent="0.3">
      <c r="A3193" t="s">
        <v>2278</v>
      </c>
      <c r="B3193" s="34">
        <v>41370.523104050924</v>
      </c>
      <c r="C3193" s="2">
        <v>48.387700000000002</v>
      </c>
      <c r="D3193" s="2">
        <v>-16.979700000000001</v>
      </c>
      <c r="E3193" s="3">
        <v>40.98</v>
      </c>
      <c r="F3193" s="17"/>
      <c r="G3193" s="1" t="s">
        <v>86</v>
      </c>
      <c r="H3193" s="1" t="s">
        <v>34</v>
      </c>
      <c r="I3193" s="1">
        <f t="shared" si="332"/>
        <v>3.4</v>
      </c>
      <c r="K3193" s="19"/>
      <c r="L3193" s="19"/>
      <c r="M3193" s="19"/>
      <c r="N3193" s="19"/>
      <c r="O3193" s="19"/>
      <c r="P3193" s="25">
        <v>3.4</v>
      </c>
      <c r="Q3193" s="1" t="s">
        <v>86</v>
      </c>
      <c r="R3193" s="36"/>
      <c r="S3193" s="9"/>
      <c r="T3193" s="1">
        <f t="shared" si="324"/>
        <v>2013.2663192444927</v>
      </c>
      <c r="U3193" s="4">
        <f t="shared" si="328"/>
        <v>1.0570160215007835E+20</v>
      </c>
      <c r="V3193" s="4">
        <f t="shared" si="325"/>
        <v>158489319246111.25</v>
      </c>
      <c r="W3193" s="1">
        <f t="shared" si="326"/>
        <v>578.35789627455017</v>
      </c>
    </row>
    <row r="3194" spans="1:23" x14ac:dyDescent="0.3">
      <c r="A3194" t="s">
        <v>2279</v>
      </c>
      <c r="B3194" s="34">
        <v>41372.266775925928</v>
      </c>
      <c r="C3194" s="2">
        <v>46.865699999999997</v>
      </c>
      <c r="D3194" s="2">
        <v>-18.410299999999999</v>
      </c>
      <c r="E3194" s="3">
        <v>0.04</v>
      </c>
      <c r="F3194" s="17"/>
      <c r="G3194" s="1" t="s">
        <v>86</v>
      </c>
      <c r="H3194" s="1" t="s">
        <v>34</v>
      </c>
      <c r="I3194" s="1">
        <f t="shared" si="332"/>
        <v>3.2</v>
      </c>
      <c r="K3194" s="19"/>
      <c r="L3194" s="19"/>
      <c r="M3194" s="19"/>
      <c r="N3194" s="19"/>
      <c r="O3194" s="19"/>
      <c r="P3194" s="25">
        <v>3.2</v>
      </c>
      <c r="Q3194" s="1" t="s">
        <v>86</v>
      </c>
      <c r="R3194" s="36"/>
      <c r="S3194" s="9"/>
      <c r="T3194" s="1">
        <f t="shared" si="324"/>
        <v>2013.2710931579081</v>
      </c>
      <c r="U3194" s="4">
        <f t="shared" si="328"/>
        <v>1.0570168158290182E+20</v>
      </c>
      <c r="V3194" s="4">
        <f t="shared" si="325"/>
        <v>79432823472428.328</v>
      </c>
      <c r="W3194" s="1">
        <f t="shared" si="326"/>
        <v>651.49785436034017</v>
      </c>
    </row>
    <row r="3195" spans="1:23" x14ac:dyDescent="0.3">
      <c r="A3195" t="s">
        <v>5298</v>
      </c>
      <c r="B3195" s="34">
        <v>41376.696568981482</v>
      </c>
      <c r="C3195" s="2">
        <v>35.782200000000003</v>
      </c>
      <c r="D3195" s="2">
        <v>-3.7862</v>
      </c>
      <c r="E3195" s="3">
        <v>10</v>
      </c>
      <c r="F3195" s="3">
        <v>34</v>
      </c>
      <c r="G3195" s="1" t="s">
        <v>35</v>
      </c>
      <c r="H3195" s="1" t="s">
        <v>22</v>
      </c>
      <c r="I3195" s="1">
        <f>0.85*L3195+1.03</f>
        <v>4.3449999999999998</v>
      </c>
      <c r="L3195" s="25">
        <v>3.9</v>
      </c>
      <c r="M3195" s="25" t="s">
        <v>35</v>
      </c>
      <c r="N3195" s="25">
        <v>3.6</v>
      </c>
      <c r="O3195" s="25" t="s">
        <v>35</v>
      </c>
      <c r="P3195" s="25">
        <v>4.0999999999999996</v>
      </c>
      <c r="Q3195" s="1" t="s">
        <v>84</v>
      </c>
      <c r="T3195" s="1">
        <f t="shared" si="324"/>
        <v>2013.283221270312</v>
      </c>
      <c r="U3195" s="4">
        <f t="shared" si="328"/>
        <v>1.057058263487422E+20</v>
      </c>
      <c r="V3195" s="4">
        <f t="shared" si="325"/>
        <v>4144765840379391.5</v>
      </c>
      <c r="W3195" s="1">
        <f t="shared" si="326"/>
        <v>1445.9032029118089</v>
      </c>
    </row>
    <row r="3196" spans="1:23" x14ac:dyDescent="0.3">
      <c r="A3196" t="s">
        <v>2280</v>
      </c>
      <c r="B3196" s="34">
        <v>41377.101475462965</v>
      </c>
      <c r="C3196" s="2">
        <v>47.974299999999999</v>
      </c>
      <c r="D3196" s="2">
        <v>-17.1067</v>
      </c>
      <c r="E3196" s="3">
        <v>2.79</v>
      </c>
      <c r="F3196" s="17"/>
      <c r="G3196" s="1" t="s">
        <v>86</v>
      </c>
      <c r="H3196" s="1" t="s">
        <v>34</v>
      </c>
      <c r="I3196" s="1">
        <f t="shared" ref="I3196:I3206" si="333">P3196</f>
        <v>3.2</v>
      </c>
      <c r="K3196" s="19"/>
      <c r="L3196" s="19"/>
      <c r="M3196" s="19"/>
      <c r="N3196" s="19"/>
      <c r="O3196" s="19"/>
      <c r="P3196" s="25">
        <v>3.2</v>
      </c>
      <c r="Q3196" s="1" t="s">
        <v>86</v>
      </c>
      <c r="R3196" s="36"/>
      <c r="S3196" s="9"/>
      <c r="T3196" s="1">
        <f t="shared" si="324"/>
        <v>2013.2843298438411</v>
      </c>
      <c r="U3196" s="4">
        <f t="shared" si="328"/>
        <v>1.0570590578156567E+20</v>
      </c>
      <c r="V3196" s="4">
        <f t="shared" si="325"/>
        <v>79432823472428.328</v>
      </c>
      <c r="W3196" s="1">
        <f t="shared" si="326"/>
        <v>564.45483090744654</v>
      </c>
    </row>
    <row r="3197" spans="1:23" x14ac:dyDescent="0.3">
      <c r="A3197" t="s">
        <v>2281</v>
      </c>
      <c r="B3197" s="34">
        <v>41377.157749537037</v>
      </c>
      <c r="C3197" s="2">
        <v>46.243299999999998</v>
      </c>
      <c r="D3197" s="2">
        <v>-18.502299999999998</v>
      </c>
      <c r="E3197" s="3">
        <v>5.55</v>
      </c>
      <c r="F3197" s="17"/>
      <c r="G3197" s="1" t="s">
        <v>86</v>
      </c>
      <c r="H3197" s="1" t="s">
        <v>34</v>
      </c>
      <c r="I3197" s="1">
        <f t="shared" si="333"/>
        <v>3.1</v>
      </c>
      <c r="K3197" s="19"/>
      <c r="L3197" s="19"/>
      <c r="M3197" s="19"/>
      <c r="N3197" s="19"/>
      <c r="O3197" s="19"/>
      <c r="P3197" s="25">
        <v>3.1</v>
      </c>
      <c r="Q3197" s="1" t="s">
        <v>86</v>
      </c>
      <c r="R3197" s="36"/>
      <c r="S3197" s="9"/>
      <c r="T3197" s="1">
        <f t="shared" si="324"/>
        <v>2013.284483913859</v>
      </c>
      <c r="U3197" s="4">
        <f t="shared" si="328"/>
        <v>1.0570596201569819E+20</v>
      </c>
      <c r="V3197" s="4">
        <f t="shared" si="325"/>
        <v>56234132519035.117</v>
      </c>
      <c r="W3197" s="1">
        <f t="shared" si="326"/>
        <v>647.38148943089584</v>
      </c>
    </row>
    <row r="3198" spans="1:23" x14ac:dyDescent="0.3">
      <c r="A3198" t="s">
        <v>2282</v>
      </c>
      <c r="B3198" s="34">
        <v>41378.971393749998</v>
      </c>
      <c r="C3198" s="2">
        <v>46.421500000000002</v>
      </c>
      <c r="D3198" s="2">
        <v>-20.885000000000002</v>
      </c>
      <c r="E3198" s="3">
        <v>15</v>
      </c>
      <c r="F3198" s="17"/>
      <c r="G3198" s="1" t="s">
        <v>86</v>
      </c>
      <c r="H3198" s="1" t="s">
        <v>34</v>
      </c>
      <c r="I3198" s="1">
        <f t="shared" si="333"/>
        <v>3.1</v>
      </c>
      <c r="K3198" s="19"/>
      <c r="L3198" s="19"/>
      <c r="M3198" s="19"/>
      <c r="N3198" s="19"/>
      <c r="O3198" s="19"/>
      <c r="P3198" s="25">
        <v>3.1</v>
      </c>
      <c r="Q3198" s="1" t="s">
        <v>86</v>
      </c>
      <c r="R3198" s="36"/>
      <c r="S3198" s="9"/>
      <c r="T3198" s="1">
        <f t="shared" si="324"/>
        <v>2013.2894494010952</v>
      </c>
      <c r="U3198" s="4">
        <f t="shared" si="328"/>
        <v>1.0570601824983071E+20</v>
      </c>
      <c r="V3198" s="4">
        <f t="shared" si="325"/>
        <v>56234132519035.117</v>
      </c>
      <c r="W3198" s="1">
        <f t="shared" si="326"/>
        <v>911.78965877641633</v>
      </c>
    </row>
    <row r="3199" spans="1:23" x14ac:dyDescent="0.3">
      <c r="A3199" t="s">
        <v>2283</v>
      </c>
      <c r="B3199" s="34">
        <v>41382.006669444447</v>
      </c>
      <c r="C3199" s="2">
        <v>46.598700000000001</v>
      </c>
      <c r="D3199" s="2">
        <v>-19.036000000000001</v>
      </c>
      <c r="E3199" s="3">
        <v>12.67</v>
      </c>
      <c r="F3199" s="17"/>
      <c r="G3199" s="1" t="s">
        <v>86</v>
      </c>
      <c r="H3199" s="1" t="s">
        <v>34</v>
      </c>
      <c r="I3199" s="1">
        <f t="shared" si="333"/>
        <v>3.5</v>
      </c>
      <c r="K3199" s="19"/>
      <c r="L3199" s="19"/>
      <c r="M3199" s="19"/>
      <c r="N3199" s="19"/>
      <c r="O3199" s="19"/>
      <c r="P3199" s="25">
        <v>3.5</v>
      </c>
      <c r="Q3199" s="1" t="s">
        <v>86</v>
      </c>
      <c r="R3199" s="36"/>
      <c r="S3199" s="9"/>
      <c r="T3199" s="1">
        <f t="shared" si="324"/>
        <v>2013.2977595330444</v>
      </c>
      <c r="U3199" s="4">
        <f t="shared" si="328"/>
        <v>1.0570624212194456E+20</v>
      </c>
      <c r="V3199" s="4">
        <f t="shared" si="325"/>
        <v>223872113856835.09</v>
      </c>
      <c r="W3199" s="1">
        <f t="shared" si="326"/>
        <v>712.55657999631228</v>
      </c>
    </row>
    <row r="3200" spans="1:23" x14ac:dyDescent="0.3">
      <c r="A3200" t="s">
        <v>2284</v>
      </c>
      <c r="B3200" s="34">
        <v>41383.951345601854</v>
      </c>
      <c r="C3200" s="2">
        <v>46.170699999999997</v>
      </c>
      <c r="D3200" s="2">
        <v>-18.637</v>
      </c>
      <c r="E3200" s="3">
        <v>6.55</v>
      </c>
      <c r="F3200" s="17"/>
      <c r="G3200" s="1" t="s">
        <v>86</v>
      </c>
      <c r="H3200" s="1" t="s">
        <v>34</v>
      </c>
      <c r="I3200" s="1">
        <f t="shared" si="333"/>
        <v>3.6</v>
      </c>
      <c r="K3200" s="19"/>
      <c r="L3200" s="19"/>
      <c r="M3200" s="19"/>
      <c r="N3200" s="19"/>
      <c r="O3200" s="19"/>
      <c r="P3200" s="25">
        <v>3.6</v>
      </c>
      <c r="Q3200" s="1" t="s">
        <v>86</v>
      </c>
      <c r="R3200" s="36"/>
      <c r="S3200" s="9"/>
      <c r="T3200" s="1">
        <f t="shared" si="324"/>
        <v>2013.3030837661927</v>
      </c>
      <c r="U3200" s="4">
        <f t="shared" si="328"/>
        <v>1.0570655834971057E+20</v>
      </c>
      <c r="V3200" s="4">
        <f t="shared" si="325"/>
        <v>316227766016839.06</v>
      </c>
      <c r="W3200" s="1">
        <f t="shared" si="326"/>
        <v>660.95533900337546</v>
      </c>
    </row>
    <row r="3201" spans="1:23" x14ac:dyDescent="0.3">
      <c r="A3201" t="s">
        <v>2285</v>
      </c>
      <c r="B3201" s="34">
        <v>41398.496937152777</v>
      </c>
      <c r="C3201" s="2">
        <v>44.910299999999999</v>
      </c>
      <c r="D3201" s="2">
        <v>-25.301500000000001</v>
      </c>
      <c r="E3201" s="3">
        <v>17.13</v>
      </c>
      <c r="F3201" s="17"/>
      <c r="G3201" s="1" t="s">
        <v>86</v>
      </c>
      <c r="H3201" s="1" t="s">
        <v>59</v>
      </c>
      <c r="I3201" s="1">
        <f t="shared" si="333"/>
        <v>3.1</v>
      </c>
      <c r="K3201" s="19"/>
      <c r="L3201" s="19"/>
      <c r="M3201" s="19"/>
      <c r="N3201" s="19"/>
      <c r="O3201" s="19"/>
      <c r="P3201" s="25">
        <v>3.1</v>
      </c>
      <c r="Q3201" s="1" t="s">
        <v>86</v>
      </c>
      <c r="R3201" s="36"/>
      <c r="S3201" s="9"/>
      <c r="T3201" s="1">
        <f t="shared" si="324"/>
        <v>2013.3429074254695</v>
      </c>
      <c r="U3201" s="4">
        <f t="shared" si="328"/>
        <v>1.0570661458384309E+20</v>
      </c>
      <c r="V3201" s="4">
        <f t="shared" si="325"/>
        <v>56234132519035.117</v>
      </c>
      <c r="W3201" s="1">
        <f t="shared" si="326"/>
        <v>1394.4405574374975</v>
      </c>
    </row>
    <row r="3202" spans="1:23" x14ac:dyDescent="0.3">
      <c r="A3202" t="s">
        <v>2286</v>
      </c>
      <c r="B3202" s="34">
        <v>41399.766350694445</v>
      </c>
      <c r="C3202" s="2">
        <v>46.9758</v>
      </c>
      <c r="D3202" s="2">
        <v>-19.020800000000001</v>
      </c>
      <c r="E3202" s="3">
        <v>41.36</v>
      </c>
      <c r="F3202" s="17"/>
      <c r="G3202" s="1" t="s">
        <v>86</v>
      </c>
      <c r="H3202" s="1" t="s">
        <v>34</v>
      </c>
      <c r="I3202" s="1">
        <f t="shared" si="333"/>
        <v>3.5</v>
      </c>
      <c r="K3202" s="19"/>
      <c r="L3202" s="19"/>
      <c r="M3202" s="19"/>
      <c r="N3202" s="19"/>
      <c r="O3202" s="19"/>
      <c r="P3202" s="25">
        <v>3.5</v>
      </c>
      <c r="Q3202" s="1" t="s">
        <v>86</v>
      </c>
      <c r="R3202" s="36"/>
      <c r="S3202" s="9"/>
      <c r="T3202" s="1">
        <f t="shared" ref="T3202:T3265" si="334">1900+B3202/365.25</f>
        <v>2013.3463828903339</v>
      </c>
      <c r="U3202" s="4">
        <f t="shared" si="328"/>
        <v>1.0570683845595695E+20</v>
      </c>
      <c r="V3202" s="4">
        <f t="shared" ref="V3202:V3265" si="335">10^(1.5*I3202+9.1)</f>
        <v>223872113856835.09</v>
      </c>
      <c r="W3202" s="1">
        <f t="shared" ref="W3202:W3265" si="336">SQRT( (ABS(D3202-$Y$1)*111.11)^2+(111.11*COS(RADIANS(D3202))*ABS(C3202-$Z$1))^2+E3202*E3202)</f>
        <v>721.0340734246173</v>
      </c>
    </row>
    <row r="3203" spans="1:23" x14ac:dyDescent="0.3">
      <c r="A3203" t="s">
        <v>2287</v>
      </c>
      <c r="B3203" s="34">
        <v>41400.022919097224</v>
      </c>
      <c r="C3203" s="2">
        <v>46.630800000000001</v>
      </c>
      <c r="D3203" s="2">
        <v>-18.796500000000002</v>
      </c>
      <c r="E3203" s="3">
        <v>9.15</v>
      </c>
      <c r="F3203" s="17"/>
      <c r="G3203" s="1" t="s">
        <v>86</v>
      </c>
      <c r="H3203" s="1" t="s">
        <v>34</v>
      </c>
      <c r="I3203" s="1">
        <f t="shared" si="333"/>
        <v>3.6</v>
      </c>
      <c r="K3203" s="19"/>
      <c r="L3203" s="19"/>
      <c r="M3203" s="19"/>
      <c r="N3203" s="19"/>
      <c r="O3203" s="19"/>
      <c r="P3203" s="25">
        <v>3.6</v>
      </c>
      <c r="Q3203" s="1" t="s">
        <v>86</v>
      </c>
      <c r="R3203" s="36"/>
      <c r="S3203" s="9"/>
      <c r="T3203" s="1">
        <f t="shared" si="334"/>
        <v>2013.3470853363374</v>
      </c>
      <c r="U3203" s="4">
        <f t="shared" ref="U3203:U3266" si="337">U3202+V3203</f>
        <v>1.0570715468372296E+20</v>
      </c>
      <c r="V3203" s="4">
        <f t="shared" si="335"/>
        <v>316227766016839.06</v>
      </c>
      <c r="W3203" s="1">
        <f t="shared" si="336"/>
        <v>687.2206417186884</v>
      </c>
    </row>
    <row r="3204" spans="1:23" x14ac:dyDescent="0.3">
      <c r="A3204" t="s">
        <v>2288</v>
      </c>
      <c r="B3204" s="34">
        <v>41411.277711689814</v>
      </c>
      <c r="C3204" s="2">
        <v>46.1083</v>
      </c>
      <c r="D3204" s="2">
        <v>-18.747</v>
      </c>
      <c r="E3204" s="3">
        <v>26.45</v>
      </c>
      <c r="F3204" s="17"/>
      <c r="G3204" s="1" t="s">
        <v>86</v>
      </c>
      <c r="H3204" s="1" t="s">
        <v>34</v>
      </c>
      <c r="I3204" s="1">
        <f t="shared" si="333"/>
        <v>4</v>
      </c>
      <c r="K3204" s="19"/>
      <c r="L3204" s="19"/>
      <c r="M3204" s="19"/>
      <c r="N3204" s="19"/>
      <c r="O3204" s="19"/>
      <c r="P3204" s="25">
        <v>4</v>
      </c>
      <c r="Q3204" s="1" t="s">
        <v>86</v>
      </c>
      <c r="R3204" s="36"/>
      <c r="S3204" s="9"/>
      <c r="T3204" s="1">
        <f t="shared" si="334"/>
        <v>2013.377899279096</v>
      </c>
      <c r="U3204" s="4">
        <f t="shared" si="337"/>
        <v>1.0570841360913475E+20</v>
      </c>
      <c r="V3204" s="4">
        <f t="shared" si="335"/>
        <v>1258925411794173.5</v>
      </c>
      <c r="W3204" s="1">
        <f t="shared" si="336"/>
        <v>672.58704823429684</v>
      </c>
    </row>
    <row r="3205" spans="1:23" x14ac:dyDescent="0.3">
      <c r="A3205" t="s">
        <v>2289</v>
      </c>
      <c r="B3205" s="34">
        <v>41417.011843055552</v>
      </c>
      <c r="C3205" s="2">
        <v>46.655999999999999</v>
      </c>
      <c r="D3205" s="2">
        <v>-19.148299999999999</v>
      </c>
      <c r="E3205" s="3">
        <v>17.79</v>
      </c>
      <c r="F3205" s="17"/>
      <c r="G3205" s="1" t="s">
        <v>86</v>
      </c>
      <c r="H3205" s="1" t="s">
        <v>34</v>
      </c>
      <c r="I3205" s="1">
        <f t="shared" si="333"/>
        <v>4</v>
      </c>
      <c r="K3205" s="19"/>
      <c r="L3205" s="19"/>
      <c r="M3205" s="19"/>
      <c r="N3205" s="19"/>
      <c r="O3205" s="19"/>
      <c r="P3205" s="25">
        <v>4</v>
      </c>
      <c r="Q3205" s="1" t="s">
        <v>86</v>
      </c>
      <c r="R3205" s="36"/>
      <c r="S3205" s="9"/>
      <c r="T3205" s="1">
        <f t="shared" si="334"/>
        <v>2013.3935984751693</v>
      </c>
      <c r="U3205" s="4">
        <f t="shared" si="337"/>
        <v>1.0570967253454655E+20</v>
      </c>
      <c r="V3205" s="4">
        <f t="shared" si="335"/>
        <v>1258925411794173.5</v>
      </c>
      <c r="W3205" s="1">
        <f t="shared" si="336"/>
        <v>726.08388623948929</v>
      </c>
    </row>
    <row r="3206" spans="1:23" x14ac:dyDescent="0.3">
      <c r="A3206" t="s">
        <v>2290</v>
      </c>
      <c r="B3206" s="34">
        <v>41418.107246527776</v>
      </c>
      <c r="C3206" s="2">
        <v>48.230800000000002</v>
      </c>
      <c r="D3206" s="2">
        <v>-18.6633</v>
      </c>
      <c r="E3206" s="3">
        <v>37.14</v>
      </c>
      <c r="F3206" s="17"/>
      <c r="G3206" s="1" t="s">
        <v>86</v>
      </c>
      <c r="H3206" s="1" t="s">
        <v>34</v>
      </c>
      <c r="I3206" s="1">
        <f t="shared" si="333"/>
        <v>3.6</v>
      </c>
      <c r="K3206" s="19"/>
      <c r="L3206" s="19"/>
      <c r="M3206" s="19"/>
      <c r="N3206" s="19"/>
      <c r="O3206" s="19"/>
      <c r="P3206" s="25">
        <v>3.6</v>
      </c>
      <c r="Q3206" s="1" t="s">
        <v>86</v>
      </c>
      <c r="R3206" s="36"/>
      <c r="S3206" s="9"/>
      <c r="T3206" s="1">
        <f t="shared" si="334"/>
        <v>2013.3965975264277</v>
      </c>
      <c r="U3206" s="4">
        <f t="shared" si="337"/>
        <v>1.0570998876231256E+20</v>
      </c>
      <c r="V3206" s="4">
        <f t="shared" si="335"/>
        <v>316227766016839.06</v>
      </c>
      <c r="W3206" s="1">
        <f t="shared" si="336"/>
        <v>729.36223432492102</v>
      </c>
    </row>
    <row r="3207" spans="1:23" x14ac:dyDescent="0.3">
      <c r="A3207" t="s">
        <v>5299</v>
      </c>
      <c r="B3207" s="34">
        <v>41418.210287615744</v>
      </c>
      <c r="C3207" s="2">
        <v>39.398699999999998</v>
      </c>
      <c r="D3207" s="2">
        <v>-7.5792000000000002</v>
      </c>
      <c r="E3207" s="3">
        <v>10</v>
      </c>
      <c r="F3207" s="3">
        <v>26</v>
      </c>
      <c r="G3207" s="1" t="s">
        <v>35</v>
      </c>
      <c r="H3207" s="1" t="s">
        <v>22</v>
      </c>
      <c r="I3207" s="1">
        <f>0.85*L3207+1.03</f>
        <v>4.5149999999999997</v>
      </c>
      <c r="L3207" s="25">
        <v>4.0999999999999996</v>
      </c>
      <c r="M3207" s="25" t="s">
        <v>35</v>
      </c>
      <c r="N3207" s="25">
        <v>3.9</v>
      </c>
      <c r="O3207" s="25" t="s">
        <v>84</v>
      </c>
      <c r="P3207" s="25">
        <v>4.5999999999999996</v>
      </c>
      <c r="Q3207" s="1" t="s">
        <v>84</v>
      </c>
      <c r="T3207" s="1">
        <f t="shared" si="334"/>
        <v>2013.3968796375516</v>
      </c>
      <c r="U3207" s="4">
        <f t="shared" si="337"/>
        <v>1.0571744466103283E+20</v>
      </c>
      <c r="V3207" s="4">
        <f t="shared" si="335"/>
        <v>7455898720277797</v>
      </c>
      <c r="W3207" s="1">
        <f t="shared" si="336"/>
        <v>862.26497273518873</v>
      </c>
    </row>
    <row r="3208" spans="1:23" x14ac:dyDescent="0.3">
      <c r="A3208" t="s">
        <v>2291</v>
      </c>
      <c r="B3208" s="34">
        <v>41420.326702430553</v>
      </c>
      <c r="C3208" s="2">
        <v>48.009799999999998</v>
      </c>
      <c r="D3208" s="2">
        <v>-17.478000000000002</v>
      </c>
      <c r="E3208" s="3">
        <v>2</v>
      </c>
      <c r="F3208" s="17"/>
      <c r="G3208" s="1" t="s">
        <v>86</v>
      </c>
      <c r="H3208" s="1" t="s">
        <v>34</v>
      </c>
      <c r="I3208" s="1">
        <f>P3208</f>
        <v>3.3</v>
      </c>
      <c r="K3208" s="19"/>
      <c r="L3208" s="19"/>
      <c r="M3208" s="19"/>
      <c r="N3208" s="19"/>
      <c r="O3208" s="19"/>
      <c r="P3208" s="25">
        <v>3.3</v>
      </c>
      <c r="Q3208" s="1" t="s">
        <v>86</v>
      </c>
      <c r="R3208" s="36"/>
      <c r="S3208" s="9"/>
      <c r="T3208" s="1">
        <f t="shared" si="334"/>
        <v>2013.4026740655183</v>
      </c>
      <c r="U3208" s="4">
        <f t="shared" si="337"/>
        <v>1.0571755686287825E+20</v>
      </c>
      <c r="V3208" s="4">
        <f t="shared" si="335"/>
        <v>112201845430196.44</v>
      </c>
      <c r="W3208" s="1">
        <f t="shared" si="336"/>
        <v>601.7112567156812</v>
      </c>
    </row>
    <row r="3209" spans="1:23" x14ac:dyDescent="0.3">
      <c r="A3209" t="s">
        <v>2292</v>
      </c>
      <c r="B3209" s="34">
        <v>41421.151584490741</v>
      </c>
      <c r="C3209" s="2">
        <v>45.752499999999998</v>
      </c>
      <c r="D3209" s="2">
        <v>-21.648199999999999</v>
      </c>
      <c r="E3209" s="3">
        <v>41.06</v>
      </c>
      <c r="F3209" s="17"/>
      <c r="G3209" s="1" t="s">
        <v>86</v>
      </c>
      <c r="H3209" s="1" t="s">
        <v>59</v>
      </c>
      <c r="I3209" s="1">
        <f>P3209</f>
        <v>3.2</v>
      </c>
      <c r="K3209" s="19"/>
      <c r="L3209" s="19"/>
      <c r="M3209" s="19"/>
      <c r="N3209" s="19"/>
      <c r="O3209" s="19"/>
      <c r="P3209" s="25">
        <v>3.2</v>
      </c>
      <c r="Q3209" s="1" t="s">
        <v>86</v>
      </c>
      <c r="R3209" s="36"/>
      <c r="S3209" s="9"/>
      <c r="T3209" s="1">
        <f t="shared" si="334"/>
        <v>2013.4049324695161</v>
      </c>
      <c r="U3209" s="4">
        <f t="shared" si="337"/>
        <v>1.0571763629570173E+20</v>
      </c>
      <c r="V3209" s="4">
        <f t="shared" si="335"/>
        <v>79432823472428.328</v>
      </c>
      <c r="W3209" s="1">
        <f t="shared" si="336"/>
        <v>990.36563002090304</v>
      </c>
    </row>
    <row r="3210" spans="1:23" x14ac:dyDescent="0.3">
      <c r="A3210" t="s">
        <v>5300</v>
      </c>
      <c r="B3210" s="34">
        <v>41428.142167824073</v>
      </c>
      <c r="C3210" s="2">
        <v>36.115099999999998</v>
      </c>
      <c r="D3210" s="2">
        <v>-2.9521999999999999</v>
      </c>
      <c r="E3210" s="3">
        <v>9.1</v>
      </c>
      <c r="F3210" s="3">
        <v>73</v>
      </c>
      <c r="G3210" s="1" t="s">
        <v>35</v>
      </c>
      <c r="H3210" s="1" t="s">
        <v>22</v>
      </c>
      <c r="I3210" s="1">
        <f>0.85*L3210+1.03</f>
        <v>4.6849999999999996</v>
      </c>
      <c r="L3210" s="25">
        <v>4.3</v>
      </c>
      <c r="M3210" s="25" t="s">
        <v>35</v>
      </c>
      <c r="N3210" s="25">
        <v>3.6</v>
      </c>
      <c r="O3210" s="25" t="s">
        <v>35</v>
      </c>
      <c r="P3210" s="25">
        <v>4.4000000000000004</v>
      </c>
      <c r="Q3210" s="1" t="s">
        <v>84</v>
      </c>
      <c r="T3210" s="1">
        <f t="shared" si="334"/>
        <v>2013.4240716435977</v>
      </c>
      <c r="U3210" s="4">
        <f t="shared" si="337"/>
        <v>1.0573104849505578E+20</v>
      </c>
      <c r="V3210" s="4">
        <f t="shared" si="335"/>
        <v>1.3412199354053646E+16</v>
      </c>
      <c r="W3210" s="1">
        <f t="shared" si="336"/>
        <v>1486.5051108461789</v>
      </c>
    </row>
    <row r="3211" spans="1:23" x14ac:dyDescent="0.3">
      <c r="A3211" t="s">
        <v>5301</v>
      </c>
      <c r="B3211" s="34">
        <v>41428.411930671296</v>
      </c>
      <c r="C3211" s="2">
        <v>35.9193</v>
      </c>
      <c r="D3211" s="2">
        <v>-2.6907000000000001</v>
      </c>
      <c r="E3211" s="3">
        <v>10</v>
      </c>
      <c r="F3211" s="3">
        <v>64</v>
      </c>
      <c r="G3211" s="1" t="s">
        <v>35</v>
      </c>
      <c r="H3211" s="1" t="s">
        <v>22</v>
      </c>
      <c r="I3211" s="1">
        <f>0.85*L3211+1.03</f>
        <v>4.7700000000000005</v>
      </c>
      <c r="L3211" s="25">
        <v>4.4000000000000004</v>
      </c>
      <c r="M3211" s="25" t="s">
        <v>35</v>
      </c>
      <c r="N3211" s="25">
        <v>3.7</v>
      </c>
      <c r="O3211" s="25" t="s">
        <v>35</v>
      </c>
      <c r="P3211" s="25">
        <v>4.5999999999999996</v>
      </c>
      <c r="Q3211" s="1" t="s">
        <v>84</v>
      </c>
      <c r="R3211" s="37">
        <v>3.2</v>
      </c>
      <c r="S3211" s="1" t="s">
        <v>58</v>
      </c>
      <c r="T3211" s="1">
        <f t="shared" si="334"/>
        <v>2013.4248102140214</v>
      </c>
      <c r="U3211" s="4">
        <f t="shared" si="337"/>
        <v>1.0574903720420708E+20</v>
      </c>
      <c r="V3211" s="4">
        <f t="shared" si="335"/>
        <v>1.7988709151288024E+16</v>
      </c>
      <c r="W3211" s="1">
        <f t="shared" si="336"/>
        <v>1522.7479511682789</v>
      </c>
    </row>
    <row r="3212" spans="1:23" x14ac:dyDescent="0.3">
      <c r="A3212" t="s">
        <v>2293</v>
      </c>
      <c r="B3212" s="34">
        <v>41431.867718981484</v>
      </c>
      <c r="C3212" s="2">
        <v>47.979500000000002</v>
      </c>
      <c r="D3212" s="2">
        <v>-17.2562</v>
      </c>
      <c r="E3212" s="3">
        <v>0.04</v>
      </c>
      <c r="F3212" s="17"/>
      <c r="G3212" s="1" t="s">
        <v>86</v>
      </c>
      <c r="H3212" s="1" t="s">
        <v>34</v>
      </c>
      <c r="I3212" s="1">
        <f t="shared" ref="I3212:I3224" si="338">P3212</f>
        <v>3.2</v>
      </c>
      <c r="K3212" s="19"/>
      <c r="L3212" s="19"/>
      <c r="M3212" s="19"/>
      <c r="N3212" s="19"/>
      <c r="O3212" s="19"/>
      <c r="P3212" s="25">
        <v>3.2</v>
      </c>
      <c r="Q3212" s="1" t="s">
        <v>86</v>
      </c>
      <c r="R3212" s="36"/>
      <c r="S3212" s="9"/>
      <c r="T3212" s="1">
        <f t="shared" si="334"/>
        <v>2013.4342716467665</v>
      </c>
      <c r="U3212" s="4">
        <f t="shared" si="337"/>
        <v>1.0574911663703055E+20</v>
      </c>
      <c r="V3212" s="4">
        <f t="shared" si="335"/>
        <v>79432823472428.328</v>
      </c>
      <c r="W3212" s="1">
        <f t="shared" si="336"/>
        <v>578.89798604499572</v>
      </c>
    </row>
    <row r="3213" spans="1:23" x14ac:dyDescent="0.3">
      <c r="A3213" t="s">
        <v>2294</v>
      </c>
      <c r="B3213" s="34">
        <v>41434.1000369213</v>
      </c>
      <c r="C3213" s="2">
        <v>45.771999999999998</v>
      </c>
      <c r="D3213" s="2">
        <v>-17.844999999999999</v>
      </c>
      <c r="E3213" s="3">
        <v>69.180000000000007</v>
      </c>
      <c r="F3213" s="17"/>
      <c r="G3213" s="1" t="s">
        <v>86</v>
      </c>
      <c r="H3213" s="1" t="s">
        <v>34</v>
      </c>
      <c r="I3213" s="1">
        <f t="shared" si="338"/>
        <v>3.3</v>
      </c>
      <c r="K3213" s="19"/>
      <c r="L3213" s="19"/>
      <c r="M3213" s="19"/>
      <c r="N3213" s="19"/>
      <c r="O3213" s="19"/>
      <c r="P3213" s="25">
        <v>3.3</v>
      </c>
      <c r="Q3213" s="1" t="s">
        <v>86</v>
      </c>
      <c r="R3213" s="36"/>
      <c r="S3213" s="9"/>
      <c r="T3213" s="1">
        <f t="shared" si="334"/>
        <v>2013.4403834001953</v>
      </c>
      <c r="U3213" s="4">
        <f t="shared" si="337"/>
        <v>1.0574922883887597E+20</v>
      </c>
      <c r="V3213" s="4">
        <f t="shared" si="335"/>
        <v>112201845430196.44</v>
      </c>
      <c r="W3213" s="1">
        <f t="shared" si="336"/>
        <v>572.5575839159543</v>
      </c>
    </row>
    <row r="3214" spans="1:23" x14ac:dyDescent="0.3">
      <c r="A3214" t="s">
        <v>2295</v>
      </c>
      <c r="B3214" s="34">
        <v>41434.795783680558</v>
      </c>
      <c r="C3214" s="2">
        <v>45.902700000000003</v>
      </c>
      <c r="D3214" s="2">
        <v>-17.903199999999998</v>
      </c>
      <c r="E3214" s="3">
        <v>7.72</v>
      </c>
      <c r="F3214" s="17"/>
      <c r="G3214" s="1" t="s">
        <v>86</v>
      </c>
      <c r="H3214" s="1" t="s">
        <v>34</v>
      </c>
      <c r="I3214" s="1">
        <f t="shared" si="338"/>
        <v>3.2</v>
      </c>
      <c r="K3214" s="19"/>
      <c r="L3214" s="19"/>
      <c r="M3214" s="19"/>
      <c r="N3214" s="19"/>
      <c r="O3214" s="19"/>
      <c r="P3214" s="25">
        <v>3.2</v>
      </c>
      <c r="Q3214" s="1" t="s">
        <v>86</v>
      </c>
      <c r="R3214" s="36"/>
      <c r="S3214" s="9"/>
      <c r="T3214" s="1">
        <f t="shared" si="334"/>
        <v>2013.4422882510078</v>
      </c>
      <c r="U3214" s="4">
        <f t="shared" si="337"/>
        <v>1.0574930827169944E+20</v>
      </c>
      <c r="V3214" s="4">
        <f t="shared" si="335"/>
        <v>79432823472428.328</v>
      </c>
      <c r="W3214" s="1">
        <f t="shared" si="336"/>
        <v>576.38672906820545</v>
      </c>
    </row>
    <row r="3215" spans="1:23" x14ac:dyDescent="0.3">
      <c r="A3215" t="s">
        <v>2296</v>
      </c>
      <c r="B3215" s="34">
        <v>41436.969567939814</v>
      </c>
      <c r="C3215" s="2">
        <v>46.995800000000003</v>
      </c>
      <c r="D3215" s="2">
        <v>-19.362300000000001</v>
      </c>
      <c r="E3215" s="3">
        <v>7.78</v>
      </c>
      <c r="F3215" s="17"/>
      <c r="G3215" s="1" t="s">
        <v>86</v>
      </c>
      <c r="H3215" s="1" t="s">
        <v>34</v>
      </c>
      <c r="I3215" s="1">
        <f t="shared" si="338"/>
        <v>3.2</v>
      </c>
      <c r="K3215" s="19"/>
      <c r="L3215" s="19"/>
      <c r="M3215" s="19"/>
      <c r="N3215" s="19"/>
      <c r="O3215" s="19"/>
      <c r="P3215" s="25">
        <v>3.2</v>
      </c>
      <c r="Q3215" s="1" t="s">
        <v>86</v>
      </c>
      <c r="R3215" s="36"/>
      <c r="S3215" s="9"/>
      <c r="T3215" s="1">
        <f t="shared" si="334"/>
        <v>2013.448239747953</v>
      </c>
      <c r="U3215" s="4">
        <f t="shared" si="337"/>
        <v>1.0574938770452292E+20</v>
      </c>
      <c r="V3215" s="4">
        <f t="shared" si="335"/>
        <v>79432823472428.328</v>
      </c>
      <c r="W3215" s="1">
        <f t="shared" si="336"/>
        <v>757.05940675539421</v>
      </c>
    </row>
    <row r="3216" spans="1:23" x14ac:dyDescent="0.3">
      <c r="A3216" t="s">
        <v>2297</v>
      </c>
      <c r="B3216" s="34">
        <v>41437.174012268515</v>
      </c>
      <c r="C3216" s="2">
        <v>49.994999999999997</v>
      </c>
      <c r="D3216" s="2">
        <v>-12.7943</v>
      </c>
      <c r="E3216" s="3">
        <v>22.63</v>
      </c>
      <c r="F3216" s="17"/>
      <c r="G3216" s="1" t="s">
        <v>86</v>
      </c>
      <c r="H3216" s="1" t="s">
        <v>68</v>
      </c>
      <c r="I3216" s="1">
        <f t="shared" si="338"/>
        <v>3.2</v>
      </c>
      <c r="K3216" s="19"/>
      <c r="L3216" s="19"/>
      <c r="M3216" s="19"/>
      <c r="N3216" s="19"/>
      <c r="O3216" s="19"/>
      <c r="P3216" s="25">
        <v>3.2</v>
      </c>
      <c r="Q3216" s="1" t="s">
        <v>86</v>
      </c>
      <c r="R3216" s="36"/>
      <c r="S3216" s="9"/>
      <c r="T3216" s="1">
        <f t="shared" si="334"/>
        <v>2013.4487994860192</v>
      </c>
      <c r="U3216" s="4">
        <f t="shared" si="337"/>
        <v>1.0574946713734639E+20</v>
      </c>
      <c r="V3216" s="4">
        <f t="shared" si="335"/>
        <v>79432823472428.328</v>
      </c>
      <c r="W3216" s="1">
        <f t="shared" si="336"/>
        <v>516.73165440161836</v>
      </c>
    </row>
    <row r="3217" spans="1:23" x14ac:dyDescent="0.3">
      <c r="A3217" t="s">
        <v>2298</v>
      </c>
      <c r="B3217" s="34">
        <v>41441.800282523145</v>
      </c>
      <c r="C3217" s="2">
        <v>45.542000000000002</v>
      </c>
      <c r="D3217" s="2">
        <v>-26.061199999999999</v>
      </c>
      <c r="E3217" s="3">
        <v>15.31</v>
      </c>
      <c r="F3217" s="17"/>
      <c r="G3217" s="1" t="s">
        <v>86</v>
      </c>
      <c r="H3217" s="1" t="s">
        <v>59</v>
      </c>
      <c r="I3217" s="1">
        <f t="shared" si="338"/>
        <v>3.2</v>
      </c>
      <c r="K3217" s="19"/>
      <c r="L3217" s="19"/>
      <c r="M3217" s="19"/>
      <c r="N3217" s="19"/>
      <c r="O3217" s="19"/>
      <c r="P3217" s="25">
        <v>3.2</v>
      </c>
      <c r="Q3217" s="1" t="s">
        <v>86</v>
      </c>
      <c r="R3217" s="36"/>
      <c r="S3217" s="9"/>
      <c r="T3217" s="1">
        <f t="shared" si="334"/>
        <v>2013.4614655236774</v>
      </c>
      <c r="U3217" s="4">
        <f t="shared" si="337"/>
        <v>1.0574954657016986E+20</v>
      </c>
      <c r="V3217" s="4">
        <f t="shared" si="335"/>
        <v>79432823472428.328</v>
      </c>
      <c r="W3217" s="1">
        <f t="shared" si="336"/>
        <v>1478.7798500413285</v>
      </c>
    </row>
    <row r="3218" spans="1:23" x14ac:dyDescent="0.3">
      <c r="A3218" t="s">
        <v>2299</v>
      </c>
      <c r="B3218" s="34">
        <v>41445.241379629631</v>
      </c>
      <c r="C3218" s="2">
        <v>39.170299999999997</v>
      </c>
      <c r="D3218" s="2">
        <v>-21.658000000000001</v>
      </c>
      <c r="E3218" s="3">
        <v>15</v>
      </c>
      <c r="F3218" s="17"/>
      <c r="G3218" s="1" t="s">
        <v>86</v>
      </c>
      <c r="H3218" s="8" t="s">
        <v>24</v>
      </c>
      <c r="I3218" s="1">
        <f t="shared" si="338"/>
        <v>3.3</v>
      </c>
      <c r="K3218" s="19"/>
      <c r="L3218" s="19"/>
      <c r="M3218" s="19"/>
      <c r="N3218" s="19"/>
      <c r="O3218" s="19"/>
      <c r="P3218" s="25">
        <v>3.3</v>
      </c>
      <c r="Q3218" s="1" t="s">
        <v>86</v>
      </c>
      <c r="R3218" s="36"/>
      <c r="S3218" s="9"/>
      <c r="T3218" s="1">
        <f t="shared" si="334"/>
        <v>2013.4708867340989</v>
      </c>
      <c r="U3218" s="4">
        <f t="shared" si="337"/>
        <v>1.0574965877201528E+20</v>
      </c>
      <c r="V3218" s="4">
        <f t="shared" si="335"/>
        <v>112201845430196.44</v>
      </c>
      <c r="W3218" s="1">
        <f t="shared" si="336"/>
        <v>1170.5893802753546</v>
      </c>
    </row>
    <row r="3219" spans="1:23" x14ac:dyDescent="0.3">
      <c r="A3219" t="s">
        <v>2300</v>
      </c>
      <c r="B3219" s="34">
        <v>41447.177265162034</v>
      </c>
      <c r="C3219" s="2">
        <v>46.5443</v>
      </c>
      <c r="D3219" s="2">
        <v>-20.336200000000002</v>
      </c>
      <c r="E3219" s="3">
        <v>19.09</v>
      </c>
      <c r="F3219" s="17"/>
      <c r="G3219" s="1" t="s">
        <v>86</v>
      </c>
      <c r="H3219" s="1" t="s">
        <v>34</v>
      </c>
      <c r="I3219" s="1">
        <f t="shared" si="338"/>
        <v>3.3</v>
      </c>
      <c r="K3219" s="19"/>
      <c r="L3219" s="19"/>
      <c r="M3219" s="19"/>
      <c r="N3219" s="19"/>
      <c r="O3219" s="19"/>
      <c r="P3219" s="25">
        <v>3.3</v>
      </c>
      <c r="Q3219" s="1" t="s">
        <v>86</v>
      </c>
      <c r="R3219" s="36"/>
      <c r="S3219" s="9"/>
      <c r="T3219" s="1">
        <f t="shared" si="334"/>
        <v>2013.4761868998276</v>
      </c>
      <c r="U3219" s="4">
        <f t="shared" si="337"/>
        <v>1.0574977097386071E+20</v>
      </c>
      <c r="V3219" s="4">
        <f t="shared" si="335"/>
        <v>112201845430196.44</v>
      </c>
      <c r="W3219" s="1">
        <f t="shared" si="336"/>
        <v>853.52905865665116</v>
      </c>
    </row>
    <row r="3220" spans="1:23" x14ac:dyDescent="0.3">
      <c r="A3220" t="s">
        <v>2301</v>
      </c>
      <c r="B3220" s="34">
        <v>41447.897861111109</v>
      </c>
      <c r="C3220" s="2">
        <v>45.907200000000003</v>
      </c>
      <c r="D3220" s="2">
        <v>-17.8827</v>
      </c>
      <c r="E3220" s="3">
        <v>3.92</v>
      </c>
      <c r="F3220" s="17"/>
      <c r="G3220" s="1" t="s">
        <v>86</v>
      </c>
      <c r="H3220" s="1" t="s">
        <v>34</v>
      </c>
      <c r="I3220" s="1">
        <f t="shared" si="338"/>
        <v>3.1</v>
      </c>
      <c r="K3220" s="19"/>
      <c r="L3220" s="19"/>
      <c r="M3220" s="19"/>
      <c r="N3220" s="19"/>
      <c r="O3220" s="19"/>
      <c r="P3220" s="25">
        <v>3.1</v>
      </c>
      <c r="Q3220" s="1" t="s">
        <v>86</v>
      </c>
      <c r="R3220" s="36"/>
      <c r="S3220" s="9"/>
      <c r="T3220" s="1">
        <f t="shared" si="334"/>
        <v>2013.478159784014</v>
      </c>
      <c r="U3220" s="4">
        <f t="shared" si="337"/>
        <v>1.0574982720799323E+20</v>
      </c>
      <c r="V3220" s="4">
        <f t="shared" si="335"/>
        <v>56234132519035.117</v>
      </c>
      <c r="W3220" s="1">
        <f t="shared" si="336"/>
        <v>574.14820625612299</v>
      </c>
    </row>
    <row r="3221" spans="1:23" x14ac:dyDescent="0.3">
      <c r="A3221" t="s">
        <v>2302</v>
      </c>
      <c r="B3221" s="34">
        <v>41457.277857291665</v>
      </c>
      <c r="C3221" s="2">
        <v>46.5608</v>
      </c>
      <c r="D3221" s="2">
        <v>-18.391500000000001</v>
      </c>
      <c r="E3221" s="3">
        <v>5.4</v>
      </c>
      <c r="F3221" s="17"/>
      <c r="G3221" s="1" t="s">
        <v>86</v>
      </c>
      <c r="H3221" s="1" t="s">
        <v>34</v>
      </c>
      <c r="I3221" s="1">
        <f t="shared" si="338"/>
        <v>3.2</v>
      </c>
      <c r="K3221" s="19"/>
      <c r="L3221" s="19"/>
      <c r="M3221" s="19"/>
      <c r="N3221" s="19"/>
      <c r="O3221" s="19"/>
      <c r="P3221" s="25">
        <v>3.2</v>
      </c>
      <c r="Q3221" s="1" t="s">
        <v>86</v>
      </c>
      <c r="R3221" s="36"/>
      <c r="S3221" s="9"/>
      <c r="T3221" s="1">
        <f t="shared" si="334"/>
        <v>2013.5038408139403</v>
      </c>
      <c r="U3221" s="4">
        <f t="shared" si="337"/>
        <v>1.057499066408167E+20</v>
      </c>
      <c r="V3221" s="4">
        <f t="shared" si="335"/>
        <v>79432823472428.328</v>
      </c>
      <c r="W3221" s="1">
        <f t="shared" si="336"/>
        <v>641.72789562543892</v>
      </c>
    </row>
    <row r="3222" spans="1:23" x14ac:dyDescent="0.3">
      <c r="A3222" t="s">
        <v>2303</v>
      </c>
      <c r="B3222" s="34">
        <v>41459.570128240739</v>
      </c>
      <c r="C3222" s="2">
        <v>45.107500000000002</v>
      </c>
      <c r="D3222" s="2">
        <v>-24.4833</v>
      </c>
      <c r="E3222" s="3">
        <v>12.96</v>
      </c>
      <c r="F3222" s="17"/>
      <c r="G3222" s="1" t="s">
        <v>86</v>
      </c>
      <c r="H3222" s="1" t="s">
        <v>59</v>
      </c>
      <c r="I3222" s="1">
        <f t="shared" si="338"/>
        <v>3.2</v>
      </c>
      <c r="K3222" s="19"/>
      <c r="L3222" s="19"/>
      <c r="M3222" s="19"/>
      <c r="N3222" s="19"/>
      <c r="O3222" s="19"/>
      <c r="P3222" s="25">
        <v>3.2</v>
      </c>
      <c r="Q3222" s="1" t="s">
        <v>86</v>
      </c>
      <c r="R3222" s="36"/>
      <c r="S3222" s="9"/>
      <c r="T3222" s="1">
        <f t="shared" si="334"/>
        <v>2013.5101167097625</v>
      </c>
      <c r="U3222" s="4">
        <f t="shared" si="337"/>
        <v>1.0574998607364017E+20</v>
      </c>
      <c r="V3222" s="4">
        <f t="shared" si="335"/>
        <v>79432823472428.328</v>
      </c>
      <c r="W3222" s="1">
        <f t="shared" si="336"/>
        <v>1303.1776313578148</v>
      </c>
    </row>
    <row r="3223" spans="1:23" x14ac:dyDescent="0.3">
      <c r="A3223" t="s">
        <v>2304</v>
      </c>
      <c r="B3223" s="34">
        <v>41465.821653009261</v>
      </c>
      <c r="C3223" s="2">
        <v>47.665700000000001</v>
      </c>
      <c r="D3223" s="2">
        <v>-18.387699999999999</v>
      </c>
      <c r="E3223" s="3">
        <v>37.42</v>
      </c>
      <c r="F3223" s="17"/>
      <c r="G3223" s="1" t="s">
        <v>86</v>
      </c>
      <c r="H3223" s="1" t="s">
        <v>34</v>
      </c>
      <c r="I3223" s="1">
        <f t="shared" si="338"/>
        <v>3.5</v>
      </c>
      <c r="K3223" s="19"/>
      <c r="L3223" s="19"/>
      <c r="M3223" s="19"/>
      <c r="N3223" s="19"/>
      <c r="O3223" s="19"/>
      <c r="P3223" s="25">
        <v>3.5</v>
      </c>
      <c r="Q3223" s="1" t="s">
        <v>86</v>
      </c>
      <c r="R3223" s="36"/>
      <c r="S3223" s="9"/>
      <c r="T3223" s="1">
        <f t="shared" si="334"/>
        <v>2013.5272324517707</v>
      </c>
      <c r="U3223" s="4">
        <f t="shared" si="337"/>
        <v>1.0575020994575403E+20</v>
      </c>
      <c r="V3223" s="4">
        <f t="shared" si="335"/>
        <v>223872113856835.09</v>
      </c>
      <c r="W3223" s="1">
        <f t="shared" si="336"/>
        <v>677.4255604349064</v>
      </c>
    </row>
    <row r="3224" spans="1:23" x14ac:dyDescent="0.3">
      <c r="A3224" t="s">
        <v>2305</v>
      </c>
      <c r="B3224" s="34">
        <v>41471.298823379628</v>
      </c>
      <c r="C3224" s="2">
        <v>47.923699999999997</v>
      </c>
      <c r="D3224" s="2">
        <v>-17.009499999999999</v>
      </c>
      <c r="E3224" s="3">
        <v>56</v>
      </c>
      <c r="F3224" s="17"/>
      <c r="G3224" s="1" t="s">
        <v>86</v>
      </c>
      <c r="H3224" s="1" t="s">
        <v>34</v>
      </c>
      <c r="I3224" s="1">
        <f t="shared" si="338"/>
        <v>3.3</v>
      </c>
      <c r="K3224" s="19"/>
      <c r="L3224" s="19"/>
      <c r="M3224" s="19"/>
      <c r="N3224" s="19"/>
      <c r="O3224" s="19"/>
      <c r="P3224" s="25">
        <v>3.3</v>
      </c>
      <c r="Q3224" s="1" t="s">
        <v>86</v>
      </c>
      <c r="R3224" s="36"/>
      <c r="S3224" s="9"/>
      <c r="T3224" s="1">
        <f t="shared" si="334"/>
        <v>2013.5422281269805</v>
      </c>
      <c r="U3224" s="4">
        <f t="shared" si="337"/>
        <v>1.0575032214759945E+20</v>
      </c>
      <c r="V3224" s="4">
        <f t="shared" si="335"/>
        <v>112201845430196.44</v>
      </c>
      <c r="W3224" s="1">
        <f t="shared" si="336"/>
        <v>555.33308089288494</v>
      </c>
    </row>
    <row r="3225" spans="1:23" x14ac:dyDescent="0.3">
      <c r="A3225" t="s">
        <v>5302</v>
      </c>
      <c r="B3225" s="34">
        <v>41477.285248611108</v>
      </c>
      <c r="C3225" s="2">
        <v>35.896900000000002</v>
      </c>
      <c r="D3225" s="2">
        <v>-4.4924999999999997</v>
      </c>
      <c r="E3225" s="3">
        <v>10</v>
      </c>
      <c r="F3225" s="3">
        <v>23</v>
      </c>
      <c r="G3225" s="1" t="s">
        <v>35</v>
      </c>
      <c r="H3225" s="1" t="s">
        <v>22</v>
      </c>
      <c r="I3225" s="1">
        <f>0.85*L3225+1.03</f>
        <v>4.43</v>
      </c>
      <c r="L3225" s="25">
        <v>4</v>
      </c>
      <c r="M3225" s="25" t="s">
        <v>35</v>
      </c>
      <c r="P3225" s="25">
        <v>4.8</v>
      </c>
      <c r="Q3225" s="1" t="s">
        <v>84</v>
      </c>
      <c r="T3225" s="1">
        <f t="shared" si="334"/>
        <v>2013.5586180660125</v>
      </c>
      <c r="U3225" s="4">
        <f t="shared" si="337"/>
        <v>1.0575588119017215E+20</v>
      </c>
      <c r="V3225" s="4">
        <f t="shared" si="335"/>
        <v>5559042572704029</v>
      </c>
      <c r="W3225" s="1">
        <f t="shared" si="336"/>
        <v>1382.7454667302998</v>
      </c>
    </row>
    <row r="3226" spans="1:23" x14ac:dyDescent="0.3">
      <c r="A3226" t="s">
        <v>5303</v>
      </c>
      <c r="B3226" s="34">
        <v>41478.714771990744</v>
      </c>
      <c r="C3226" s="2">
        <v>35.816400000000002</v>
      </c>
      <c r="D3226" s="2">
        <v>-4.6163999999999996</v>
      </c>
      <c r="E3226" s="3">
        <v>10</v>
      </c>
      <c r="F3226" s="3">
        <v>24</v>
      </c>
      <c r="G3226" s="1" t="s">
        <v>35</v>
      </c>
      <c r="H3226" s="1" t="s">
        <v>22</v>
      </c>
      <c r="I3226" s="1">
        <f>0.85*L3226+1.03</f>
        <v>4.5149999999999997</v>
      </c>
      <c r="L3226" s="25">
        <v>4.0999999999999996</v>
      </c>
      <c r="M3226" s="25" t="s">
        <v>35</v>
      </c>
      <c r="N3226" s="25">
        <v>3.3</v>
      </c>
      <c r="O3226" s="25" t="s">
        <v>84</v>
      </c>
      <c r="P3226" s="25">
        <v>4.2</v>
      </c>
      <c r="Q3226" s="1" t="s">
        <v>84</v>
      </c>
      <c r="T3226" s="1">
        <f t="shared" si="334"/>
        <v>2013.5625318877228</v>
      </c>
      <c r="U3226" s="4">
        <f t="shared" si="337"/>
        <v>1.0576333708889242E+20</v>
      </c>
      <c r="V3226" s="4">
        <f t="shared" si="335"/>
        <v>7455898720277797</v>
      </c>
      <c r="W3226" s="1">
        <f t="shared" si="336"/>
        <v>1380.2314599603251</v>
      </c>
    </row>
    <row r="3227" spans="1:23" x14ac:dyDescent="0.3">
      <c r="A3227" t="s">
        <v>5304</v>
      </c>
      <c r="B3227" s="34">
        <v>41482.223178935186</v>
      </c>
      <c r="C3227" s="2">
        <v>35.6755</v>
      </c>
      <c r="D3227" s="2">
        <v>-5.4427000000000003</v>
      </c>
      <c r="E3227" s="3">
        <v>10</v>
      </c>
      <c r="F3227" s="3">
        <v>27</v>
      </c>
      <c r="G3227" s="1" t="s">
        <v>35</v>
      </c>
      <c r="H3227" s="1" t="s">
        <v>22</v>
      </c>
      <c r="I3227" s="1">
        <f>0.85*L3227+1.03</f>
        <v>4.6849999999999996</v>
      </c>
      <c r="L3227" s="25">
        <v>4.3</v>
      </c>
      <c r="M3227" s="25" t="s">
        <v>35</v>
      </c>
      <c r="N3227" s="25">
        <v>3.6</v>
      </c>
      <c r="O3227" s="25" t="s">
        <v>84</v>
      </c>
      <c r="P3227" s="25">
        <v>4.5999999999999996</v>
      </c>
      <c r="Q3227" s="1" t="s">
        <v>84</v>
      </c>
      <c r="T3227" s="1">
        <f t="shared" si="334"/>
        <v>2013.5721373824372</v>
      </c>
      <c r="U3227" s="4">
        <f t="shared" si="337"/>
        <v>1.0577674928824648E+20</v>
      </c>
      <c r="V3227" s="4">
        <f t="shared" si="335"/>
        <v>1.3412199354053646E+16</v>
      </c>
      <c r="W3227" s="1">
        <f t="shared" si="336"/>
        <v>1333.1742203703905</v>
      </c>
    </row>
    <row r="3228" spans="1:23" x14ac:dyDescent="0.3">
      <c r="A3228" t="s">
        <v>2306</v>
      </c>
      <c r="B3228" s="34">
        <v>41482.238653472225</v>
      </c>
      <c r="C3228" s="2">
        <v>45.341000000000001</v>
      </c>
      <c r="D3228" s="2">
        <v>-20.674299999999999</v>
      </c>
      <c r="E3228" s="3">
        <v>12.72</v>
      </c>
      <c r="F3228" s="17"/>
      <c r="G3228" s="1" t="s">
        <v>86</v>
      </c>
      <c r="H3228" s="1" t="s">
        <v>34</v>
      </c>
      <c r="I3228" s="1">
        <f>P3228</f>
        <v>3.3</v>
      </c>
      <c r="K3228" s="19"/>
      <c r="L3228" s="19"/>
      <c r="M3228" s="19"/>
      <c r="N3228" s="19"/>
      <c r="O3228" s="19"/>
      <c r="P3228" s="25">
        <v>3.3</v>
      </c>
      <c r="Q3228" s="1" t="s">
        <v>86</v>
      </c>
      <c r="R3228" s="36"/>
      <c r="S3228" s="9"/>
      <c r="T3228" s="1">
        <f t="shared" si="334"/>
        <v>2013.5721797494107</v>
      </c>
      <c r="U3228" s="4">
        <f t="shared" si="337"/>
        <v>1.057768614900919E+20</v>
      </c>
      <c r="V3228" s="4">
        <f t="shared" si="335"/>
        <v>112201845430196.44</v>
      </c>
      <c r="W3228" s="1">
        <f t="shared" si="336"/>
        <v>880.00229342123089</v>
      </c>
    </row>
    <row r="3229" spans="1:23" x14ac:dyDescent="0.3">
      <c r="A3229" t="s">
        <v>2307</v>
      </c>
      <c r="B3229" s="34">
        <v>41483.808411805556</v>
      </c>
      <c r="C3229" s="2">
        <v>48.629300000000001</v>
      </c>
      <c r="D3229" s="2">
        <v>-17.374500000000001</v>
      </c>
      <c r="E3229" s="3">
        <v>19.02</v>
      </c>
      <c r="F3229" s="17"/>
      <c r="G3229" s="1" t="s">
        <v>86</v>
      </c>
      <c r="H3229" s="1" t="s">
        <v>34</v>
      </c>
      <c r="I3229" s="1">
        <f>P3229</f>
        <v>3.4</v>
      </c>
      <c r="K3229" s="19"/>
      <c r="L3229" s="19"/>
      <c r="M3229" s="19"/>
      <c r="N3229" s="19"/>
      <c r="O3229" s="19"/>
      <c r="P3229" s="25">
        <v>3.4</v>
      </c>
      <c r="Q3229" s="1" t="s">
        <v>86</v>
      </c>
      <c r="R3229" s="36"/>
      <c r="S3229" s="9"/>
      <c r="T3229" s="1">
        <f t="shared" si="334"/>
        <v>2013.5764775134992</v>
      </c>
      <c r="U3229" s="4">
        <f t="shared" si="337"/>
        <v>1.0577701997941114E+20</v>
      </c>
      <c r="V3229" s="4">
        <f t="shared" si="335"/>
        <v>158489319246111.25</v>
      </c>
      <c r="W3229" s="1">
        <f t="shared" si="336"/>
        <v>627.38420759871497</v>
      </c>
    </row>
    <row r="3230" spans="1:23" x14ac:dyDescent="0.3">
      <c r="A3230" t="s">
        <v>2308</v>
      </c>
      <c r="B3230" s="34">
        <v>41488.987981712962</v>
      </c>
      <c r="C3230" s="2">
        <v>46.967300000000002</v>
      </c>
      <c r="D3230" s="2">
        <v>-18.716699999999999</v>
      </c>
      <c r="E3230" s="3">
        <v>17.95</v>
      </c>
      <c r="F3230" s="17"/>
      <c r="G3230" s="1" t="s">
        <v>86</v>
      </c>
      <c r="H3230" s="1" t="s">
        <v>34</v>
      </c>
      <c r="I3230" s="1">
        <f>P3230</f>
        <v>3.3</v>
      </c>
      <c r="K3230" s="19"/>
      <c r="L3230" s="19"/>
      <c r="M3230" s="19"/>
      <c r="N3230" s="19"/>
      <c r="O3230" s="19"/>
      <c r="P3230" s="25">
        <v>3.3</v>
      </c>
      <c r="Q3230" s="1" t="s">
        <v>86</v>
      </c>
      <c r="R3230" s="36"/>
      <c r="S3230" s="9"/>
      <c r="T3230" s="1">
        <f t="shared" si="334"/>
        <v>2013.5906584030472</v>
      </c>
      <c r="U3230" s="4">
        <f t="shared" si="337"/>
        <v>1.0577713218125657E+20</v>
      </c>
      <c r="V3230" s="4">
        <f t="shared" si="335"/>
        <v>112201845430196.44</v>
      </c>
      <c r="W3230" s="1">
        <f t="shared" si="336"/>
        <v>687.31091681228247</v>
      </c>
    </row>
    <row r="3231" spans="1:23" x14ac:dyDescent="0.3">
      <c r="A3231" t="s">
        <v>2309</v>
      </c>
      <c r="B3231" s="34">
        <v>41491.652152199073</v>
      </c>
      <c r="C3231" s="2">
        <v>48.244700000000002</v>
      </c>
      <c r="D3231" s="2">
        <v>-17.826000000000001</v>
      </c>
      <c r="E3231" s="3">
        <v>17.3</v>
      </c>
      <c r="F3231" s="17"/>
      <c r="G3231" s="1" t="s">
        <v>86</v>
      </c>
      <c r="H3231" s="1" t="s">
        <v>34</v>
      </c>
      <c r="I3231" s="1">
        <f>P3231</f>
        <v>3.2</v>
      </c>
      <c r="K3231" s="19"/>
      <c r="L3231" s="19"/>
      <c r="M3231" s="19"/>
      <c r="N3231" s="19"/>
      <c r="O3231" s="19"/>
      <c r="P3231" s="25">
        <v>3.2</v>
      </c>
      <c r="Q3231" s="1" t="s">
        <v>86</v>
      </c>
      <c r="R3231" s="36"/>
      <c r="S3231" s="9"/>
      <c r="T3231" s="1">
        <f t="shared" si="334"/>
        <v>2013.5979525043097</v>
      </c>
      <c r="U3231" s="4">
        <f t="shared" si="337"/>
        <v>1.0577721161408004E+20</v>
      </c>
      <c r="V3231" s="4">
        <f t="shared" si="335"/>
        <v>79432823472428.328</v>
      </c>
      <c r="W3231" s="1">
        <f t="shared" si="336"/>
        <v>647.54413467455197</v>
      </c>
    </row>
    <row r="3232" spans="1:23" x14ac:dyDescent="0.3">
      <c r="A3232" t="s">
        <v>5305</v>
      </c>
      <c r="B3232" s="34">
        <v>41495.807945138891</v>
      </c>
      <c r="C3232" s="2">
        <v>40.9191</v>
      </c>
      <c r="D3232" s="2">
        <v>-13.1313</v>
      </c>
      <c r="E3232" s="3">
        <v>10</v>
      </c>
      <c r="F3232" s="3">
        <v>60</v>
      </c>
      <c r="G3232" s="1" t="s">
        <v>35</v>
      </c>
      <c r="H3232" s="1" t="s">
        <v>33</v>
      </c>
      <c r="I3232" s="1">
        <f>0.85*L3232+1.03</f>
        <v>4.5999999999999996</v>
      </c>
      <c r="L3232" s="25">
        <v>4.2</v>
      </c>
      <c r="M3232" s="25" t="s">
        <v>35</v>
      </c>
      <c r="N3232" s="25">
        <v>3.3</v>
      </c>
      <c r="O3232" s="25" t="s">
        <v>35</v>
      </c>
      <c r="P3232" s="25">
        <v>4.2</v>
      </c>
      <c r="Q3232" s="1" t="s">
        <v>84</v>
      </c>
      <c r="T3232" s="1">
        <f t="shared" si="334"/>
        <v>2013.6093304452811</v>
      </c>
      <c r="U3232" s="4">
        <f t="shared" si="337"/>
        <v>1.0578721161408004E+20</v>
      </c>
      <c r="V3232" s="4">
        <f t="shared" si="335"/>
        <v>1E+16</v>
      </c>
      <c r="W3232" s="1">
        <f t="shared" si="336"/>
        <v>468.50494802756106</v>
      </c>
    </row>
    <row r="3233" spans="1:23" x14ac:dyDescent="0.3">
      <c r="A3233" t="s">
        <v>2310</v>
      </c>
      <c r="B3233" s="34">
        <v>41504.379124189814</v>
      </c>
      <c r="C3233" s="2">
        <v>48.811799999999998</v>
      </c>
      <c r="D3233" s="2">
        <v>-17.5763</v>
      </c>
      <c r="E3233" s="3">
        <v>15</v>
      </c>
      <c r="F3233" s="17"/>
      <c r="G3233" s="1" t="s">
        <v>86</v>
      </c>
      <c r="H3233" s="1" t="s">
        <v>34</v>
      </c>
      <c r="I3233" s="1">
        <f>P3233</f>
        <v>3.2</v>
      </c>
      <c r="K3233" s="19"/>
      <c r="L3233" s="19"/>
      <c r="M3233" s="19"/>
      <c r="N3233" s="19"/>
      <c r="O3233" s="19"/>
      <c r="P3233" s="25">
        <v>3.2</v>
      </c>
      <c r="Q3233" s="1" t="s">
        <v>86</v>
      </c>
      <c r="R3233" s="36"/>
      <c r="S3233" s="9"/>
      <c r="T3233" s="1">
        <f t="shared" si="334"/>
        <v>2013.6327970545922</v>
      </c>
      <c r="U3233" s="4">
        <f t="shared" si="337"/>
        <v>1.0578729104690351E+20</v>
      </c>
      <c r="V3233" s="4">
        <f t="shared" si="335"/>
        <v>79432823472428.328</v>
      </c>
      <c r="W3233" s="1">
        <f t="shared" si="336"/>
        <v>656.50169433658721</v>
      </c>
    </row>
    <row r="3234" spans="1:23" x14ac:dyDescent="0.3">
      <c r="A3234" t="s">
        <v>5306</v>
      </c>
      <c r="B3234" s="34">
        <v>41507.354447916667</v>
      </c>
      <c r="C3234" s="2">
        <v>36.345500000000001</v>
      </c>
      <c r="D3234" s="2">
        <v>-3.2936999999999999</v>
      </c>
      <c r="E3234" s="3">
        <v>10</v>
      </c>
      <c r="F3234" s="3">
        <v>28</v>
      </c>
      <c r="G3234" s="1" t="s">
        <v>35</v>
      </c>
      <c r="H3234" s="1" t="s">
        <v>22</v>
      </c>
      <c r="I3234" s="1">
        <f>0.85*L3234+1.03</f>
        <v>4.5999999999999996</v>
      </c>
      <c r="L3234" s="25">
        <v>4.2</v>
      </c>
      <c r="M3234" s="25" t="s">
        <v>35</v>
      </c>
      <c r="P3234" s="25">
        <v>4.3</v>
      </c>
      <c r="Q3234" s="1" t="s">
        <v>84</v>
      </c>
      <c r="T3234" s="1">
        <f t="shared" si="334"/>
        <v>2013.6409430469998</v>
      </c>
      <c r="U3234" s="4">
        <f t="shared" si="337"/>
        <v>1.0579729104690351E+20</v>
      </c>
      <c r="V3234" s="4">
        <f t="shared" si="335"/>
        <v>1E+16</v>
      </c>
      <c r="W3234" s="1">
        <f t="shared" si="336"/>
        <v>1441.1087814627037</v>
      </c>
    </row>
    <row r="3235" spans="1:23" x14ac:dyDescent="0.3">
      <c r="A3235" t="s">
        <v>5307</v>
      </c>
      <c r="B3235" s="34">
        <v>41508.717862500002</v>
      </c>
      <c r="C3235" s="2">
        <v>35.703899999999997</v>
      </c>
      <c r="D3235" s="2">
        <v>-3.6758000000000002</v>
      </c>
      <c r="E3235" s="3">
        <v>24.3</v>
      </c>
      <c r="F3235" s="3">
        <v>70</v>
      </c>
      <c r="G3235" s="1" t="s">
        <v>35</v>
      </c>
      <c r="H3235" s="1" t="s">
        <v>22</v>
      </c>
      <c r="I3235" s="1">
        <f>0.85*L3235+1.03</f>
        <v>4.6849999999999996</v>
      </c>
      <c r="L3235" s="25">
        <v>4.3</v>
      </c>
      <c r="M3235" s="25" t="s">
        <v>35</v>
      </c>
      <c r="N3235" s="25">
        <v>3.7</v>
      </c>
      <c r="O3235" s="25" t="s">
        <v>35</v>
      </c>
      <c r="P3235" s="25">
        <v>4.4000000000000004</v>
      </c>
      <c r="Q3235" s="1" t="s">
        <v>84</v>
      </c>
      <c r="T3235" s="1">
        <f t="shared" si="334"/>
        <v>2013.64467587269</v>
      </c>
      <c r="U3235" s="4">
        <f t="shared" si="337"/>
        <v>1.0581070324625757E+20</v>
      </c>
      <c r="V3235" s="4">
        <f t="shared" si="335"/>
        <v>1.3412199354053646E+16</v>
      </c>
      <c r="W3235" s="1">
        <f t="shared" si="336"/>
        <v>1460.913946314902</v>
      </c>
    </row>
    <row r="3236" spans="1:23" x14ac:dyDescent="0.3">
      <c r="A3236" t="s">
        <v>2311</v>
      </c>
      <c r="B3236" s="34">
        <v>41509.080043055554</v>
      </c>
      <c r="C3236" s="2">
        <v>48.551699999999997</v>
      </c>
      <c r="D3236" s="2">
        <v>-17.4558</v>
      </c>
      <c r="E3236" s="3">
        <v>15</v>
      </c>
      <c r="F3236" s="17"/>
      <c r="G3236" s="1" t="s">
        <v>86</v>
      </c>
      <c r="H3236" s="1" t="s">
        <v>34</v>
      </c>
      <c r="I3236" s="1">
        <f>P3236</f>
        <v>3.1</v>
      </c>
      <c r="K3236" s="19"/>
      <c r="L3236" s="19"/>
      <c r="M3236" s="19"/>
      <c r="N3236" s="19"/>
      <c r="O3236" s="19"/>
      <c r="P3236" s="25">
        <v>3.1</v>
      </c>
      <c r="Q3236" s="1" t="s">
        <v>86</v>
      </c>
      <c r="R3236" s="36"/>
      <c r="S3236" s="9"/>
      <c r="T3236" s="1">
        <f t="shared" si="334"/>
        <v>2013.6456674690091</v>
      </c>
      <c r="U3236" s="4">
        <f t="shared" si="337"/>
        <v>1.0581075948039009E+20</v>
      </c>
      <c r="V3236" s="4">
        <f t="shared" si="335"/>
        <v>56234132519035.117</v>
      </c>
      <c r="W3236" s="1">
        <f t="shared" si="336"/>
        <v>629.96324039263322</v>
      </c>
    </row>
    <row r="3237" spans="1:23" x14ac:dyDescent="0.3">
      <c r="A3237" t="s">
        <v>2312</v>
      </c>
      <c r="B3237" s="34">
        <v>41512.924810185184</v>
      </c>
      <c r="C3237" s="2">
        <v>44.865699999999997</v>
      </c>
      <c r="D3237" s="2">
        <v>-25.717700000000001</v>
      </c>
      <c r="E3237" s="3">
        <v>9.81</v>
      </c>
      <c r="F3237" s="17"/>
      <c r="G3237" s="1" t="s">
        <v>86</v>
      </c>
      <c r="H3237" s="1" t="s">
        <v>59</v>
      </c>
      <c r="I3237" s="1">
        <f>P3237</f>
        <v>3.3</v>
      </c>
      <c r="K3237" s="19"/>
      <c r="L3237" s="19"/>
      <c r="M3237" s="19"/>
      <c r="N3237" s="19"/>
      <c r="O3237" s="19"/>
      <c r="P3237" s="25">
        <v>3.3</v>
      </c>
      <c r="Q3237" s="1" t="s">
        <v>86</v>
      </c>
      <c r="R3237" s="36"/>
      <c r="S3237" s="9"/>
      <c r="T3237" s="1">
        <f t="shared" si="334"/>
        <v>2013.6561938677212</v>
      </c>
      <c r="U3237" s="4">
        <f t="shared" si="337"/>
        <v>1.0581087168223551E+20</v>
      </c>
      <c r="V3237" s="4">
        <f t="shared" si="335"/>
        <v>112201845430196.44</v>
      </c>
      <c r="W3237" s="1">
        <f t="shared" si="336"/>
        <v>1440.7046253439087</v>
      </c>
    </row>
    <row r="3238" spans="1:23" x14ac:dyDescent="0.3">
      <c r="A3238" t="s">
        <v>2313</v>
      </c>
      <c r="B3238" s="34">
        <v>41516.934157638891</v>
      </c>
      <c r="C3238" s="2">
        <v>46.921700000000001</v>
      </c>
      <c r="D3238" s="2">
        <v>-19.382000000000001</v>
      </c>
      <c r="E3238" s="3">
        <v>13.05</v>
      </c>
      <c r="F3238" s="17"/>
      <c r="G3238" s="1" t="s">
        <v>86</v>
      </c>
      <c r="H3238" s="1" t="s">
        <v>34</v>
      </c>
      <c r="I3238" s="1">
        <f>P3238</f>
        <v>3.2</v>
      </c>
      <c r="K3238" s="19"/>
      <c r="L3238" s="19"/>
      <c r="M3238" s="19"/>
      <c r="N3238" s="19"/>
      <c r="O3238" s="19"/>
      <c r="P3238" s="25">
        <v>3.2</v>
      </c>
      <c r="Q3238" s="1" t="s">
        <v>86</v>
      </c>
      <c r="R3238" s="36"/>
      <c r="S3238" s="9"/>
      <c r="T3238" s="1">
        <f t="shared" si="334"/>
        <v>2013.6671708628032</v>
      </c>
      <c r="U3238" s="4">
        <f t="shared" si="337"/>
        <v>1.0581095111505899E+20</v>
      </c>
      <c r="V3238" s="4">
        <f t="shared" si="335"/>
        <v>79432823472428.328</v>
      </c>
      <c r="W3238" s="1">
        <f t="shared" si="336"/>
        <v>757.39377187137006</v>
      </c>
    </row>
    <row r="3239" spans="1:23" x14ac:dyDescent="0.3">
      <c r="A3239" t="s">
        <v>2314</v>
      </c>
      <c r="B3239" s="34">
        <v>41517.158276736111</v>
      </c>
      <c r="C3239" s="2">
        <v>47.041200000000003</v>
      </c>
      <c r="D3239" s="2">
        <v>-19.367000000000001</v>
      </c>
      <c r="E3239" s="3">
        <v>26.58</v>
      </c>
      <c r="F3239" s="17"/>
      <c r="G3239" s="1" t="s">
        <v>86</v>
      </c>
      <c r="H3239" s="1" t="s">
        <v>34</v>
      </c>
      <c r="I3239" s="1">
        <f>P3239</f>
        <v>3.1</v>
      </c>
      <c r="K3239" s="19"/>
      <c r="L3239" s="19"/>
      <c r="M3239" s="19"/>
      <c r="N3239" s="19"/>
      <c r="O3239" s="19"/>
      <c r="P3239" s="25">
        <v>3.1</v>
      </c>
      <c r="Q3239" s="1" t="s">
        <v>86</v>
      </c>
      <c r="R3239" s="36"/>
      <c r="S3239" s="9"/>
      <c r="T3239" s="1">
        <f t="shared" si="334"/>
        <v>2013.66778446745</v>
      </c>
      <c r="U3239" s="4">
        <f t="shared" si="337"/>
        <v>1.0581100734919151E+20</v>
      </c>
      <c r="V3239" s="4">
        <f t="shared" si="335"/>
        <v>56234132519035.117</v>
      </c>
      <c r="W3239" s="1">
        <f t="shared" si="336"/>
        <v>759.16636043808171</v>
      </c>
    </row>
    <row r="3240" spans="1:23" x14ac:dyDescent="0.3">
      <c r="A3240" t="s">
        <v>5308</v>
      </c>
      <c r="B3240" s="34">
        <v>41552.762297106485</v>
      </c>
      <c r="C3240" s="2">
        <v>41.218600000000002</v>
      </c>
      <c r="D3240" s="2">
        <v>-17.623699999999999</v>
      </c>
      <c r="E3240" s="3">
        <v>10</v>
      </c>
      <c r="F3240" s="3">
        <v>7</v>
      </c>
      <c r="G3240" s="1" t="s">
        <v>35</v>
      </c>
      <c r="H3240" s="1" t="s">
        <v>33</v>
      </c>
      <c r="I3240" s="1">
        <f t="shared" ref="I3240:I3252" si="339">0.85*L3240+1.03</f>
        <v>4.09</v>
      </c>
      <c r="L3240" s="25">
        <v>3.6</v>
      </c>
      <c r="M3240" s="25" t="s">
        <v>35</v>
      </c>
      <c r="P3240" s="25">
        <v>3.4</v>
      </c>
      <c r="Q3240" s="1" t="s">
        <v>84</v>
      </c>
      <c r="T3240" s="1">
        <f t="shared" si="334"/>
        <v>2013.7652629626461</v>
      </c>
      <c r="U3240" s="4">
        <f t="shared" si="337"/>
        <v>1.0581272525757866E+20</v>
      </c>
      <c r="V3240" s="4">
        <f t="shared" si="335"/>
        <v>1717908387157594.5</v>
      </c>
      <c r="W3240" s="1">
        <f t="shared" si="336"/>
        <v>687.86805447744371</v>
      </c>
    </row>
    <row r="3241" spans="1:23" x14ac:dyDescent="0.3">
      <c r="A3241" t="s">
        <v>5309</v>
      </c>
      <c r="B3241" s="34">
        <v>41590.517413773145</v>
      </c>
      <c r="C3241" s="2">
        <v>41.235700000000001</v>
      </c>
      <c r="D3241" s="2">
        <v>-14.6608</v>
      </c>
      <c r="E3241" s="3">
        <v>10</v>
      </c>
      <c r="F3241" s="3">
        <v>26</v>
      </c>
      <c r="G3241" s="1" t="s">
        <v>35</v>
      </c>
      <c r="H3241" s="1" t="s">
        <v>33</v>
      </c>
      <c r="I3241" s="1">
        <f t="shared" si="339"/>
        <v>4.5999999999999996</v>
      </c>
      <c r="L3241" s="25">
        <v>4.2</v>
      </c>
      <c r="M3241" s="25" t="s">
        <v>35</v>
      </c>
      <c r="N3241" s="25">
        <v>3.3</v>
      </c>
      <c r="O3241" s="25" t="s">
        <v>84</v>
      </c>
      <c r="P3241" s="25">
        <v>4.7</v>
      </c>
      <c r="Q3241" s="1" t="s">
        <v>84</v>
      </c>
      <c r="T3241" s="1">
        <f t="shared" si="334"/>
        <v>2013.8686308385302</v>
      </c>
      <c r="U3241" s="4">
        <f t="shared" si="337"/>
        <v>1.0582272525757866E+20</v>
      </c>
      <c r="V3241" s="4">
        <f t="shared" si="335"/>
        <v>1E+16</v>
      </c>
      <c r="W3241" s="1">
        <f t="shared" si="336"/>
        <v>478.8721074102898</v>
      </c>
    </row>
    <row r="3242" spans="1:23" x14ac:dyDescent="0.3">
      <c r="A3242" t="s">
        <v>5310</v>
      </c>
      <c r="B3242" s="34">
        <v>41638.73594027778</v>
      </c>
      <c r="C3242" s="2">
        <v>35.111400000000003</v>
      </c>
      <c r="D3242" s="2">
        <v>-6.1318999999999999</v>
      </c>
      <c r="E3242" s="3">
        <v>10</v>
      </c>
      <c r="F3242" s="3">
        <v>6</v>
      </c>
      <c r="G3242" s="1" t="s">
        <v>35</v>
      </c>
      <c r="H3242" s="1" t="s">
        <v>22</v>
      </c>
      <c r="I3242" s="1">
        <f t="shared" si="339"/>
        <v>3.92</v>
      </c>
      <c r="L3242" s="25">
        <v>3.4</v>
      </c>
      <c r="M3242" s="25" t="s">
        <v>84</v>
      </c>
      <c r="P3242" s="25">
        <v>4.3</v>
      </c>
      <c r="Q3242" s="1" t="s">
        <v>84</v>
      </c>
      <c r="T3242" s="1">
        <f t="shared" si="334"/>
        <v>2014.0006459692752</v>
      </c>
      <c r="U3242" s="4">
        <f t="shared" si="337"/>
        <v>1.0582368025016467E+20</v>
      </c>
      <c r="V3242" s="4">
        <f t="shared" si="335"/>
        <v>954992586021441.75</v>
      </c>
      <c r="W3242" s="1">
        <f t="shared" si="336"/>
        <v>1338.4705147522141</v>
      </c>
    </row>
    <row r="3243" spans="1:23" x14ac:dyDescent="0.3">
      <c r="A3243" t="s">
        <v>5311</v>
      </c>
      <c r="B3243" s="34">
        <v>41644.514460300925</v>
      </c>
      <c r="C3243" s="2">
        <v>44.488799999999998</v>
      </c>
      <c r="D3243" s="2">
        <v>-10.855600000000001</v>
      </c>
      <c r="E3243" s="3">
        <v>10</v>
      </c>
      <c r="F3243" s="3">
        <v>40</v>
      </c>
      <c r="G3243" s="1" t="s">
        <v>35</v>
      </c>
      <c r="H3243" s="1" t="s">
        <v>54</v>
      </c>
      <c r="I3243" s="1">
        <f t="shared" si="339"/>
        <v>4.6849999999999996</v>
      </c>
      <c r="L3243" s="25">
        <v>4.3</v>
      </c>
      <c r="M3243" s="25" t="s">
        <v>35</v>
      </c>
      <c r="N3243" s="25">
        <v>3.8</v>
      </c>
      <c r="O3243" s="25" t="s">
        <v>35</v>
      </c>
      <c r="P3243" s="25">
        <v>4.9000000000000004</v>
      </c>
      <c r="Q3243" s="1" t="s">
        <v>84</v>
      </c>
      <c r="T3243" s="1">
        <f t="shared" si="334"/>
        <v>2014.016466694869</v>
      </c>
      <c r="U3243" s="4">
        <f t="shared" si="337"/>
        <v>1.0583709244951873E+20</v>
      </c>
      <c r="V3243" s="4">
        <f t="shared" si="335"/>
        <v>1.3412199354053646E+16</v>
      </c>
      <c r="W3243" s="1">
        <f t="shared" si="336"/>
        <v>226.33116863273301</v>
      </c>
    </row>
    <row r="3244" spans="1:23" x14ac:dyDescent="0.3">
      <c r="A3244" t="s">
        <v>5312</v>
      </c>
      <c r="B3244" s="34">
        <v>41667.338884722223</v>
      </c>
      <c r="C3244" s="2">
        <v>35.722099999999998</v>
      </c>
      <c r="D3244" s="2">
        <v>-4.4649999999999999</v>
      </c>
      <c r="E3244" s="3">
        <v>10</v>
      </c>
      <c r="F3244" s="3">
        <v>43</v>
      </c>
      <c r="G3244" s="1" t="s">
        <v>35</v>
      </c>
      <c r="H3244" s="1" t="s">
        <v>22</v>
      </c>
      <c r="I3244" s="1">
        <f t="shared" si="339"/>
        <v>4.5999999999999996</v>
      </c>
      <c r="L3244" s="25">
        <v>4.2</v>
      </c>
      <c r="M3244" s="25" t="s">
        <v>35</v>
      </c>
      <c r="N3244" s="25">
        <v>3.7</v>
      </c>
      <c r="O3244" s="25" t="s">
        <v>35</v>
      </c>
      <c r="P3244" s="25">
        <v>4.5</v>
      </c>
      <c r="Q3244" s="1" t="s">
        <v>84</v>
      </c>
      <c r="T3244" s="1">
        <f t="shared" si="334"/>
        <v>2014.0789565632367</v>
      </c>
      <c r="U3244" s="4">
        <f t="shared" si="337"/>
        <v>1.0584709244951873E+20</v>
      </c>
      <c r="V3244" s="4">
        <f t="shared" si="335"/>
        <v>1E+16</v>
      </c>
      <c r="W3244" s="1">
        <f t="shared" si="336"/>
        <v>1399.3214630516534</v>
      </c>
    </row>
    <row r="3245" spans="1:23" x14ac:dyDescent="0.3">
      <c r="A3245" t="s">
        <v>5313</v>
      </c>
      <c r="B3245" s="34">
        <v>41689.819952199075</v>
      </c>
      <c r="C3245" s="2">
        <v>38.623600000000003</v>
      </c>
      <c r="D3245" s="2">
        <v>-4.2819000000000003</v>
      </c>
      <c r="E3245" s="3">
        <v>10</v>
      </c>
      <c r="F3245" s="3">
        <v>11</v>
      </c>
      <c r="G3245" s="1" t="s">
        <v>35</v>
      </c>
      <c r="H3245" s="1" t="s">
        <v>22</v>
      </c>
      <c r="I3245" s="1">
        <f t="shared" si="339"/>
        <v>4.09</v>
      </c>
      <c r="L3245" s="25">
        <v>3.6</v>
      </c>
      <c r="M3245" s="25" t="s">
        <v>84</v>
      </c>
      <c r="N3245" s="25">
        <v>3.2</v>
      </c>
      <c r="O3245" s="25" t="s">
        <v>35</v>
      </c>
      <c r="P3245" s="25">
        <v>4.3</v>
      </c>
      <c r="Q3245" s="1" t="s">
        <v>84</v>
      </c>
      <c r="T3245" s="1">
        <f t="shared" si="334"/>
        <v>2014.1405063715238</v>
      </c>
      <c r="U3245" s="4">
        <f t="shared" si="337"/>
        <v>1.0584881035790588E+20</v>
      </c>
      <c r="V3245" s="4">
        <f t="shared" si="335"/>
        <v>1717908387157594.5</v>
      </c>
      <c r="W3245" s="1">
        <f t="shared" si="336"/>
        <v>1192.6808541890873</v>
      </c>
    </row>
    <row r="3246" spans="1:23" x14ac:dyDescent="0.3">
      <c r="A3246" t="s">
        <v>5314</v>
      </c>
      <c r="B3246" s="34">
        <v>41689.839794560183</v>
      </c>
      <c r="C3246" s="2">
        <v>35.7682</v>
      </c>
      <c r="D3246" s="2">
        <v>-5.0827</v>
      </c>
      <c r="E3246" s="3">
        <v>10</v>
      </c>
      <c r="F3246" s="3">
        <v>5</v>
      </c>
      <c r="G3246" s="1" t="s">
        <v>35</v>
      </c>
      <c r="H3246" s="1" t="s">
        <v>22</v>
      </c>
      <c r="I3246" s="1">
        <f t="shared" si="339"/>
        <v>3.75</v>
      </c>
      <c r="L3246" s="25">
        <v>3.2</v>
      </c>
      <c r="M3246" s="25" t="s">
        <v>84</v>
      </c>
      <c r="P3246" s="25">
        <v>3.6</v>
      </c>
      <c r="Q3246" s="1" t="s">
        <v>84</v>
      </c>
      <c r="T3246" s="1">
        <f t="shared" si="334"/>
        <v>2014.1405606969479</v>
      </c>
      <c r="U3246" s="4">
        <f t="shared" si="337"/>
        <v>1.0584934124235011E+20</v>
      </c>
      <c r="V3246" s="4">
        <f t="shared" si="335"/>
        <v>530884444230989.13</v>
      </c>
      <c r="W3246" s="1">
        <f t="shared" si="336"/>
        <v>1350.4284030129161</v>
      </c>
    </row>
    <row r="3247" spans="1:23" x14ac:dyDescent="0.3">
      <c r="A3247" t="s">
        <v>5315</v>
      </c>
      <c r="B3247" s="34">
        <v>41710.863566319444</v>
      </c>
      <c r="C3247" s="2">
        <v>44.095599999999997</v>
      </c>
      <c r="D3247" s="2">
        <v>-12.2028</v>
      </c>
      <c r="E3247" s="3">
        <v>10</v>
      </c>
      <c r="F3247" s="3">
        <v>106</v>
      </c>
      <c r="G3247" s="1" t="s">
        <v>35</v>
      </c>
      <c r="H3247" s="1" t="s">
        <v>74</v>
      </c>
      <c r="I3247" s="1">
        <f t="shared" si="339"/>
        <v>4.9399999999999995</v>
      </c>
      <c r="L3247" s="25">
        <v>4.5999999999999996</v>
      </c>
      <c r="M3247" s="25" t="s">
        <v>35</v>
      </c>
      <c r="N3247" s="25">
        <v>4.2</v>
      </c>
      <c r="O3247" s="25" t="s">
        <v>35</v>
      </c>
      <c r="P3247" s="25">
        <v>4.8</v>
      </c>
      <c r="Q3247" s="1" t="s">
        <v>84</v>
      </c>
      <c r="T3247" s="1">
        <f t="shared" si="334"/>
        <v>2014.1981206470073</v>
      </c>
      <c r="U3247" s="4">
        <f t="shared" si="337"/>
        <v>1.0588170060804307E+20</v>
      </c>
      <c r="V3247" s="4">
        <f t="shared" si="335"/>
        <v>3.235936569296278E+16</v>
      </c>
      <c r="W3247" s="1">
        <f t="shared" si="336"/>
        <v>138.09344509770486</v>
      </c>
    </row>
    <row r="3248" spans="1:23" x14ac:dyDescent="0.3">
      <c r="A3248" t="s">
        <v>5316</v>
      </c>
      <c r="B3248" s="34">
        <v>41776.006689467591</v>
      </c>
      <c r="C3248" s="2">
        <v>38.142200000000003</v>
      </c>
      <c r="D3248" s="2">
        <v>-7.8090999999999999</v>
      </c>
      <c r="E3248" s="3">
        <v>10</v>
      </c>
      <c r="F3248" s="3">
        <v>35</v>
      </c>
      <c r="G3248" s="1" t="s">
        <v>35</v>
      </c>
      <c r="H3248" s="1" t="s">
        <v>22</v>
      </c>
      <c r="I3248" s="1">
        <f t="shared" si="339"/>
        <v>4.43</v>
      </c>
      <c r="L3248" s="25">
        <v>4</v>
      </c>
      <c r="M3248" s="25" t="s">
        <v>35</v>
      </c>
      <c r="N3248" s="25">
        <v>3.3</v>
      </c>
      <c r="O3248" s="25" t="s">
        <v>35</v>
      </c>
      <c r="P3248" s="25">
        <v>4</v>
      </c>
      <c r="Q3248" s="1" t="s">
        <v>84</v>
      </c>
      <c r="T3248" s="1">
        <f t="shared" si="334"/>
        <v>2014.3764727979947</v>
      </c>
      <c r="U3248" s="4">
        <f t="shared" si="337"/>
        <v>1.0588725965061577E+20</v>
      </c>
      <c r="V3248" s="4">
        <f t="shared" si="335"/>
        <v>5559042572704029</v>
      </c>
      <c r="W3248" s="1">
        <f t="shared" si="336"/>
        <v>954.48699019579419</v>
      </c>
    </row>
    <row r="3249" spans="1:23" x14ac:dyDescent="0.3">
      <c r="A3249" t="s">
        <v>5317</v>
      </c>
      <c r="B3249" s="34">
        <v>41789.963678935186</v>
      </c>
      <c r="C3249" s="2">
        <v>39.794800000000002</v>
      </c>
      <c r="D3249" s="2">
        <v>-22.616199999999999</v>
      </c>
      <c r="E3249" s="3">
        <v>10</v>
      </c>
      <c r="F3249" s="3">
        <v>57</v>
      </c>
      <c r="G3249" s="1" t="s">
        <v>35</v>
      </c>
      <c r="H3249" s="8" t="s">
        <v>24</v>
      </c>
      <c r="I3249" s="1">
        <f t="shared" si="339"/>
        <v>4.6849999999999996</v>
      </c>
      <c r="L3249" s="25">
        <v>4.3</v>
      </c>
      <c r="M3249" s="25" t="s">
        <v>35</v>
      </c>
      <c r="N3249" s="25">
        <v>3.6</v>
      </c>
      <c r="O3249" s="25" t="s">
        <v>84</v>
      </c>
      <c r="P3249" s="25">
        <v>4</v>
      </c>
      <c r="Q3249" s="1" t="s">
        <v>84</v>
      </c>
      <c r="T3249" s="1">
        <f t="shared" si="334"/>
        <v>2014.4146849525946</v>
      </c>
      <c r="U3249" s="4">
        <f t="shared" si="337"/>
        <v>1.0590067184996983E+20</v>
      </c>
      <c r="V3249" s="4">
        <f t="shared" si="335"/>
        <v>1.3412199354053646E+16</v>
      </c>
      <c r="W3249" s="1">
        <f t="shared" si="336"/>
        <v>1229.3444391605547</v>
      </c>
    </row>
    <row r="3250" spans="1:23" x14ac:dyDescent="0.3">
      <c r="A3250" t="s">
        <v>5318</v>
      </c>
      <c r="B3250" s="34">
        <v>41849.581263657405</v>
      </c>
      <c r="C3250" s="2">
        <v>35.724800000000002</v>
      </c>
      <c r="D3250" s="2">
        <v>-5.5998000000000001</v>
      </c>
      <c r="E3250" s="3">
        <v>10</v>
      </c>
      <c r="F3250" s="3">
        <v>34</v>
      </c>
      <c r="G3250" s="1" t="s">
        <v>35</v>
      </c>
      <c r="H3250" s="1" t="s">
        <v>22</v>
      </c>
      <c r="I3250" s="1">
        <f t="shared" si="339"/>
        <v>4.5149999999999997</v>
      </c>
      <c r="L3250" s="25">
        <v>4.0999999999999996</v>
      </c>
      <c r="M3250" s="25" t="s">
        <v>35</v>
      </c>
      <c r="P3250" s="25">
        <v>4.3</v>
      </c>
      <c r="Q3250" s="1" t="s">
        <v>84</v>
      </c>
      <c r="T3250" s="1">
        <f t="shared" si="334"/>
        <v>2014.5779090038532</v>
      </c>
      <c r="U3250" s="4">
        <f t="shared" si="337"/>
        <v>1.059081277486901E+20</v>
      </c>
      <c r="V3250" s="4">
        <f t="shared" si="335"/>
        <v>7455898720277797</v>
      </c>
      <c r="W3250" s="1">
        <f t="shared" si="336"/>
        <v>1318.0322047643128</v>
      </c>
    </row>
    <row r="3251" spans="1:23" x14ac:dyDescent="0.3">
      <c r="A3251" t="s">
        <v>5319</v>
      </c>
      <c r="B3251" s="34">
        <v>41850.01372534722</v>
      </c>
      <c r="C3251" s="2">
        <v>37.930599999999998</v>
      </c>
      <c r="D3251" s="2">
        <v>-7.2530999999999999</v>
      </c>
      <c r="E3251" s="3">
        <v>10</v>
      </c>
      <c r="F3251" s="3">
        <v>44</v>
      </c>
      <c r="G3251" s="1" t="s">
        <v>35</v>
      </c>
      <c r="H3251" s="1" t="s">
        <v>22</v>
      </c>
      <c r="I3251" s="1">
        <f t="shared" si="339"/>
        <v>4.3449999999999998</v>
      </c>
      <c r="L3251" s="25">
        <v>3.9</v>
      </c>
      <c r="M3251" s="25" t="s">
        <v>35</v>
      </c>
      <c r="P3251" s="25">
        <v>4</v>
      </c>
      <c r="Q3251" s="1" t="s">
        <v>84</v>
      </c>
      <c r="R3251" s="37">
        <v>4.5999999999999996</v>
      </c>
      <c r="S3251" s="1" t="s">
        <v>58</v>
      </c>
      <c r="T3251" s="1">
        <f t="shared" si="334"/>
        <v>2014.5790930194312</v>
      </c>
      <c r="U3251" s="4">
        <f t="shared" si="337"/>
        <v>1.0591227251453048E+20</v>
      </c>
      <c r="V3251" s="4">
        <f t="shared" si="335"/>
        <v>4144765840379391.5</v>
      </c>
      <c r="W3251" s="1">
        <f t="shared" si="336"/>
        <v>1010.6046406036239</v>
      </c>
    </row>
    <row r="3252" spans="1:23" x14ac:dyDescent="0.3">
      <c r="A3252" t="s">
        <v>5320</v>
      </c>
      <c r="B3252" s="34">
        <v>41890.14166400463</v>
      </c>
      <c r="C3252" s="2">
        <v>41.114899999999999</v>
      </c>
      <c r="D3252" s="2">
        <v>-12.396599999999999</v>
      </c>
      <c r="E3252" s="3">
        <v>10</v>
      </c>
      <c r="F3252" s="3">
        <v>41</v>
      </c>
      <c r="G3252" s="1" t="s">
        <v>35</v>
      </c>
      <c r="H3252" s="1" t="s">
        <v>33</v>
      </c>
      <c r="I3252" s="1">
        <f t="shared" si="339"/>
        <v>4.43</v>
      </c>
      <c r="L3252" s="25">
        <v>4</v>
      </c>
      <c r="M3252" s="25" t="s">
        <v>35</v>
      </c>
      <c r="N3252" s="25">
        <v>3.4</v>
      </c>
      <c r="O3252" s="25" t="s">
        <v>35</v>
      </c>
      <c r="P3252" s="25">
        <v>4</v>
      </c>
      <c r="Q3252" s="1" t="s">
        <v>84</v>
      </c>
      <c r="T3252" s="1">
        <f t="shared" si="334"/>
        <v>2014.6889573278704</v>
      </c>
      <c r="U3252" s="4">
        <f t="shared" si="337"/>
        <v>1.0591783155710317E+20</v>
      </c>
      <c r="V3252" s="4">
        <f t="shared" si="335"/>
        <v>5559042572704029</v>
      </c>
      <c r="W3252" s="1">
        <f t="shared" si="336"/>
        <v>448.5345452684611</v>
      </c>
    </row>
    <row r="3253" spans="1:23" x14ac:dyDescent="0.3">
      <c r="A3253" t="s">
        <v>5321</v>
      </c>
      <c r="B3253" s="34">
        <v>41943.701401388891</v>
      </c>
      <c r="C3253" s="2">
        <v>35.7806</v>
      </c>
      <c r="D3253" s="2">
        <v>-5.4169</v>
      </c>
      <c r="E3253" s="3">
        <v>7.4</v>
      </c>
      <c r="F3253" s="3">
        <v>77</v>
      </c>
      <c r="G3253" s="1" t="s">
        <v>35</v>
      </c>
      <c r="H3253" s="1" t="s">
        <v>22</v>
      </c>
      <c r="I3253" s="1">
        <v>4.9000000000000004</v>
      </c>
      <c r="J3253" s="25">
        <v>4.9000000000000004</v>
      </c>
      <c r="K3253" s="25" t="s">
        <v>75</v>
      </c>
      <c r="L3253" s="25">
        <v>4.4000000000000004</v>
      </c>
      <c r="M3253" s="25" t="s">
        <v>35</v>
      </c>
      <c r="N3253" s="25">
        <v>4</v>
      </c>
      <c r="O3253" s="25" t="s">
        <v>35</v>
      </c>
      <c r="P3253" s="25">
        <v>4.5</v>
      </c>
      <c r="Q3253" s="1" t="s">
        <v>84</v>
      </c>
      <c r="T3253" s="1">
        <f t="shared" si="334"/>
        <v>2014.8355958970265</v>
      </c>
      <c r="U3253" s="4">
        <f t="shared" si="337"/>
        <v>1.0594601538641582E+20</v>
      </c>
      <c r="V3253" s="4">
        <f t="shared" si="335"/>
        <v>2.8183829312644516E+16</v>
      </c>
      <c r="W3253" s="1">
        <f t="shared" si="336"/>
        <v>1325.7567466943376</v>
      </c>
    </row>
    <row r="3254" spans="1:23" x14ac:dyDescent="0.3">
      <c r="A3254" t="s">
        <v>5322</v>
      </c>
      <c r="B3254" s="34">
        <v>41943.711779513891</v>
      </c>
      <c r="C3254" s="2">
        <v>35.862499999999997</v>
      </c>
      <c r="D3254" s="2">
        <v>-5.3144</v>
      </c>
      <c r="E3254" s="3">
        <v>4</v>
      </c>
      <c r="F3254" s="3">
        <v>439</v>
      </c>
      <c r="G3254" s="1" t="s">
        <v>35</v>
      </c>
      <c r="H3254" s="1" t="s">
        <v>22</v>
      </c>
      <c r="I3254" s="1">
        <v>5.2</v>
      </c>
      <c r="J3254" s="25">
        <v>5.2</v>
      </c>
      <c r="K3254" s="25" t="s">
        <v>75</v>
      </c>
      <c r="L3254" s="25">
        <v>5</v>
      </c>
      <c r="M3254" s="25" t="s">
        <v>35</v>
      </c>
      <c r="N3254" s="25">
        <v>4.7</v>
      </c>
      <c r="O3254" s="25" t="s">
        <v>35</v>
      </c>
      <c r="P3254" s="25">
        <v>4.8</v>
      </c>
      <c r="Q3254" s="1" t="s">
        <v>84</v>
      </c>
      <c r="T3254" s="1">
        <f t="shared" si="334"/>
        <v>2014.8356243107842</v>
      </c>
      <c r="U3254" s="4">
        <f t="shared" si="337"/>
        <v>1.0602544820988825E+20</v>
      </c>
      <c r="V3254" s="4">
        <f t="shared" si="335"/>
        <v>7.9432823472428304E+16</v>
      </c>
      <c r="W3254" s="1">
        <f t="shared" si="336"/>
        <v>1325.8199346345216</v>
      </c>
    </row>
    <row r="3255" spans="1:23" x14ac:dyDescent="0.3">
      <c r="A3255" t="s">
        <v>5323</v>
      </c>
      <c r="B3255" s="34">
        <v>41950.331384027777</v>
      </c>
      <c r="C3255" s="2">
        <v>41.48</v>
      </c>
      <c r="D3255" s="2">
        <v>-15.117800000000001</v>
      </c>
      <c r="E3255" s="3">
        <v>10</v>
      </c>
      <c r="F3255" s="3">
        <v>131</v>
      </c>
      <c r="G3255" s="1" t="s">
        <v>35</v>
      </c>
      <c r="H3255" s="1" t="s">
        <v>33</v>
      </c>
      <c r="I3255" s="1">
        <f t="shared" ref="I3255:I3260" si="340">0.85*L3255+1.03</f>
        <v>5.0250000000000004</v>
      </c>
      <c r="L3255" s="25">
        <v>4.7</v>
      </c>
      <c r="M3255" s="25" t="s">
        <v>35</v>
      </c>
      <c r="N3255" s="25">
        <v>4</v>
      </c>
      <c r="O3255" s="25" t="s">
        <v>35</v>
      </c>
      <c r="P3255" s="25">
        <v>4.5999999999999996</v>
      </c>
      <c r="Q3255" s="1" t="s">
        <v>84</v>
      </c>
      <c r="T3255" s="1">
        <f t="shared" si="334"/>
        <v>2014.8537478002129</v>
      </c>
      <c r="U3255" s="4">
        <f t="shared" si="337"/>
        <v>1.0606884923625272E+20</v>
      </c>
      <c r="V3255" s="4">
        <f t="shared" si="335"/>
        <v>4.3401026364474576E+16</v>
      </c>
      <c r="W3255" s="1">
        <f t="shared" si="336"/>
        <v>480.45913493053854</v>
      </c>
    </row>
    <row r="3256" spans="1:23" x14ac:dyDescent="0.3">
      <c r="A3256" t="s">
        <v>5324</v>
      </c>
      <c r="B3256" s="34">
        <v>41963.441064467595</v>
      </c>
      <c r="C3256" s="2">
        <v>41.127400000000002</v>
      </c>
      <c r="D3256" s="2">
        <v>-10.6968</v>
      </c>
      <c r="E3256" s="3">
        <v>10</v>
      </c>
      <c r="F3256" s="3">
        <v>11</v>
      </c>
      <c r="G3256" s="1" t="s">
        <v>35</v>
      </c>
      <c r="H3256" s="1" t="s">
        <v>33</v>
      </c>
      <c r="I3256" s="1">
        <f t="shared" si="340"/>
        <v>4.09</v>
      </c>
      <c r="L3256" s="25">
        <v>3.6</v>
      </c>
      <c r="M3256" s="25" t="s">
        <v>35</v>
      </c>
      <c r="N3256" s="25">
        <v>3.2</v>
      </c>
      <c r="O3256" s="25" t="s">
        <v>35</v>
      </c>
      <c r="P3256" s="25">
        <v>4.0999999999999996</v>
      </c>
      <c r="Q3256" s="1" t="s">
        <v>84</v>
      </c>
      <c r="T3256" s="1">
        <f t="shared" si="334"/>
        <v>2014.8896401491243</v>
      </c>
      <c r="U3256" s="4">
        <f t="shared" si="337"/>
        <v>1.0607056714463987E+20</v>
      </c>
      <c r="V3256" s="4">
        <f t="shared" si="335"/>
        <v>1717908387157594.5</v>
      </c>
      <c r="W3256" s="1">
        <f t="shared" si="336"/>
        <v>503.12313723733843</v>
      </c>
    </row>
    <row r="3257" spans="1:23" x14ac:dyDescent="0.3">
      <c r="A3257" t="s">
        <v>5325</v>
      </c>
      <c r="B3257" s="34">
        <v>41964.415236921297</v>
      </c>
      <c r="C3257" s="2">
        <v>35.905799999999999</v>
      </c>
      <c r="D3257" s="2">
        <v>-4.5050999999999997</v>
      </c>
      <c r="E3257" s="3">
        <v>4.0999999999999996</v>
      </c>
      <c r="F3257" s="3">
        <v>31</v>
      </c>
      <c r="G3257" s="1" t="s">
        <v>35</v>
      </c>
      <c r="H3257" s="1" t="s">
        <v>22</v>
      </c>
      <c r="I3257" s="1">
        <f t="shared" si="340"/>
        <v>4.7700000000000005</v>
      </c>
      <c r="L3257" s="25">
        <v>4.4000000000000004</v>
      </c>
      <c r="M3257" s="25" t="s">
        <v>60</v>
      </c>
      <c r="N3257" s="25">
        <v>3.2</v>
      </c>
      <c r="O3257" s="25" t="s">
        <v>84</v>
      </c>
      <c r="P3257" s="25">
        <v>4.2</v>
      </c>
      <c r="Q3257" s="1" t="s">
        <v>84</v>
      </c>
      <c r="T3257" s="1">
        <f t="shared" si="334"/>
        <v>2014.8923072879434</v>
      </c>
      <c r="U3257" s="4">
        <f t="shared" si="337"/>
        <v>1.0608855585379117E+20</v>
      </c>
      <c r="V3257" s="4">
        <f t="shared" si="335"/>
        <v>1.7988709151288024E+16</v>
      </c>
      <c r="W3257" s="1">
        <f t="shared" si="336"/>
        <v>1381.0353433859855</v>
      </c>
    </row>
    <row r="3258" spans="1:23" x14ac:dyDescent="0.3">
      <c r="A3258" t="s">
        <v>5326</v>
      </c>
      <c r="B3258" s="34">
        <v>42021.861744675924</v>
      </c>
      <c r="C3258" s="2">
        <v>39.498399999999997</v>
      </c>
      <c r="D3258" s="2">
        <v>-17.799299999999999</v>
      </c>
      <c r="E3258" s="3">
        <v>10</v>
      </c>
      <c r="F3258" s="3">
        <v>26</v>
      </c>
      <c r="G3258" s="1" t="s">
        <v>35</v>
      </c>
      <c r="H3258" s="1" t="s">
        <v>33</v>
      </c>
      <c r="I3258" s="1">
        <f t="shared" si="340"/>
        <v>4.1749999999999998</v>
      </c>
      <c r="L3258" s="25">
        <v>3.7</v>
      </c>
      <c r="M3258" s="25" t="s">
        <v>35</v>
      </c>
      <c r="N3258" s="25">
        <v>3.2</v>
      </c>
      <c r="O3258" s="25" t="s">
        <v>35</v>
      </c>
      <c r="P3258" s="25">
        <v>4.0999999999999996</v>
      </c>
      <c r="Q3258" s="1" t="s">
        <v>84</v>
      </c>
      <c r="T3258" s="1">
        <f t="shared" si="334"/>
        <v>2015.0495872544172</v>
      </c>
      <c r="U3258" s="4">
        <f t="shared" si="337"/>
        <v>1.0609085994676722E+20</v>
      </c>
      <c r="V3258" s="4">
        <f t="shared" si="335"/>
        <v>2304092976055851.5</v>
      </c>
      <c r="W3258" s="1">
        <f t="shared" si="336"/>
        <v>825.77092869407466</v>
      </c>
    </row>
    <row r="3259" spans="1:23" x14ac:dyDescent="0.3">
      <c r="A3259" t="s">
        <v>5327</v>
      </c>
      <c r="B3259" s="34">
        <v>42164.95374675926</v>
      </c>
      <c r="C3259" s="2">
        <v>41.4392</v>
      </c>
      <c r="D3259" s="2">
        <v>-10.371700000000001</v>
      </c>
      <c r="E3259" s="3">
        <v>10</v>
      </c>
      <c r="F3259" s="3">
        <v>104</v>
      </c>
      <c r="G3259" s="1" t="s">
        <v>35</v>
      </c>
      <c r="H3259" s="1" t="s">
        <v>33</v>
      </c>
      <c r="I3259" s="1">
        <f t="shared" si="340"/>
        <v>4.5149999999999997</v>
      </c>
      <c r="L3259" s="25">
        <v>4.0999999999999996</v>
      </c>
      <c r="M3259" s="25" t="s">
        <v>35</v>
      </c>
      <c r="N3259" s="25">
        <v>3.6</v>
      </c>
      <c r="O3259" s="25" t="s">
        <v>35</v>
      </c>
      <c r="P3259" s="25">
        <v>5</v>
      </c>
      <c r="Q3259" s="1" t="s">
        <v>84</v>
      </c>
      <c r="T3259" s="1">
        <f t="shared" si="334"/>
        <v>2015.4413518049535</v>
      </c>
      <c r="U3259" s="4">
        <f t="shared" si="337"/>
        <v>1.0609831584548749E+20</v>
      </c>
      <c r="V3259" s="4">
        <f t="shared" si="335"/>
        <v>7455898720277797</v>
      </c>
      <c r="W3259" s="1">
        <f t="shared" si="336"/>
        <v>491.91862586783134</v>
      </c>
    </row>
    <row r="3260" spans="1:23" x14ac:dyDescent="0.3">
      <c r="A3260" t="s">
        <v>5328</v>
      </c>
      <c r="B3260" s="34">
        <v>42172.356133796296</v>
      </c>
      <c r="C3260" s="2">
        <v>35.142400000000002</v>
      </c>
      <c r="D3260" s="2">
        <v>-17.017299999999999</v>
      </c>
      <c r="E3260" s="3">
        <v>10</v>
      </c>
      <c r="F3260" s="3">
        <v>88</v>
      </c>
      <c r="G3260" s="1" t="s">
        <v>35</v>
      </c>
      <c r="H3260" s="1" t="s">
        <v>37</v>
      </c>
      <c r="I3260" s="1">
        <f t="shared" si="340"/>
        <v>4.5149999999999997</v>
      </c>
      <c r="L3260" s="25">
        <v>4.0999999999999996</v>
      </c>
      <c r="M3260" s="25" t="s">
        <v>35</v>
      </c>
      <c r="N3260" s="25">
        <v>3.4</v>
      </c>
      <c r="O3260" s="25" t="s">
        <v>84</v>
      </c>
      <c r="P3260" s="25">
        <v>4</v>
      </c>
      <c r="Q3260" s="1" t="s">
        <v>84</v>
      </c>
      <c r="R3260" s="37">
        <v>5</v>
      </c>
      <c r="S3260" s="1" t="s">
        <v>44</v>
      </c>
      <c r="T3260" s="1">
        <f t="shared" si="334"/>
        <v>2015.4616184361296</v>
      </c>
      <c r="U3260" s="4">
        <f t="shared" si="337"/>
        <v>1.0610577174420777E+20</v>
      </c>
      <c r="V3260" s="4">
        <f t="shared" si="335"/>
        <v>7455898720277797</v>
      </c>
      <c r="W3260" s="1">
        <f t="shared" si="336"/>
        <v>1171.8086044891056</v>
      </c>
    </row>
    <row r="3261" spans="1:23" x14ac:dyDescent="0.3">
      <c r="A3261" t="s">
        <v>5329</v>
      </c>
      <c r="B3261" s="34">
        <v>42200.590303356483</v>
      </c>
      <c r="C3261" s="2">
        <v>40.978200000000001</v>
      </c>
      <c r="D3261" s="2">
        <v>-15.608599999999999</v>
      </c>
      <c r="E3261" s="3">
        <v>10</v>
      </c>
      <c r="F3261" s="3">
        <v>642</v>
      </c>
      <c r="G3261" s="1" t="s">
        <v>35</v>
      </c>
      <c r="H3261" s="1" t="s">
        <v>33</v>
      </c>
      <c r="I3261" s="1">
        <v>5.0999999999999996</v>
      </c>
      <c r="J3261" s="25">
        <v>5.0999999999999996</v>
      </c>
      <c r="K3261" s="25" t="s">
        <v>75</v>
      </c>
      <c r="L3261" s="25">
        <v>5.2</v>
      </c>
      <c r="M3261" s="25" t="s">
        <v>35</v>
      </c>
      <c r="N3261" s="25">
        <v>4.3</v>
      </c>
      <c r="O3261" s="25" t="s">
        <v>35</v>
      </c>
      <c r="P3261" s="25">
        <v>5.3</v>
      </c>
      <c r="Q3261" s="1" t="s">
        <v>84</v>
      </c>
      <c r="T3261" s="1">
        <f t="shared" si="334"/>
        <v>2015.5389193794838</v>
      </c>
      <c r="U3261" s="4">
        <f t="shared" si="337"/>
        <v>1.0616200587672681E+20</v>
      </c>
      <c r="V3261" s="4">
        <f t="shared" si="335"/>
        <v>5.6234132519035104E+16</v>
      </c>
      <c r="W3261" s="1">
        <f t="shared" si="336"/>
        <v>554.67943369777527</v>
      </c>
    </row>
    <row r="3262" spans="1:23" x14ac:dyDescent="0.3">
      <c r="A3262" t="s">
        <v>5330</v>
      </c>
      <c r="B3262" s="34">
        <v>42241.736511805553</v>
      </c>
      <c r="C3262" s="2">
        <v>35.239100000000001</v>
      </c>
      <c r="D3262" s="2">
        <v>-16.8857</v>
      </c>
      <c r="E3262" s="3">
        <v>10</v>
      </c>
      <c r="F3262" s="3">
        <v>157</v>
      </c>
      <c r="G3262" s="1" t="s">
        <v>35</v>
      </c>
      <c r="H3262" s="9" t="s">
        <v>40</v>
      </c>
      <c r="I3262" s="1">
        <f>0.85*L3262+1.03</f>
        <v>4.6849999999999996</v>
      </c>
      <c r="L3262" s="25">
        <v>4.3</v>
      </c>
      <c r="M3262" s="25" t="s">
        <v>35</v>
      </c>
      <c r="N3262" s="25">
        <v>3.6</v>
      </c>
      <c r="O3262" s="25" t="s">
        <v>35</v>
      </c>
      <c r="P3262" s="25">
        <v>4.7</v>
      </c>
      <c r="Q3262" s="1" t="s">
        <v>84</v>
      </c>
      <c r="R3262" s="37">
        <v>5</v>
      </c>
      <c r="S3262" s="1" t="s">
        <v>44</v>
      </c>
      <c r="T3262" s="1">
        <f t="shared" si="334"/>
        <v>2015.6515715586736</v>
      </c>
      <c r="U3262" s="4">
        <f t="shared" si="337"/>
        <v>1.0617541807608087E+20</v>
      </c>
      <c r="V3262" s="4">
        <f t="shared" si="335"/>
        <v>1.3412199354053646E+16</v>
      </c>
      <c r="W3262" s="1">
        <f t="shared" si="336"/>
        <v>1157.2219379610128</v>
      </c>
    </row>
    <row r="3263" spans="1:23" x14ac:dyDescent="0.3">
      <c r="A3263" t="s">
        <v>5331</v>
      </c>
      <c r="B3263" s="34">
        <v>42255.988495138889</v>
      </c>
      <c r="C3263" s="2">
        <v>39.568399999999997</v>
      </c>
      <c r="D3263" s="2">
        <v>-7.1582999999999997</v>
      </c>
      <c r="E3263" s="3">
        <v>10</v>
      </c>
      <c r="F3263" s="3">
        <v>286</v>
      </c>
      <c r="G3263" s="1" t="s">
        <v>35</v>
      </c>
      <c r="H3263" s="1" t="s">
        <v>22</v>
      </c>
      <c r="I3263" s="1">
        <v>5</v>
      </c>
      <c r="J3263" s="25">
        <v>5</v>
      </c>
      <c r="K3263" s="25" t="s">
        <v>75</v>
      </c>
      <c r="L3263" s="25">
        <v>4.8</v>
      </c>
      <c r="M3263" s="25" t="s">
        <v>35</v>
      </c>
      <c r="N3263" s="25">
        <v>4.3</v>
      </c>
      <c r="O3263" s="25" t="s">
        <v>35</v>
      </c>
      <c r="P3263" s="25">
        <v>4.7</v>
      </c>
      <c r="Q3263" s="1" t="s">
        <v>84</v>
      </c>
      <c r="T3263" s="1">
        <f t="shared" si="334"/>
        <v>2015.690591362461</v>
      </c>
      <c r="U3263" s="4">
        <f t="shared" si="337"/>
        <v>1.0621522879313622E+20</v>
      </c>
      <c r="V3263" s="4">
        <f t="shared" si="335"/>
        <v>3.981071705534992E+16</v>
      </c>
      <c r="W3263" s="1">
        <f t="shared" si="336"/>
        <v>881.22753234872016</v>
      </c>
    </row>
    <row r="3264" spans="1:23" x14ac:dyDescent="0.3">
      <c r="A3264" t="s">
        <v>5332</v>
      </c>
      <c r="B3264" s="34">
        <v>42278.867679861112</v>
      </c>
      <c r="C3264" s="2">
        <v>41.505600000000001</v>
      </c>
      <c r="D3264" s="2">
        <v>-16.464500000000001</v>
      </c>
      <c r="E3264" s="3">
        <v>10</v>
      </c>
      <c r="F3264" s="3">
        <v>57</v>
      </c>
      <c r="G3264" s="1" t="s">
        <v>35</v>
      </c>
      <c r="H3264" s="1" t="s">
        <v>33</v>
      </c>
      <c r="I3264" s="1">
        <f>0.85*L3264+1.03</f>
        <v>4.5149999999999997</v>
      </c>
      <c r="L3264" s="25">
        <v>4.0999999999999996</v>
      </c>
      <c r="M3264" s="25" t="s">
        <v>35</v>
      </c>
      <c r="N3264" s="25">
        <v>2.9</v>
      </c>
      <c r="O3264" s="25" t="s">
        <v>84</v>
      </c>
      <c r="P3264" s="25">
        <v>4</v>
      </c>
      <c r="Q3264" s="1" t="s">
        <v>84</v>
      </c>
      <c r="T3264" s="1">
        <f t="shared" si="334"/>
        <v>2015.7532311563616</v>
      </c>
      <c r="U3264" s="4">
        <f t="shared" si="337"/>
        <v>1.0622268469185649E+20</v>
      </c>
      <c r="V3264" s="4">
        <f t="shared" si="335"/>
        <v>7455898720277797</v>
      </c>
      <c r="W3264" s="1">
        <f t="shared" si="336"/>
        <v>572.24360083858903</v>
      </c>
    </row>
    <row r="3265" spans="1:23" x14ac:dyDescent="0.3">
      <c r="A3265" t="s">
        <v>5333</v>
      </c>
      <c r="B3265" s="34">
        <v>42278.907741435185</v>
      </c>
      <c r="C3265" s="2">
        <v>44.486899999999999</v>
      </c>
      <c r="D3265" s="2">
        <v>-12.468299999999999</v>
      </c>
      <c r="E3265" s="3">
        <v>10</v>
      </c>
      <c r="F3265" s="3">
        <v>157</v>
      </c>
      <c r="G3265" s="1" t="s">
        <v>35</v>
      </c>
      <c r="H3265" s="1" t="s">
        <v>74</v>
      </c>
      <c r="I3265" s="1">
        <f>0.85*L3265+1.03</f>
        <v>4.8549999999999995</v>
      </c>
      <c r="L3265" s="25">
        <v>4.5</v>
      </c>
      <c r="M3265" s="25" t="s">
        <v>35</v>
      </c>
      <c r="N3265" s="25">
        <v>3.6</v>
      </c>
      <c r="O3265" s="25" t="s">
        <v>35</v>
      </c>
      <c r="P3265" s="25">
        <v>4.5999999999999996</v>
      </c>
      <c r="Q3265" s="1" t="s">
        <v>84</v>
      </c>
      <c r="T3265" s="1">
        <f t="shared" si="334"/>
        <v>2015.7533408389738</v>
      </c>
      <c r="U3265" s="4">
        <f t="shared" si="337"/>
        <v>1.062468115071824E+20</v>
      </c>
      <c r="V3265" s="4">
        <f t="shared" si="335"/>
        <v>2.4126815325916504E+16</v>
      </c>
      <c r="W3265" s="1">
        <f t="shared" si="336"/>
        <v>87.357442097093752</v>
      </c>
    </row>
    <row r="3266" spans="1:23" x14ac:dyDescent="0.3">
      <c r="A3266" t="s">
        <v>5334</v>
      </c>
      <c r="B3266" s="34">
        <v>42281.353373495367</v>
      </c>
      <c r="C3266" s="2">
        <v>41.613700000000001</v>
      </c>
      <c r="D3266" s="2">
        <v>-16.532299999999999</v>
      </c>
      <c r="E3266" s="3">
        <v>10</v>
      </c>
      <c r="F3266" s="3">
        <v>103</v>
      </c>
      <c r="G3266" s="1" t="s">
        <v>35</v>
      </c>
      <c r="H3266" s="1" t="s">
        <v>33</v>
      </c>
      <c r="I3266" s="1">
        <f>0.85*L3266+1.03</f>
        <v>4.7700000000000005</v>
      </c>
      <c r="L3266" s="25">
        <v>4.4000000000000004</v>
      </c>
      <c r="M3266" s="25" t="s">
        <v>35</v>
      </c>
      <c r="N3266" s="25">
        <v>3.6</v>
      </c>
      <c r="O3266" s="25" t="s">
        <v>35</v>
      </c>
      <c r="P3266" s="25">
        <v>4.4000000000000004</v>
      </c>
      <c r="Q3266" s="1" t="s">
        <v>84</v>
      </c>
      <c r="T3266" s="1">
        <f t="shared" ref="T3266:T3329" si="341">1900+B3266/365.25</f>
        <v>2015.7600366146348</v>
      </c>
      <c r="U3266" s="4">
        <f t="shared" si="337"/>
        <v>1.062648002163337E+20</v>
      </c>
      <c r="V3266" s="4">
        <f t="shared" ref="V3266:V3329" si="342">10^(1.5*I3266+9.1)</f>
        <v>1.7988709151288024E+16</v>
      </c>
      <c r="W3266" s="1">
        <f t="shared" ref="W3266:W3329" si="343">SQRT( (ABS(D3266-$Y$1)*111.11)^2+(111.11*COS(RADIANS(D3266))*ABS(C3266-$Z$1))^2+E3266*E3266)</f>
        <v>569.74803952144828</v>
      </c>
    </row>
    <row r="3267" spans="1:23" x14ac:dyDescent="0.3">
      <c r="A3267" t="s">
        <v>5335</v>
      </c>
      <c r="B3267" s="34">
        <v>42307.096969560182</v>
      </c>
      <c r="C3267" s="2">
        <v>49.984400000000001</v>
      </c>
      <c r="D3267" s="2">
        <v>-14.7956</v>
      </c>
      <c r="E3267" s="3">
        <v>10.8</v>
      </c>
      <c r="F3267" s="3">
        <v>238</v>
      </c>
      <c r="G3267" s="1" t="s">
        <v>35</v>
      </c>
      <c r="H3267" s="1" t="s">
        <v>68</v>
      </c>
      <c r="I3267" s="1">
        <f>0.85*L3267+1.03</f>
        <v>5.0250000000000004</v>
      </c>
      <c r="L3267" s="25">
        <v>4.7</v>
      </c>
      <c r="M3267" s="25" t="s">
        <v>60</v>
      </c>
      <c r="N3267" s="25">
        <v>3.9</v>
      </c>
      <c r="O3267" s="25" t="s">
        <v>84</v>
      </c>
      <c r="P3267" s="25">
        <v>3.9</v>
      </c>
      <c r="Q3267" s="1" t="s">
        <v>84</v>
      </c>
      <c r="T3267" s="1">
        <f t="shared" si="341"/>
        <v>2015.8305187393844</v>
      </c>
      <c r="U3267" s="4">
        <f t="shared" ref="U3267:U3330" si="344">U3266+V3267</f>
        <v>1.0630820124269817E+20</v>
      </c>
      <c r="V3267" s="4">
        <f t="shared" si="342"/>
        <v>4.3401026364474576E+16</v>
      </c>
      <c r="W3267" s="1">
        <f t="shared" si="343"/>
        <v>558.81377948920954</v>
      </c>
    </row>
    <row r="3268" spans="1:23" x14ac:dyDescent="0.3">
      <c r="A3268" t="s">
        <v>5336</v>
      </c>
      <c r="B3268" s="34">
        <v>42323.173200231482</v>
      </c>
      <c r="C3268" s="2">
        <v>41.963000000000001</v>
      </c>
      <c r="D3268" s="2">
        <v>-16.318999999999999</v>
      </c>
      <c r="E3268" s="3">
        <v>10</v>
      </c>
      <c r="F3268" s="3">
        <v>3</v>
      </c>
      <c r="G3268" s="1" t="s">
        <v>44</v>
      </c>
      <c r="H3268" s="1" t="s">
        <v>33</v>
      </c>
      <c r="I3268" s="1">
        <v>4.3</v>
      </c>
      <c r="R3268" s="37">
        <v>4.3</v>
      </c>
      <c r="S3268" s="1" t="s">
        <v>58</v>
      </c>
      <c r="T3268" s="1">
        <f t="shared" si="341"/>
        <v>2015.8745330601821</v>
      </c>
      <c r="U3268" s="4">
        <f t="shared" si="344"/>
        <v>1.0631174937659051E+20</v>
      </c>
      <c r="V3268" s="4">
        <f t="shared" si="342"/>
        <v>3548133892335757</v>
      </c>
      <c r="W3268" s="1">
        <f t="shared" si="343"/>
        <v>527.50958016781351</v>
      </c>
    </row>
    <row r="3269" spans="1:23" x14ac:dyDescent="0.3">
      <c r="A3269" t="s">
        <v>5337</v>
      </c>
      <c r="B3269" s="34">
        <v>42324.444451388888</v>
      </c>
      <c r="C3269" s="2">
        <v>37.078000000000003</v>
      </c>
      <c r="D3269" s="2">
        <v>-20.876000000000001</v>
      </c>
      <c r="E3269" s="3">
        <v>10</v>
      </c>
      <c r="F3269" s="3">
        <v>3</v>
      </c>
      <c r="G3269" s="1" t="s">
        <v>44</v>
      </c>
      <c r="H3269" s="8" t="s">
        <v>24</v>
      </c>
      <c r="I3269" s="1">
        <v>3.5</v>
      </c>
      <c r="R3269" s="37">
        <v>3.5</v>
      </c>
      <c r="S3269" s="1" t="s">
        <v>58</v>
      </c>
      <c r="T3269" s="1">
        <f t="shared" si="341"/>
        <v>2015.878013556164</v>
      </c>
      <c r="U3269" s="4">
        <f t="shared" si="344"/>
        <v>1.0631197324870436E+20</v>
      </c>
      <c r="V3269" s="4">
        <f t="shared" si="342"/>
        <v>223872113856835.09</v>
      </c>
      <c r="W3269" s="1">
        <f t="shared" si="343"/>
        <v>1237.1377592573735</v>
      </c>
    </row>
    <row r="3270" spans="1:23" x14ac:dyDescent="0.3">
      <c r="A3270" t="s">
        <v>5338</v>
      </c>
      <c r="B3270" s="34">
        <v>42329.520035879628</v>
      </c>
      <c r="C3270" s="2">
        <v>35.067</v>
      </c>
      <c r="D3270" s="2">
        <v>-20.588000000000001</v>
      </c>
      <c r="E3270" s="3">
        <v>10</v>
      </c>
      <c r="F3270" s="3">
        <v>3</v>
      </c>
      <c r="G3270" s="1" t="s">
        <v>58</v>
      </c>
      <c r="H3270" s="1" t="s">
        <v>37</v>
      </c>
      <c r="I3270" s="1">
        <v>3.8</v>
      </c>
      <c r="R3270" s="37">
        <v>3.8</v>
      </c>
      <c r="S3270" s="1" t="s">
        <v>58</v>
      </c>
      <c r="T3270" s="1">
        <f t="shared" si="341"/>
        <v>2015.8919097491571</v>
      </c>
      <c r="U3270" s="4">
        <f t="shared" si="344"/>
        <v>1.0631260420604884E+20</v>
      </c>
      <c r="V3270" s="4">
        <f t="shared" si="342"/>
        <v>630957344480193.75</v>
      </c>
      <c r="W3270" s="1">
        <f t="shared" si="343"/>
        <v>1369.3161416708701</v>
      </c>
    </row>
    <row r="3271" spans="1:23" x14ac:dyDescent="0.3">
      <c r="A3271" t="s">
        <v>5339</v>
      </c>
      <c r="B3271" s="34">
        <v>42337.030258101855</v>
      </c>
      <c r="C3271" s="2">
        <v>35.997</v>
      </c>
      <c r="D3271" s="2">
        <v>-19.893000000000001</v>
      </c>
      <c r="E3271" s="3">
        <v>10</v>
      </c>
      <c r="F3271" s="3">
        <v>3</v>
      </c>
      <c r="G3271" s="1" t="s">
        <v>44</v>
      </c>
      <c r="H3271" s="1" t="s">
        <v>37</v>
      </c>
      <c r="I3271" s="1">
        <v>4</v>
      </c>
      <c r="R3271" s="37">
        <v>4</v>
      </c>
      <c r="S3271" s="1" t="s">
        <v>58</v>
      </c>
      <c r="T3271" s="1">
        <f t="shared" si="341"/>
        <v>2015.9124716169797</v>
      </c>
      <c r="U3271" s="4">
        <f t="shared" si="344"/>
        <v>1.0631386313146063E+20</v>
      </c>
      <c r="V3271" s="4">
        <f t="shared" si="342"/>
        <v>1258925411794173.5</v>
      </c>
      <c r="W3271" s="1">
        <f t="shared" si="343"/>
        <v>1248.8824285354142</v>
      </c>
    </row>
    <row r="3272" spans="1:23" x14ac:dyDescent="0.3">
      <c r="A3272" t="s">
        <v>5340</v>
      </c>
      <c r="B3272" s="34">
        <v>42339.59102777778</v>
      </c>
      <c r="C3272" s="2">
        <v>37.377000000000002</v>
      </c>
      <c r="D3272" s="2">
        <v>-22.332999999999998</v>
      </c>
      <c r="E3272" s="3">
        <v>10</v>
      </c>
      <c r="F3272" s="3">
        <v>7</v>
      </c>
      <c r="G3272" s="1" t="s">
        <v>44</v>
      </c>
      <c r="H3272" s="8" t="s">
        <v>24</v>
      </c>
      <c r="I3272" s="1">
        <v>4</v>
      </c>
      <c r="R3272" s="37">
        <v>4</v>
      </c>
      <c r="S3272" s="1" t="s">
        <v>44</v>
      </c>
      <c r="T3272" s="1">
        <f t="shared" si="341"/>
        <v>2015.9194826222526</v>
      </c>
      <c r="U3272" s="4">
        <f t="shared" si="344"/>
        <v>1.0631512205687243E+20</v>
      </c>
      <c r="V3272" s="4">
        <f t="shared" si="342"/>
        <v>1258925411794173.5</v>
      </c>
      <c r="W3272" s="1">
        <f t="shared" si="343"/>
        <v>1335.666137320497</v>
      </c>
    </row>
    <row r="3273" spans="1:23" x14ac:dyDescent="0.3">
      <c r="A3273" t="s">
        <v>5341</v>
      </c>
      <c r="B3273" s="34">
        <v>42339.591450231484</v>
      </c>
      <c r="C3273" s="2">
        <v>35.607999999999997</v>
      </c>
      <c r="D3273" s="2">
        <v>-19.183</v>
      </c>
      <c r="E3273" s="3">
        <v>10</v>
      </c>
      <c r="F3273" s="3">
        <v>3</v>
      </c>
      <c r="G3273" s="1" t="s">
        <v>58</v>
      </c>
      <c r="H3273" s="1" t="s">
        <v>37</v>
      </c>
      <c r="I3273" s="1">
        <v>3.6</v>
      </c>
      <c r="R3273" s="37">
        <v>3.6</v>
      </c>
      <c r="S3273" s="1" t="s">
        <v>58</v>
      </c>
      <c r="T3273" s="1">
        <f t="shared" si="341"/>
        <v>2015.9194837788677</v>
      </c>
      <c r="U3273" s="4">
        <f t="shared" si="344"/>
        <v>1.0631543828463844E+20</v>
      </c>
      <c r="V3273" s="4">
        <f t="shared" si="342"/>
        <v>316227766016839.06</v>
      </c>
      <c r="W3273" s="1">
        <f t="shared" si="343"/>
        <v>1236.854945392497</v>
      </c>
    </row>
    <row r="3274" spans="1:23" x14ac:dyDescent="0.3">
      <c r="A3274" t="s">
        <v>5342</v>
      </c>
      <c r="B3274" s="34">
        <v>42350.801818287036</v>
      </c>
      <c r="C3274" s="2">
        <v>37.808999999999997</v>
      </c>
      <c r="D3274" s="2">
        <v>-18.068999999999999</v>
      </c>
      <c r="E3274" s="3">
        <v>10</v>
      </c>
      <c r="F3274" s="3">
        <v>3</v>
      </c>
      <c r="G3274" s="1" t="s">
        <v>58</v>
      </c>
      <c r="H3274" s="1" t="s">
        <v>37</v>
      </c>
      <c r="I3274" s="1">
        <v>4.0999999999999996</v>
      </c>
      <c r="R3274" s="37">
        <v>4.0999999999999996</v>
      </c>
      <c r="S3274" s="1" t="s">
        <v>58</v>
      </c>
      <c r="T3274" s="1">
        <f t="shared" si="341"/>
        <v>2015.9501760938729</v>
      </c>
      <c r="U3274" s="4">
        <f t="shared" si="344"/>
        <v>1.0631721656404848E+20</v>
      </c>
      <c r="V3274" s="4">
        <f t="shared" si="342"/>
        <v>1778279410038929</v>
      </c>
      <c r="W3274" s="1">
        <f t="shared" si="343"/>
        <v>981.43536434698706</v>
      </c>
    </row>
    <row r="3275" spans="1:23" x14ac:dyDescent="0.3">
      <c r="A3275" t="s">
        <v>5343</v>
      </c>
      <c r="B3275" s="34">
        <v>42350.802075231484</v>
      </c>
      <c r="C3275" s="2">
        <v>37.616</v>
      </c>
      <c r="D3275" s="2">
        <v>-21.507000000000001</v>
      </c>
      <c r="E3275" s="3">
        <v>10</v>
      </c>
      <c r="F3275" s="3">
        <v>6</v>
      </c>
      <c r="G3275" s="1" t="s">
        <v>44</v>
      </c>
      <c r="H3275" s="8" t="s">
        <v>24</v>
      </c>
      <c r="I3275" s="1">
        <v>4.5999999999999996</v>
      </c>
      <c r="R3275" s="37">
        <v>4.5999999999999996</v>
      </c>
      <c r="S3275" s="1" t="s">
        <v>44</v>
      </c>
      <c r="T3275" s="1">
        <f t="shared" si="341"/>
        <v>2015.9501767973484</v>
      </c>
      <c r="U3275" s="4">
        <f t="shared" si="344"/>
        <v>1.0632721656404848E+20</v>
      </c>
      <c r="V3275" s="4">
        <f t="shared" si="342"/>
        <v>1E+16</v>
      </c>
      <c r="W3275" s="1">
        <f t="shared" si="343"/>
        <v>1251.0790061893842</v>
      </c>
    </row>
    <row r="3276" spans="1:23" x14ac:dyDescent="0.3">
      <c r="A3276" t="s">
        <v>5344</v>
      </c>
      <c r="B3276" s="34">
        <v>42361.168136574073</v>
      </c>
      <c r="C3276" s="2">
        <v>36.396999999999998</v>
      </c>
      <c r="D3276" s="2">
        <v>-24.585999999999999</v>
      </c>
      <c r="E3276" s="3">
        <v>0</v>
      </c>
      <c r="F3276" s="3">
        <v>3</v>
      </c>
      <c r="G3276" s="1" t="s">
        <v>44</v>
      </c>
      <c r="H3276" s="8" t="s">
        <v>24</v>
      </c>
      <c r="I3276" s="1">
        <v>4.3</v>
      </c>
      <c r="R3276" s="37">
        <v>4.3</v>
      </c>
      <c r="S3276" s="1" t="s">
        <v>44</v>
      </c>
      <c r="T3276" s="1">
        <f t="shared" si="341"/>
        <v>2015.9785575265546</v>
      </c>
      <c r="U3276" s="4">
        <f t="shared" si="344"/>
        <v>1.0633076469794082E+20</v>
      </c>
      <c r="V3276" s="4">
        <f t="shared" si="342"/>
        <v>3548133892335757</v>
      </c>
      <c r="W3276" s="1">
        <f t="shared" si="343"/>
        <v>1588.8425106343293</v>
      </c>
    </row>
    <row r="3277" spans="1:23" x14ac:dyDescent="0.3">
      <c r="A3277" t="s">
        <v>5345</v>
      </c>
      <c r="B3277" s="34">
        <v>42362.622271990738</v>
      </c>
      <c r="C3277" s="2">
        <v>36.402999999999999</v>
      </c>
      <c r="D3277" s="2">
        <v>-23.852</v>
      </c>
      <c r="E3277" s="3">
        <v>0.1</v>
      </c>
      <c r="F3277" s="3">
        <v>4</v>
      </c>
      <c r="G3277" s="1" t="s">
        <v>44</v>
      </c>
      <c r="H3277" s="8" t="s">
        <v>24</v>
      </c>
      <c r="I3277" s="1">
        <v>4</v>
      </c>
      <c r="R3277" s="37">
        <v>4</v>
      </c>
      <c r="S3277" s="1" t="s">
        <v>58</v>
      </c>
      <c r="T3277" s="1">
        <f t="shared" si="341"/>
        <v>2015.9825387323497</v>
      </c>
      <c r="U3277" s="4">
        <f t="shared" si="344"/>
        <v>1.0633202362335261E+20</v>
      </c>
      <c r="V3277" s="4">
        <f t="shared" si="342"/>
        <v>1258925411794173.5</v>
      </c>
      <c r="W3277" s="1">
        <f t="shared" si="343"/>
        <v>1524.7327073252845</v>
      </c>
    </row>
    <row r="3278" spans="1:23" x14ac:dyDescent="0.3">
      <c r="A3278" t="s">
        <v>5346</v>
      </c>
      <c r="B3278" s="34">
        <v>42365.621569444447</v>
      </c>
      <c r="C3278" s="2">
        <v>39.146999999999998</v>
      </c>
      <c r="D3278" s="2">
        <v>-10.173</v>
      </c>
      <c r="E3278" s="3">
        <v>10</v>
      </c>
      <c r="F3278" s="3">
        <v>4</v>
      </c>
      <c r="G3278" s="1" t="s">
        <v>44</v>
      </c>
      <c r="H3278" s="1" t="s">
        <v>33</v>
      </c>
      <c r="I3278" s="1">
        <v>4.3</v>
      </c>
      <c r="R3278" s="37">
        <v>4.3</v>
      </c>
      <c r="S3278" s="1" t="s">
        <v>58</v>
      </c>
      <c r="T3278" s="1">
        <f t="shared" si="341"/>
        <v>2015.9907503612442</v>
      </c>
      <c r="U3278" s="4">
        <f t="shared" si="344"/>
        <v>1.0633557175724496E+20</v>
      </c>
      <c r="V3278" s="4">
        <f t="shared" si="342"/>
        <v>3548133892335757</v>
      </c>
      <c r="W3278" s="1">
        <f t="shared" si="343"/>
        <v>724.64913085298144</v>
      </c>
    </row>
    <row r="3279" spans="1:23" x14ac:dyDescent="0.3">
      <c r="A3279" t="s">
        <v>5347</v>
      </c>
      <c r="B3279" s="34">
        <v>42368.885614583334</v>
      </c>
      <c r="C3279" s="2">
        <v>35.472000000000001</v>
      </c>
      <c r="D3279" s="2">
        <v>-5.1340000000000003</v>
      </c>
      <c r="E3279" s="3">
        <v>10</v>
      </c>
      <c r="F3279" s="3">
        <v>1</v>
      </c>
      <c r="G3279" s="1" t="s">
        <v>77</v>
      </c>
      <c r="H3279" s="1" t="s">
        <v>22</v>
      </c>
      <c r="I3279" s="1">
        <v>4.0999999999999996</v>
      </c>
      <c r="P3279" s="25">
        <v>3.2</v>
      </c>
      <c r="Q3279" s="1" t="s">
        <v>77</v>
      </c>
      <c r="R3279" s="37">
        <v>4.0999999999999996</v>
      </c>
      <c r="S3279" s="1" t="s">
        <v>77</v>
      </c>
      <c r="T3279" s="1">
        <f t="shared" si="341"/>
        <v>2015.9996868297969</v>
      </c>
      <c r="U3279" s="4">
        <f t="shared" si="344"/>
        <v>1.06337350036655E+20</v>
      </c>
      <c r="V3279" s="4">
        <f t="shared" si="342"/>
        <v>1778279410038929</v>
      </c>
      <c r="W3279" s="1">
        <f t="shared" si="343"/>
        <v>1372.4133977356742</v>
      </c>
    </row>
    <row r="3280" spans="1:23" x14ac:dyDescent="0.3">
      <c r="A3280" t="s">
        <v>5348</v>
      </c>
      <c r="B3280" s="34">
        <v>42376.132042824072</v>
      </c>
      <c r="C3280" s="2">
        <v>35.381999999999998</v>
      </c>
      <c r="D3280" s="2">
        <v>-25.201000000000001</v>
      </c>
      <c r="E3280" s="3">
        <v>10</v>
      </c>
      <c r="F3280" s="3">
        <v>3</v>
      </c>
      <c r="G3280" s="1" t="s">
        <v>44</v>
      </c>
      <c r="H3280" s="1" t="s">
        <v>37</v>
      </c>
      <c r="I3280" s="1">
        <v>5.2</v>
      </c>
      <c r="R3280" s="37">
        <v>5.2</v>
      </c>
      <c r="S3280" s="1" t="s">
        <v>58</v>
      </c>
      <c r="T3280" s="1">
        <f t="shared" si="341"/>
        <v>2016.0195264690597</v>
      </c>
      <c r="U3280" s="4">
        <f t="shared" si="344"/>
        <v>1.0641678286012742E+20</v>
      </c>
      <c r="V3280" s="4">
        <f t="shared" si="342"/>
        <v>7.9432823472428304E+16</v>
      </c>
      <c r="W3280" s="1">
        <f t="shared" si="343"/>
        <v>1700.7627934238171</v>
      </c>
    </row>
    <row r="3281" spans="1:23" x14ac:dyDescent="0.3">
      <c r="A3281" t="s">
        <v>5349</v>
      </c>
      <c r="B3281" s="34">
        <v>42382.811834490742</v>
      </c>
      <c r="C3281" s="2">
        <v>37.412999999999997</v>
      </c>
      <c r="D3281" s="2">
        <v>-23.861999999999998</v>
      </c>
      <c r="E3281" s="3">
        <v>10</v>
      </c>
      <c r="F3281" s="3">
        <v>6</v>
      </c>
      <c r="G3281" s="1" t="s">
        <v>44</v>
      </c>
      <c r="H3281" s="8" t="s">
        <v>24</v>
      </c>
      <c r="I3281" s="1">
        <v>5</v>
      </c>
      <c r="R3281" s="37">
        <v>5</v>
      </c>
      <c r="S3281" s="1" t="s">
        <v>58</v>
      </c>
      <c r="T3281" s="1">
        <f t="shared" si="341"/>
        <v>2016.0378147419322</v>
      </c>
      <c r="U3281" s="4">
        <f t="shared" si="344"/>
        <v>1.0645659357718277E+20</v>
      </c>
      <c r="V3281" s="4">
        <f t="shared" si="342"/>
        <v>3.981071705534992E+16</v>
      </c>
      <c r="W3281" s="1">
        <f t="shared" si="343"/>
        <v>1467.6315009289303</v>
      </c>
    </row>
    <row r="3282" spans="1:23" x14ac:dyDescent="0.3">
      <c r="A3282" t="s">
        <v>5350</v>
      </c>
      <c r="B3282" s="34">
        <v>42384.964008101852</v>
      </c>
      <c r="C3282" s="2">
        <v>39.444000000000003</v>
      </c>
      <c r="D3282" s="2">
        <v>-21.978000000000002</v>
      </c>
      <c r="E3282" s="3">
        <v>36.1</v>
      </c>
      <c r="F3282" s="3">
        <v>4</v>
      </c>
      <c r="G3282" s="1" t="s">
        <v>44</v>
      </c>
      <c r="H3282" s="8" t="s">
        <v>24</v>
      </c>
      <c r="I3282" s="1">
        <v>4.4000000000000004</v>
      </c>
      <c r="R3282" s="37">
        <v>4.4000000000000004</v>
      </c>
      <c r="S3282" s="1" t="s">
        <v>58</v>
      </c>
      <c r="T3282" s="1">
        <f t="shared" si="341"/>
        <v>2016.0437070721475</v>
      </c>
      <c r="U3282" s="4">
        <f t="shared" si="344"/>
        <v>1.0646160544951904E+20</v>
      </c>
      <c r="V3282" s="4">
        <f t="shared" si="342"/>
        <v>5011872336272719</v>
      </c>
      <c r="W3282" s="1">
        <f t="shared" si="343"/>
        <v>1186.0810360302826</v>
      </c>
    </row>
    <row r="3283" spans="1:23" x14ac:dyDescent="0.3">
      <c r="A3283" t="s">
        <v>5351</v>
      </c>
      <c r="B3283" s="34">
        <v>42400.684351851851</v>
      </c>
      <c r="C3283" s="2">
        <v>36.58</v>
      </c>
      <c r="D3283" s="2">
        <v>-3.08</v>
      </c>
      <c r="E3283" s="3"/>
      <c r="G3283" s="1" t="s">
        <v>87</v>
      </c>
      <c r="H3283" s="1" t="s">
        <v>22</v>
      </c>
      <c r="I3283" s="1">
        <v>4.5</v>
      </c>
      <c r="P3283" s="25">
        <v>4.5</v>
      </c>
      <c r="Q3283" s="1" t="s">
        <v>87</v>
      </c>
      <c r="T3283" s="1">
        <f t="shared" si="341"/>
        <v>2016.0867470276573</v>
      </c>
      <c r="U3283" s="4">
        <f t="shared" si="344"/>
        <v>1.0646868490736288E+20</v>
      </c>
      <c r="V3283" s="4">
        <f t="shared" si="342"/>
        <v>7079457843841414</v>
      </c>
      <c r="W3283" s="1">
        <f t="shared" si="343"/>
        <v>1441.1688208777487</v>
      </c>
    </row>
    <row r="3284" spans="1:23" x14ac:dyDescent="0.3">
      <c r="A3284" t="s">
        <v>5352</v>
      </c>
      <c r="B3284" s="34">
        <v>42403.219856481483</v>
      </c>
      <c r="C3284" s="2">
        <v>35.115000000000002</v>
      </c>
      <c r="D3284" s="2">
        <v>-19.231000000000002</v>
      </c>
      <c r="E3284" s="3">
        <v>0</v>
      </c>
      <c r="F3284" s="3">
        <v>6</v>
      </c>
      <c r="G3284" s="1" t="s">
        <v>58</v>
      </c>
      <c r="H3284" s="1" t="s">
        <v>37</v>
      </c>
      <c r="I3284" s="1">
        <v>4</v>
      </c>
      <c r="R3284" s="37">
        <v>4</v>
      </c>
      <c r="S3284" s="1" t="s">
        <v>58</v>
      </c>
      <c r="T3284" s="1">
        <f t="shared" si="341"/>
        <v>2016.0936888610033</v>
      </c>
      <c r="U3284" s="4">
        <f t="shared" si="344"/>
        <v>1.0646994383277467E+20</v>
      </c>
      <c r="V3284" s="4">
        <f t="shared" si="342"/>
        <v>1258925411794173.5</v>
      </c>
      <c r="W3284" s="1">
        <f t="shared" si="343"/>
        <v>1282.1316110762398</v>
      </c>
    </row>
    <row r="3285" spans="1:23" x14ac:dyDescent="0.3">
      <c r="A3285" t="s">
        <v>5353</v>
      </c>
      <c r="B3285" s="34">
        <v>42420.182293981481</v>
      </c>
      <c r="C3285" s="2">
        <v>35.512999999999998</v>
      </c>
      <c r="D3285" s="2">
        <v>-22.936</v>
      </c>
      <c r="E3285" s="3">
        <v>30.3</v>
      </c>
      <c r="F3285" s="3">
        <v>5</v>
      </c>
      <c r="G3285" s="1" t="s">
        <v>44</v>
      </c>
      <c r="H3285" s="1" t="s">
        <v>37</v>
      </c>
      <c r="I3285" s="1">
        <v>3.8</v>
      </c>
      <c r="R3285" s="37">
        <v>3.8</v>
      </c>
      <c r="S3285" s="1" t="s">
        <v>58</v>
      </c>
      <c r="T3285" s="1">
        <f t="shared" si="341"/>
        <v>2016.1401294838645</v>
      </c>
      <c r="U3285" s="4">
        <f t="shared" si="344"/>
        <v>1.0647057479011915E+20</v>
      </c>
      <c r="V3285" s="4">
        <f t="shared" si="342"/>
        <v>630957344480193.75</v>
      </c>
      <c r="W3285" s="1">
        <f t="shared" si="343"/>
        <v>1506.3709137278252</v>
      </c>
    </row>
    <row r="3286" spans="1:23" x14ac:dyDescent="0.3">
      <c r="A3286" t="s">
        <v>5354</v>
      </c>
      <c r="B3286" s="34">
        <v>42422.089265046299</v>
      </c>
      <c r="C3286" s="2">
        <v>35.744</v>
      </c>
      <c r="D3286" s="2">
        <v>-3.464</v>
      </c>
      <c r="E3286" s="3">
        <v>10.8</v>
      </c>
      <c r="F3286" s="3">
        <v>4</v>
      </c>
      <c r="G3286" s="1" t="s">
        <v>58</v>
      </c>
      <c r="H3286" s="1" t="s">
        <v>22</v>
      </c>
      <c r="I3286" s="1">
        <v>3.9</v>
      </c>
      <c r="R3286" s="37">
        <v>3.9</v>
      </c>
      <c r="S3286" s="1" t="s">
        <v>58</v>
      </c>
      <c r="T3286" s="1">
        <f t="shared" si="341"/>
        <v>2016.1453504860954</v>
      </c>
      <c r="U3286" s="4">
        <f t="shared" si="344"/>
        <v>1.0647146604105728E+20</v>
      </c>
      <c r="V3286" s="4">
        <f t="shared" si="342"/>
        <v>891250938133744.88</v>
      </c>
      <c r="W3286" s="1">
        <f t="shared" si="343"/>
        <v>1474.0995823020542</v>
      </c>
    </row>
    <row r="3287" spans="1:23" x14ac:dyDescent="0.3">
      <c r="A3287" t="s">
        <v>5355</v>
      </c>
      <c r="B3287" s="34">
        <v>42424.008606481482</v>
      </c>
      <c r="C3287" s="2">
        <v>35.758000000000003</v>
      </c>
      <c r="D3287" s="2">
        <v>-3.649</v>
      </c>
      <c r="E3287" s="3">
        <v>11.7</v>
      </c>
      <c r="F3287" s="3">
        <v>5</v>
      </c>
      <c r="G3287" s="1" t="s">
        <v>58</v>
      </c>
      <c r="H3287" s="1" t="s">
        <v>22</v>
      </c>
      <c r="I3287" s="1">
        <v>4.4000000000000004</v>
      </c>
      <c r="R3287" s="37">
        <v>4.4000000000000004</v>
      </c>
      <c r="S3287" s="1" t="s">
        <v>58</v>
      </c>
      <c r="T3287" s="1">
        <f t="shared" si="341"/>
        <v>2016.1506053565545</v>
      </c>
      <c r="U3287" s="4">
        <f t="shared" si="344"/>
        <v>1.0647647791339355E+20</v>
      </c>
      <c r="V3287" s="4">
        <f t="shared" si="342"/>
        <v>5011872336272719</v>
      </c>
      <c r="W3287" s="1">
        <f t="shared" si="343"/>
        <v>1458.5135639947466</v>
      </c>
    </row>
    <row r="3288" spans="1:23" x14ac:dyDescent="0.3">
      <c r="A3288" t="s">
        <v>5356</v>
      </c>
      <c r="B3288" s="34">
        <v>42431.28086111111</v>
      </c>
      <c r="C3288" s="2">
        <v>35.537999999999997</v>
      </c>
      <c r="D3288" s="2">
        <v>-20.045000000000002</v>
      </c>
      <c r="E3288" s="3">
        <v>10</v>
      </c>
      <c r="F3288" s="3">
        <v>6</v>
      </c>
      <c r="G3288" s="1" t="s">
        <v>44</v>
      </c>
      <c r="H3288" s="1" t="s">
        <v>37</v>
      </c>
      <c r="I3288" s="1">
        <v>3.5</v>
      </c>
      <c r="R3288" s="37">
        <v>3.5</v>
      </c>
      <c r="S3288" s="1" t="s">
        <v>58</v>
      </c>
      <c r="T3288" s="1">
        <f t="shared" si="341"/>
        <v>2016.1705157046163</v>
      </c>
      <c r="U3288" s="4">
        <f t="shared" si="344"/>
        <v>1.064767017855074E+20</v>
      </c>
      <c r="V3288" s="4">
        <f t="shared" si="342"/>
        <v>223872113856835.09</v>
      </c>
      <c r="W3288" s="1">
        <f t="shared" si="343"/>
        <v>1296.0069452978537</v>
      </c>
    </row>
    <row r="3289" spans="1:23" x14ac:dyDescent="0.3">
      <c r="A3289" t="s">
        <v>5357</v>
      </c>
      <c r="B3289" s="34">
        <v>42451.445399305558</v>
      </c>
      <c r="C3289" s="2">
        <v>36.145000000000003</v>
      </c>
      <c r="D3289" s="2">
        <v>-4.3079999999999998</v>
      </c>
      <c r="E3289" s="3">
        <v>29.8</v>
      </c>
      <c r="F3289" s="3">
        <v>4</v>
      </c>
      <c r="G3289" s="1" t="s">
        <v>58</v>
      </c>
      <c r="H3289" s="1" t="s">
        <v>22</v>
      </c>
      <c r="I3289" s="1">
        <v>4</v>
      </c>
      <c r="R3289" s="37">
        <v>4</v>
      </c>
      <c r="S3289" s="1" t="s">
        <v>58</v>
      </c>
      <c r="T3289" s="1">
        <f t="shared" si="341"/>
        <v>2016.2257232013842</v>
      </c>
      <c r="U3289" s="4">
        <f t="shared" si="344"/>
        <v>1.0647796071091919E+20</v>
      </c>
      <c r="V3289" s="4">
        <f t="shared" si="342"/>
        <v>1258925411794173.5</v>
      </c>
      <c r="W3289" s="1">
        <f t="shared" si="343"/>
        <v>1376.6870093650089</v>
      </c>
    </row>
    <row r="3290" spans="1:23" x14ac:dyDescent="0.3">
      <c r="A3290" t="s">
        <v>5358</v>
      </c>
      <c r="B3290" s="34">
        <v>42451.455755439812</v>
      </c>
      <c r="C3290" s="2">
        <v>35.959499999999998</v>
      </c>
      <c r="D3290" s="2">
        <v>-4.3986999999999998</v>
      </c>
      <c r="E3290" s="3">
        <v>10</v>
      </c>
      <c r="F3290" s="3">
        <v>207</v>
      </c>
      <c r="G3290" s="1" t="s">
        <v>35</v>
      </c>
      <c r="H3290" s="1" t="s">
        <v>22</v>
      </c>
      <c r="I3290" s="1">
        <v>4.8</v>
      </c>
      <c r="J3290" s="25">
        <v>4.8</v>
      </c>
      <c r="K3290" s="25" t="s">
        <v>75</v>
      </c>
      <c r="L3290" s="25">
        <v>4.7</v>
      </c>
      <c r="M3290" s="25" t="s">
        <v>35</v>
      </c>
      <c r="N3290" s="25">
        <v>3.8</v>
      </c>
      <c r="O3290" s="25" t="s">
        <v>35</v>
      </c>
      <c r="P3290" s="25">
        <v>4.4000000000000004</v>
      </c>
      <c r="Q3290" s="1" t="s">
        <v>84</v>
      </c>
      <c r="R3290" s="37">
        <v>4.5</v>
      </c>
      <c r="S3290" s="1" t="s">
        <v>58</v>
      </c>
      <c r="T3290" s="1">
        <f t="shared" si="341"/>
        <v>2016.2257515549345</v>
      </c>
      <c r="U3290" s="4">
        <f t="shared" si="344"/>
        <v>1.0649791333406889E+20</v>
      </c>
      <c r="V3290" s="4">
        <f t="shared" si="342"/>
        <v>1.9952623149688668E+16</v>
      </c>
      <c r="W3290" s="1">
        <f t="shared" si="343"/>
        <v>1384.6333711757295</v>
      </c>
    </row>
    <row r="3291" spans="1:23" x14ac:dyDescent="0.3">
      <c r="A3291" t="s">
        <v>5359</v>
      </c>
      <c r="B3291" s="34">
        <v>42455.361162037036</v>
      </c>
      <c r="C3291" s="2">
        <v>35.707999999999998</v>
      </c>
      <c r="D3291" s="2">
        <v>-3.6059999999999999</v>
      </c>
      <c r="E3291" s="3">
        <v>16.5</v>
      </c>
      <c r="F3291" s="3">
        <v>4</v>
      </c>
      <c r="G3291" s="1" t="s">
        <v>58</v>
      </c>
      <c r="H3291" s="1" t="s">
        <v>22</v>
      </c>
      <c r="I3291" s="1">
        <v>4.2</v>
      </c>
      <c r="R3291" s="37">
        <v>4.2</v>
      </c>
      <c r="S3291" s="1" t="s">
        <v>58</v>
      </c>
      <c r="T3291" s="1">
        <f t="shared" si="341"/>
        <v>2016.2364439754608</v>
      </c>
      <c r="U3291" s="4">
        <f t="shared" si="344"/>
        <v>1.0650042522050039E+20</v>
      </c>
      <c r="V3291" s="4">
        <f t="shared" si="342"/>
        <v>2511886431509585.5</v>
      </c>
      <c r="W3291" s="1">
        <f t="shared" si="343"/>
        <v>1465.9033328098274</v>
      </c>
    </row>
    <row r="3292" spans="1:23" x14ac:dyDescent="0.3">
      <c r="A3292" t="s">
        <v>5360</v>
      </c>
      <c r="B3292" s="34">
        <v>42472.636662847224</v>
      </c>
      <c r="C3292" s="2">
        <v>41.436599999999999</v>
      </c>
      <c r="D3292" s="2">
        <v>-10.883100000000001</v>
      </c>
      <c r="E3292" s="3">
        <v>24.3</v>
      </c>
      <c r="F3292" s="3">
        <v>959</v>
      </c>
      <c r="G3292" s="1" t="s">
        <v>35</v>
      </c>
      <c r="H3292" s="1" t="s">
        <v>33</v>
      </c>
      <c r="I3292" s="1">
        <v>5.0999999999999996</v>
      </c>
      <c r="J3292" s="25">
        <v>5.0999999999999996</v>
      </c>
      <c r="K3292" s="25" t="s">
        <v>75</v>
      </c>
      <c r="L3292" s="25">
        <v>5.0999999999999996</v>
      </c>
      <c r="M3292" s="25" t="s">
        <v>35</v>
      </c>
      <c r="N3292" s="25">
        <v>4.5</v>
      </c>
      <c r="O3292" s="25" t="s">
        <v>35</v>
      </c>
      <c r="P3292" s="25">
        <v>5.0999999999999996</v>
      </c>
      <c r="Q3292" s="1" t="s">
        <v>84</v>
      </c>
      <c r="T3292" s="1">
        <f t="shared" si="341"/>
        <v>2016.2837417189521</v>
      </c>
      <c r="U3292" s="4">
        <f t="shared" si="344"/>
        <v>1.0655665935301943E+20</v>
      </c>
      <c r="V3292" s="4">
        <f t="shared" si="342"/>
        <v>5.6234132519035104E+16</v>
      </c>
      <c r="W3292" s="1">
        <f t="shared" si="343"/>
        <v>463.96244170398541</v>
      </c>
    </row>
    <row r="3293" spans="1:23" x14ac:dyDescent="0.3">
      <c r="A3293" t="s">
        <v>5361</v>
      </c>
      <c r="B3293" s="34">
        <v>42505.92767824074</v>
      </c>
      <c r="C3293" s="2">
        <v>36.881999999999998</v>
      </c>
      <c r="D3293" s="2">
        <v>-13.811999999999999</v>
      </c>
      <c r="E3293" s="3">
        <v>10</v>
      </c>
      <c r="F3293" s="3">
        <v>1</v>
      </c>
      <c r="G3293" s="1" t="s">
        <v>77</v>
      </c>
      <c r="H3293" s="1" t="s">
        <v>37</v>
      </c>
      <c r="I3293" s="1">
        <v>4.0999999999999996</v>
      </c>
      <c r="R3293" s="37">
        <v>4.0999999999999996</v>
      </c>
      <c r="S3293" s="1" t="s">
        <v>77</v>
      </c>
      <c r="T3293" s="1">
        <f t="shared" si="341"/>
        <v>2016.3748875516517</v>
      </c>
      <c r="U3293" s="4">
        <f t="shared" si="344"/>
        <v>1.0655843763242947E+20</v>
      </c>
      <c r="V3293" s="4">
        <f t="shared" si="342"/>
        <v>1778279410038929</v>
      </c>
      <c r="W3293" s="1">
        <f t="shared" si="343"/>
        <v>908.46980454415655</v>
      </c>
    </row>
    <row r="3294" spans="1:23" x14ac:dyDescent="0.3">
      <c r="A3294" t="s">
        <v>5362</v>
      </c>
      <c r="B3294" s="34">
        <v>42534.726636574072</v>
      </c>
      <c r="C3294" s="2">
        <v>36.261000000000003</v>
      </c>
      <c r="D3294" s="2">
        <v>-10.657</v>
      </c>
      <c r="E3294" s="3">
        <v>10</v>
      </c>
      <c r="F3294" s="3">
        <v>5</v>
      </c>
      <c r="G3294" s="1" t="s">
        <v>44</v>
      </c>
      <c r="H3294" s="1" t="s">
        <v>22</v>
      </c>
      <c r="I3294" s="1">
        <v>4.7</v>
      </c>
      <c r="R3294" s="37">
        <v>4.7</v>
      </c>
      <c r="S3294" s="1" t="s">
        <v>58</v>
      </c>
      <c r="T3294" s="1">
        <f t="shared" si="341"/>
        <v>2016.453734802393</v>
      </c>
      <c r="U3294" s="4">
        <f t="shared" si="344"/>
        <v>1.0657256300787569E+20</v>
      </c>
      <c r="V3294" s="4">
        <f t="shared" si="342"/>
        <v>1.4125375446227572E+16</v>
      </c>
      <c r="W3294" s="1">
        <f t="shared" si="343"/>
        <v>1006.8594191473519</v>
      </c>
    </row>
    <row r="3295" spans="1:23" x14ac:dyDescent="0.3">
      <c r="A3295" t="s">
        <v>5363</v>
      </c>
      <c r="B3295" s="34">
        <v>42535.04532326389</v>
      </c>
      <c r="C3295" s="2">
        <v>35.329700000000003</v>
      </c>
      <c r="D3295" s="2">
        <v>-3.9798</v>
      </c>
      <c r="E3295" s="3">
        <v>10</v>
      </c>
      <c r="F3295" s="3">
        <v>11</v>
      </c>
      <c r="G3295" s="1" t="s">
        <v>35</v>
      </c>
      <c r="H3295" s="1" t="s">
        <v>22</v>
      </c>
      <c r="I3295" s="1">
        <f>0.85*L3295+1.03</f>
        <v>4.26</v>
      </c>
      <c r="L3295" s="25">
        <v>3.8</v>
      </c>
      <c r="M3295" s="25" t="s">
        <v>35</v>
      </c>
      <c r="N3295" s="25">
        <v>2.5</v>
      </c>
      <c r="O3295" s="25" t="s">
        <v>84</v>
      </c>
      <c r="P3295" s="25">
        <v>4</v>
      </c>
      <c r="Q3295" s="1" t="s">
        <v>84</v>
      </c>
      <c r="R3295" s="37">
        <v>4.3</v>
      </c>
      <c r="S3295" s="1" t="s">
        <v>58</v>
      </c>
      <c r="T3295" s="1">
        <f t="shared" si="341"/>
        <v>2016.4546073189977</v>
      </c>
      <c r="U3295" s="4">
        <f t="shared" si="344"/>
        <v>1.0657565330330821E+20</v>
      </c>
      <c r="V3295" s="4">
        <f t="shared" si="342"/>
        <v>3090295432513594.5</v>
      </c>
      <c r="W3295" s="1">
        <f t="shared" si="343"/>
        <v>1468.0911374060092</v>
      </c>
    </row>
    <row r="3296" spans="1:23" x14ac:dyDescent="0.3">
      <c r="A3296" t="s">
        <v>5364</v>
      </c>
      <c r="B3296" s="34">
        <v>42549.614855324071</v>
      </c>
      <c r="C3296" s="2">
        <v>36.991</v>
      </c>
      <c r="D3296" s="2">
        <v>-22.385999999999999</v>
      </c>
      <c r="E3296" s="3">
        <v>36.5</v>
      </c>
      <c r="F3296" s="3">
        <v>3</v>
      </c>
      <c r="G3296" s="1" t="s">
        <v>44</v>
      </c>
      <c r="H3296" s="8" t="s">
        <v>24</v>
      </c>
      <c r="I3296" s="1">
        <v>3.6</v>
      </c>
      <c r="R3296" s="37">
        <v>3.6</v>
      </c>
      <c r="S3296" s="1" t="s">
        <v>58</v>
      </c>
      <c r="T3296" s="1">
        <f t="shared" si="341"/>
        <v>2016.4944965238167</v>
      </c>
      <c r="U3296" s="4">
        <f t="shared" si="344"/>
        <v>1.0657596953107422E+20</v>
      </c>
      <c r="V3296" s="4">
        <f t="shared" si="342"/>
        <v>316227766016839.06</v>
      </c>
      <c r="W3296" s="1">
        <f t="shared" si="343"/>
        <v>1364.8719478162247</v>
      </c>
    </row>
    <row r="3297" spans="1:23" x14ac:dyDescent="0.3">
      <c r="A3297" t="s">
        <v>5365</v>
      </c>
      <c r="B3297" s="34">
        <v>42564.125849421296</v>
      </c>
      <c r="C3297" s="2">
        <v>35.8583</v>
      </c>
      <c r="D3297" s="2">
        <v>-5.5167000000000002</v>
      </c>
      <c r="E3297" s="3">
        <v>7.3</v>
      </c>
      <c r="F3297" s="3">
        <v>628</v>
      </c>
      <c r="G3297" s="1" t="s">
        <v>35</v>
      </c>
      <c r="H3297" s="1" t="s">
        <v>22</v>
      </c>
      <c r="I3297" s="1">
        <v>5.2</v>
      </c>
      <c r="J3297" s="25">
        <v>5.2</v>
      </c>
      <c r="K3297" s="25" t="s">
        <v>75</v>
      </c>
      <c r="L3297" s="25">
        <v>5</v>
      </c>
      <c r="M3297" s="25" t="s">
        <v>35</v>
      </c>
      <c r="N3297" s="25">
        <v>4.5999999999999996</v>
      </c>
      <c r="O3297" s="25" t="s">
        <v>35</v>
      </c>
      <c r="P3297" s="25">
        <v>5.0999999999999996</v>
      </c>
      <c r="Q3297" s="1" t="s">
        <v>84</v>
      </c>
      <c r="R3297" s="37">
        <v>4.9000000000000004</v>
      </c>
      <c r="S3297" s="1" t="s">
        <v>44</v>
      </c>
      <c r="T3297" s="1">
        <f t="shared" si="341"/>
        <v>2016.5342254604279</v>
      </c>
      <c r="U3297" s="4">
        <f t="shared" si="344"/>
        <v>1.0665540235454664E+20</v>
      </c>
      <c r="V3297" s="4">
        <f t="shared" si="342"/>
        <v>7.9432823472428304E+16</v>
      </c>
      <c r="W3297" s="1">
        <f t="shared" si="343"/>
        <v>1312.027394283474</v>
      </c>
    </row>
    <row r="3298" spans="1:23" x14ac:dyDescent="0.3">
      <c r="A3298" t="s">
        <v>5366</v>
      </c>
      <c r="B3298" s="34">
        <v>42564.315265277779</v>
      </c>
      <c r="C3298" s="2">
        <v>35.669600000000003</v>
      </c>
      <c r="D3298" s="2">
        <v>-5.3708</v>
      </c>
      <c r="E3298" s="3">
        <v>10</v>
      </c>
      <c r="F3298" s="3">
        <v>42</v>
      </c>
      <c r="G3298" s="1" t="s">
        <v>35</v>
      </c>
      <c r="H3298" s="1" t="s">
        <v>22</v>
      </c>
      <c r="I3298" s="1">
        <f>0.85*L3298+1.03</f>
        <v>4.7700000000000005</v>
      </c>
      <c r="L3298" s="25">
        <v>4.4000000000000004</v>
      </c>
      <c r="M3298" s="25" t="s">
        <v>35</v>
      </c>
      <c r="N3298" s="25">
        <v>3.1</v>
      </c>
      <c r="O3298" s="25" t="s">
        <v>35</v>
      </c>
      <c r="P3298" s="25">
        <v>4.4000000000000004</v>
      </c>
      <c r="Q3298" s="1" t="s">
        <v>84</v>
      </c>
      <c r="T3298" s="1">
        <f t="shared" si="341"/>
        <v>2016.5347440527796</v>
      </c>
      <c r="U3298" s="4">
        <f t="shared" si="344"/>
        <v>1.0667339106369793E+20</v>
      </c>
      <c r="V3298" s="4">
        <f t="shared" si="342"/>
        <v>1.7988709151288024E+16</v>
      </c>
      <c r="W3298" s="1">
        <f t="shared" si="343"/>
        <v>1338.6730228023002</v>
      </c>
    </row>
    <row r="3299" spans="1:23" x14ac:dyDescent="0.3">
      <c r="A3299" t="s">
        <v>5367</v>
      </c>
      <c r="B3299" s="34">
        <v>42564.373943634258</v>
      </c>
      <c r="C3299" s="2">
        <v>35.823099999999997</v>
      </c>
      <c r="D3299" s="2">
        <v>-5.4573</v>
      </c>
      <c r="E3299" s="3">
        <v>9</v>
      </c>
      <c r="F3299" s="3">
        <v>9</v>
      </c>
      <c r="G3299" s="1" t="s">
        <v>35</v>
      </c>
      <c r="H3299" s="1" t="s">
        <v>22</v>
      </c>
      <c r="I3299" s="1">
        <f>0.85*L3299+1.03</f>
        <v>4.3449999999999998</v>
      </c>
      <c r="L3299" s="25">
        <v>3.9</v>
      </c>
      <c r="M3299" s="25" t="s">
        <v>84</v>
      </c>
      <c r="N3299" s="25">
        <v>3.2</v>
      </c>
      <c r="O3299" s="25" t="s">
        <v>84</v>
      </c>
      <c r="P3299" s="25">
        <v>4.0999999999999996</v>
      </c>
      <c r="Q3299" s="1" t="s">
        <v>84</v>
      </c>
      <c r="T3299" s="1">
        <f t="shared" si="341"/>
        <v>2016.5349047053642</v>
      </c>
      <c r="U3299" s="4">
        <f t="shared" si="344"/>
        <v>1.0667753582953831E+20</v>
      </c>
      <c r="V3299" s="4">
        <f t="shared" si="342"/>
        <v>4144765840379391.5</v>
      </c>
      <c r="W3299" s="1">
        <f t="shared" si="343"/>
        <v>1319.2442412961552</v>
      </c>
    </row>
    <row r="3300" spans="1:23" x14ac:dyDescent="0.3">
      <c r="A3300" t="s">
        <v>5368</v>
      </c>
      <c r="B3300" s="34">
        <v>42572.718866319447</v>
      </c>
      <c r="C3300" s="2">
        <v>35.998399999999997</v>
      </c>
      <c r="D3300" s="2">
        <v>-5.5640999999999998</v>
      </c>
      <c r="E3300" s="3">
        <v>9</v>
      </c>
      <c r="F3300" s="3">
        <v>30</v>
      </c>
      <c r="G3300" s="1" t="s">
        <v>35</v>
      </c>
      <c r="H3300" s="1" t="s">
        <v>22</v>
      </c>
      <c r="I3300" s="1">
        <f>0.85*L3300+1.03</f>
        <v>4.43</v>
      </c>
      <c r="L3300" s="25">
        <v>4</v>
      </c>
      <c r="M3300" s="25" t="s">
        <v>35</v>
      </c>
      <c r="P3300" s="25">
        <v>4.3</v>
      </c>
      <c r="Q3300" s="1" t="s">
        <v>84</v>
      </c>
      <c r="T3300" s="1">
        <f t="shared" si="341"/>
        <v>2016.5577518585064</v>
      </c>
      <c r="U3300" s="4">
        <f t="shared" si="344"/>
        <v>1.0668309487211101E+20</v>
      </c>
      <c r="V3300" s="4">
        <f t="shared" si="342"/>
        <v>5559042572704029</v>
      </c>
      <c r="W3300" s="1">
        <f t="shared" si="343"/>
        <v>1296.5148209824051</v>
      </c>
    </row>
    <row r="3301" spans="1:23" x14ac:dyDescent="0.3">
      <c r="A3301" t="s">
        <v>5369</v>
      </c>
      <c r="B3301" s="34">
        <v>42572.720007754629</v>
      </c>
      <c r="C3301" s="2">
        <v>35.822699999999998</v>
      </c>
      <c r="D3301" s="2">
        <v>-5.3771000000000004</v>
      </c>
      <c r="E3301" s="3">
        <v>9</v>
      </c>
      <c r="F3301" s="3">
        <v>22</v>
      </c>
      <c r="G3301" s="1" t="s">
        <v>35</v>
      </c>
      <c r="H3301" s="1" t="s">
        <v>22</v>
      </c>
      <c r="I3301" s="1">
        <f>0.85*L3301+1.03</f>
        <v>4.6849999999999996</v>
      </c>
      <c r="L3301" s="25">
        <v>4.3</v>
      </c>
      <c r="M3301" s="25" t="s">
        <v>35</v>
      </c>
      <c r="T3301" s="1">
        <f t="shared" si="341"/>
        <v>2016.5577549835855</v>
      </c>
      <c r="U3301" s="4">
        <f t="shared" si="344"/>
        <v>1.0669650707146506E+20</v>
      </c>
      <c r="V3301" s="4">
        <f t="shared" si="342"/>
        <v>1.3412199354053646E+16</v>
      </c>
      <c r="W3301" s="1">
        <f t="shared" si="343"/>
        <v>1324.8836543376917</v>
      </c>
    </row>
    <row r="3302" spans="1:23" x14ac:dyDescent="0.3">
      <c r="A3302" t="s">
        <v>5370</v>
      </c>
      <c r="B3302" s="34">
        <v>42583.64902384259</v>
      </c>
      <c r="C3302" s="2">
        <v>35.738300000000002</v>
      </c>
      <c r="D3302" s="2">
        <v>-4.867</v>
      </c>
      <c r="E3302" s="3">
        <v>0</v>
      </c>
      <c r="G3302" s="1" t="s">
        <v>84</v>
      </c>
      <c r="H3302" s="1" t="s">
        <v>22</v>
      </c>
      <c r="I3302" s="1">
        <f>0.85*L3302+1.03</f>
        <v>4.09</v>
      </c>
      <c r="L3302" s="25">
        <v>3.6</v>
      </c>
      <c r="M3302" s="25" t="s">
        <v>84</v>
      </c>
      <c r="P3302" s="25">
        <v>2.9</v>
      </c>
      <c r="Q3302" s="1" t="s">
        <v>84</v>
      </c>
      <c r="T3302" s="1">
        <f t="shared" si="341"/>
        <v>2016.5876769988845</v>
      </c>
      <c r="U3302" s="4">
        <f t="shared" si="344"/>
        <v>1.0669822497985221E+20</v>
      </c>
      <c r="V3302" s="4">
        <f t="shared" si="342"/>
        <v>1717908387157594.5</v>
      </c>
      <c r="W3302" s="1">
        <f t="shared" si="343"/>
        <v>1368.4523120941665</v>
      </c>
    </row>
    <row r="3303" spans="1:23" x14ac:dyDescent="0.3">
      <c r="A3303" s="32" t="s">
        <v>88</v>
      </c>
      <c r="B3303" s="34">
        <v>42608.82240740741</v>
      </c>
      <c r="C3303" s="2">
        <v>44.755499999999998</v>
      </c>
      <c r="D3303" s="2">
        <v>-12.6005</v>
      </c>
      <c r="E3303" s="3">
        <v>0</v>
      </c>
      <c r="F3303" s="17">
        <v>7</v>
      </c>
      <c r="G3303" s="1" t="s">
        <v>89</v>
      </c>
      <c r="H3303" s="8" t="s">
        <v>31</v>
      </c>
      <c r="I3303" s="1">
        <f>P3303-0.4</f>
        <v>3.2722982910000002</v>
      </c>
      <c r="J3303" s="19"/>
      <c r="K3303" s="19"/>
      <c r="L3303" s="19"/>
      <c r="M3303" s="19"/>
      <c r="N3303" s="19"/>
      <c r="O3303" s="19"/>
      <c r="P3303" s="19">
        <v>3.6722982910000002</v>
      </c>
      <c r="Q3303" s="18" t="s">
        <v>90</v>
      </c>
      <c r="R3303" s="21"/>
      <c r="S3303" s="18"/>
      <c r="T3303" s="1">
        <f t="shared" si="341"/>
        <v>2016.6565979668924</v>
      </c>
      <c r="U3303" s="4">
        <f t="shared" si="344"/>
        <v>1.0669832694398655E+20</v>
      </c>
      <c r="V3303" s="4">
        <f t="shared" si="342"/>
        <v>101964134341492.31</v>
      </c>
      <c r="W3303" s="1">
        <f t="shared" si="343"/>
        <v>54.336709322195667</v>
      </c>
    </row>
    <row r="3304" spans="1:23" x14ac:dyDescent="0.3">
      <c r="A3304" t="s">
        <v>5371</v>
      </c>
      <c r="B3304" s="34">
        <v>42629.932250115744</v>
      </c>
      <c r="C3304" s="2">
        <v>38.330199999999998</v>
      </c>
      <c r="D3304" s="2">
        <v>-22.628799999999998</v>
      </c>
      <c r="E3304" s="3">
        <v>10</v>
      </c>
      <c r="F3304" s="3">
        <v>58</v>
      </c>
      <c r="G3304" s="1" t="s">
        <v>35</v>
      </c>
      <c r="H3304" s="8" t="s">
        <v>24</v>
      </c>
      <c r="I3304" s="1">
        <f>0.85*L3304+1.03</f>
        <v>4.43</v>
      </c>
      <c r="L3304" s="25">
        <v>4</v>
      </c>
      <c r="M3304" s="25" t="s">
        <v>35</v>
      </c>
      <c r="N3304" s="25">
        <v>3</v>
      </c>
      <c r="O3304" s="25" t="s">
        <v>84</v>
      </c>
      <c r="P3304" s="25">
        <v>3.2</v>
      </c>
      <c r="Q3304" s="1" t="s">
        <v>84</v>
      </c>
      <c r="T3304" s="1">
        <f t="shared" si="341"/>
        <v>2016.7143935663676</v>
      </c>
      <c r="U3304" s="4">
        <f t="shared" si="344"/>
        <v>1.0670388598655925E+20</v>
      </c>
      <c r="V3304" s="4">
        <f t="shared" si="342"/>
        <v>5559042572704029</v>
      </c>
      <c r="W3304" s="1">
        <f t="shared" si="343"/>
        <v>1305.5018869478633</v>
      </c>
    </row>
    <row r="3305" spans="1:23" x14ac:dyDescent="0.3">
      <c r="A3305" t="s">
        <v>5372</v>
      </c>
      <c r="B3305" s="34">
        <v>42633.174958333337</v>
      </c>
      <c r="C3305" s="2">
        <v>35.926000000000002</v>
      </c>
      <c r="D3305" s="2">
        <v>-19.007000000000001</v>
      </c>
      <c r="E3305" s="3">
        <v>10</v>
      </c>
      <c r="F3305" s="3">
        <v>10</v>
      </c>
      <c r="G3305" s="1" t="s">
        <v>65</v>
      </c>
      <c r="H3305" s="1" t="s">
        <v>37</v>
      </c>
      <c r="I3305" s="1">
        <v>3.3</v>
      </c>
      <c r="P3305" s="25">
        <v>3.3</v>
      </c>
      <c r="Q3305" s="1" t="s">
        <v>65</v>
      </c>
      <c r="T3305" s="1">
        <f t="shared" si="341"/>
        <v>2016.7232716176136</v>
      </c>
      <c r="U3305" s="4">
        <f t="shared" si="344"/>
        <v>1.0670399818840467E+20</v>
      </c>
      <c r="V3305" s="4">
        <f t="shared" si="342"/>
        <v>112201845430196.44</v>
      </c>
      <c r="W3305" s="1">
        <f t="shared" si="343"/>
        <v>1199.170020826891</v>
      </c>
    </row>
    <row r="3306" spans="1:23" x14ac:dyDescent="0.3">
      <c r="A3306" t="s">
        <v>5373</v>
      </c>
      <c r="B3306" s="34">
        <v>42633.890505787036</v>
      </c>
      <c r="C3306" s="2">
        <v>37.002000000000002</v>
      </c>
      <c r="D3306" s="2">
        <v>-20.638999999999999</v>
      </c>
      <c r="E3306" s="3">
        <v>10</v>
      </c>
      <c r="F3306" s="3">
        <v>5</v>
      </c>
      <c r="G3306" s="1" t="s">
        <v>44</v>
      </c>
      <c r="H3306" s="8" t="s">
        <v>24</v>
      </c>
      <c r="I3306" s="1">
        <v>4.8</v>
      </c>
      <c r="R3306" s="37">
        <v>4.8</v>
      </c>
      <c r="S3306" s="1" t="s">
        <v>58</v>
      </c>
      <c r="T3306" s="1">
        <f t="shared" si="341"/>
        <v>2016.7252306797729</v>
      </c>
      <c r="U3306" s="4">
        <f t="shared" si="344"/>
        <v>1.0672395081155437E+20</v>
      </c>
      <c r="V3306" s="4">
        <f t="shared" si="342"/>
        <v>1.9952623149688668E+16</v>
      </c>
      <c r="W3306" s="1">
        <f t="shared" si="343"/>
        <v>1224.4980420120298</v>
      </c>
    </row>
    <row r="3307" spans="1:23" x14ac:dyDescent="0.3">
      <c r="A3307" t="s">
        <v>5374</v>
      </c>
      <c r="B3307" s="34">
        <v>42634.047745023148</v>
      </c>
      <c r="C3307" s="2">
        <v>43.246899999999997</v>
      </c>
      <c r="D3307" s="2">
        <v>-12.579800000000001</v>
      </c>
      <c r="E3307" s="3">
        <v>10.8</v>
      </c>
      <c r="F3307" s="3">
        <v>461</v>
      </c>
      <c r="G3307" s="1" t="s">
        <v>35</v>
      </c>
      <c r="H3307" s="1" t="s">
        <v>62</v>
      </c>
      <c r="I3307" s="1">
        <v>5.2</v>
      </c>
      <c r="J3307" s="25">
        <v>5.2</v>
      </c>
      <c r="K3307" s="25" t="s">
        <v>75</v>
      </c>
      <c r="L3307" s="25">
        <v>5</v>
      </c>
      <c r="M3307" s="25" t="s">
        <v>35</v>
      </c>
      <c r="N3307" s="25">
        <v>4.4000000000000004</v>
      </c>
      <c r="O3307" s="25" t="s">
        <v>84</v>
      </c>
      <c r="P3307" s="25">
        <v>5.68</v>
      </c>
      <c r="Q3307" s="18" t="s">
        <v>90</v>
      </c>
      <c r="T3307" s="1">
        <f t="shared" si="341"/>
        <v>2016.7256611773391</v>
      </c>
      <c r="U3307" s="4">
        <f t="shared" si="344"/>
        <v>1.0680338363502679E+20</v>
      </c>
      <c r="V3307" s="4">
        <f t="shared" si="342"/>
        <v>7.9432823472428304E+16</v>
      </c>
      <c r="W3307" s="1">
        <f t="shared" si="343"/>
        <v>216.28430735959697</v>
      </c>
    </row>
    <row r="3308" spans="1:23" x14ac:dyDescent="0.3">
      <c r="A3308" s="32" t="s">
        <v>91</v>
      </c>
      <c r="B3308" s="34">
        <v>42634.073657407411</v>
      </c>
      <c r="C3308" s="2">
        <v>43.815696719999998</v>
      </c>
      <c r="D3308" s="2">
        <v>-12.933706280000001</v>
      </c>
      <c r="E3308" s="3">
        <v>20</v>
      </c>
      <c r="F3308" s="17">
        <v>6</v>
      </c>
      <c r="G3308" s="1" t="s">
        <v>89</v>
      </c>
      <c r="H3308" s="18" t="s">
        <v>62</v>
      </c>
      <c r="I3308" s="1">
        <f>P3308-0.4</f>
        <v>3.4930104559999999</v>
      </c>
      <c r="J3308" s="19"/>
      <c r="K3308" s="19"/>
      <c r="L3308" s="19"/>
      <c r="M3308" s="19"/>
      <c r="N3308" s="19"/>
      <c r="O3308" s="19"/>
      <c r="P3308" s="19">
        <v>3.8930104559999998</v>
      </c>
      <c r="Q3308" s="18" t="s">
        <v>90</v>
      </c>
      <c r="R3308" s="21"/>
      <c r="S3308" s="18"/>
      <c r="T3308" s="1">
        <f t="shared" si="341"/>
        <v>2016.7257321215809</v>
      </c>
      <c r="U3308" s="4">
        <f t="shared" si="344"/>
        <v>1.0680360216735062E+20</v>
      </c>
      <c r="V3308" s="4">
        <f t="shared" si="342"/>
        <v>218532323843353.94</v>
      </c>
      <c r="W3308" s="1">
        <f t="shared" si="343"/>
        <v>155.79251726394597</v>
      </c>
    </row>
    <row r="3309" spans="1:23" x14ac:dyDescent="0.3">
      <c r="A3309" t="s">
        <v>5375</v>
      </c>
      <c r="B3309" s="34">
        <v>42634.949076736113</v>
      </c>
      <c r="C3309" s="2">
        <v>36.006399999999999</v>
      </c>
      <c r="D3309" s="2">
        <v>-5.4100999999999999</v>
      </c>
      <c r="E3309" s="3">
        <v>10</v>
      </c>
      <c r="F3309" s="3">
        <v>15</v>
      </c>
      <c r="G3309" s="1" t="s">
        <v>35</v>
      </c>
      <c r="H3309" s="1" t="s">
        <v>22</v>
      </c>
      <c r="I3309" s="1">
        <f>0.85*L3309+1.03</f>
        <v>4.0049999999999999</v>
      </c>
      <c r="L3309" s="25">
        <v>3.5</v>
      </c>
      <c r="M3309" s="25" t="s">
        <v>35</v>
      </c>
      <c r="P3309" s="25">
        <v>3.6</v>
      </c>
      <c r="Q3309" s="1" t="s">
        <v>84</v>
      </c>
      <c r="T3309" s="1">
        <f t="shared" si="341"/>
        <v>2016.728128889079</v>
      </c>
      <c r="U3309" s="4">
        <f t="shared" si="344"/>
        <v>1.0680488302244517E+20</v>
      </c>
      <c r="V3309" s="4">
        <f t="shared" si="342"/>
        <v>1280855094536285</v>
      </c>
      <c r="W3309" s="1">
        <f t="shared" si="343"/>
        <v>1306.6520326505977</v>
      </c>
    </row>
    <row r="3310" spans="1:23" x14ac:dyDescent="0.3">
      <c r="A3310" s="32" t="s">
        <v>92</v>
      </c>
      <c r="B3310" s="34">
        <v>42634.989768518521</v>
      </c>
      <c r="C3310" s="2">
        <v>43.738500000000002</v>
      </c>
      <c r="D3310" s="2">
        <v>-12.647833329999999</v>
      </c>
      <c r="E3310" s="3">
        <v>30</v>
      </c>
      <c r="F3310" s="17">
        <v>5</v>
      </c>
      <c r="G3310" s="1" t="s">
        <v>89</v>
      </c>
      <c r="H3310" s="18" t="s">
        <v>62</v>
      </c>
      <c r="I3310" s="1">
        <f>P3310-0.4</f>
        <v>3.6102635270000003</v>
      </c>
      <c r="J3310" s="19"/>
      <c r="K3310" s="19"/>
      <c r="L3310" s="19"/>
      <c r="M3310" s="19"/>
      <c r="N3310" s="19"/>
      <c r="O3310" s="19"/>
      <c r="P3310" s="19">
        <v>4.0102635270000002</v>
      </c>
      <c r="Q3310" s="18" t="s">
        <v>90</v>
      </c>
      <c r="R3310" s="21"/>
      <c r="S3310" s="18"/>
      <c r="T3310" s="1">
        <f t="shared" si="341"/>
        <v>2016.7282402971075</v>
      </c>
      <c r="U3310" s="4">
        <f t="shared" si="344"/>
        <v>1.0680521066121791E+20</v>
      </c>
      <c r="V3310" s="4">
        <f t="shared" si="342"/>
        <v>327638772743236.31</v>
      </c>
      <c r="W3310" s="1">
        <f t="shared" si="343"/>
        <v>164.9691925676934</v>
      </c>
    </row>
    <row r="3311" spans="1:23" x14ac:dyDescent="0.3">
      <c r="A3311" t="s">
        <v>94</v>
      </c>
      <c r="B3311" s="34">
        <v>42670.251944444448</v>
      </c>
      <c r="C3311" s="2">
        <v>45.201500000000003</v>
      </c>
      <c r="D3311" s="2">
        <v>-12.7943</v>
      </c>
      <c r="E3311" s="3">
        <v>11</v>
      </c>
      <c r="G3311" s="1" t="s">
        <v>89</v>
      </c>
      <c r="H3311" s="1" t="s">
        <v>80</v>
      </c>
      <c r="I3311" s="1">
        <v>3.8</v>
      </c>
      <c r="P3311" s="25">
        <v>4.2</v>
      </c>
      <c r="Q3311" s="18" t="s">
        <v>90</v>
      </c>
      <c r="T3311" s="1">
        <f t="shared" si="341"/>
        <v>2016.8247828732224</v>
      </c>
      <c r="U3311" s="4">
        <f t="shared" si="344"/>
        <v>1.0680584161856238E+20</v>
      </c>
      <c r="V3311" s="4">
        <f t="shared" si="342"/>
        <v>630957344480193.75</v>
      </c>
      <c r="W3311" s="1">
        <f t="shared" si="343"/>
        <v>12.223100913227777</v>
      </c>
    </row>
    <row r="3312" spans="1:23" x14ac:dyDescent="0.3">
      <c r="A3312" s="32" t="s">
        <v>94</v>
      </c>
      <c r="B3312" s="34">
        <v>42670.251944444448</v>
      </c>
      <c r="C3312" s="2">
        <v>45.125833329999999</v>
      </c>
      <c r="D3312" s="2">
        <v>-12.794333330000001</v>
      </c>
      <c r="E3312" s="3">
        <v>11</v>
      </c>
      <c r="F3312" s="17">
        <v>12</v>
      </c>
      <c r="G3312" s="1" t="s">
        <v>89</v>
      </c>
      <c r="H3312" s="1" t="s">
        <v>80</v>
      </c>
      <c r="I3312" s="1">
        <f>P3312-0.4</f>
        <v>3.8021067340000001</v>
      </c>
      <c r="J3312" s="19"/>
      <c r="K3312" s="19"/>
      <c r="L3312" s="19"/>
      <c r="M3312" s="19"/>
      <c r="N3312" s="19"/>
      <c r="O3312" s="19"/>
      <c r="P3312" s="19">
        <v>4.202106734</v>
      </c>
      <c r="Q3312" s="18" t="s">
        <v>90</v>
      </c>
      <c r="R3312" s="21"/>
      <c r="S3312" s="18"/>
      <c r="T3312" s="1">
        <f t="shared" si="341"/>
        <v>2016.8247828732224</v>
      </c>
      <c r="U3312" s="4">
        <f t="shared" si="344"/>
        <v>1.0680647718374973E+20</v>
      </c>
      <c r="V3312" s="4">
        <f t="shared" si="342"/>
        <v>635565187346294.38</v>
      </c>
      <c r="W3312" s="1">
        <f t="shared" si="343"/>
        <v>16.38691466487376</v>
      </c>
    </row>
    <row r="3313" spans="1:23" x14ac:dyDescent="0.3">
      <c r="A3313" s="32" t="s">
        <v>95</v>
      </c>
      <c r="B3313" s="34">
        <v>42678.087245370371</v>
      </c>
      <c r="C3313" s="2">
        <v>44.993166670000001</v>
      </c>
      <c r="D3313" s="2">
        <v>-12.4665</v>
      </c>
      <c r="E3313" s="3">
        <v>0</v>
      </c>
      <c r="F3313" s="17">
        <v>11</v>
      </c>
      <c r="G3313" s="1" t="s">
        <v>89</v>
      </c>
      <c r="H3313" s="8" t="s">
        <v>31</v>
      </c>
      <c r="I3313" s="1">
        <f>P3313-0.4</f>
        <v>3.2392142100000001</v>
      </c>
      <c r="J3313" s="19"/>
      <c r="K3313" s="19"/>
      <c r="L3313" s="19"/>
      <c r="M3313" s="19"/>
      <c r="N3313" s="19"/>
      <c r="O3313" s="19"/>
      <c r="P3313" s="19">
        <v>3.63921421</v>
      </c>
      <c r="Q3313" s="18" t="s">
        <v>90</v>
      </c>
      <c r="R3313" s="21"/>
      <c r="S3313" s="18"/>
      <c r="T3313" s="1">
        <f t="shared" si="341"/>
        <v>2016.8462347580298</v>
      </c>
      <c r="U3313" s="4">
        <f t="shared" si="344"/>
        <v>1.0680656813764746E+20</v>
      </c>
      <c r="V3313" s="4">
        <f t="shared" si="342"/>
        <v>90953897727019.797</v>
      </c>
      <c r="W3313" s="1">
        <f t="shared" si="343"/>
        <v>41.190125827625863</v>
      </c>
    </row>
    <row r="3314" spans="1:23" x14ac:dyDescent="0.3">
      <c r="A3314" t="s">
        <v>5376</v>
      </c>
      <c r="B3314" s="34">
        <v>42678.139955787039</v>
      </c>
      <c r="C3314" s="2">
        <v>36.273899999999998</v>
      </c>
      <c r="D3314" s="2">
        <v>-22.2074</v>
      </c>
      <c r="E3314" s="3">
        <v>10</v>
      </c>
      <c r="F3314" s="3">
        <v>68</v>
      </c>
      <c r="G3314" s="1" t="s">
        <v>35</v>
      </c>
      <c r="H3314" s="8" t="s">
        <v>24</v>
      </c>
      <c r="I3314" s="1">
        <f>0.85*L3314+1.03</f>
        <v>4.8549999999999995</v>
      </c>
      <c r="L3314" s="25">
        <v>4.5</v>
      </c>
      <c r="M3314" s="25" t="s">
        <v>35</v>
      </c>
      <c r="N3314" s="25">
        <v>3.3</v>
      </c>
      <c r="O3314" s="25" t="s">
        <v>84</v>
      </c>
      <c r="P3314" s="25">
        <v>4.4000000000000004</v>
      </c>
      <c r="Q3314" s="1" t="s">
        <v>84</v>
      </c>
      <c r="T3314" s="1">
        <f t="shared" si="341"/>
        <v>2016.8463790712856</v>
      </c>
      <c r="U3314" s="4">
        <f t="shared" si="344"/>
        <v>1.0683069495297337E+20</v>
      </c>
      <c r="V3314" s="4">
        <f t="shared" si="342"/>
        <v>2.4126815325916504E+16</v>
      </c>
      <c r="W3314" s="1">
        <f t="shared" si="343"/>
        <v>1397.1022784981988</v>
      </c>
    </row>
    <row r="3315" spans="1:23" x14ac:dyDescent="0.3">
      <c r="A3315" t="s">
        <v>5377</v>
      </c>
      <c r="B3315" s="34">
        <v>42701.676351851849</v>
      </c>
      <c r="C3315" s="2">
        <v>42.999099999999999</v>
      </c>
      <c r="D3315" s="2">
        <v>-16.436900000000001</v>
      </c>
      <c r="E3315" s="3">
        <v>10</v>
      </c>
      <c r="F3315" s="3">
        <v>171</v>
      </c>
      <c r="G3315" s="1" t="s">
        <v>35</v>
      </c>
      <c r="H3315" s="1" t="s">
        <v>33</v>
      </c>
      <c r="I3315" s="1">
        <v>4.8</v>
      </c>
      <c r="J3315" s="25">
        <v>4.8</v>
      </c>
      <c r="K3315" s="25" t="s">
        <v>75</v>
      </c>
      <c r="L3315" s="25">
        <v>4.5999999999999996</v>
      </c>
      <c r="M3315" s="25" t="s">
        <v>35</v>
      </c>
      <c r="N3315" s="25">
        <v>3.9</v>
      </c>
      <c r="O3315" s="25" t="s">
        <v>84</v>
      </c>
      <c r="P3315" s="25">
        <v>5.47</v>
      </c>
      <c r="Q3315" s="18" t="s">
        <v>90</v>
      </c>
      <c r="T3315" s="1">
        <f t="shared" si="341"/>
        <v>2016.9108182117777</v>
      </c>
      <c r="U3315" s="4">
        <f t="shared" si="344"/>
        <v>1.0685064757612306E+20</v>
      </c>
      <c r="V3315" s="4">
        <f t="shared" si="342"/>
        <v>1.9952623149688668E+16</v>
      </c>
      <c r="W3315" s="1">
        <f t="shared" si="343"/>
        <v>473.23783564415947</v>
      </c>
    </row>
    <row r="3316" spans="1:23" x14ac:dyDescent="0.3">
      <c r="A3316" s="32" t="s">
        <v>96</v>
      </c>
      <c r="B3316" s="34">
        <v>42705.317962962959</v>
      </c>
      <c r="C3316" s="2">
        <v>43.769666669999999</v>
      </c>
      <c r="D3316" s="2">
        <v>-12.7545</v>
      </c>
      <c r="E3316" s="3">
        <v>10</v>
      </c>
      <c r="F3316" s="17">
        <v>12</v>
      </c>
      <c r="G3316" s="1" t="s">
        <v>89</v>
      </c>
      <c r="H3316" s="18" t="s">
        <v>62</v>
      </c>
      <c r="I3316" s="1">
        <f>P3316-0.4</f>
        <v>4.3647381979999995</v>
      </c>
      <c r="J3316" s="19"/>
      <c r="K3316" s="19"/>
      <c r="L3316" s="19"/>
      <c r="M3316" s="19"/>
      <c r="N3316" s="19"/>
      <c r="O3316" s="19"/>
      <c r="P3316" s="19">
        <v>4.7647381979999999</v>
      </c>
      <c r="Q3316" s="18" t="s">
        <v>90</v>
      </c>
      <c r="R3316" s="21"/>
      <c r="S3316" s="18"/>
      <c r="T3316" s="1">
        <f t="shared" si="341"/>
        <v>2016.9207883996248</v>
      </c>
      <c r="U3316" s="4">
        <f t="shared" si="344"/>
        <v>1.0685508475867939E+20</v>
      </c>
      <c r="V3316" s="4">
        <f t="shared" si="342"/>
        <v>4437182556325088</v>
      </c>
      <c r="W3316" s="1">
        <f t="shared" si="343"/>
        <v>158.64532264170336</v>
      </c>
    </row>
    <row r="3317" spans="1:23" x14ac:dyDescent="0.3">
      <c r="A3317" t="s">
        <v>5378</v>
      </c>
      <c r="B3317" s="34">
        <v>42707.165560416666</v>
      </c>
      <c r="C3317" s="2">
        <v>35.409999999999997</v>
      </c>
      <c r="D3317" s="2">
        <v>-25.8048</v>
      </c>
      <c r="E3317" s="3">
        <v>10</v>
      </c>
      <c r="F3317" s="3">
        <v>50</v>
      </c>
      <c r="G3317" s="1" t="s">
        <v>35</v>
      </c>
      <c r="H3317" s="1" t="s">
        <v>37</v>
      </c>
      <c r="I3317" s="1">
        <v>3.8</v>
      </c>
      <c r="P3317" s="25">
        <v>3.8</v>
      </c>
      <c r="Q3317" s="1" t="s">
        <v>65</v>
      </c>
      <c r="R3317" s="37">
        <v>3.7</v>
      </c>
      <c r="S3317" s="1" t="s">
        <v>44</v>
      </c>
      <c r="T3317" s="1">
        <f t="shared" si="341"/>
        <v>2016.9258468457676</v>
      </c>
      <c r="U3317" s="4">
        <f t="shared" si="344"/>
        <v>1.0685571571602386E+20</v>
      </c>
      <c r="V3317" s="4">
        <f t="shared" si="342"/>
        <v>630957344480193.75</v>
      </c>
      <c r="W3317" s="1">
        <f t="shared" si="343"/>
        <v>1751.3752588007967</v>
      </c>
    </row>
    <row r="3318" spans="1:23" x14ac:dyDescent="0.3">
      <c r="A3318" t="s">
        <v>5379</v>
      </c>
      <c r="B3318" s="34">
        <v>42711.043144675925</v>
      </c>
      <c r="C3318" s="2">
        <v>46.78</v>
      </c>
      <c r="D3318" s="2">
        <v>-17.103000000000002</v>
      </c>
      <c r="E3318" s="3">
        <v>10</v>
      </c>
      <c r="F3318" s="3">
        <v>3</v>
      </c>
      <c r="G3318" s="1" t="s">
        <v>65</v>
      </c>
      <c r="H3318" s="1" t="s">
        <v>34</v>
      </c>
      <c r="I3318" s="1">
        <v>3.4</v>
      </c>
      <c r="P3318" s="25">
        <v>3.4</v>
      </c>
      <c r="Q3318" s="1" t="s">
        <v>65</v>
      </c>
      <c r="T3318" s="1">
        <f t="shared" si="341"/>
        <v>2016.9364630928842</v>
      </c>
      <c r="U3318" s="4">
        <f t="shared" si="344"/>
        <v>1.0685587420534311E+20</v>
      </c>
      <c r="V3318" s="4">
        <f t="shared" si="342"/>
        <v>158489319246111.25</v>
      </c>
      <c r="W3318" s="1">
        <f t="shared" si="343"/>
        <v>510.37898547064589</v>
      </c>
    </row>
    <row r="3319" spans="1:23" x14ac:dyDescent="0.3">
      <c r="A3319" t="s">
        <v>5380</v>
      </c>
      <c r="B3319" s="34">
        <v>42746.921526851853</v>
      </c>
      <c r="C3319" s="2">
        <v>46.722499999999997</v>
      </c>
      <c r="D3319" s="2">
        <v>-20.142299999999999</v>
      </c>
      <c r="E3319" s="3">
        <v>16.399999999999999</v>
      </c>
      <c r="F3319" s="3">
        <v>1024</v>
      </c>
      <c r="G3319" s="1" t="s">
        <v>35</v>
      </c>
      <c r="H3319" s="1" t="s">
        <v>34</v>
      </c>
      <c r="I3319" s="1">
        <v>5.6</v>
      </c>
      <c r="J3319" s="25">
        <v>5.6</v>
      </c>
      <c r="K3319" s="25" t="s">
        <v>75</v>
      </c>
      <c r="L3319" s="25">
        <v>5.5</v>
      </c>
      <c r="M3319" s="25" t="s">
        <v>35</v>
      </c>
      <c r="N3319" s="25">
        <v>5.0999999999999996</v>
      </c>
      <c r="O3319" s="25" t="s">
        <v>84</v>
      </c>
      <c r="P3319" s="25">
        <v>6.05</v>
      </c>
      <c r="Q3319" s="18" t="s">
        <v>90</v>
      </c>
      <c r="T3319" s="1">
        <f t="shared" si="341"/>
        <v>2017.0346927497656</v>
      </c>
      <c r="U3319" s="4">
        <f t="shared" si="344"/>
        <v>1.0717210197135994E+20</v>
      </c>
      <c r="V3319" s="4">
        <f t="shared" si="342"/>
        <v>3.1622776601683898E+17</v>
      </c>
      <c r="W3319" s="1">
        <f t="shared" si="343"/>
        <v>835.50892733693411</v>
      </c>
    </row>
    <row r="3320" spans="1:23" x14ac:dyDescent="0.3">
      <c r="A3320" t="s">
        <v>5381</v>
      </c>
      <c r="B3320" s="34">
        <v>42771.412978009263</v>
      </c>
      <c r="C3320" s="2">
        <v>39.334000000000003</v>
      </c>
      <c r="D3320" s="2">
        <v>-4.7354000000000003</v>
      </c>
      <c r="E3320" s="3">
        <v>10</v>
      </c>
      <c r="F3320" s="3">
        <v>48</v>
      </c>
      <c r="G3320" s="1" t="s">
        <v>35</v>
      </c>
      <c r="H3320" s="1" t="s">
        <v>30</v>
      </c>
      <c r="I3320" s="1">
        <f>0.85*L3320+1.03</f>
        <v>4.5999999999999996</v>
      </c>
      <c r="L3320" s="25">
        <v>4.2</v>
      </c>
      <c r="M3320" s="25" t="s">
        <v>35</v>
      </c>
      <c r="N3320" s="25">
        <v>3.6</v>
      </c>
      <c r="O3320" s="25" t="s">
        <v>84</v>
      </c>
      <c r="P3320" s="25">
        <v>4.0999999999999996</v>
      </c>
      <c r="Q3320" s="1" t="s">
        <v>84</v>
      </c>
      <c r="T3320" s="1">
        <f t="shared" si="341"/>
        <v>2017.1017466885949</v>
      </c>
      <c r="U3320" s="4">
        <f t="shared" si="344"/>
        <v>1.0718210197135994E+20</v>
      </c>
      <c r="V3320" s="4">
        <f t="shared" si="342"/>
        <v>1E+16</v>
      </c>
      <c r="W3320" s="1">
        <f t="shared" si="343"/>
        <v>1104.7899849977784</v>
      </c>
    </row>
    <row r="3321" spans="1:23" x14ac:dyDescent="0.3">
      <c r="A3321" t="s">
        <v>5382</v>
      </c>
      <c r="B3321" s="34">
        <v>42776.696959490742</v>
      </c>
      <c r="C3321" s="2">
        <v>35.368499999999997</v>
      </c>
      <c r="D3321" s="2">
        <v>-17.960799999999999</v>
      </c>
      <c r="E3321" s="3">
        <v>10</v>
      </c>
      <c r="F3321" s="3">
        <v>278</v>
      </c>
      <c r="G3321" s="1" t="s">
        <v>35</v>
      </c>
      <c r="H3321" s="1" t="s">
        <v>37</v>
      </c>
      <c r="I3321" s="1">
        <f>0.85*L3321+1.03</f>
        <v>5.1950000000000003</v>
      </c>
      <c r="L3321" s="25">
        <v>4.9000000000000004</v>
      </c>
      <c r="M3321" s="25" t="s">
        <v>35</v>
      </c>
      <c r="N3321" s="25">
        <v>4.2</v>
      </c>
      <c r="O3321" s="25" t="s">
        <v>84</v>
      </c>
      <c r="P3321" s="25">
        <v>4.3</v>
      </c>
      <c r="Q3321" s="1" t="s">
        <v>84</v>
      </c>
      <c r="T3321" s="1">
        <f t="shared" si="341"/>
        <v>2017.1162134414531</v>
      </c>
      <c r="U3321" s="4">
        <f t="shared" si="344"/>
        <v>1.0726017481537374E+20</v>
      </c>
      <c r="V3321" s="4">
        <f t="shared" si="342"/>
        <v>7.8072844013790848E+16</v>
      </c>
      <c r="W3321" s="1">
        <f t="shared" si="343"/>
        <v>1192.1199121075531</v>
      </c>
    </row>
    <row r="3322" spans="1:23" x14ac:dyDescent="0.3">
      <c r="A3322" t="s">
        <v>5383</v>
      </c>
      <c r="B3322" s="34">
        <v>42781.957020833332</v>
      </c>
      <c r="C3322" s="2">
        <v>41.381999999999998</v>
      </c>
      <c r="D3322" s="2">
        <v>-12.270200000000001</v>
      </c>
      <c r="E3322" s="3">
        <v>10</v>
      </c>
      <c r="F3322" s="3">
        <v>31</v>
      </c>
      <c r="G3322" s="1" t="s">
        <v>35</v>
      </c>
      <c r="H3322" s="1" t="s">
        <v>33</v>
      </c>
      <c r="I3322" s="1">
        <f>0.85*L3322+1.03</f>
        <v>4.43</v>
      </c>
      <c r="L3322" s="25">
        <v>4</v>
      </c>
      <c r="M3322" s="25" t="s">
        <v>35</v>
      </c>
      <c r="N3322" s="25">
        <v>3.3</v>
      </c>
      <c r="O3322" s="25" t="s">
        <v>84</v>
      </c>
      <c r="T3322" s="1">
        <f t="shared" si="341"/>
        <v>2017.1306147045402</v>
      </c>
      <c r="U3322" s="4">
        <f t="shared" si="344"/>
        <v>1.0726573385794644E+20</v>
      </c>
      <c r="V3322" s="4">
        <f t="shared" si="342"/>
        <v>5559042572704029</v>
      </c>
      <c r="W3322" s="1">
        <f t="shared" si="343"/>
        <v>421.44662815872067</v>
      </c>
    </row>
    <row r="3323" spans="1:23" x14ac:dyDescent="0.3">
      <c r="A3323" t="s">
        <v>5384</v>
      </c>
      <c r="B3323" s="34">
        <v>42813.441237268518</v>
      </c>
      <c r="C3323" s="2">
        <v>38.013599999999997</v>
      </c>
      <c r="D3323" s="2">
        <v>-8.2507999999999999</v>
      </c>
      <c r="E3323" s="3">
        <v>10</v>
      </c>
      <c r="F3323" s="17">
        <v>132</v>
      </c>
      <c r="G3323" s="9" t="s">
        <v>35</v>
      </c>
      <c r="H3323" s="9" t="s">
        <v>22</v>
      </c>
      <c r="I3323" s="1">
        <f>0.85*L3323+1.03</f>
        <v>4.9399999999999995</v>
      </c>
      <c r="J3323" s="19"/>
      <c r="K3323" s="19"/>
      <c r="L3323" s="19">
        <v>4.5999999999999996</v>
      </c>
      <c r="M3323" s="19" t="s">
        <v>35</v>
      </c>
      <c r="N3323" s="19">
        <v>3.7</v>
      </c>
      <c r="O3323" s="19" t="s">
        <v>35</v>
      </c>
      <c r="P3323" s="19">
        <v>5.2</v>
      </c>
      <c r="Q3323" s="9" t="s">
        <v>84</v>
      </c>
      <c r="T3323" s="1">
        <f t="shared" si="341"/>
        <v>2017.2168137912895</v>
      </c>
      <c r="U3323" s="4">
        <f t="shared" si="344"/>
        <v>1.072980932236394E+20</v>
      </c>
      <c r="V3323" s="4">
        <f t="shared" si="342"/>
        <v>3.235936569296278E+16</v>
      </c>
      <c r="W3323" s="1">
        <f t="shared" si="343"/>
        <v>938.31116410937796</v>
      </c>
    </row>
    <row r="3324" spans="1:23" x14ac:dyDescent="0.3">
      <c r="A3324" t="s">
        <v>5385</v>
      </c>
      <c r="B3324" s="34">
        <v>42823.859062962962</v>
      </c>
      <c r="C3324" s="2">
        <v>41.107999999999997</v>
      </c>
      <c r="D3324" s="2">
        <v>-11.003299999999999</v>
      </c>
      <c r="E3324" s="3">
        <v>13.4</v>
      </c>
      <c r="F3324" s="17">
        <v>715</v>
      </c>
      <c r="G3324" s="9" t="s">
        <v>35</v>
      </c>
      <c r="H3324" s="1" t="s">
        <v>33</v>
      </c>
      <c r="I3324" s="1">
        <v>5</v>
      </c>
      <c r="J3324" s="19">
        <v>5</v>
      </c>
      <c r="K3324" s="19" t="s">
        <v>75</v>
      </c>
      <c r="L3324" s="19">
        <v>5</v>
      </c>
      <c r="M3324" s="19" t="s">
        <v>35</v>
      </c>
      <c r="N3324" s="19">
        <v>4</v>
      </c>
      <c r="O3324" s="19" t="s">
        <v>35</v>
      </c>
      <c r="P3324" s="19">
        <v>4.96</v>
      </c>
      <c r="Q3324" s="18" t="s">
        <v>90</v>
      </c>
      <c r="T3324" s="1">
        <f t="shared" si="341"/>
        <v>2017.2453362435674</v>
      </c>
      <c r="U3324" s="4">
        <f t="shared" si="344"/>
        <v>1.0733790394069475E+20</v>
      </c>
      <c r="V3324" s="4">
        <f t="shared" si="342"/>
        <v>3.981071705534992E+16</v>
      </c>
      <c r="W3324" s="1">
        <f t="shared" si="343"/>
        <v>490.18180318505802</v>
      </c>
    </row>
    <row r="3325" spans="1:23" x14ac:dyDescent="0.3">
      <c r="A3325" s="32" t="s">
        <v>97</v>
      </c>
      <c r="B3325" s="34">
        <v>42829.183263888888</v>
      </c>
      <c r="C3325" s="2">
        <v>46.405000000000001</v>
      </c>
      <c r="D3325" s="2">
        <v>-12.663166670000001</v>
      </c>
      <c r="E3325" s="3">
        <v>10</v>
      </c>
      <c r="F3325" s="17">
        <v>10</v>
      </c>
      <c r="G3325" s="1" t="s">
        <v>89</v>
      </c>
      <c r="H3325" s="18" t="s">
        <v>67</v>
      </c>
      <c r="I3325" s="1">
        <f>0.85*L3325+1.03</f>
        <v>4.5149999999999997</v>
      </c>
      <c r="J3325" s="19"/>
      <c r="K3325" s="19"/>
      <c r="L3325" s="19">
        <v>4.0999999999999996</v>
      </c>
      <c r="M3325" s="19" t="s">
        <v>35</v>
      </c>
      <c r="N3325" s="19"/>
      <c r="O3325" s="19"/>
      <c r="P3325" s="19">
        <v>4.4952065899999996</v>
      </c>
      <c r="Q3325" s="18" t="s">
        <v>90</v>
      </c>
      <c r="R3325" s="21"/>
      <c r="S3325" s="18"/>
      <c r="T3325" s="1">
        <f t="shared" si="341"/>
        <v>2017.2599131112631</v>
      </c>
      <c r="U3325" s="4">
        <f t="shared" si="344"/>
        <v>1.0734535983941503E+20</v>
      </c>
      <c r="V3325" s="4">
        <f t="shared" si="342"/>
        <v>7455898720277797</v>
      </c>
      <c r="W3325" s="1">
        <f t="shared" si="343"/>
        <v>128.10811615085578</v>
      </c>
    </row>
    <row r="3326" spans="1:23" x14ac:dyDescent="0.3">
      <c r="A3326" s="32" t="s">
        <v>98</v>
      </c>
      <c r="B3326" s="34">
        <v>42844.832048611112</v>
      </c>
      <c r="C3326" s="2">
        <v>45.67016667</v>
      </c>
      <c r="D3326" s="2">
        <v>-12.4445</v>
      </c>
      <c r="E3326" s="3">
        <v>4</v>
      </c>
      <c r="F3326" s="17">
        <v>9</v>
      </c>
      <c r="G3326" s="1" t="s">
        <v>89</v>
      </c>
      <c r="H3326" s="1" t="s">
        <v>47</v>
      </c>
      <c r="I3326" s="1">
        <f>P3326-0.4</f>
        <v>3.0038165829999999</v>
      </c>
      <c r="J3326" s="19"/>
      <c r="K3326" s="19"/>
      <c r="L3326" s="19"/>
      <c r="M3326" s="19"/>
      <c r="N3326" s="19"/>
      <c r="O3326" s="19"/>
      <c r="P3326" s="19">
        <v>3.4038165829999998</v>
      </c>
      <c r="Q3326" s="18" t="s">
        <v>90</v>
      </c>
      <c r="R3326" s="21"/>
      <c r="S3326" s="18"/>
      <c r="T3326" s="1">
        <f t="shared" si="341"/>
        <v>2017.3027571488326</v>
      </c>
      <c r="U3326" s="4">
        <f t="shared" si="344"/>
        <v>1.0734540017839148E+20</v>
      </c>
      <c r="V3326" s="4">
        <f t="shared" si="342"/>
        <v>40338976464042.203</v>
      </c>
      <c r="W3326" s="1">
        <f t="shared" si="343"/>
        <v>59.035272871079336</v>
      </c>
    </row>
    <row r="3327" spans="1:23" x14ac:dyDescent="0.3">
      <c r="A3327" s="32" t="s">
        <v>99</v>
      </c>
      <c r="B3327" s="34">
        <v>42851.659687500003</v>
      </c>
      <c r="C3327" s="2">
        <v>43.412500000000001</v>
      </c>
      <c r="D3327" s="2">
        <v>-12.0665</v>
      </c>
      <c r="E3327" s="3">
        <v>0</v>
      </c>
      <c r="F3327" s="17">
        <v>9</v>
      </c>
      <c r="G3327" s="1" t="s">
        <v>89</v>
      </c>
      <c r="H3327" s="18" t="s">
        <v>26</v>
      </c>
      <c r="I3327" s="1">
        <f>P3327-0.4</f>
        <v>3.1558494750000001</v>
      </c>
      <c r="J3327" s="19"/>
      <c r="K3327" s="19"/>
      <c r="L3327" s="19"/>
      <c r="M3327" s="19"/>
      <c r="N3327" s="19"/>
      <c r="O3327" s="19"/>
      <c r="P3327" s="19">
        <v>3.555849475</v>
      </c>
      <c r="Q3327" s="18" t="s">
        <v>90</v>
      </c>
      <c r="R3327" s="21"/>
      <c r="S3327" s="18"/>
      <c r="T3327" s="1">
        <f t="shared" si="341"/>
        <v>2017.3214502053388</v>
      </c>
      <c r="U3327" s="4">
        <f t="shared" si="344"/>
        <v>1.0734546837679568E+20</v>
      </c>
      <c r="V3327" s="4">
        <f t="shared" si="342"/>
        <v>68198404191183.102</v>
      </c>
      <c r="W3327" s="1">
        <f t="shared" si="343"/>
        <v>211.87894119317045</v>
      </c>
    </row>
    <row r="3328" spans="1:23" x14ac:dyDescent="0.3">
      <c r="A3328" t="s">
        <v>5386</v>
      </c>
      <c r="B3328" s="34">
        <v>42898.529197453703</v>
      </c>
      <c r="C3328" s="2">
        <v>35.957599999999999</v>
      </c>
      <c r="D3328" s="2">
        <v>-3.0684</v>
      </c>
      <c r="E3328" s="3">
        <v>0</v>
      </c>
      <c r="G3328" s="1" t="s">
        <v>84</v>
      </c>
      <c r="H3328" s="1" t="s">
        <v>22</v>
      </c>
      <c r="I3328" s="1">
        <f>0.85*L3328+1.03</f>
        <v>4.43</v>
      </c>
      <c r="L3328" s="25">
        <v>4</v>
      </c>
      <c r="M3328" s="25" t="s">
        <v>84</v>
      </c>
      <c r="P3328" s="25">
        <v>3.3</v>
      </c>
      <c r="Q3328" s="1" t="s">
        <v>84</v>
      </c>
      <c r="T3328" s="1">
        <f t="shared" si="341"/>
        <v>2017.449771930058</v>
      </c>
      <c r="U3328" s="4">
        <f t="shared" si="344"/>
        <v>1.0735102741936837E+20</v>
      </c>
      <c r="V3328" s="4">
        <f t="shared" si="342"/>
        <v>5559042572704029</v>
      </c>
      <c r="W3328" s="1">
        <f t="shared" si="343"/>
        <v>1488.9891702710215</v>
      </c>
    </row>
    <row r="3329" spans="1:23" x14ac:dyDescent="0.3">
      <c r="A3329" s="32" t="s">
        <v>100</v>
      </c>
      <c r="B3329" s="34">
        <v>42914.404907407406</v>
      </c>
      <c r="C3329" s="2">
        <v>45.003833329999999</v>
      </c>
      <c r="D3329" s="2">
        <v>-12.641999999999999</v>
      </c>
      <c r="E3329" s="3">
        <v>0</v>
      </c>
      <c r="F3329" s="17">
        <v>18</v>
      </c>
      <c r="G3329" s="1" t="s">
        <v>89</v>
      </c>
      <c r="H3329" s="1" t="s">
        <v>80</v>
      </c>
      <c r="I3329" s="1">
        <f>P3329-0.4</f>
        <v>3.7438439300000002</v>
      </c>
      <c r="J3329" s="19"/>
      <c r="K3329" s="19"/>
      <c r="L3329" s="19"/>
      <c r="M3329" s="19"/>
      <c r="N3329" s="19"/>
      <c r="O3329" s="19"/>
      <c r="P3329" s="19">
        <v>4.1438439300000001</v>
      </c>
      <c r="Q3329" s="18" t="s">
        <v>90</v>
      </c>
      <c r="R3329" s="21"/>
      <c r="S3329" s="18"/>
      <c r="T3329" s="1">
        <f t="shared" si="341"/>
        <v>2017.4932372550511</v>
      </c>
      <c r="U3329" s="4">
        <f t="shared" si="344"/>
        <v>1.0735154713513833E+20</v>
      </c>
      <c r="V3329" s="4">
        <f t="shared" si="342"/>
        <v>519715769950703.94</v>
      </c>
      <c r="W3329" s="1">
        <f t="shared" si="343"/>
        <v>27.650741648616233</v>
      </c>
    </row>
    <row r="3330" spans="1:23" x14ac:dyDescent="0.3">
      <c r="A3330" t="s">
        <v>5387</v>
      </c>
      <c r="B3330" s="34">
        <v>42920.198578009258</v>
      </c>
      <c r="C3330" s="2">
        <v>35.605499999999999</v>
      </c>
      <c r="D3330" s="2">
        <v>-4.7047999999999996</v>
      </c>
      <c r="E3330" s="3">
        <v>10</v>
      </c>
      <c r="F3330" s="17">
        <v>7</v>
      </c>
      <c r="G3330" s="9" t="s">
        <v>35</v>
      </c>
      <c r="H3330" s="9" t="s">
        <v>22</v>
      </c>
      <c r="I3330" s="1">
        <f>0.85*L3330+1.03</f>
        <v>4.3449999999999998</v>
      </c>
      <c r="J3330" s="19"/>
      <c r="K3330" s="19"/>
      <c r="L3330" s="19">
        <v>3.9</v>
      </c>
      <c r="M3330" s="19" t="s">
        <v>35</v>
      </c>
      <c r="N3330" s="19"/>
      <c r="O3330" s="19"/>
      <c r="P3330" s="19">
        <v>4.4000000000000004</v>
      </c>
      <c r="Q3330" s="9" t="s">
        <v>84</v>
      </c>
      <c r="T3330" s="1">
        <f t="shared" ref="T3330:T3355" si="345">1900+B3330/365.25</f>
        <v>2017.5090994606687</v>
      </c>
      <c r="U3330" s="4">
        <f t="shared" si="344"/>
        <v>1.0735569190097871E+20</v>
      </c>
      <c r="V3330" s="4">
        <f t="shared" ref="V3330:V3355" si="346">10^(1.5*I3330+9.1)</f>
        <v>4144765840379391.5</v>
      </c>
      <c r="W3330" s="1">
        <f t="shared" ref="W3330:W3355" si="347">SQRT( (ABS(D3330-$Y$1)*111.11)^2+(111.11*COS(RADIANS(D3330))*ABS(C3330-$Z$1))^2+E3330*E3330)</f>
        <v>1391.5226286449715</v>
      </c>
    </row>
    <row r="3331" spans="1:23" x14ac:dyDescent="0.3">
      <c r="A3331" t="s">
        <v>5388</v>
      </c>
      <c r="B3331" s="34">
        <v>42943.284948726854</v>
      </c>
      <c r="C3331" s="2">
        <v>35.125999999999998</v>
      </c>
      <c r="D3331" s="2">
        <v>-16.881900000000002</v>
      </c>
      <c r="E3331" s="3">
        <v>10</v>
      </c>
      <c r="F3331" s="17">
        <v>15</v>
      </c>
      <c r="G3331" s="9" t="s">
        <v>35</v>
      </c>
      <c r="H3331" s="9" t="s">
        <v>40</v>
      </c>
      <c r="I3331" s="1">
        <v>3.4</v>
      </c>
      <c r="J3331" s="19"/>
      <c r="K3331" s="19"/>
      <c r="L3331" s="19"/>
      <c r="M3331" s="19"/>
      <c r="N3331" s="19"/>
      <c r="O3331" s="19"/>
      <c r="P3331" s="19">
        <v>3.4</v>
      </c>
      <c r="Q3331" s="9" t="s">
        <v>65</v>
      </c>
      <c r="T3331" s="1">
        <f t="shared" si="345"/>
        <v>2017.5723064989099</v>
      </c>
      <c r="U3331" s="4">
        <f t="shared" ref="U3331:U3355" si="348">U3330+V3331</f>
        <v>1.0735585039029795E+20</v>
      </c>
      <c r="V3331" s="4">
        <f t="shared" si="346"/>
        <v>158489319246111.25</v>
      </c>
      <c r="W3331" s="1">
        <f t="shared" si="347"/>
        <v>1168.124227342902</v>
      </c>
    </row>
    <row r="3332" spans="1:23" x14ac:dyDescent="0.3">
      <c r="A3332" s="32" t="s">
        <v>101</v>
      </c>
      <c r="B3332" s="34">
        <v>42952.014050925929</v>
      </c>
      <c r="C3332" s="2">
        <v>45.087499999999999</v>
      </c>
      <c r="D3332" s="2">
        <v>-12.83133333</v>
      </c>
      <c r="E3332" s="3">
        <v>0</v>
      </c>
      <c r="F3332" s="17">
        <v>5</v>
      </c>
      <c r="G3332" s="1" t="s">
        <v>89</v>
      </c>
      <c r="H3332" s="1" t="s">
        <v>80</v>
      </c>
      <c r="I3332" s="1">
        <f>P3332-0.4</f>
        <v>3.1961095340000001</v>
      </c>
      <c r="J3332" s="19"/>
      <c r="K3332" s="19"/>
      <c r="L3332" s="19"/>
      <c r="M3332" s="19"/>
      <c r="N3332" s="19"/>
      <c r="O3332" s="19"/>
      <c r="P3332" s="19">
        <v>3.596109534</v>
      </c>
      <c r="Q3332" s="18" t="s">
        <v>90</v>
      </c>
      <c r="R3332" s="21"/>
      <c r="S3332" s="18"/>
      <c r="T3332" s="1">
        <f t="shared" si="345"/>
        <v>2017.5962054782367</v>
      </c>
      <c r="U3332" s="4">
        <f t="shared" si="348"/>
        <v>1.0735592876290631E+20</v>
      </c>
      <c r="V3332" s="4">
        <f t="shared" si="346"/>
        <v>78372608361529.109</v>
      </c>
      <c r="W3332" s="1">
        <f t="shared" si="347"/>
        <v>17.643507662289011</v>
      </c>
    </row>
    <row r="3333" spans="1:23" x14ac:dyDescent="0.3">
      <c r="A3333" t="s">
        <v>102</v>
      </c>
      <c r="B3333" s="34">
        <v>42991.330335648148</v>
      </c>
      <c r="C3333" s="2">
        <v>45.958199999999998</v>
      </c>
      <c r="D3333" s="2">
        <v>-18.007200000000001</v>
      </c>
      <c r="E3333" s="3">
        <v>0</v>
      </c>
      <c r="G3333" s="1" t="s">
        <v>89</v>
      </c>
      <c r="H3333" s="1" t="s">
        <v>34</v>
      </c>
      <c r="I3333" s="1">
        <v>4.3</v>
      </c>
      <c r="P3333" s="25">
        <v>4.3</v>
      </c>
      <c r="Q3333" s="18" t="s">
        <v>90</v>
      </c>
      <c r="T3333" s="1">
        <f t="shared" si="345"/>
        <v>2017.7038475993104</v>
      </c>
      <c r="U3333" s="4">
        <f t="shared" si="348"/>
        <v>1.0735947689679865E+20</v>
      </c>
      <c r="V3333" s="4">
        <f t="shared" si="346"/>
        <v>3548133892335757</v>
      </c>
      <c r="W3333" s="1">
        <f t="shared" si="347"/>
        <v>588.53625490306831</v>
      </c>
    </row>
    <row r="3334" spans="1:23" x14ac:dyDescent="0.3">
      <c r="A3334" s="32" t="s">
        <v>102</v>
      </c>
      <c r="B3334" s="34">
        <v>42991.330335648148</v>
      </c>
      <c r="C3334" s="2">
        <v>45.958166669999997</v>
      </c>
      <c r="D3334" s="2">
        <v>-18.00716667</v>
      </c>
      <c r="E3334" s="3">
        <v>0</v>
      </c>
      <c r="F3334" s="17">
        <v>9</v>
      </c>
      <c r="G3334" s="1" t="s">
        <v>89</v>
      </c>
      <c r="H3334" s="18" t="s">
        <v>34</v>
      </c>
      <c r="I3334" s="1">
        <f>P3334-0.4</f>
        <v>4.3821439179999997</v>
      </c>
      <c r="J3334" s="19"/>
      <c r="K3334" s="19"/>
      <c r="L3334" s="19"/>
      <c r="M3334" s="19"/>
      <c r="N3334" s="19"/>
      <c r="O3334" s="19"/>
      <c r="P3334" s="19">
        <v>4.782143918</v>
      </c>
      <c r="Q3334" s="18" t="s">
        <v>90</v>
      </c>
      <c r="R3334" s="21"/>
      <c r="S3334" s="18"/>
      <c r="T3334" s="1">
        <f t="shared" si="345"/>
        <v>2017.7038475993104</v>
      </c>
      <c r="U3334" s="4">
        <f t="shared" si="348"/>
        <v>1.0736418901175588E+20</v>
      </c>
      <c r="V3334" s="4">
        <f t="shared" si="346"/>
        <v>4712114957228832</v>
      </c>
      <c r="W3334" s="1">
        <f t="shared" si="347"/>
        <v>588.53212521777584</v>
      </c>
    </row>
    <row r="3335" spans="1:23" x14ac:dyDescent="0.3">
      <c r="A3335" t="s">
        <v>5389</v>
      </c>
      <c r="B3335" s="34">
        <v>42995.378328009261</v>
      </c>
      <c r="C3335" s="2">
        <v>35.928800000000003</v>
      </c>
      <c r="D3335" s="2">
        <v>-5.4215</v>
      </c>
      <c r="E3335" s="3">
        <v>9</v>
      </c>
      <c r="F3335" s="17">
        <v>28</v>
      </c>
      <c r="G3335" s="9" t="s">
        <v>35</v>
      </c>
      <c r="H3335" s="9" t="s">
        <v>22</v>
      </c>
      <c r="I3335" s="1">
        <f>0.85*L3335+1.03</f>
        <v>4.43</v>
      </c>
      <c r="J3335" s="19"/>
      <c r="K3335" s="19"/>
      <c r="L3335" s="19">
        <v>4</v>
      </c>
      <c r="M3335" s="19" t="s">
        <v>35</v>
      </c>
      <c r="N3335" s="19">
        <v>3.3</v>
      </c>
      <c r="O3335" s="19" t="s">
        <v>84</v>
      </c>
      <c r="P3335" s="19">
        <v>4.2</v>
      </c>
      <c r="Q3335" s="9" t="s">
        <v>84</v>
      </c>
      <c r="T3335" s="1">
        <f t="shared" si="345"/>
        <v>2017.7149303983826</v>
      </c>
      <c r="U3335" s="4">
        <f t="shared" si="348"/>
        <v>1.0736974805432857E+20</v>
      </c>
      <c r="V3335" s="4">
        <f t="shared" si="346"/>
        <v>5559042572704029</v>
      </c>
      <c r="W3335" s="1">
        <f t="shared" si="347"/>
        <v>1312.5566730727703</v>
      </c>
    </row>
    <row r="3336" spans="1:23" x14ac:dyDescent="0.3">
      <c r="A3336" t="s">
        <v>5390</v>
      </c>
      <c r="B3336" s="34">
        <v>43038.510101041669</v>
      </c>
      <c r="C3336" s="2">
        <v>35.8123</v>
      </c>
      <c r="D3336" s="2">
        <v>-5.5102000000000002</v>
      </c>
      <c r="E3336" s="3">
        <v>9</v>
      </c>
      <c r="F3336" s="17">
        <v>100</v>
      </c>
      <c r="G3336" s="9" t="s">
        <v>35</v>
      </c>
      <c r="H3336" s="9" t="s">
        <v>22</v>
      </c>
      <c r="I3336" s="1">
        <f>0.85*L3336+1.03</f>
        <v>4.7700000000000005</v>
      </c>
      <c r="J3336" s="19"/>
      <c r="K3336" s="19"/>
      <c r="L3336" s="19">
        <v>4.4000000000000004</v>
      </c>
      <c r="M3336" s="19" t="s">
        <v>35</v>
      </c>
      <c r="N3336" s="19">
        <v>3.8</v>
      </c>
      <c r="O3336" s="19" t="s">
        <v>35</v>
      </c>
      <c r="P3336" s="19">
        <v>5.4</v>
      </c>
      <c r="Q3336" s="9" t="s">
        <v>84</v>
      </c>
      <c r="T3336" s="1">
        <f t="shared" si="345"/>
        <v>2017.8330187571298</v>
      </c>
      <c r="U3336" s="4">
        <f t="shared" si="348"/>
        <v>1.0738773676347987E+20</v>
      </c>
      <c r="V3336" s="4">
        <f t="shared" si="346"/>
        <v>1.7988709151288024E+16</v>
      </c>
      <c r="W3336" s="1">
        <f t="shared" si="347"/>
        <v>1316.5113561732867</v>
      </c>
    </row>
    <row r="3337" spans="1:23" x14ac:dyDescent="0.3">
      <c r="A3337" t="s">
        <v>5391</v>
      </c>
      <c r="B3337" s="34">
        <v>43060.369178472225</v>
      </c>
      <c r="C3337" s="2">
        <v>41.465299999999999</v>
      </c>
      <c r="D3337" s="2">
        <v>-11.924300000000001</v>
      </c>
      <c r="E3337" s="3">
        <v>10</v>
      </c>
      <c r="F3337" s="17">
        <v>10</v>
      </c>
      <c r="G3337" s="9" t="s">
        <v>35</v>
      </c>
      <c r="H3337" s="1" t="s">
        <v>33</v>
      </c>
      <c r="I3337" s="1">
        <f>0.85*L3337+1.03</f>
        <v>4.09</v>
      </c>
      <c r="J3337" s="19"/>
      <c r="K3337" s="19"/>
      <c r="L3337" s="19">
        <v>3.6</v>
      </c>
      <c r="M3337" s="19" t="s">
        <v>35</v>
      </c>
      <c r="N3337" s="19">
        <v>3</v>
      </c>
      <c r="O3337" s="19" t="s">
        <v>35</v>
      </c>
      <c r="P3337" s="19">
        <v>4.2</v>
      </c>
      <c r="Q3337" s="9" t="s">
        <v>84</v>
      </c>
      <c r="T3337" s="1">
        <f t="shared" si="345"/>
        <v>2017.8928656494791</v>
      </c>
      <c r="U3337" s="4">
        <f t="shared" si="348"/>
        <v>1.0738945467186702E+20</v>
      </c>
      <c r="V3337" s="4">
        <f t="shared" si="346"/>
        <v>1717908387157594.5</v>
      </c>
      <c r="W3337" s="1">
        <f t="shared" si="347"/>
        <v>419.75871826461218</v>
      </c>
    </row>
    <row r="3338" spans="1:23" x14ac:dyDescent="0.3">
      <c r="A3338" t="s">
        <v>5392</v>
      </c>
      <c r="B3338" s="34">
        <v>43073.99789027778</v>
      </c>
      <c r="C3338" s="2">
        <v>36.105699999999999</v>
      </c>
      <c r="D3338" s="2">
        <v>-5.6501999999999999</v>
      </c>
      <c r="E3338" s="3">
        <v>0</v>
      </c>
      <c r="G3338" s="1" t="s">
        <v>84</v>
      </c>
      <c r="H3338" s="1" t="s">
        <v>22</v>
      </c>
      <c r="I3338" s="1">
        <f>0.85*L3338+1.03</f>
        <v>4.43</v>
      </c>
      <c r="L3338" s="25">
        <v>4</v>
      </c>
      <c r="M3338" s="25" t="s">
        <v>84</v>
      </c>
      <c r="N3338" s="25">
        <v>3.2</v>
      </c>
      <c r="O3338" s="25" t="s">
        <v>84</v>
      </c>
      <c r="P3338" s="25">
        <v>3.9</v>
      </c>
      <c r="Q3338" s="1" t="s">
        <v>84</v>
      </c>
      <c r="T3338" s="1">
        <f t="shared" si="345"/>
        <v>2017.9301790288234</v>
      </c>
      <c r="U3338" s="4">
        <f t="shared" si="348"/>
        <v>1.0739501371443972E+20</v>
      </c>
      <c r="V3338" s="4">
        <f t="shared" si="346"/>
        <v>5559042572704029</v>
      </c>
      <c r="W3338" s="1">
        <f t="shared" si="347"/>
        <v>1281.1259182509934</v>
      </c>
    </row>
    <row r="3339" spans="1:23" x14ac:dyDescent="0.3">
      <c r="A3339" s="32" t="s">
        <v>103</v>
      </c>
      <c r="B3339" s="34">
        <v>43093.881979166668</v>
      </c>
      <c r="C3339" s="2">
        <v>47.280500000000004</v>
      </c>
      <c r="D3339" s="2">
        <v>-11.93566667</v>
      </c>
      <c r="E3339" s="3">
        <v>5</v>
      </c>
      <c r="F3339" s="17">
        <v>8</v>
      </c>
      <c r="G3339" s="1" t="s">
        <v>89</v>
      </c>
      <c r="H3339" s="18" t="s">
        <v>69</v>
      </c>
      <c r="I3339" s="1">
        <f>P3339-0.4</f>
        <v>3.2063115990000002</v>
      </c>
      <c r="J3339" s="19"/>
      <c r="K3339" s="19"/>
      <c r="L3339" s="19"/>
      <c r="M3339" s="19"/>
      <c r="N3339" s="19"/>
      <c r="O3339" s="19"/>
      <c r="P3339" s="19">
        <v>3.6063115990000001</v>
      </c>
      <c r="Q3339" s="18" t="s">
        <v>90</v>
      </c>
      <c r="R3339" s="21"/>
      <c r="S3339" s="18"/>
      <c r="T3339" s="1">
        <f t="shared" si="345"/>
        <v>2017.9846186972393</v>
      </c>
      <c r="U3339" s="4">
        <f t="shared" si="348"/>
        <v>1.0739509489787013E+20</v>
      </c>
      <c r="V3339" s="4">
        <f t="shared" si="346"/>
        <v>81183430409156.672</v>
      </c>
      <c r="W3339" s="1">
        <f t="shared" si="347"/>
        <v>240.78966537829771</v>
      </c>
    </row>
    <row r="3340" spans="1:23" x14ac:dyDescent="0.3">
      <c r="A3340" t="s">
        <v>5393</v>
      </c>
      <c r="B3340" s="34">
        <v>43106.048717129626</v>
      </c>
      <c r="C3340" s="2">
        <v>35.750300000000003</v>
      </c>
      <c r="D3340" s="2">
        <v>-3.7342</v>
      </c>
      <c r="E3340" s="3">
        <v>10</v>
      </c>
      <c r="F3340" s="3">
        <v>17</v>
      </c>
      <c r="G3340" s="1" t="s">
        <v>35</v>
      </c>
      <c r="H3340" s="1" t="s">
        <v>22</v>
      </c>
      <c r="I3340" s="1">
        <f>0.85*L3340+1.03</f>
        <v>4.26</v>
      </c>
      <c r="L3340" s="25">
        <v>3.8</v>
      </c>
      <c r="M3340" s="25" t="s">
        <v>35</v>
      </c>
      <c r="N3340" s="25">
        <v>3.1</v>
      </c>
      <c r="O3340" s="25" t="s">
        <v>35</v>
      </c>
      <c r="P3340" s="25">
        <v>3.8</v>
      </c>
      <c r="Q3340" s="1" t="s">
        <v>84</v>
      </c>
      <c r="T3340" s="1">
        <f t="shared" si="345"/>
        <v>2018.017929410348</v>
      </c>
      <c r="U3340" s="4">
        <f t="shared" si="348"/>
        <v>1.0739818519330264E+20</v>
      </c>
      <c r="V3340" s="4">
        <f t="shared" si="346"/>
        <v>3090295432513594.5</v>
      </c>
      <c r="W3340" s="1">
        <f t="shared" si="347"/>
        <v>1452.4942265987579</v>
      </c>
    </row>
    <row r="3341" spans="1:23" x14ac:dyDescent="0.3">
      <c r="A3341" s="32" t="s">
        <v>104</v>
      </c>
      <c r="B3341" s="34">
        <v>43128.952523148146</v>
      </c>
      <c r="C3341" s="2">
        <v>47.335678100000003</v>
      </c>
      <c r="D3341" s="2">
        <v>-20.228729250000001</v>
      </c>
      <c r="E3341" s="3">
        <v>5</v>
      </c>
      <c r="F3341" s="17">
        <v>4</v>
      </c>
      <c r="G3341" s="1" t="s">
        <v>89</v>
      </c>
      <c r="H3341" s="18" t="s">
        <v>34</v>
      </c>
      <c r="I3341" s="1">
        <f>P3341-0.4</f>
        <v>3.8224584040000003</v>
      </c>
      <c r="J3341" s="19"/>
      <c r="K3341" s="19"/>
      <c r="L3341" s="19"/>
      <c r="M3341" s="19"/>
      <c r="N3341" s="19"/>
      <c r="O3341" s="19"/>
      <c r="P3341" s="19">
        <v>4.2224584040000002</v>
      </c>
      <c r="Q3341" s="18" t="s">
        <v>90</v>
      </c>
      <c r="R3341" s="21"/>
      <c r="S3341" s="18"/>
      <c r="T3341" s="1">
        <f t="shared" si="345"/>
        <v>2018.0806366136842</v>
      </c>
      <c r="U3341" s="4">
        <f t="shared" si="348"/>
        <v>1.0739886704135764E+20</v>
      </c>
      <c r="V3341" s="4">
        <f t="shared" si="346"/>
        <v>681848055007747.63</v>
      </c>
      <c r="W3341" s="1">
        <f t="shared" si="347"/>
        <v>858.8549968178072</v>
      </c>
    </row>
    <row r="3342" spans="1:23" x14ac:dyDescent="0.3">
      <c r="A3342" t="s">
        <v>5394</v>
      </c>
      <c r="B3342" s="34">
        <v>43135.506169560183</v>
      </c>
      <c r="C3342" s="2">
        <v>37.7318</v>
      </c>
      <c r="D3342" s="2">
        <v>-23.616299999999999</v>
      </c>
      <c r="E3342" s="3">
        <v>10</v>
      </c>
      <c r="F3342" s="3">
        <v>65</v>
      </c>
      <c r="G3342" s="1" t="s">
        <v>35</v>
      </c>
      <c r="H3342" s="8" t="s">
        <v>24</v>
      </c>
      <c r="I3342" s="1">
        <f>0.85*L3342+1.03</f>
        <v>4.6849999999999996</v>
      </c>
      <c r="L3342" s="25">
        <v>4.3</v>
      </c>
      <c r="M3342" s="25" t="s">
        <v>35</v>
      </c>
      <c r="N3342" s="25">
        <v>3.6</v>
      </c>
      <c r="O3342" s="25" t="s">
        <v>84</v>
      </c>
      <c r="P3342" s="25">
        <v>2.9</v>
      </c>
      <c r="Q3342" s="1" t="s">
        <v>84</v>
      </c>
      <c r="T3342" s="1">
        <f t="shared" si="345"/>
        <v>2018.0985795196721</v>
      </c>
      <c r="U3342" s="4">
        <f t="shared" si="348"/>
        <v>1.074122792407117E+20</v>
      </c>
      <c r="V3342" s="4">
        <f t="shared" si="346"/>
        <v>1.3412199354053646E+16</v>
      </c>
      <c r="W3342" s="1">
        <f t="shared" si="347"/>
        <v>1427.9663529033317</v>
      </c>
    </row>
    <row r="3343" spans="1:23" x14ac:dyDescent="0.3">
      <c r="A3343" s="32" t="s">
        <v>105</v>
      </c>
      <c r="B3343" s="34">
        <v>43150.963113425925</v>
      </c>
      <c r="C3343" s="2">
        <v>48.189506530000003</v>
      </c>
      <c r="D3343" s="2">
        <v>-18.342969889999999</v>
      </c>
      <c r="E3343" s="3">
        <v>13.731225009999999</v>
      </c>
      <c r="F3343" s="17">
        <v>5</v>
      </c>
      <c r="G3343" s="1" t="s">
        <v>89</v>
      </c>
      <c r="H3343" s="18" t="s">
        <v>34</v>
      </c>
      <c r="I3343" s="1">
        <f>P3343-0.4</f>
        <v>3.8171784600000005</v>
      </c>
      <c r="J3343" s="19"/>
      <c r="K3343" s="19"/>
      <c r="L3343" s="19"/>
      <c r="M3343" s="19"/>
      <c r="N3343" s="19"/>
      <c r="O3343" s="19"/>
      <c r="P3343" s="19">
        <v>4.2171784600000004</v>
      </c>
      <c r="Q3343" s="18" t="s">
        <v>90</v>
      </c>
      <c r="R3343" s="21"/>
      <c r="S3343" s="18"/>
      <c r="T3343" s="1">
        <f t="shared" si="345"/>
        <v>2018.1408983256015</v>
      </c>
      <c r="U3343" s="4">
        <f t="shared" si="348"/>
        <v>1.0741294876708659E+20</v>
      </c>
      <c r="V3343" s="4">
        <f t="shared" si="346"/>
        <v>669526374887526.75</v>
      </c>
      <c r="W3343" s="1">
        <f t="shared" si="347"/>
        <v>694.951564037906</v>
      </c>
    </row>
    <row r="3344" spans="1:23" x14ac:dyDescent="0.3">
      <c r="A3344" t="s">
        <v>5395</v>
      </c>
      <c r="B3344" s="34">
        <v>43162.194546527775</v>
      </c>
      <c r="C3344" s="2">
        <v>38.112499999999997</v>
      </c>
      <c r="D3344" s="2">
        <v>-7.6974999999999998</v>
      </c>
      <c r="E3344" s="3">
        <v>10</v>
      </c>
      <c r="F3344" s="3">
        <v>196</v>
      </c>
      <c r="G3344" s="1" t="s">
        <v>35</v>
      </c>
      <c r="H3344" s="1" t="s">
        <v>22</v>
      </c>
      <c r="I3344" s="1">
        <f>0.85*L3344+1.03</f>
        <v>5.0250000000000004</v>
      </c>
      <c r="L3344" s="25">
        <v>4.7</v>
      </c>
      <c r="M3344" s="25" t="s">
        <v>35</v>
      </c>
      <c r="N3344" s="25">
        <v>3.7</v>
      </c>
      <c r="O3344" s="25" t="s">
        <v>35</v>
      </c>
      <c r="P3344" s="25">
        <v>5.0999999999999996</v>
      </c>
      <c r="Q3344" s="1" t="s">
        <v>84</v>
      </c>
      <c r="T3344" s="1">
        <f t="shared" si="345"/>
        <v>2018.1716483135599</v>
      </c>
      <c r="U3344" s="4">
        <f t="shared" si="348"/>
        <v>1.0745634979345107E+20</v>
      </c>
      <c r="V3344" s="4">
        <f t="shared" si="346"/>
        <v>4.3401026364474576E+16</v>
      </c>
      <c r="W3344" s="1">
        <f t="shared" si="347"/>
        <v>964.50407982580623</v>
      </c>
    </row>
    <row r="3345" spans="1:23" x14ac:dyDescent="0.3">
      <c r="A3345" t="s">
        <v>5396</v>
      </c>
      <c r="B3345" s="34">
        <v>43164.928449537038</v>
      </c>
      <c r="C3345" s="2">
        <v>35.316499999999998</v>
      </c>
      <c r="D3345" s="2">
        <v>-6.6802000000000001</v>
      </c>
      <c r="E3345" s="3">
        <v>10</v>
      </c>
      <c r="F3345" s="3">
        <v>81</v>
      </c>
      <c r="G3345" s="1" t="s">
        <v>35</v>
      </c>
      <c r="H3345" s="1" t="s">
        <v>22</v>
      </c>
      <c r="I3345" s="1">
        <f>0.85*L3345+1.03</f>
        <v>4.6849999999999996</v>
      </c>
      <c r="L3345" s="25">
        <v>4.3</v>
      </c>
      <c r="M3345" s="25" t="s">
        <v>35</v>
      </c>
      <c r="N3345" s="25">
        <v>3.6</v>
      </c>
      <c r="O3345" s="25" t="s">
        <v>35</v>
      </c>
      <c r="P3345" s="25">
        <v>4.5</v>
      </c>
      <c r="Q3345" s="1" t="s">
        <v>60</v>
      </c>
      <c r="T3345" s="1">
        <f t="shared" si="345"/>
        <v>2018.1791333320657</v>
      </c>
      <c r="U3345" s="4">
        <f t="shared" si="348"/>
        <v>1.0746976199280512E+20</v>
      </c>
      <c r="V3345" s="4">
        <f t="shared" si="346"/>
        <v>1.3412199354053646E+16</v>
      </c>
      <c r="W3345" s="1">
        <f t="shared" si="347"/>
        <v>1285.6203614635945</v>
      </c>
    </row>
    <row r="3346" spans="1:23" x14ac:dyDescent="0.3">
      <c r="A3346" t="s">
        <v>5397</v>
      </c>
      <c r="B3346" s="34">
        <v>43167.367881712962</v>
      </c>
      <c r="C3346" s="2">
        <v>35.359400000000001</v>
      </c>
      <c r="D3346" s="2">
        <v>-16.793399999999998</v>
      </c>
      <c r="E3346" s="3">
        <v>13.2</v>
      </c>
      <c r="F3346" s="3">
        <v>1357</v>
      </c>
      <c r="G3346" s="1" t="s">
        <v>35</v>
      </c>
      <c r="H3346" s="1" t="s">
        <v>40</v>
      </c>
      <c r="I3346" s="1">
        <v>5.6</v>
      </c>
      <c r="J3346" s="25">
        <v>5.6</v>
      </c>
      <c r="K3346" s="25" t="s">
        <v>75</v>
      </c>
      <c r="L3346" s="25">
        <v>5.6</v>
      </c>
      <c r="M3346" s="25" t="s">
        <v>60</v>
      </c>
      <c r="T3346" s="1">
        <f t="shared" si="345"/>
        <v>2018.1858121333689</v>
      </c>
      <c r="U3346" s="4">
        <f t="shared" si="348"/>
        <v>1.0778598975882196E+20</v>
      </c>
      <c r="V3346" s="4">
        <f t="shared" si="346"/>
        <v>3.1622776601683898E+17</v>
      </c>
      <c r="W3346" s="1">
        <f t="shared" si="347"/>
        <v>1141.925520198645</v>
      </c>
    </row>
    <row r="3347" spans="1:23" x14ac:dyDescent="0.3">
      <c r="A3347" t="s">
        <v>5398</v>
      </c>
      <c r="B3347" s="34">
        <v>43167.411171296299</v>
      </c>
      <c r="C3347" s="2">
        <v>35.29</v>
      </c>
      <c r="D3347" s="2">
        <v>-16.71</v>
      </c>
      <c r="E3347" s="3">
        <v>10</v>
      </c>
      <c r="G3347" s="1" t="s">
        <v>61</v>
      </c>
      <c r="H3347" s="1" t="s">
        <v>40</v>
      </c>
      <c r="I3347" s="1">
        <v>5.0999999999999996</v>
      </c>
      <c r="J3347" s="25">
        <v>5.0999999999999996</v>
      </c>
      <c r="K3347" s="25" t="s">
        <v>75</v>
      </c>
      <c r="L3347" s="25">
        <v>5.0999999999999996</v>
      </c>
      <c r="M3347" s="25" t="s">
        <v>60</v>
      </c>
      <c r="T3347" s="1">
        <f t="shared" si="345"/>
        <v>2018.1859306537885</v>
      </c>
      <c r="U3347" s="4">
        <f t="shared" si="348"/>
        <v>1.07842223891341E+20</v>
      </c>
      <c r="V3347" s="4">
        <f t="shared" si="346"/>
        <v>5.6234132519035104E+16</v>
      </c>
      <c r="W3347" s="1">
        <f t="shared" si="347"/>
        <v>1145.5254910232627</v>
      </c>
    </row>
    <row r="3348" spans="1:23" x14ac:dyDescent="0.3">
      <c r="A3348" t="s">
        <v>5399</v>
      </c>
      <c r="B3348" s="34">
        <v>43176.633584374998</v>
      </c>
      <c r="C3348" s="2">
        <v>35.560499999999998</v>
      </c>
      <c r="D3348" s="2">
        <v>-16.719799999999999</v>
      </c>
      <c r="E3348" s="3">
        <v>0</v>
      </c>
      <c r="G3348" s="1" t="s">
        <v>84</v>
      </c>
      <c r="H3348" s="1" t="s">
        <v>40</v>
      </c>
      <c r="I3348" s="1">
        <f>0.85*L3348+1.03</f>
        <v>5.1100000000000003</v>
      </c>
      <c r="L3348" s="25">
        <v>4.8</v>
      </c>
      <c r="M3348" s="25" t="s">
        <v>60</v>
      </c>
      <c r="T3348" s="1">
        <f t="shared" si="345"/>
        <v>2018.2111802446955</v>
      </c>
      <c r="U3348" s="4">
        <f t="shared" si="348"/>
        <v>1.0790043421311808E+20</v>
      </c>
      <c r="V3348" s="4">
        <f t="shared" si="346"/>
        <v>5.8210321777087328E+16</v>
      </c>
      <c r="W3348" s="1">
        <f t="shared" si="347"/>
        <v>1119.3313254240541</v>
      </c>
    </row>
    <row r="3349" spans="1:23" x14ac:dyDescent="0.3">
      <c r="A3349" t="s">
        <v>5400</v>
      </c>
      <c r="B3349" s="34">
        <v>43177.002743287034</v>
      </c>
      <c r="C3349" s="2">
        <v>35.417200000000001</v>
      </c>
      <c r="D3349" s="2">
        <v>-16.999099999999999</v>
      </c>
      <c r="E3349" s="3">
        <v>10</v>
      </c>
      <c r="G3349" s="1" t="s">
        <v>35</v>
      </c>
      <c r="H3349" s="1" t="s">
        <v>40</v>
      </c>
      <c r="I3349" s="1">
        <f>0.85*L3349+1.03</f>
        <v>4.5149999999999997</v>
      </c>
      <c r="L3349" s="25">
        <v>4.0999999999999996</v>
      </c>
      <c r="M3349" s="25" t="s">
        <v>60</v>
      </c>
      <c r="T3349" s="1">
        <f t="shared" si="345"/>
        <v>2018.2121909467132</v>
      </c>
      <c r="U3349" s="4">
        <f t="shared" si="348"/>
        <v>1.0790789011183836E+20</v>
      </c>
      <c r="V3349" s="4">
        <f t="shared" si="346"/>
        <v>7455898720277797</v>
      </c>
      <c r="W3349" s="1">
        <f t="shared" si="347"/>
        <v>1144.4217929291851</v>
      </c>
    </row>
    <row r="3350" spans="1:23" x14ac:dyDescent="0.3">
      <c r="A3350" t="s">
        <v>5401</v>
      </c>
      <c r="B3350" s="34">
        <v>43186.902382986111</v>
      </c>
      <c r="C3350" s="2">
        <v>44.265500000000003</v>
      </c>
      <c r="D3350" s="2">
        <v>-10.6572</v>
      </c>
      <c r="E3350" s="3">
        <v>0</v>
      </c>
      <c r="G3350" s="1" t="s">
        <v>84</v>
      </c>
      <c r="H3350" s="1" t="s">
        <v>54</v>
      </c>
      <c r="I3350" s="1">
        <f>0.85*L3350+1.03</f>
        <v>4.26</v>
      </c>
      <c r="L3350" s="25">
        <v>3.8</v>
      </c>
      <c r="M3350" s="25" t="s">
        <v>84</v>
      </c>
      <c r="T3350" s="1">
        <f t="shared" si="345"/>
        <v>2018.2392946830557</v>
      </c>
      <c r="U3350" s="4">
        <f t="shared" si="348"/>
        <v>1.0791098040727087E+20</v>
      </c>
      <c r="V3350" s="4">
        <f t="shared" si="346"/>
        <v>3090295432513594.5</v>
      </c>
      <c r="W3350" s="1">
        <f t="shared" si="347"/>
        <v>255.87772153986762</v>
      </c>
    </row>
    <row r="3351" spans="1:23" x14ac:dyDescent="0.3">
      <c r="A3351" t="s">
        <v>5402</v>
      </c>
      <c r="B3351" s="34">
        <v>43189.834540856478</v>
      </c>
      <c r="C3351" s="2">
        <v>45.484000000000002</v>
      </c>
      <c r="D3351" s="2">
        <v>-22.5456</v>
      </c>
      <c r="E3351" s="3">
        <v>10</v>
      </c>
      <c r="F3351" s="3">
        <v>38</v>
      </c>
      <c r="G3351" s="1" t="s">
        <v>35</v>
      </c>
      <c r="H3351" s="1" t="s">
        <v>59</v>
      </c>
      <c r="I3351" s="1">
        <f>0.85*L3351+1.03</f>
        <v>4.43</v>
      </c>
      <c r="L3351" s="25">
        <v>4</v>
      </c>
      <c r="M3351" s="25" t="s">
        <v>35</v>
      </c>
      <c r="P3351" s="25">
        <v>3.2</v>
      </c>
      <c r="Q3351" s="1" t="s">
        <v>84</v>
      </c>
      <c r="T3351" s="1">
        <f t="shared" si="345"/>
        <v>2018.2473224937892</v>
      </c>
      <c r="U3351" s="4">
        <f t="shared" si="348"/>
        <v>1.0791653944984356E+20</v>
      </c>
      <c r="V3351" s="4">
        <f t="shared" si="346"/>
        <v>5559042572704029</v>
      </c>
      <c r="W3351" s="1">
        <f t="shared" si="347"/>
        <v>1088.112266647584</v>
      </c>
    </row>
    <row r="3352" spans="1:23" x14ac:dyDescent="0.3">
      <c r="A3352" s="32" t="s">
        <v>106</v>
      </c>
      <c r="B3352" s="34">
        <v>43194.087407407409</v>
      </c>
      <c r="C3352" s="2">
        <v>43.809166670000003</v>
      </c>
      <c r="D3352" s="2">
        <v>-12.5405</v>
      </c>
      <c r="E3352" s="3">
        <v>20</v>
      </c>
      <c r="F3352" s="17">
        <v>6</v>
      </c>
      <c r="G3352" s="1" t="s">
        <v>89</v>
      </c>
      <c r="H3352" s="18" t="s">
        <v>62</v>
      </c>
      <c r="I3352" s="1">
        <f>P3352-0.4</f>
        <v>3.142813184</v>
      </c>
      <c r="J3352" s="19"/>
      <c r="K3352" s="19"/>
      <c r="L3352" s="19"/>
      <c r="M3352" s="19"/>
      <c r="N3352" s="19"/>
      <c r="O3352" s="19"/>
      <c r="P3352" s="19">
        <v>3.5428131839999999</v>
      </c>
      <c r="Q3352" s="18" t="s">
        <v>90</v>
      </c>
      <c r="R3352" s="21"/>
      <c r="S3352" s="18"/>
      <c r="T3352" s="1">
        <f t="shared" si="345"/>
        <v>2018.2589662078231</v>
      </c>
      <c r="U3352" s="4">
        <f t="shared" si="348"/>
        <v>1.0791660464566716E+20</v>
      </c>
      <c r="V3352" s="4">
        <f t="shared" si="346"/>
        <v>65195823597805.344</v>
      </c>
      <c r="W3352" s="1">
        <f t="shared" si="347"/>
        <v>157.29815349029664</v>
      </c>
    </row>
    <row r="3353" spans="1:23" x14ac:dyDescent="0.3">
      <c r="A3353" t="s">
        <v>5403</v>
      </c>
      <c r="B3353" s="34">
        <v>43196.530117361108</v>
      </c>
      <c r="C3353" s="2">
        <v>35.2836</v>
      </c>
      <c r="D3353" s="2">
        <v>-16.839099999999998</v>
      </c>
      <c r="E3353" s="3">
        <v>10</v>
      </c>
      <c r="F3353" s="17"/>
      <c r="G3353" s="9" t="s">
        <v>60</v>
      </c>
      <c r="H3353" s="9" t="s">
        <v>40</v>
      </c>
      <c r="I3353" s="1">
        <f>0.85*L3353+1.03</f>
        <v>4.5149999999999997</v>
      </c>
      <c r="J3353" s="19"/>
      <c r="K3353" s="19"/>
      <c r="L3353" s="19">
        <v>4.0999999999999996</v>
      </c>
      <c r="M3353" s="19" t="s">
        <v>60</v>
      </c>
      <c r="N3353" s="19"/>
      <c r="O3353" s="19"/>
      <c r="P3353" s="19"/>
      <c r="Q3353" s="9"/>
      <c r="R3353" s="36">
        <v>4</v>
      </c>
      <c r="S3353" s="9" t="s">
        <v>58</v>
      </c>
      <c r="T3353" s="1">
        <f t="shared" si="345"/>
        <v>2018.2656539831926</v>
      </c>
      <c r="U3353" s="4">
        <f t="shared" si="348"/>
        <v>1.0792406054438743E+20</v>
      </c>
      <c r="V3353" s="4">
        <f t="shared" si="346"/>
        <v>7455898720277797</v>
      </c>
      <c r="W3353" s="1">
        <f t="shared" si="347"/>
        <v>1151.0688321287032</v>
      </c>
    </row>
    <row r="3354" spans="1:23" x14ac:dyDescent="0.3">
      <c r="A3354" t="s">
        <v>5404</v>
      </c>
      <c r="B3354" s="34">
        <v>43207.16985578704</v>
      </c>
      <c r="C3354" s="2">
        <v>39.361400000000003</v>
      </c>
      <c r="D3354" s="2">
        <v>-19.309999999999999</v>
      </c>
      <c r="E3354" s="3">
        <v>10</v>
      </c>
      <c r="F3354" s="3">
        <v>20</v>
      </c>
      <c r="G3354" s="1" t="s">
        <v>35</v>
      </c>
      <c r="H3354" s="1" t="s">
        <v>33</v>
      </c>
      <c r="I3354" s="1">
        <f>0.85*L3354+1.03</f>
        <v>4.26</v>
      </c>
      <c r="L3354" s="25">
        <v>3.8</v>
      </c>
      <c r="M3354" s="25" t="s">
        <v>35</v>
      </c>
      <c r="P3354" s="25">
        <v>4</v>
      </c>
      <c r="Q3354" s="1" t="s">
        <v>84</v>
      </c>
      <c r="T3354" s="1">
        <f t="shared" si="345"/>
        <v>2018.2947839994169</v>
      </c>
      <c r="U3354" s="4">
        <f t="shared" si="348"/>
        <v>1.0792715083981994E+20</v>
      </c>
      <c r="V3354" s="4">
        <f t="shared" si="346"/>
        <v>3090295432513594.5</v>
      </c>
      <c r="W3354" s="1">
        <f t="shared" si="347"/>
        <v>953.53300411581097</v>
      </c>
    </row>
    <row r="3355" spans="1:23" x14ac:dyDescent="0.3">
      <c r="A3355" s="32" t="s">
        <v>107</v>
      </c>
      <c r="B3355" s="34">
        <v>43207.818032407406</v>
      </c>
      <c r="C3355" s="2">
        <v>49.251914980000002</v>
      </c>
      <c r="D3355" s="2">
        <v>-15.691411970000001</v>
      </c>
      <c r="E3355" s="3">
        <v>7.6802973750000003</v>
      </c>
      <c r="F3355" s="17">
        <v>7</v>
      </c>
      <c r="G3355" s="1" t="s">
        <v>89</v>
      </c>
      <c r="H3355" s="15" t="s">
        <v>68</v>
      </c>
      <c r="I3355" s="1">
        <f>0.85*L3355+1.03</f>
        <v>4.09</v>
      </c>
      <c r="J3355" s="19"/>
      <c r="K3355" s="19"/>
      <c r="L3355" s="25">
        <v>3.6</v>
      </c>
      <c r="M3355" s="25" t="s">
        <v>35</v>
      </c>
      <c r="N3355" s="19"/>
      <c r="O3355" s="19"/>
      <c r="P3355" s="19">
        <v>4.6737851020000001</v>
      </c>
      <c r="Q3355" s="18" t="s">
        <v>90</v>
      </c>
      <c r="R3355" s="21"/>
      <c r="S3355" s="18"/>
      <c r="T3355" s="1">
        <f t="shared" si="345"/>
        <v>2018.2965586102873</v>
      </c>
      <c r="U3355" s="4">
        <f t="shared" si="348"/>
        <v>1.079288687482071E+20</v>
      </c>
      <c r="V3355" s="4">
        <f t="shared" si="346"/>
        <v>1717908387157594.5</v>
      </c>
      <c r="W3355" s="1">
        <f t="shared" si="347"/>
        <v>539.89126421811306</v>
      </c>
    </row>
    <row r="3356" spans="1:23" x14ac:dyDescent="0.3">
      <c r="A3356" t="s">
        <v>108</v>
      </c>
      <c r="B3356" s="47">
        <v>43230.972141203703</v>
      </c>
      <c r="C3356" s="24">
        <v>45.539700000000003</v>
      </c>
      <c r="D3356" s="24">
        <v>-12.7112</v>
      </c>
      <c r="E3356" s="32">
        <v>5</v>
      </c>
      <c r="F3356">
        <v>23</v>
      </c>
      <c r="G3356" t="s">
        <v>5428</v>
      </c>
      <c r="H3356" t="s">
        <v>63</v>
      </c>
      <c r="I3356" s="9">
        <v>3.99</v>
      </c>
      <c r="J3356" s="18"/>
      <c r="K3356" s="18"/>
      <c r="L3356" s="18"/>
      <c r="M3356" s="18"/>
      <c r="N3356" s="18"/>
      <c r="O3356" s="18"/>
      <c r="P3356" s="18">
        <v>4.3899999999999997</v>
      </c>
      <c r="Q3356" s="18" t="s">
        <v>90</v>
      </c>
      <c r="R3356" s="1"/>
      <c r="S3356" s="4"/>
      <c r="T3356" s="1">
        <f t="shared" ref="T3356:T3419" si="349">1900+B3356/365.25</f>
        <v>2018.3599511052805</v>
      </c>
      <c r="U3356" s="4">
        <f t="shared" ref="U3356:U3419" si="350">U3355+V3356</f>
        <v>1.0793008493420775E+20</v>
      </c>
      <c r="V3356" s="4">
        <f t="shared" ref="V3356:V3419" si="351">10^(1.5*I3356+9.1)</f>
        <v>1216186000646374.3</v>
      </c>
      <c r="W3356" s="1">
        <f t="shared" ref="W3356:W3419" si="352">SQRT( (ABS(D3356-$Y$1)*111.11)^2+(111.11*COS(RADIANS(D3356))*ABS(C3356-$Z$1))^2+E3356*E3356)</f>
        <v>34.221782592489298</v>
      </c>
    </row>
    <row r="3357" spans="1:23" x14ac:dyDescent="0.3">
      <c r="A3357" t="s">
        <v>109</v>
      </c>
      <c r="B3357" s="47">
        <v>43231.224942129629</v>
      </c>
      <c r="C3357" s="24">
        <v>45.525199999999998</v>
      </c>
      <c r="D3357" s="24">
        <v>-12.66</v>
      </c>
      <c r="E3357" s="32">
        <v>29</v>
      </c>
      <c r="F3357">
        <v>24</v>
      </c>
      <c r="G3357" t="s">
        <v>5428</v>
      </c>
      <c r="H3357" t="s">
        <v>63</v>
      </c>
      <c r="I3357" s="9">
        <v>3.77</v>
      </c>
      <c r="J3357" s="18"/>
      <c r="K3357" s="18"/>
      <c r="L3357" s="18"/>
      <c r="M3357" s="18"/>
      <c r="N3357" s="18"/>
      <c r="O3357" s="18"/>
      <c r="P3357" s="18">
        <v>4.17</v>
      </c>
      <c r="Q3357" s="18" t="s">
        <v>90</v>
      </c>
      <c r="R3357" s="1"/>
      <c r="S3357" s="4"/>
      <c r="T3357" s="1">
        <f t="shared" si="349"/>
        <v>2018.3606432364945</v>
      </c>
      <c r="U3357" s="4">
        <f t="shared" si="350"/>
        <v>1.0793065378713859E+20</v>
      </c>
      <c r="V3357" s="4">
        <f t="shared" si="351"/>
        <v>568852930843842.13</v>
      </c>
      <c r="W3357" s="1">
        <f t="shared" si="352"/>
        <v>44.422489286026881</v>
      </c>
    </row>
    <row r="3358" spans="1:23" x14ac:dyDescent="0.3">
      <c r="A3358" t="s">
        <v>110</v>
      </c>
      <c r="B3358" s="47">
        <v>43231.332349537035</v>
      </c>
      <c r="C3358" s="24">
        <v>45.495699999999999</v>
      </c>
      <c r="D3358" s="24">
        <v>-12.801299999999999</v>
      </c>
      <c r="E3358" s="32">
        <v>31</v>
      </c>
      <c r="F3358">
        <v>18</v>
      </c>
      <c r="G3358" t="s">
        <v>5428</v>
      </c>
      <c r="H3358" t="s">
        <v>63</v>
      </c>
      <c r="I3358" s="9">
        <v>3.23</v>
      </c>
      <c r="J3358" s="18"/>
      <c r="K3358" s="18"/>
      <c r="L3358" s="18"/>
      <c r="M3358" s="18"/>
      <c r="N3358" s="18"/>
      <c r="O3358" s="18"/>
      <c r="P3358" s="18">
        <v>3.63</v>
      </c>
      <c r="Q3358" s="18" t="s">
        <v>90</v>
      </c>
      <c r="R3358" s="1"/>
      <c r="S3358" s="4"/>
      <c r="T3358" s="1">
        <f t="shared" si="349"/>
        <v>2018.3609373019494</v>
      </c>
      <c r="U3358" s="4">
        <f t="shared" si="350"/>
        <v>1.0793074189202589E+20</v>
      </c>
      <c r="V3358" s="4">
        <f t="shared" si="351"/>
        <v>88104887300801.563</v>
      </c>
      <c r="W3358" s="1">
        <f t="shared" si="352"/>
        <v>42.556627337315511</v>
      </c>
    </row>
    <row r="3359" spans="1:23" x14ac:dyDescent="0.3">
      <c r="A3359" t="s">
        <v>111</v>
      </c>
      <c r="B3359" s="47">
        <v>43231.528738425928</v>
      </c>
      <c r="C3359" s="24">
        <v>45.528300000000002</v>
      </c>
      <c r="D3359" s="24">
        <v>-12.732799999999999</v>
      </c>
      <c r="E3359" s="32">
        <v>39</v>
      </c>
      <c r="F3359">
        <v>23</v>
      </c>
      <c r="G3359" t="s">
        <v>5428</v>
      </c>
      <c r="H3359" t="s">
        <v>63</v>
      </c>
      <c r="I3359" s="9">
        <v>4.04</v>
      </c>
      <c r="J3359" s="18"/>
      <c r="K3359" s="18"/>
      <c r="L3359" s="18"/>
      <c r="M3359" s="18"/>
      <c r="N3359" s="18"/>
      <c r="O3359" s="18"/>
      <c r="P3359" s="18">
        <v>4.4400000000000004</v>
      </c>
      <c r="Q3359" s="18" t="s">
        <v>90</v>
      </c>
      <c r="R3359" s="1"/>
      <c r="S3359" s="4"/>
      <c r="T3359" s="1">
        <f t="shared" si="349"/>
        <v>2018.3614749854235</v>
      </c>
      <c r="U3359" s="4">
        <f t="shared" si="350"/>
        <v>1.0793218733179663E+20</v>
      </c>
      <c r="V3359" s="4">
        <f t="shared" si="351"/>
        <v>1445439770745933.8</v>
      </c>
      <c r="W3359" s="1">
        <f t="shared" si="352"/>
        <v>50.672893007348804</v>
      </c>
    </row>
    <row r="3360" spans="1:23" x14ac:dyDescent="0.3">
      <c r="A3360" s="32" t="s">
        <v>112</v>
      </c>
      <c r="B3360" s="34">
        <v>43232.185659722221</v>
      </c>
      <c r="C3360" s="2">
        <v>41.8202</v>
      </c>
      <c r="D3360" s="2">
        <v>-12.126300000000001</v>
      </c>
      <c r="E3360" s="3">
        <v>5</v>
      </c>
      <c r="F3360" s="17">
        <v>11</v>
      </c>
      <c r="G3360" s="1" t="s">
        <v>89</v>
      </c>
      <c r="H3360" s="1" t="s">
        <v>33</v>
      </c>
      <c r="I3360" s="1">
        <f>P3360-0.4</f>
        <v>3.14</v>
      </c>
      <c r="J3360" s="19"/>
      <c r="K3360" s="19"/>
      <c r="L3360" s="19"/>
      <c r="M3360" s="19"/>
      <c r="N3360" s="19"/>
      <c r="P3360" s="19">
        <v>3.54</v>
      </c>
      <c r="Q3360" s="18" t="s">
        <v>90</v>
      </c>
      <c r="T3360" s="1">
        <f t="shared" si="349"/>
        <v>2018.3632735379117</v>
      </c>
      <c r="U3360" s="4">
        <f t="shared" si="350"/>
        <v>1.0793225189721953E+20</v>
      </c>
      <c r="V3360" s="4">
        <f t="shared" si="351"/>
        <v>64565422903465.523</v>
      </c>
      <c r="W3360" s="1">
        <f t="shared" si="352"/>
        <v>377.06093062703383</v>
      </c>
    </row>
    <row r="3361" spans="1:23" x14ac:dyDescent="0.3">
      <c r="A3361" t="s">
        <v>113</v>
      </c>
      <c r="B3361" s="47">
        <v>43233.186157407406</v>
      </c>
      <c r="C3361" s="24">
        <v>45.5047</v>
      </c>
      <c r="D3361" s="24">
        <v>-12.780799999999999</v>
      </c>
      <c r="E3361" s="32">
        <v>41</v>
      </c>
      <c r="F3361">
        <v>26</v>
      </c>
      <c r="G3361" t="s">
        <v>5428</v>
      </c>
      <c r="H3361" t="s">
        <v>63</v>
      </c>
      <c r="I3361" s="9">
        <v>4.9400000000000004</v>
      </c>
      <c r="J3361" s="18"/>
      <c r="K3361" s="18"/>
      <c r="L3361" s="18">
        <v>4.5999999999999996</v>
      </c>
      <c r="M3361" s="25" t="s">
        <v>35</v>
      </c>
      <c r="N3361" s="18"/>
      <c r="O3361" s="18"/>
      <c r="P3361" s="18">
        <v>5.22</v>
      </c>
      <c r="Q3361" s="18" t="s">
        <v>90</v>
      </c>
      <c r="R3361" s="1"/>
      <c r="S3361" s="4"/>
      <c r="T3361" s="1">
        <f t="shared" si="349"/>
        <v>2018.3660127512865</v>
      </c>
      <c r="U3361" s="4">
        <f t="shared" si="350"/>
        <v>1.079646112629125E+20</v>
      </c>
      <c r="V3361" s="4">
        <f t="shared" si="351"/>
        <v>3.235936569296278E+16</v>
      </c>
      <c r="W3361" s="1">
        <f t="shared" si="352"/>
        <v>50.69777573784603</v>
      </c>
    </row>
    <row r="3362" spans="1:23" x14ac:dyDescent="0.3">
      <c r="A3362" t="s">
        <v>114</v>
      </c>
      <c r="B3362" s="47">
        <v>43234.175057870372</v>
      </c>
      <c r="C3362" s="24">
        <v>45.528300000000002</v>
      </c>
      <c r="D3362" s="24">
        <v>-12.81</v>
      </c>
      <c r="E3362" s="32">
        <v>39</v>
      </c>
      <c r="F3362">
        <v>26</v>
      </c>
      <c r="G3362" t="s">
        <v>5428</v>
      </c>
      <c r="H3362" t="s">
        <v>63</v>
      </c>
      <c r="I3362" s="9">
        <v>4.6900000000000004</v>
      </c>
      <c r="J3362" s="18"/>
      <c r="K3362" s="18"/>
      <c r="L3362" s="18">
        <v>4.3</v>
      </c>
      <c r="M3362" s="25" t="s">
        <v>35</v>
      </c>
      <c r="N3362" s="18"/>
      <c r="O3362" s="18"/>
      <c r="P3362" s="18">
        <v>5.21</v>
      </c>
      <c r="Q3362" s="18" t="s">
        <v>90</v>
      </c>
      <c r="R3362" s="1"/>
      <c r="S3362" s="4"/>
      <c r="T3362" s="1">
        <f t="shared" si="349"/>
        <v>2018.3687202131975</v>
      </c>
      <c r="U3362" s="4">
        <f t="shared" si="350"/>
        <v>1.0797825709427838E+20</v>
      </c>
      <c r="V3362" s="4">
        <f t="shared" si="351"/>
        <v>1.3645831365889276E+16</v>
      </c>
      <c r="W3362" s="1">
        <f t="shared" si="352"/>
        <v>50.961094684598784</v>
      </c>
    </row>
    <row r="3363" spans="1:23" x14ac:dyDescent="0.3">
      <c r="A3363" t="s">
        <v>115</v>
      </c>
      <c r="B3363" s="47">
        <v>43234.382777777777</v>
      </c>
      <c r="C3363" s="24">
        <v>45.534199999999998</v>
      </c>
      <c r="D3363" s="24">
        <v>-12.780799999999999</v>
      </c>
      <c r="E3363" s="32">
        <v>38</v>
      </c>
      <c r="F3363">
        <v>24</v>
      </c>
      <c r="G3363" t="s">
        <v>5428</v>
      </c>
      <c r="H3363" t="s">
        <v>63</v>
      </c>
      <c r="I3363" s="9">
        <v>4.43</v>
      </c>
      <c r="J3363" s="18"/>
      <c r="K3363" s="18"/>
      <c r="L3363" s="18">
        <v>4</v>
      </c>
      <c r="M3363" s="25" t="s">
        <v>35</v>
      </c>
      <c r="N3363" s="18"/>
      <c r="O3363" s="18"/>
      <c r="P3363" s="18">
        <v>4.97</v>
      </c>
      <c r="Q3363" s="18" t="s">
        <v>90</v>
      </c>
      <c r="R3363" s="1"/>
      <c r="S3363" s="4"/>
      <c r="T3363" s="1">
        <f t="shared" si="349"/>
        <v>2018.3692889193094</v>
      </c>
      <c r="U3363" s="4">
        <f t="shared" si="350"/>
        <v>1.0798381613685108E+20</v>
      </c>
      <c r="V3363" s="4">
        <f t="shared" si="351"/>
        <v>5559042572704029</v>
      </c>
      <c r="W3363" s="1">
        <f t="shared" si="352"/>
        <v>50.331813785761923</v>
      </c>
    </row>
    <row r="3364" spans="1:23" x14ac:dyDescent="0.3">
      <c r="A3364" t="s">
        <v>116</v>
      </c>
      <c r="B3364" s="47">
        <v>43234.612314814818</v>
      </c>
      <c r="C3364" s="24">
        <v>45.565800000000003</v>
      </c>
      <c r="D3364" s="24">
        <v>-12.7545</v>
      </c>
      <c r="E3364" s="32">
        <v>39</v>
      </c>
      <c r="F3364">
        <v>27</v>
      </c>
      <c r="G3364" t="s">
        <v>5428</v>
      </c>
      <c r="H3364" t="s">
        <v>63</v>
      </c>
      <c r="I3364" s="9">
        <v>5.28</v>
      </c>
      <c r="J3364" s="18"/>
      <c r="K3364" s="18"/>
      <c r="L3364" s="18">
        <v>5</v>
      </c>
      <c r="M3364" s="25" t="s">
        <v>35</v>
      </c>
      <c r="N3364" s="18"/>
      <c r="O3364" s="18"/>
      <c r="P3364" s="18">
        <v>5.68</v>
      </c>
      <c r="Q3364" s="18" t="s">
        <v>90</v>
      </c>
      <c r="R3364" s="1"/>
      <c r="S3364" s="4"/>
      <c r="T3364" s="1">
        <f t="shared" si="349"/>
        <v>2018.3699173574669</v>
      </c>
      <c r="U3364" s="4">
        <f t="shared" si="350"/>
        <v>1.0808852899165617E+20</v>
      </c>
      <c r="V3364" s="4">
        <f t="shared" si="351"/>
        <v>1.0471285480509005E+17</v>
      </c>
      <c r="W3364" s="1">
        <f t="shared" si="352"/>
        <v>53.289225861054945</v>
      </c>
    </row>
    <row r="3365" spans="1:23" x14ac:dyDescent="0.3">
      <c r="A3365" t="s">
        <v>117</v>
      </c>
      <c r="B3365" s="47">
        <v>43234.873043981483</v>
      </c>
      <c r="C3365" s="24">
        <v>45.569699999999997</v>
      </c>
      <c r="D3365" s="24">
        <v>-12.785299999999999</v>
      </c>
      <c r="E3365" s="32">
        <v>33</v>
      </c>
      <c r="F3365">
        <v>26</v>
      </c>
      <c r="G3365" t="s">
        <v>5428</v>
      </c>
      <c r="H3365" t="s">
        <v>63</v>
      </c>
      <c r="I3365" s="9">
        <v>4.5199999999999996</v>
      </c>
      <c r="J3365" s="18"/>
      <c r="K3365" s="18"/>
      <c r="L3365" s="18">
        <v>4.0999999999999996</v>
      </c>
      <c r="M3365" s="25" t="s">
        <v>35</v>
      </c>
      <c r="N3365" s="18"/>
      <c r="O3365" s="18"/>
      <c r="P3365" s="18">
        <v>4.68</v>
      </c>
      <c r="Q3365" s="18" t="s">
        <v>90</v>
      </c>
      <c r="R3365" s="1"/>
      <c r="S3365" s="4"/>
      <c r="T3365" s="1">
        <f t="shared" si="349"/>
        <v>2018.3706311950211</v>
      </c>
      <c r="U3365" s="4">
        <f t="shared" si="350"/>
        <v>1.0809611476740647E+20</v>
      </c>
      <c r="V3365" s="4">
        <f t="shared" si="351"/>
        <v>7585775750291873</v>
      </c>
      <c r="W3365" s="1">
        <f t="shared" si="352"/>
        <v>49.488237476513348</v>
      </c>
    </row>
    <row r="3366" spans="1:23" x14ac:dyDescent="0.3">
      <c r="A3366" t="s">
        <v>118</v>
      </c>
      <c r="B3366" s="47">
        <v>43235.476990740739</v>
      </c>
      <c r="C3366" s="24">
        <v>45.579500000000003</v>
      </c>
      <c r="D3366" s="24">
        <v>-12.769500000000001</v>
      </c>
      <c r="E3366" s="32">
        <v>40</v>
      </c>
      <c r="F3366">
        <v>24</v>
      </c>
      <c r="G3366" t="s">
        <v>5428</v>
      </c>
      <c r="H3366" t="s">
        <v>63</v>
      </c>
      <c r="I3366" s="9">
        <v>5.03</v>
      </c>
      <c r="J3366" s="18"/>
      <c r="K3366" s="18"/>
      <c r="L3366" s="18">
        <v>4.7</v>
      </c>
      <c r="M3366" s="25" t="s">
        <v>35</v>
      </c>
      <c r="N3366" s="18"/>
      <c r="O3366" s="18"/>
      <c r="P3366" s="18">
        <v>4.76</v>
      </c>
      <c r="Q3366" s="18" t="s">
        <v>90</v>
      </c>
      <c r="R3366" s="1"/>
      <c r="S3366" s="4"/>
      <c r="T3366" s="1">
        <f t="shared" si="349"/>
        <v>2018.3722847111314</v>
      </c>
      <c r="U3366" s="4">
        <f t="shared" si="350"/>
        <v>1.0814027181214179E+20</v>
      </c>
      <c r="V3366" s="4">
        <f t="shared" si="351"/>
        <v>4.4157044735331448E+16</v>
      </c>
      <c r="W3366" s="1">
        <f t="shared" si="352"/>
        <v>55.053948404279453</v>
      </c>
    </row>
    <row r="3367" spans="1:23" x14ac:dyDescent="0.3">
      <c r="A3367" t="s">
        <v>119</v>
      </c>
      <c r="B3367" s="47">
        <v>43235.658449074072</v>
      </c>
      <c r="C3367" s="24">
        <v>45.560499999999998</v>
      </c>
      <c r="D3367" s="24">
        <v>-12.7685</v>
      </c>
      <c r="E3367" s="32">
        <v>41</v>
      </c>
      <c r="F3367">
        <v>22</v>
      </c>
      <c r="G3367" t="s">
        <v>5428</v>
      </c>
      <c r="H3367" t="s">
        <v>63</v>
      </c>
      <c r="I3367" s="9">
        <v>5.9</v>
      </c>
      <c r="J3367" s="19">
        <v>5.9</v>
      </c>
      <c r="K3367" s="25" t="s">
        <v>75</v>
      </c>
      <c r="L3367" s="19">
        <v>5.6</v>
      </c>
      <c r="M3367" s="25" t="s">
        <v>35</v>
      </c>
      <c r="N3367" s="18"/>
      <c r="O3367" s="18"/>
      <c r="P3367" s="18">
        <v>6.04</v>
      </c>
      <c r="Q3367" s="18" t="s">
        <v>90</v>
      </c>
      <c r="R3367" s="1"/>
      <c r="S3367" s="4"/>
      <c r="T3367" s="1">
        <f t="shared" si="349"/>
        <v>2018.3727815169721</v>
      </c>
      <c r="U3367" s="4">
        <f t="shared" si="350"/>
        <v>1.0903152275027555E+20</v>
      </c>
      <c r="V3367" s="4">
        <f t="shared" si="351"/>
        <v>8.9125093813375731E+17</v>
      </c>
      <c r="W3367" s="1">
        <f t="shared" si="352"/>
        <v>54.407909980777816</v>
      </c>
    </row>
    <row r="3368" spans="1:23" x14ac:dyDescent="0.3">
      <c r="A3368" t="s">
        <v>120</v>
      </c>
      <c r="B3368" s="47">
        <v>43235.850925925923</v>
      </c>
      <c r="C3368" s="24">
        <v>45.548699999999997</v>
      </c>
      <c r="D3368" s="24">
        <v>-12.750999999999999</v>
      </c>
      <c r="E3368" s="32">
        <v>38</v>
      </c>
      <c r="F3368">
        <v>24</v>
      </c>
      <c r="G3368" t="s">
        <v>5428</v>
      </c>
      <c r="H3368" t="s">
        <v>63</v>
      </c>
      <c r="I3368" s="9">
        <v>4.8600000000000003</v>
      </c>
      <c r="J3368" s="18"/>
      <c r="K3368" s="18"/>
      <c r="L3368" s="18">
        <v>4.5</v>
      </c>
      <c r="M3368" s="25" t="s">
        <v>35</v>
      </c>
      <c r="N3368" s="18"/>
      <c r="O3368" s="18"/>
      <c r="P3368" s="18">
        <v>4.99</v>
      </c>
      <c r="Q3368" s="18" t="s">
        <v>90</v>
      </c>
      <c r="R3368" s="1"/>
      <c r="S3368" s="4"/>
      <c r="T3368" s="1">
        <f t="shared" si="349"/>
        <v>2018.3733084898724</v>
      </c>
      <c r="U3368" s="4">
        <f t="shared" si="350"/>
        <v>1.090560698394324E+20</v>
      </c>
      <c r="V3368" s="4">
        <f t="shared" si="351"/>
        <v>2.4547089156850472E+16</v>
      </c>
      <c r="W3368" s="1">
        <f t="shared" si="352"/>
        <v>51.301808851103367</v>
      </c>
    </row>
    <row r="3369" spans="1:23" x14ac:dyDescent="0.3">
      <c r="A3369" t="s">
        <v>121</v>
      </c>
      <c r="B3369" s="47">
        <v>43235.975023148145</v>
      </c>
      <c r="C3369" s="24">
        <v>45.539299999999997</v>
      </c>
      <c r="D3369" s="24">
        <v>-12.780799999999999</v>
      </c>
      <c r="E3369" s="32">
        <v>41</v>
      </c>
      <c r="F3369">
        <v>22</v>
      </c>
      <c r="G3369" t="s">
        <v>5428</v>
      </c>
      <c r="H3369" t="s">
        <v>63</v>
      </c>
      <c r="I3369" s="9">
        <v>4.0999999999999996</v>
      </c>
      <c r="J3369" s="18"/>
      <c r="K3369" s="18"/>
      <c r="L3369" s="18"/>
      <c r="M3369" s="18"/>
      <c r="N3369" s="18"/>
      <c r="O3369" s="18"/>
      <c r="P3369" s="18">
        <v>4.5</v>
      </c>
      <c r="Q3369" s="18" t="s">
        <v>90</v>
      </c>
      <c r="R3369" s="1"/>
      <c r="S3369" s="4"/>
      <c r="T3369" s="1">
        <f t="shared" si="349"/>
        <v>2018.3736482495501</v>
      </c>
      <c r="U3369" s="4">
        <f t="shared" si="350"/>
        <v>1.0905784811884244E+20</v>
      </c>
      <c r="V3369" s="4">
        <f t="shared" si="351"/>
        <v>1778279410038929</v>
      </c>
      <c r="W3369" s="1">
        <f t="shared" si="352"/>
        <v>52.980602892642601</v>
      </c>
    </row>
    <row r="3370" spans="1:23" x14ac:dyDescent="0.3">
      <c r="A3370" t="s">
        <v>122</v>
      </c>
      <c r="B3370" s="47">
        <v>43236.217002314814</v>
      </c>
      <c r="C3370" s="24">
        <v>45.516500000000001</v>
      </c>
      <c r="D3370" s="24">
        <v>-12.780799999999999</v>
      </c>
      <c r="E3370" s="32">
        <v>37</v>
      </c>
      <c r="F3370">
        <v>22</v>
      </c>
      <c r="G3370" t="s">
        <v>5428</v>
      </c>
      <c r="H3370" t="s">
        <v>63</v>
      </c>
      <c r="I3370" s="9">
        <v>3.91</v>
      </c>
      <c r="J3370" s="18"/>
      <c r="K3370" s="18"/>
      <c r="L3370" s="18"/>
      <c r="M3370" s="18"/>
      <c r="N3370" s="18"/>
      <c r="O3370" s="18"/>
      <c r="P3370" s="18">
        <v>4.3099999999999996</v>
      </c>
      <c r="Q3370" s="18" t="s">
        <v>90</v>
      </c>
      <c r="R3370" s="1"/>
      <c r="S3370" s="4"/>
      <c r="T3370" s="1">
        <f t="shared" si="349"/>
        <v>2018.3743107524019</v>
      </c>
      <c r="U3370" s="4">
        <f t="shared" si="350"/>
        <v>1.0905877069026959E+20</v>
      </c>
      <c r="V3370" s="4">
        <f t="shared" si="351"/>
        <v>922571427154768.88</v>
      </c>
      <c r="W3370" s="1">
        <f t="shared" si="352"/>
        <v>48.330352690682837</v>
      </c>
    </row>
    <row r="3371" spans="1:23" x14ac:dyDescent="0.3">
      <c r="A3371" t="s">
        <v>123</v>
      </c>
      <c r="B3371" s="47">
        <v>43236.814444444448</v>
      </c>
      <c r="C3371" s="24">
        <v>45.533000000000001</v>
      </c>
      <c r="D3371" s="24">
        <v>-12.7738</v>
      </c>
      <c r="E3371" s="32">
        <v>39</v>
      </c>
      <c r="F3371">
        <v>23</v>
      </c>
      <c r="G3371" t="s">
        <v>5428</v>
      </c>
      <c r="H3371" t="s">
        <v>63</v>
      </c>
      <c r="I3371" s="9">
        <v>4.6900000000000004</v>
      </c>
      <c r="J3371" s="18"/>
      <c r="K3371" s="18"/>
      <c r="L3371" s="18">
        <v>4.3</v>
      </c>
      <c r="M3371" s="25" t="s">
        <v>35</v>
      </c>
      <c r="N3371" s="18"/>
      <c r="O3371" s="18"/>
      <c r="P3371" s="18">
        <v>4.66</v>
      </c>
      <c r="Q3371" s="18" t="s">
        <v>90</v>
      </c>
      <c r="R3371" s="1"/>
      <c r="S3371" s="4"/>
      <c r="T3371" s="1">
        <f t="shared" si="349"/>
        <v>2018.3759464598068</v>
      </c>
      <c r="U3371" s="4">
        <f t="shared" si="350"/>
        <v>1.0907241652163548E+20</v>
      </c>
      <c r="V3371" s="4">
        <f t="shared" si="351"/>
        <v>1.3645831365889276E+16</v>
      </c>
      <c r="W3371" s="1">
        <f t="shared" si="352"/>
        <v>50.971386609301469</v>
      </c>
    </row>
    <row r="3372" spans="1:23" x14ac:dyDescent="0.3">
      <c r="A3372" t="s">
        <v>124</v>
      </c>
      <c r="B3372" s="47">
        <v>43236.982905092591</v>
      </c>
      <c r="C3372" s="24">
        <v>45.504800000000003</v>
      </c>
      <c r="D3372" s="24">
        <v>-12.755800000000001</v>
      </c>
      <c r="E3372" s="32">
        <v>40</v>
      </c>
      <c r="F3372">
        <v>20</v>
      </c>
      <c r="G3372" t="s">
        <v>5428</v>
      </c>
      <c r="H3372" t="s">
        <v>63</v>
      </c>
      <c r="I3372" s="9">
        <v>3.99</v>
      </c>
      <c r="J3372" s="18"/>
      <c r="K3372" s="18"/>
      <c r="L3372" s="18"/>
      <c r="M3372" s="18"/>
      <c r="N3372" s="18"/>
      <c r="O3372" s="18"/>
      <c r="P3372" s="18">
        <v>4.3899999999999997</v>
      </c>
      <c r="Q3372" s="18" t="s">
        <v>90</v>
      </c>
      <c r="R3372" s="1"/>
      <c r="S3372" s="4"/>
      <c r="T3372" s="1">
        <f t="shared" si="349"/>
        <v>2018.376407679925</v>
      </c>
      <c r="U3372" s="4">
        <f t="shared" si="350"/>
        <v>1.0907363270763613E+20</v>
      </c>
      <c r="V3372" s="4">
        <f t="shared" si="351"/>
        <v>1216186000646374.3</v>
      </c>
      <c r="W3372" s="1">
        <f t="shared" si="352"/>
        <v>49.822734223264639</v>
      </c>
    </row>
    <row r="3373" spans="1:23" x14ac:dyDescent="0.3">
      <c r="A3373" t="s">
        <v>125</v>
      </c>
      <c r="B3373" s="47">
        <v>43238.249259259261</v>
      </c>
      <c r="C3373" s="24">
        <v>45.672499999999999</v>
      </c>
      <c r="D3373" s="24">
        <v>-12.753500000000001</v>
      </c>
      <c r="E3373" s="32">
        <v>29</v>
      </c>
      <c r="F3373">
        <v>23</v>
      </c>
      <c r="G3373" t="s">
        <v>5428</v>
      </c>
      <c r="H3373" t="s">
        <v>63</v>
      </c>
      <c r="I3373" s="9">
        <v>4.43</v>
      </c>
      <c r="J3373" s="18"/>
      <c r="K3373" s="18"/>
      <c r="L3373" s="18">
        <v>4</v>
      </c>
      <c r="M3373" s="25" t="s">
        <v>35</v>
      </c>
      <c r="N3373" s="18"/>
      <c r="O3373" s="18"/>
      <c r="P3373" s="18">
        <v>4.97</v>
      </c>
      <c r="Q3373" s="18" t="s">
        <v>90</v>
      </c>
      <c r="R3373" s="1"/>
      <c r="S3373" s="4"/>
      <c r="T3373" s="1">
        <f t="shared" si="349"/>
        <v>2018.3798747686769</v>
      </c>
      <c r="U3373" s="4">
        <f t="shared" si="350"/>
        <v>1.0907919175020883E+20</v>
      </c>
      <c r="V3373" s="4">
        <f t="shared" si="351"/>
        <v>5559042572704029</v>
      </c>
      <c r="W3373" s="1">
        <f t="shared" si="352"/>
        <v>55.975874201734747</v>
      </c>
    </row>
    <row r="3374" spans="1:23" x14ac:dyDescent="0.3">
      <c r="A3374" t="s">
        <v>126</v>
      </c>
      <c r="B3374" s="47">
        <v>43239.596562500003</v>
      </c>
      <c r="C3374" s="24">
        <v>45.505499999999998</v>
      </c>
      <c r="D3374" s="24">
        <v>-12.858499999999999</v>
      </c>
      <c r="E3374" s="32">
        <v>40</v>
      </c>
      <c r="F3374">
        <v>19</v>
      </c>
      <c r="G3374" t="s">
        <v>5428</v>
      </c>
      <c r="H3374" t="s">
        <v>63</v>
      </c>
      <c r="I3374" s="9">
        <v>4.05</v>
      </c>
      <c r="J3374" s="18"/>
      <c r="K3374" s="18"/>
      <c r="L3374" s="18"/>
      <c r="M3374" s="18"/>
      <c r="N3374" s="18"/>
      <c r="O3374" s="18"/>
      <c r="P3374" s="18">
        <v>4.45</v>
      </c>
      <c r="Q3374" s="18" t="s">
        <v>90</v>
      </c>
      <c r="R3374" s="1"/>
      <c r="S3374" s="4"/>
      <c r="T3374" s="1">
        <f t="shared" si="349"/>
        <v>2018.3835634839152</v>
      </c>
      <c r="U3374" s="4">
        <f t="shared" si="350"/>
        <v>1.0908068798586493E+20</v>
      </c>
      <c r="V3374" s="4">
        <f t="shared" si="351"/>
        <v>1496235656094439.8</v>
      </c>
      <c r="W3374" s="1">
        <f t="shared" si="352"/>
        <v>51.152312750139977</v>
      </c>
    </row>
    <row r="3375" spans="1:23" x14ac:dyDescent="0.3">
      <c r="A3375" t="s">
        <v>127</v>
      </c>
      <c r="B3375" s="47">
        <v>43239.870891203704</v>
      </c>
      <c r="C3375" s="24">
        <v>45.5488</v>
      </c>
      <c r="D3375" s="24">
        <v>-12.780799999999999</v>
      </c>
      <c r="E3375" s="32">
        <v>43</v>
      </c>
      <c r="F3375">
        <v>22</v>
      </c>
      <c r="G3375" t="s">
        <v>5428</v>
      </c>
      <c r="H3375" t="s">
        <v>63</v>
      </c>
      <c r="I3375" s="9">
        <v>4.3499999999999996</v>
      </c>
      <c r="J3375" s="18"/>
      <c r="K3375" s="18"/>
      <c r="L3375" s="18">
        <v>3.9</v>
      </c>
      <c r="M3375" s="25" t="s">
        <v>35</v>
      </c>
      <c r="N3375" s="18"/>
      <c r="O3375" s="18"/>
      <c r="P3375" s="18">
        <v>4.79</v>
      </c>
      <c r="Q3375" s="18" t="s">
        <v>90</v>
      </c>
      <c r="R3375" s="1"/>
      <c r="S3375" s="4"/>
      <c r="T3375" s="1">
        <f t="shared" si="349"/>
        <v>2018.3843145549724</v>
      </c>
      <c r="U3375" s="4">
        <f t="shared" si="350"/>
        <v>1.0908490495089921E+20</v>
      </c>
      <c r="V3375" s="4">
        <f t="shared" si="351"/>
        <v>4216965034285822.5</v>
      </c>
      <c r="W3375" s="1">
        <f t="shared" si="352"/>
        <v>55.180137968426621</v>
      </c>
    </row>
    <row r="3376" spans="1:23" x14ac:dyDescent="0.3">
      <c r="A3376" t="s">
        <v>128</v>
      </c>
      <c r="B3376" s="47">
        <v>43239.875034722223</v>
      </c>
      <c r="C3376" s="24">
        <v>45.525799999999997</v>
      </c>
      <c r="D3376" s="24">
        <v>-12.8612</v>
      </c>
      <c r="E3376" s="32">
        <v>41</v>
      </c>
      <c r="F3376">
        <v>23</v>
      </c>
      <c r="G3376" t="s">
        <v>5428</v>
      </c>
      <c r="H3376" t="s">
        <v>63</v>
      </c>
      <c r="I3376" s="9">
        <v>4.9000000000000004</v>
      </c>
      <c r="J3376" s="19">
        <v>4.9000000000000004</v>
      </c>
      <c r="K3376" s="25" t="s">
        <v>75</v>
      </c>
      <c r="L3376" s="19">
        <v>4.8</v>
      </c>
      <c r="M3376" s="25" t="s">
        <v>35</v>
      </c>
      <c r="N3376" s="18"/>
      <c r="O3376" s="18"/>
      <c r="P3376" s="18">
        <v>5.36</v>
      </c>
      <c r="Q3376" s="18" t="s">
        <v>90</v>
      </c>
      <c r="R3376" s="1"/>
      <c r="S3376" s="4"/>
      <c r="T3376" s="1">
        <f t="shared" si="349"/>
        <v>2018.3843258993079</v>
      </c>
      <c r="U3376" s="4">
        <f t="shared" si="350"/>
        <v>1.0911308878021186E+20</v>
      </c>
      <c r="V3376" s="4">
        <f t="shared" si="351"/>
        <v>2.8183829312644516E+16</v>
      </c>
      <c r="W3376" s="1">
        <f t="shared" si="352"/>
        <v>53.293815457548732</v>
      </c>
    </row>
    <row r="3377" spans="1:23" x14ac:dyDescent="0.3">
      <c r="A3377" t="s">
        <v>129</v>
      </c>
      <c r="B3377" s="47">
        <v>43240.334363425929</v>
      </c>
      <c r="C3377" s="24">
        <v>45.582999999999998</v>
      </c>
      <c r="D3377" s="24">
        <v>-12.808</v>
      </c>
      <c r="E3377" s="32">
        <v>30</v>
      </c>
      <c r="F3377">
        <v>23</v>
      </c>
      <c r="G3377" t="s">
        <v>5428</v>
      </c>
      <c r="H3377" t="s">
        <v>63</v>
      </c>
      <c r="I3377" s="9">
        <v>5.4</v>
      </c>
      <c r="J3377" s="19">
        <v>5.4</v>
      </c>
      <c r="K3377" s="25" t="s">
        <v>75</v>
      </c>
      <c r="L3377" s="19">
        <v>5.2</v>
      </c>
      <c r="M3377" s="25" t="s">
        <v>35</v>
      </c>
      <c r="N3377" s="18"/>
      <c r="O3377" s="18"/>
      <c r="P3377" s="18">
        <v>5.82</v>
      </c>
      <c r="Q3377" s="18" t="s">
        <v>90</v>
      </c>
      <c r="R3377" s="1"/>
      <c r="S3377" s="4"/>
      <c r="T3377" s="1">
        <f t="shared" si="349"/>
        <v>2018.385583472761</v>
      </c>
      <c r="U3377" s="4">
        <f t="shared" si="350"/>
        <v>1.0927157809945798E+20</v>
      </c>
      <c r="V3377" s="4">
        <f t="shared" si="351"/>
        <v>1.5848931924611347E+17</v>
      </c>
      <c r="W3377" s="1">
        <f t="shared" si="352"/>
        <v>48.895028987938545</v>
      </c>
    </row>
    <row r="3378" spans="1:23" x14ac:dyDescent="0.3">
      <c r="A3378" t="s">
        <v>130</v>
      </c>
      <c r="B3378" s="47">
        <v>43241.032812500001</v>
      </c>
      <c r="C3378" s="24">
        <v>45.537300000000002</v>
      </c>
      <c r="D3378" s="24">
        <v>-12.8035</v>
      </c>
      <c r="E3378" s="32">
        <v>39</v>
      </c>
      <c r="F3378">
        <v>21</v>
      </c>
      <c r="G3378" t="s">
        <v>5428</v>
      </c>
      <c r="H3378" t="s">
        <v>63</v>
      </c>
      <c r="I3378" s="9">
        <v>5.5</v>
      </c>
      <c r="J3378" s="19">
        <v>5.5</v>
      </c>
      <c r="K3378" s="25" t="s">
        <v>75</v>
      </c>
      <c r="L3378" s="19">
        <v>5.4</v>
      </c>
      <c r="M3378" s="25" t="s">
        <v>35</v>
      </c>
      <c r="N3378" s="18"/>
      <c r="O3378" s="18"/>
      <c r="P3378" s="18">
        <v>5.89</v>
      </c>
      <c r="Q3378" s="18" t="s">
        <v>90</v>
      </c>
      <c r="R3378" s="1"/>
      <c r="S3378" s="4"/>
      <c r="T3378" s="1">
        <f t="shared" si="349"/>
        <v>2018.3874957221083</v>
      </c>
      <c r="U3378" s="4">
        <f t="shared" si="350"/>
        <v>1.0949545021331482E+20</v>
      </c>
      <c r="V3378" s="4">
        <f t="shared" si="351"/>
        <v>2.2387211385683504E+17</v>
      </c>
      <c r="W3378" s="1">
        <f t="shared" si="352"/>
        <v>51.504649085422365</v>
      </c>
    </row>
    <row r="3379" spans="1:23" x14ac:dyDescent="0.3">
      <c r="A3379" t="s">
        <v>131</v>
      </c>
      <c r="B3379" s="47">
        <v>43241.038101851853</v>
      </c>
      <c r="C3379" s="24">
        <v>45.536499999999997</v>
      </c>
      <c r="D3379" s="24">
        <v>-12.780799999999999</v>
      </c>
      <c r="E3379" s="32">
        <v>40</v>
      </c>
      <c r="F3379">
        <v>21</v>
      </c>
      <c r="G3379" t="s">
        <v>5428</v>
      </c>
      <c r="H3379" t="s">
        <v>63</v>
      </c>
      <c r="I3379" s="9">
        <v>4.5999999999999996</v>
      </c>
      <c r="J3379" s="18"/>
      <c r="K3379" s="18"/>
      <c r="L3379" s="18">
        <v>4.2</v>
      </c>
      <c r="M3379" s="25" t="s">
        <v>35</v>
      </c>
      <c r="N3379" s="18"/>
      <c r="O3379" s="18"/>
      <c r="P3379" s="18">
        <v>4.82</v>
      </c>
      <c r="Q3379" s="18" t="s">
        <v>90</v>
      </c>
      <c r="R3379" s="1"/>
      <c r="S3379" s="4"/>
      <c r="T3379" s="1">
        <f t="shared" si="349"/>
        <v>2018.3875102035643</v>
      </c>
      <c r="U3379" s="4">
        <f t="shared" si="350"/>
        <v>1.0950545021331482E+20</v>
      </c>
      <c r="V3379" s="4">
        <f t="shared" si="351"/>
        <v>1E+16</v>
      </c>
      <c r="W3379" s="1">
        <f t="shared" si="352"/>
        <v>52.016781533829651</v>
      </c>
    </row>
    <row r="3380" spans="1:23" x14ac:dyDescent="0.3">
      <c r="A3380" t="s">
        <v>132</v>
      </c>
      <c r="B3380" s="47">
        <v>43241.044652777775</v>
      </c>
      <c r="C3380" s="24">
        <v>45.535200000000003</v>
      </c>
      <c r="D3380" s="24">
        <v>-12.780799999999999</v>
      </c>
      <c r="E3380" s="32">
        <v>41</v>
      </c>
      <c r="F3380">
        <v>20</v>
      </c>
      <c r="G3380" t="s">
        <v>5428</v>
      </c>
      <c r="H3380" t="s">
        <v>63</v>
      </c>
      <c r="I3380" s="9">
        <v>4.5999999999999996</v>
      </c>
      <c r="J3380" s="18"/>
      <c r="K3380" s="18"/>
      <c r="L3380" s="18">
        <v>4.2</v>
      </c>
      <c r="M3380" s="25" t="s">
        <v>35</v>
      </c>
      <c r="N3380" s="18"/>
      <c r="O3380" s="18"/>
      <c r="P3380" s="18">
        <v>4.9000000000000004</v>
      </c>
      <c r="Q3380" s="18" t="s">
        <v>90</v>
      </c>
      <c r="R3380" s="1"/>
      <c r="S3380" s="4"/>
      <c r="T3380" s="1">
        <f t="shared" si="349"/>
        <v>2018.3875281390219</v>
      </c>
      <c r="U3380" s="4">
        <f t="shared" si="350"/>
        <v>1.0951545021331482E+20</v>
      </c>
      <c r="V3380" s="4">
        <f t="shared" si="351"/>
        <v>1E+16</v>
      </c>
      <c r="W3380" s="1">
        <f t="shared" si="352"/>
        <v>52.701329813390686</v>
      </c>
    </row>
    <row r="3381" spans="1:23" x14ac:dyDescent="0.3">
      <c r="A3381" t="s">
        <v>133</v>
      </c>
      <c r="B3381" s="47">
        <v>43241.736527777779</v>
      </c>
      <c r="C3381" s="24">
        <v>45.551499999999997</v>
      </c>
      <c r="D3381" s="24">
        <v>-12.780799999999999</v>
      </c>
      <c r="E3381" s="32">
        <v>41</v>
      </c>
      <c r="F3381">
        <v>19</v>
      </c>
      <c r="G3381" t="s">
        <v>5428</v>
      </c>
      <c r="H3381" t="s">
        <v>63</v>
      </c>
      <c r="I3381" s="9">
        <v>4.8600000000000003</v>
      </c>
      <c r="J3381" s="18"/>
      <c r="K3381" s="18"/>
      <c r="L3381" s="18">
        <v>4.5</v>
      </c>
      <c r="M3381" s="25" t="s">
        <v>35</v>
      </c>
      <c r="N3381" s="18"/>
      <c r="O3381" s="18"/>
      <c r="P3381" s="18">
        <v>4.54</v>
      </c>
      <c r="Q3381" s="18" t="s">
        <v>90</v>
      </c>
      <c r="R3381" s="1"/>
      <c r="S3381" s="4"/>
      <c r="T3381" s="1">
        <f t="shared" si="349"/>
        <v>2018.3894223895354</v>
      </c>
      <c r="U3381" s="4">
        <f t="shared" si="350"/>
        <v>1.0953999730247167E+20</v>
      </c>
      <c r="V3381" s="4">
        <f t="shared" si="351"/>
        <v>2.4547089156850472E+16</v>
      </c>
      <c r="W3381" s="1">
        <f t="shared" si="352"/>
        <v>53.824730833247841</v>
      </c>
    </row>
    <row r="3382" spans="1:23" x14ac:dyDescent="0.3">
      <c r="A3382" t="s">
        <v>134</v>
      </c>
      <c r="B3382" s="47">
        <v>43242.145266203705</v>
      </c>
      <c r="C3382" s="24">
        <v>45.552999999999997</v>
      </c>
      <c r="D3382" s="24">
        <v>-12.780799999999999</v>
      </c>
      <c r="E3382" s="32">
        <v>40</v>
      </c>
      <c r="F3382">
        <v>25</v>
      </c>
      <c r="G3382" t="s">
        <v>5428</v>
      </c>
      <c r="H3382" t="s">
        <v>63</v>
      </c>
      <c r="I3382" s="9">
        <v>4.7699999999999996</v>
      </c>
      <c r="J3382" s="18"/>
      <c r="K3382" s="18"/>
      <c r="L3382" s="18">
        <v>4.4000000000000004</v>
      </c>
      <c r="M3382" s="25" t="s">
        <v>35</v>
      </c>
      <c r="N3382" s="18"/>
      <c r="O3382" s="18"/>
      <c r="P3382" s="18">
        <v>4.9000000000000004</v>
      </c>
      <c r="Q3382" s="18" t="s">
        <v>90</v>
      </c>
      <c r="R3382" s="1"/>
      <c r="S3382" s="4"/>
      <c r="T3382" s="1">
        <f t="shared" si="349"/>
        <v>2018.3905414543565</v>
      </c>
      <c r="U3382" s="4">
        <f t="shared" si="350"/>
        <v>1.0955798601162297E+20</v>
      </c>
      <c r="V3382" s="4">
        <f t="shared" si="351"/>
        <v>1.7988709151287898E+16</v>
      </c>
      <c r="W3382" s="1">
        <f t="shared" si="352"/>
        <v>53.173563490060168</v>
      </c>
    </row>
    <row r="3383" spans="1:23" x14ac:dyDescent="0.3">
      <c r="A3383" t="s">
        <v>135</v>
      </c>
      <c r="B3383" s="47">
        <v>43242.52579861111</v>
      </c>
      <c r="C3383" s="24">
        <v>45.544800000000002</v>
      </c>
      <c r="D3383" s="24">
        <v>-12.780799999999999</v>
      </c>
      <c r="E3383" s="32">
        <v>45</v>
      </c>
      <c r="F3383">
        <v>33</v>
      </c>
      <c r="G3383" t="s">
        <v>5428</v>
      </c>
      <c r="H3383" t="s">
        <v>63</v>
      </c>
      <c r="I3383" s="9">
        <v>5</v>
      </c>
      <c r="J3383" s="19">
        <v>5</v>
      </c>
      <c r="K3383" s="25" t="s">
        <v>75</v>
      </c>
      <c r="L3383" s="19">
        <v>5</v>
      </c>
      <c r="M3383" s="25" t="s">
        <v>35</v>
      </c>
      <c r="N3383" s="18"/>
      <c r="O3383" s="18"/>
      <c r="P3383" s="18">
        <v>5.7</v>
      </c>
      <c r="Q3383" s="18" t="s">
        <v>90</v>
      </c>
      <c r="R3383" s="1"/>
      <c r="S3383" s="4"/>
      <c r="T3383" s="1">
        <f t="shared" si="349"/>
        <v>2018.3915832953076</v>
      </c>
      <c r="U3383" s="4">
        <f t="shared" si="350"/>
        <v>1.0959779672867832E+20</v>
      </c>
      <c r="V3383" s="4">
        <f t="shared" si="351"/>
        <v>3.981071705534992E+16</v>
      </c>
      <c r="W3383" s="1">
        <f t="shared" si="352"/>
        <v>56.490320691747833</v>
      </c>
    </row>
    <row r="3384" spans="1:23" x14ac:dyDescent="0.3">
      <c r="A3384" t="s">
        <v>136</v>
      </c>
      <c r="B3384" s="47">
        <v>43243.109606481485</v>
      </c>
      <c r="C3384" s="24">
        <v>45.5625</v>
      </c>
      <c r="D3384" s="24">
        <v>-12.780799999999999</v>
      </c>
      <c r="E3384" s="32">
        <v>40</v>
      </c>
      <c r="F3384">
        <v>24</v>
      </c>
      <c r="G3384" t="s">
        <v>5428</v>
      </c>
      <c r="H3384" t="s">
        <v>63</v>
      </c>
      <c r="I3384" s="9">
        <v>3.98</v>
      </c>
      <c r="J3384" s="18"/>
      <c r="K3384" s="18"/>
      <c r="L3384" s="18"/>
      <c r="M3384" s="18"/>
      <c r="N3384" s="18"/>
      <c r="O3384" s="18"/>
      <c r="P3384" s="18">
        <v>4.38</v>
      </c>
      <c r="Q3384" s="18" t="s">
        <v>90</v>
      </c>
      <c r="R3384" s="1"/>
      <c r="S3384" s="4"/>
      <c r="T3384" s="1">
        <f t="shared" si="349"/>
        <v>2018.3931816741451</v>
      </c>
      <c r="U3384" s="4">
        <f t="shared" si="350"/>
        <v>1.0959897162623325E+20</v>
      </c>
      <c r="V3384" s="4">
        <f t="shared" si="351"/>
        <v>1174897554939535.8</v>
      </c>
      <c r="W3384" s="1">
        <f t="shared" si="352"/>
        <v>53.855245307691689</v>
      </c>
    </row>
    <row r="3385" spans="1:23" x14ac:dyDescent="0.3">
      <c r="A3385" t="s">
        <v>137</v>
      </c>
      <c r="B3385" s="47">
        <v>43243.339745370373</v>
      </c>
      <c r="C3385" s="24">
        <v>45.557299999999998</v>
      </c>
      <c r="D3385" s="24">
        <v>-12.780799999999999</v>
      </c>
      <c r="E3385" s="32">
        <v>40</v>
      </c>
      <c r="F3385">
        <v>21</v>
      </c>
      <c r="G3385" t="s">
        <v>5428</v>
      </c>
      <c r="H3385" t="s">
        <v>63</v>
      </c>
      <c r="I3385" s="9">
        <v>4.5199999999999996</v>
      </c>
      <c r="J3385" s="18"/>
      <c r="K3385" s="18"/>
      <c r="L3385" s="18">
        <v>4.0999999999999996</v>
      </c>
      <c r="M3385" s="25" t="s">
        <v>35</v>
      </c>
      <c r="N3385" s="18"/>
      <c r="O3385" s="18"/>
      <c r="P3385" s="18">
        <v>4.8499999999999996</v>
      </c>
      <c r="Q3385" s="18" t="s">
        <v>90</v>
      </c>
      <c r="R3385" s="1"/>
      <c r="S3385" s="4"/>
      <c r="T3385" s="1">
        <f t="shared" si="349"/>
        <v>2018.3938117600831</v>
      </c>
      <c r="U3385" s="4">
        <f t="shared" si="350"/>
        <v>1.0960655740198355E+20</v>
      </c>
      <c r="V3385" s="4">
        <f t="shared" si="351"/>
        <v>7585775750291873</v>
      </c>
      <c r="W3385" s="1">
        <f t="shared" si="352"/>
        <v>53.480736115310023</v>
      </c>
    </row>
    <row r="3386" spans="1:23" x14ac:dyDescent="0.3">
      <c r="A3386" t="s">
        <v>138</v>
      </c>
      <c r="B3386" s="47">
        <v>43243.694895833331</v>
      </c>
      <c r="C3386" s="24">
        <v>45.6128</v>
      </c>
      <c r="D3386" s="24">
        <v>-12.693300000000001</v>
      </c>
      <c r="E3386" s="32">
        <v>0</v>
      </c>
      <c r="F3386">
        <v>22</v>
      </c>
      <c r="G3386" t="s">
        <v>5428</v>
      </c>
      <c r="H3386" t="s">
        <v>63</v>
      </c>
      <c r="I3386" s="9">
        <v>4.8600000000000003</v>
      </c>
      <c r="J3386" s="18"/>
      <c r="K3386" s="18"/>
      <c r="L3386" s="18">
        <v>4.5</v>
      </c>
      <c r="M3386" s="25" t="s">
        <v>35</v>
      </c>
      <c r="N3386" s="18"/>
      <c r="O3386" s="18"/>
      <c r="P3386" s="18">
        <v>4.83</v>
      </c>
      <c r="Q3386" s="18" t="s">
        <v>90</v>
      </c>
      <c r="R3386" s="1"/>
      <c r="S3386" s="4"/>
      <c r="T3386" s="1">
        <f t="shared" si="349"/>
        <v>2018.3947841090578</v>
      </c>
      <c r="U3386" s="4">
        <f t="shared" si="350"/>
        <v>1.096311044911404E+20</v>
      </c>
      <c r="V3386" s="4">
        <f t="shared" si="351"/>
        <v>2.4547089156850472E+16</v>
      </c>
      <c r="W3386" s="1">
        <f t="shared" si="352"/>
        <v>41.993840086708424</v>
      </c>
    </row>
    <row r="3387" spans="1:23" x14ac:dyDescent="0.3">
      <c r="A3387" t="s">
        <v>139</v>
      </c>
      <c r="B3387" s="47">
        <v>43243.697164351855</v>
      </c>
      <c r="C3387" s="24">
        <v>45.520299999999999</v>
      </c>
      <c r="D3387" s="24">
        <v>-12.754799999999999</v>
      </c>
      <c r="E3387" s="32">
        <v>41</v>
      </c>
      <c r="F3387">
        <v>15</v>
      </c>
      <c r="G3387" t="s">
        <v>5428</v>
      </c>
      <c r="H3387" t="s">
        <v>63</v>
      </c>
      <c r="I3387" s="9">
        <v>4.18</v>
      </c>
      <c r="J3387" s="18"/>
      <c r="K3387" s="18"/>
      <c r="L3387" s="18">
        <v>3.7</v>
      </c>
      <c r="M3387" s="25" t="s">
        <v>35</v>
      </c>
      <c r="N3387" s="18"/>
      <c r="O3387" s="18"/>
      <c r="P3387" s="18">
        <v>4.3499999999999996</v>
      </c>
      <c r="Q3387" s="18" t="s">
        <v>90</v>
      </c>
      <c r="R3387" s="1"/>
      <c r="S3387" s="4"/>
      <c r="T3387" s="1">
        <f t="shared" si="349"/>
        <v>2018.394790319923</v>
      </c>
      <c r="U3387" s="4">
        <f t="shared" si="350"/>
        <v>1.0963344871995572E+20</v>
      </c>
      <c r="V3387" s="4">
        <f t="shared" si="351"/>
        <v>2344228815319927.5</v>
      </c>
      <c r="W3387" s="1">
        <f t="shared" si="352"/>
        <v>51.632647408921898</v>
      </c>
    </row>
    <row r="3388" spans="1:23" x14ac:dyDescent="0.3">
      <c r="A3388" t="s">
        <v>140</v>
      </c>
      <c r="B3388" s="47">
        <v>43243.703726851854</v>
      </c>
      <c r="C3388" s="24">
        <v>45.558500000000002</v>
      </c>
      <c r="D3388" s="24">
        <v>-12.780799999999999</v>
      </c>
      <c r="E3388" s="32">
        <v>41</v>
      </c>
      <c r="F3388">
        <v>25</v>
      </c>
      <c r="G3388" t="s">
        <v>5428</v>
      </c>
      <c r="H3388" t="s">
        <v>63</v>
      </c>
      <c r="I3388" s="9">
        <v>4.5999999999999996</v>
      </c>
      <c r="J3388" s="18"/>
      <c r="K3388" s="18"/>
      <c r="L3388" s="18">
        <v>4.2</v>
      </c>
      <c r="M3388" s="25" t="s">
        <v>35</v>
      </c>
      <c r="N3388" s="18"/>
      <c r="O3388" s="18"/>
      <c r="P3388" s="18">
        <v>5.14</v>
      </c>
      <c r="Q3388" s="18" t="s">
        <v>90</v>
      </c>
      <c r="R3388" s="1"/>
      <c r="S3388" s="4"/>
      <c r="T3388" s="1">
        <f t="shared" si="349"/>
        <v>2018.3948082870688</v>
      </c>
      <c r="U3388" s="4">
        <f t="shared" si="350"/>
        <v>1.0964344871995572E+20</v>
      </c>
      <c r="V3388" s="4">
        <f t="shared" si="351"/>
        <v>1E+16</v>
      </c>
      <c r="W3388" s="1">
        <f t="shared" si="352"/>
        <v>54.317670337265838</v>
      </c>
    </row>
    <row r="3389" spans="1:23" x14ac:dyDescent="0.3">
      <c r="A3389" t="s">
        <v>141</v>
      </c>
      <c r="B3389" s="47">
        <v>43244.009062500001</v>
      </c>
      <c r="C3389" s="24">
        <v>45.570700000000002</v>
      </c>
      <c r="D3389" s="24">
        <v>-12.776300000000001</v>
      </c>
      <c r="E3389" s="32">
        <v>42</v>
      </c>
      <c r="F3389">
        <v>25</v>
      </c>
      <c r="G3389" t="s">
        <v>5428</v>
      </c>
      <c r="H3389" t="s">
        <v>63</v>
      </c>
      <c r="I3389" s="9">
        <v>4.7699999999999996</v>
      </c>
      <c r="J3389" s="18"/>
      <c r="K3389" s="18"/>
      <c r="L3389" s="18">
        <v>4.4000000000000004</v>
      </c>
      <c r="M3389" s="25" t="s">
        <v>35</v>
      </c>
      <c r="N3389" s="18"/>
      <c r="O3389" s="18"/>
      <c r="P3389" s="18">
        <v>4.76</v>
      </c>
      <c r="Q3389" s="18" t="s">
        <v>90</v>
      </c>
      <c r="R3389" s="1"/>
      <c r="S3389" s="4"/>
      <c r="T3389" s="1">
        <f t="shared" si="349"/>
        <v>2018.3956442505134</v>
      </c>
      <c r="U3389" s="4">
        <f t="shared" si="350"/>
        <v>1.0966143742910702E+20</v>
      </c>
      <c r="V3389" s="4">
        <f t="shared" si="351"/>
        <v>1.7988709151287898E+16</v>
      </c>
      <c r="W3389" s="1">
        <f t="shared" si="352"/>
        <v>55.915800443838322</v>
      </c>
    </row>
    <row r="3390" spans="1:23" x14ac:dyDescent="0.3">
      <c r="A3390" t="s">
        <v>142</v>
      </c>
      <c r="B3390" s="47">
        <v>43244.183321759258</v>
      </c>
      <c r="C3390" s="24">
        <v>45.5657</v>
      </c>
      <c r="D3390" s="24">
        <v>-12.801299999999999</v>
      </c>
      <c r="E3390" s="32">
        <v>45</v>
      </c>
      <c r="F3390">
        <v>24</v>
      </c>
      <c r="G3390" t="s">
        <v>5428</v>
      </c>
      <c r="H3390" t="s">
        <v>63</v>
      </c>
      <c r="I3390" s="9">
        <v>5.1100000000000003</v>
      </c>
      <c r="J3390" s="18"/>
      <c r="K3390" s="18"/>
      <c r="L3390" s="18">
        <v>4.8</v>
      </c>
      <c r="M3390" s="25" t="s">
        <v>35</v>
      </c>
      <c r="N3390" s="18"/>
      <c r="O3390" s="18"/>
      <c r="P3390" s="18">
        <v>5.17</v>
      </c>
      <c r="Q3390" s="18" t="s">
        <v>90</v>
      </c>
      <c r="R3390" s="1"/>
      <c r="S3390" s="4"/>
      <c r="T3390" s="1">
        <f t="shared" si="349"/>
        <v>2018.3961213463635</v>
      </c>
      <c r="U3390" s="4">
        <f t="shared" si="350"/>
        <v>1.097196477508841E+20</v>
      </c>
      <c r="V3390" s="4">
        <f t="shared" si="351"/>
        <v>5.8210321777087328E+16</v>
      </c>
      <c r="W3390" s="1">
        <f t="shared" si="352"/>
        <v>58.035500148675531</v>
      </c>
    </row>
    <row r="3391" spans="1:23" x14ac:dyDescent="0.3">
      <c r="A3391" t="s">
        <v>143</v>
      </c>
      <c r="B3391" s="47">
        <v>43245.220706018517</v>
      </c>
      <c r="C3391" s="24">
        <v>45.570500000000003</v>
      </c>
      <c r="D3391" s="24">
        <v>-12.7645</v>
      </c>
      <c r="E3391" s="32">
        <v>31</v>
      </c>
      <c r="F3391">
        <v>26</v>
      </c>
      <c r="G3391" t="s">
        <v>5428</v>
      </c>
      <c r="H3391" t="s">
        <v>63</v>
      </c>
      <c r="I3391" s="9">
        <v>4.2</v>
      </c>
      <c r="J3391" s="18"/>
      <c r="K3391" s="18"/>
      <c r="L3391" s="18"/>
      <c r="M3391" s="18"/>
      <c r="N3391" s="18"/>
      <c r="O3391" s="18"/>
      <c r="P3391" s="18">
        <v>4.5999999999999996</v>
      </c>
      <c r="Q3391" s="18" t="s">
        <v>90</v>
      </c>
      <c r="R3391" s="1"/>
      <c r="S3391" s="4"/>
      <c r="T3391" s="1">
        <f t="shared" si="349"/>
        <v>2018.3989615496741</v>
      </c>
      <c r="U3391" s="4">
        <f t="shared" si="350"/>
        <v>1.097221596373156E+20</v>
      </c>
      <c r="V3391" s="4">
        <f t="shared" si="351"/>
        <v>2511886431509585.5</v>
      </c>
      <c r="W3391" s="1">
        <f t="shared" si="352"/>
        <v>48.143785036212776</v>
      </c>
    </row>
    <row r="3392" spans="1:23" x14ac:dyDescent="0.3">
      <c r="A3392" t="s">
        <v>144</v>
      </c>
      <c r="B3392" s="47">
        <v>43245.238807870373</v>
      </c>
      <c r="C3392" s="24">
        <v>45.546700000000001</v>
      </c>
      <c r="D3392" s="24">
        <v>-12.8155</v>
      </c>
      <c r="E3392" s="32">
        <v>37</v>
      </c>
      <c r="F3392">
        <v>26</v>
      </c>
      <c r="G3392" t="s">
        <v>5428</v>
      </c>
      <c r="H3392" t="s">
        <v>63</v>
      </c>
      <c r="I3392" s="9">
        <v>4.6900000000000004</v>
      </c>
      <c r="J3392" s="18"/>
      <c r="K3392" s="18"/>
      <c r="L3392" s="18">
        <v>4.3</v>
      </c>
      <c r="M3392" s="25" t="s">
        <v>35</v>
      </c>
      <c r="N3392" s="18"/>
      <c r="O3392" s="18"/>
      <c r="P3392" s="18">
        <v>5.27</v>
      </c>
      <c r="Q3392" s="18" t="s">
        <v>90</v>
      </c>
      <c r="R3392" s="1"/>
      <c r="S3392" s="4"/>
      <c r="T3392" s="1">
        <f t="shared" si="349"/>
        <v>2018.3990111098435</v>
      </c>
      <c r="U3392" s="4">
        <f t="shared" si="350"/>
        <v>1.0973580546868149E+20</v>
      </c>
      <c r="V3392" s="4">
        <f t="shared" si="351"/>
        <v>1.3645831365889276E+16</v>
      </c>
      <c r="W3392" s="1">
        <f t="shared" si="352"/>
        <v>50.845455167327913</v>
      </c>
    </row>
    <row r="3393" spans="1:23" x14ac:dyDescent="0.3">
      <c r="A3393" t="s">
        <v>145</v>
      </c>
      <c r="B3393" s="47">
        <v>43245.275046296294</v>
      </c>
      <c r="C3393" s="24">
        <v>45.529699999999998</v>
      </c>
      <c r="D3393" s="24">
        <v>-12.8027</v>
      </c>
      <c r="E3393" s="32">
        <v>40</v>
      </c>
      <c r="F3393">
        <v>26</v>
      </c>
      <c r="G3393" t="s">
        <v>5428</v>
      </c>
      <c r="H3393" t="s">
        <v>63</v>
      </c>
      <c r="I3393" s="9">
        <v>5.2</v>
      </c>
      <c r="J3393" s="18"/>
      <c r="K3393" s="18"/>
      <c r="L3393" s="18">
        <v>4.9000000000000004</v>
      </c>
      <c r="M3393" s="25" t="s">
        <v>35</v>
      </c>
      <c r="N3393" s="18"/>
      <c r="O3393" s="18"/>
      <c r="P3393" s="18">
        <v>5.54</v>
      </c>
      <c r="Q3393" s="18" t="s">
        <v>90</v>
      </c>
      <c r="R3393" s="1"/>
      <c r="S3393" s="4"/>
      <c r="T3393" s="1">
        <f t="shared" si="349"/>
        <v>2018.3991103252465</v>
      </c>
      <c r="U3393" s="4">
        <f t="shared" si="350"/>
        <v>1.0981523829215391E+20</v>
      </c>
      <c r="V3393" s="4">
        <f t="shared" si="351"/>
        <v>7.9432823472428304E+16</v>
      </c>
      <c r="W3393" s="1">
        <f t="shared" si="352"/>
        <v>51.737502210253595</v>
      </c>
    </row>
    <row r="3394" spans="1:23" x14ac:dyDescent="0.3">
      <c r="A3394" t="s">
        <v>146</v>
      </c>
      <c r="B3394" s="47">
        <v>43245.397766203707</v>
      </c>
      <c r="C3394" s="24">
        <v>45.564300000000003</v>
      </c>
      <c r="D3394" s="24">
        <v>-12.7667</v>
      </c>
      <c r="E3394" s="32">
        <v>39</v>
      </c>
      <c r="F3394">
        <v>27</v>
      </c>
      <c r="G3394" t="s">
        <v>5428</v>
      </c>
      <c r="H3394" t="s">
        <v>63</v>
      </c>
      <c r="I3394" s="9">
        <v>5.37</v>
      </c>
      <c r="J3394" s="18"/>
      <c r="K3394" s="18"/>
      <c r="L3394" s="18">
        <v>5.0999999999999996</v>
      </c>
      <c r="M3394" s="25" t="s">
        <v>35</v>
      </c>
      <c r="N3394" s="18"/>
      <c r="O3394" s="18"/>
      <c r="P3394" s="18">
        <v>5.45</v>
      </c>
      <c r="Q3394" s="18" t="s">
        <v>90</v>
      </c>
      <c r="R3394" s="1"/>
      <c r="S3394" s="4"/>
      <c r="T3394" s="1">
        <f t="shared" si="349"/>
        <v>2018.3994463140416</v>
      </c>
      <c r="U3394" s="4">
        <f t="shared" si="350"/>
        <v>1.0995812768800503E+20</v>
      </c>
      <c r="V3394" s="4">
        <f t="shared" si="351"/>
        <v>1.4288939585111123E+17</v>
      </c>
      <c r="W3394" s="1">
        <f t="shared" si="352"/>
        <v>53.191277958121098</v>
      </c>
    </row>
    <row r="3395" spans="1:23" x14ac:dyDescent="0.3">
      <c r="A3395" t="s">
        <v>147</v>
      </c>
      <c r="B3395" s="47">
        <v>43245.728750000002</v>
      </c>
      <c r="C3395" s="24">
        <v>45.584800000000001</v>
      </c>
      <c r="D3395" s="24">
        <v>-12.7623</v>
      </c>
      <c r="E3395" s="32">
        <v>35</v>
      </c>
      <c r="F3395">
        <v>24</v>
      </c>
      <c r="G3395" t="s">
        <v>5428</v>
      </c>
      <c r="H3395" t="s">
        <v>63</v>
      </c>
      <c r="I3395" s="9">
        <v>4.43</v>
      </c>
      <c r="J3395" s="18"/>
      <c r="K3395" s="18"/>
      <c r="L3395" s="18">
        <v>4</v>
      </c>
      <c r="M3395" s="25" t="s">
        <v>35</v>
      </c>
      <c r="N3395" s="18"/>
      <c r="O3395" s="18"/>
      <c r="P3395" s="18">
        <v>4.7699999999999996</v>
      </c>
      <c r="Q3395" s="18" t="s">
        <v>90</v>
      </c>
      <c r="R3395" s="1"/>
      <c r="S3395" s="4"/>
      <c r="T3395" s="1">
        <f t="shared" si="349"/>
        <v>2018.4003524982888</v>
      </c>
      <c r="U3395" s="4">
        <f t="shared" si="350"/>
        <v>1.0996368673057772E+20</v>
      </c>
      <c r="V3395" s="4">
        <f t="shared" si="351"/>
        <v>5559042572704029</v>
      </c>
      <c r="W3395" s="1">
        <f t="shared" si="352"/>
        <v>51.941815747280081</v>
      </c>
    </row>
    <row r="3396" spans="1:23" x14ac:dyDescent="0.3">
      <c r="A3396" t="s">
        <v>148</v>
      </c>
      <c r="B3396" s="47">
        <v>43246.022685185184</v>
      </c>
      <c r="C3396" s="24">
        <v>45.6158</v>
      </c>
      <c r="D3396" s="24">
        <v>-12.767799999999999</v>
      </c>
      <c r="E3396" s="32">
        <v>0</v>
      </c>
      <c r="F3396">
        <v>27</v>
      </c>
      <c r="G3396" t="s">
        <v>5428</v>
      </c>
      <c r="H3396" t="s">
        <v>63</v>
      </c>
      <c r="I3396" s="9">
        <v>5.2</v>
      </c>
      <c r="J3396" s="18"/>
      <c r="K3396" s="18"/>
      <c r="L3396" s="18">
        <v>4.9000000000000004</v>
      </c>
      <c r="M3396" s="25" t="s">
        <v>35</v>
      </c>
      <c r="N3396" s="18"/>
      <c r="O3396" s="18"/>
      <c r="P3396" s="18">
        <v>5.47</v>
      </c>
      <c r="Q3396" s="18" t="s">
        <v>90</v>
      </c>
      <c r="R3396" s="1"/>
      <c r="S3396" s="4"/>
      <c r="T3396" s="1">
        <f t="shared" si="349"/>
        <v>2018.4011572489669</v>
      </c>
      <c r="U3396" s="4">
        <f t="shared" si="350"/>
        <v>1.1004311955405015E+20</v>
      </c>
      <c r="V3396" s="4">
        <f t="shared" si="351"/>
        <v>7.9432823472428304E+16</v>
      </c>
      <c r="W3396" s="1">
        <f t="shared" si="352"/>
        <v>41.752112252785082</v>
      </c>
    </row>
    <row r="3397" spans="1:23" x14ac:dyDescent="0.3">
      <c r="A3397" t="s">
        <v>149</v>
      </c>
      <c r="B3397" s="47">
        <v>43246.168634259258</v>
      </c>
      <c r="C3397" s="24">
        <v>45.543799999999997</v>
      </c>
      <c r="D3397" s="24">
        <v>-12.8375</v>
      </c>
      <c r="E3397" s="32">
        <v>38</v>
      </c>
      <c r="F3397">
        <v>24</v>
      </c>
      <c r="G3397" t="s">
        <v>5428</v>
      </c>
      <c r="H3397" t="s">
        <v>63</v>
      </c>
      <c r="I3397" s="9">
        <v>4.34</v>
      </c>
      <c r="J3397" s="18"/>
      <c r="K3397" s="18"/>
      <c r="L3397" s="18"/>
      <c r="M3397" s="18"/>
      <c r="N3397" s="18"/>
      <c r="O3397" s="18"/>
      <c r="P3397" s="18">
        <v>4.74</v>
      </c>
      <c r="Q3397" s="18" t="s">
        <v>90</v>
      </c>
      <c r="R3397" s="1"/>
      <c r="S3397" s="4"/>
      <c r="T3397" s="1">
        <f t="shared" si="349"/>
        <v>2018.4015568357543</v>
      </c>
      <c r="U3397" s="4">
        <f t="shared" si="350"/>
        <v>1.1004719335682818E+20</v>
      </c>
      <c r="V3397" s="4">
        <f t="shared" si="351"/>
        <v>4073802778041127.5</v>
      </c>
      <c r="W3397" s="1">
        <f t="shared" si="352"/>
        <v>51.740727498798812</v>
      </c>
    </row>
    <row r="3398" spans="1:23" x14ac:dyDescent="0.3">
      <c r="A3398" t="s">
        <v>150</v>
      </c>
      <c r="B3398" s="47">
        <v>43246.897581018522</v>
      </c>
      <c r="C3398" s="24">
        <v>45.487200000000001</v>
      </c>
      <c r="D3398" s="24">
        <v>-12.8497</v>
      </c>
      <c r="E3398" s="32">
        <v>40</v>
      </c>
      <c r="F3398">
        <v>24</v>
      </c>
      <c r="G3398" t="s">
        <v>5428</v>
      </c>
      <c r="H3398" t="s">
        <v>63</v>
      </c>
      <c r="I3398" s="9">
        <v>4.7699999999999996</v>
      </c>
      <c r="J3398" s="18"/>
      <c r="K3398" s="18"/>
      <c r="L3398" s="18">
        <v>4.4000000000000004</v>
      </c>
      <c r="M3398" s="25" t="s">
        <v>35</v>
      </c>
      <c r="N3398" s="18"/>
      <c r="O3398" s="18"/>
      <c r="P3398" s="18">
        <v>4.7699999999999996</v>
      </c>
      <c r="Q3398" s="18" t="s">
        <v>90</v>
      </c>
      <c r="R3398" s="1"/>
      <c r="S3398" s="4"/>
      <c r="T3398" s="1">
        <f t="shared" si="349"/>
        <v>2018.403552583213</v>
      </c>
      <c r="U3398" s="4">
        <f t="shared" si="350"/>
        <v>1.1006518206597947E+20</v>
      </c>
      <c r="V3398" s="4">
        <f t="shared" si="351"/>
        <v>1.7988709151287898E+16</v>
      </c>
      <c r="W3398" s="1">
        <f t="shared" si="352"/>
        <v>49.811098624346677</v>
      </c>
    </row>
    <row r="3399" spans="1:23" x14ac:dyDescent="0.3">
      <c r="A3399" t="s">
        <v>151</v>
      </c>
      <c r="B3399" s="47">
        <v>43247.599641203706</v>
      </c>
      <c r="C3399" s="24">
        <v>45.555500000000002</v>
      </c>
      <c r="D3399" s="24">
        <v>-12.82367</v>
      </c>
      <c r="E3399" s="32">
        <v>41.7</v>
      </c>
      <c r="F3399">
        <v>27</v>
      </c>
      <c r="G3399" t="s">
        <v>5428</v>
      </c>
      <c r="H3399" t="s">
        <v>63</v>
      </c>
      <c r="I3399" s="9">
        <v>5.03</v>
      </c>
      <c r="J3399" s="18"/>
      <c r="K3399" s="18"/>
      <c r="L3399" s="18">
        <v>4.7</v>
      </c>
      <c r="M3399" s="25" t="s">
        <v>35</v>
      </c>
      <c r="N3399" s="18"/>
      <c r="O3399" s="18"/>
      <c r="P3399" s="18">
        <v>5.0695612939999997</v>
      </c>
      <c r="Q3399" s="18" t="s">
        <v>90</v>
      </c>
      <c r="R3399" s="1"/>
      <c r="S3399" s="4"/>
      <c r="T3399" s="1">
        <f t="shared" si="349"/>
        <v>2018.4054747192436</v>
      </c>
      <c r="U3399" s="4">
        <f t="shared" si="350"/>
        <v>1.101093391107148E+20</v>
      </c>
      <c r="V3399" s="4">
        <f t="shared" si="351"/>
        <v>4.4157044735331448E+16</v>
      </c>
      <c r="W3399" s="1">
        <f t="shared" si="352"/>
        <v>55.083103810249625</v>
      </c>
    </row>
    <row r="3400" spans="1:23" x14ac:dyDescent="0.3">
      <c r="A3400" t="s">
        <v>152</v>
      </c>
      <c r="B3400" s="47">
        <v>43247.619375000002</v>
      </c>
      <c r="C3400" s="24">
        <v>45.601199999999999</v>
      </c>
      <c r="D3400" s="24">
        <v>-12.776</v>
      </c>
      <c r="E3400" s="32">
        <v>40</v>
      </c>
      <c r="F3400">
        <v>23</v>
      </c>
      <c r="G3400" t="s">
        <v>5428</v>
      </c>
      <c r="H3400" t="s">
        <v>63</v>
      </c>
      <c r="I3400" s="9">
        <v>4.26</v>
      </c>
      <c r="J3400" s="18"/>
      <c r="K3400" s="18"/>
      <c r="L3400" s="18">
        <v>3.8</v>
      </c>
      <c r="M3400" s="25" t="s">
        <v>35</v>
      </c>
      <c r="N3400" s="18"/>
      <c r="O3400" s="18"/>
      <c r="P3400" s="18">
        <v>4.9000000000000004</v>
      </c>
      <c r="Q3400" s="18" t="s">
        <v>90</v>
      </c>
      <c r="R3400" s="1"/>
      <c r="S3400" s="4"/>
      <c r="T3400" s="1">
        <f t="shared" si="349"/>
        <v>2018.4055287474332</v>
      </c>
      <c r="U3400" s="4">
        <f t="shared" si="350"/>
        <v>1.1011242940614731E+20</v>
      </c>
      <c r="V3400" s="4">
        <f t="shared" si="351"/>
        <v>3090295432513594.5</v>
      </c>
      <c r="W3400" s="1">
        <f t="shared" si="352"/>
        <v>56.717494290858859</v>
      </c>
    </row>
    <row r="3401" spans="1:23" x14ac:dyDescent="0.3">
      <c r="A3401" t="s">
        <v>153</v>
      </c>
      <c r="B3401" s="47">
        <v>43248.580081018517</v>
      </c>
      <c r="C3401" s="24">
        <v>45.572200000000002</v>
      </c>
      <c r="D3401" s="24">
        <v>-12.8385</v>
      </c>
      <c r="E3401" s="32">
        <v>40</v>
      </c>
      <c r="F3401">
        <v>22</v>
      </c>
      <c r="G3401" t="s">
        <v>5428</v>
      </c>
      <c r="H3401" t="s">
        <v>63</v>
      </c>
      <c r="I3401" s="9">
        <v>5.2</v>
      </c>
      <c r="J3401" s="18"/>
      <c r="K3401" s="18"/>
      <c r="L3401" s="18">
        <v>4.9000000000000004</v>
      </c>
      <c r="M3401" s="25" t="s">
        <v>35</v>
      </c>
      <c r="N3401" s="18"/>
      <c r="O3401" s="18"/>
      <c r="P3401" s="18">
        <v>5.22</v>
      </c>
      <c r="Q3401" s="18" t="s">
        <v>90</v>
      </c>
      <c r="R3401" s="1"/>
      <c r="S3401" s="4"/>
      <c r="T3401" s="1">
        <f t="shared" si="349"/>
        <v>2018.4081590171622</v>
      </c>
      <c r="U3401" s="4">
        <f t="shared" si="350"/>
        <v>1.1019186222961974E+20</v>
      </c>
      <c r="V3401" s="4">
        <f t="shared" si="351"/>
        <v>7.9432823472428304E+16</v>
      </c>
      <c r="W3401" s="1">
        <f t="shared" si="352"/>
        <v>55.256704203792559</v>
      </c>
    </row>
    <row r="3402" spans="1:23" x14ac:dyDescent="0.3">
      <c r="A3402" t="s">
        <v>154</v>
      </c>
      <c r="B3402" s="47">
        <v>43248.714930555558</v>
      </c>
      <c r="C3402" s="24">
        <v>45.575800000000001</v>
      </c>
      <c r="D3402" s="24">
        <v>-12.780799999999999</v>
      </c>
      <c r="E3402" s="32">
        <v>43</v>
      </c>
      <c r="F3402">
        <v>27</v>
      </c>
      <c r="G3402" t="s">
        <v>5428</v>
      </c>
      <c r="H3402" t="s">
        <v>63</v>
      </c>
      <c r="I3402" s="9">
        <v>5.03</v>
      </c>
      <c r="J3402" s="18"/>
      <c r="K3402" s="18"/>
      <c r="L3402" s="18">
        <v>4.7</v>
      </c>
      <c r="M3402" s="25" t="s">
        <v>35</v>
      </c>
      <c r="N3402" s="18"/>
      <c r="O3402" s="18"/>
      <c r="P3402" s="18">
        <v>5.34</v>
      </c>
      <c r="Q3402" s="18" t="s">
        <v>90</v>
      </c>
      <c r="R3402" s="1"/>
      <c r="S3402" s="4"/>
      <c r="T3402" s="1">
        <f t="shared" si="349"/>
        <v>2018.4085282150734</v>
      </c>
      <c r="U3402" s="4">
        <f t="shared" si="350"/>
        <v>1.1023601927435506E+20</v>
      </c>
      <c r="V3402" s="4">
        <f t="shared" si="351"/>
        <v>4.4157044735331448E+16</v>
      </c>
      <c r="W3402" s="1">
        <f t="shared" si="352"/>
        <v>57.053407404387656</v>
      </c>
    </row>
    <row r="3403" spans="1:23" x14ac:dyDescent="0.3">
      <c r="A3403" t="s">
        <v>155</v>
      </c>
      <c r="B3403" s="47">
        <v>43248.925416666665</v>
      </c>
      <c r="C3403" s="24">
        <v>45.6175</v>
      </c>
      <c r="D3403" s="24">
        <v>-12.767300000000001</v>
      </c>
      <c r="E3403" s="32">
        <v>5</v>
      </c>
      <c r="F3403">
        <v>24</v>
      </c>
      <c r="G3403" t="s">
        <v>5428</v>
      </c>
      <c r="H3403" t="s">
        <v>63</v>
      </c>
      <c r="I3403" s="9">
        <v>4.8600000000000003</v>
      </c>
      <c r="J3403" s="18"/>
      <c r="K3403" s="18"/>
      <c r="L3403" s="18">
        <v>4.5</v>
      </c>
      <c r="M3403" s="25" t="s">
        <v>35</v>
      </c>
      <c r="N3403" s="18"/>
      <c r="O3403" s="18"/>
      <c r="P3403" s="18">
        <v>5.3</v>
      </c>
      <c r="Q3403" s="18" t="s">
        <v>90</v>
      </c>
      <c r="R3403" s="1"/>
      <c r="S3403" s="4"/>
      <c r="T3403" s="1">
        <f t="shared" si="349"/>
        <v>2018.4091044946383</v>
      </c>
      <c r="U3403" s="4">
        <f t="shared" si="350"/>
        <v>1.1026056636351191E+20</v>
      </c>
      <c r="V3403" s="4">
        <f t="shared" si="351"/>
        <v>2.4547089156850472E+16</v>
      </c>
      <c r="W3403" s="1">
        <f t="shared" si="352"/>
        <v>42.231603677069572</v>
      </c>
    </row>
    <row r="3404" spans="1:23" x14ac:dyDescent="0.3">
      <c r="A3404" t="s">
        <v>156</v>
      </c>
      <c r="B3404" s="47">
        <v>43249.662233796298</v>
      </c>
      <c r="C3404" s="24">
        <v>45.607199999999999</v>
      </c>
      <c r="D3404" s="24">
        <v>-12.8087</v>
      </c>
      <c r="E3404" s="32">
        <v>30</v>
      </c>
      <c r="F3404">
        <v>23</v>
      </c>
      <c r="G3404" t="s">
        <v>5428</v>
      </c>
      <c r="H3404" t="s">
        <v>63</v>
      </c>
      <c r="I3404" s="9">
        <v>4.3499999999999996</v>
      </c>
      <c r="J3404" s="18"/>
      <c r="K3404" s="18"/>
      <c r="L3404" s="18">
        <v>3.9</v>
      </c>
      <c r="M3404" s="25" t="s">
        <v>35</v>
      </c>
      <c r="N3404" s="18"/>
      <c r="O3404" s="18"/>
      <c r="P3404" s="18">
        <v>5</v>
      </c>
      <c r="Q3404" s="18" t="s">
        <v>90</v>
      </c>
      <c r="R3404" s="1"/>
      <c r="S3404" s="4"/>
      <c r="T3404" s="1">
        <f t="shared" si="349"/>
        <v>2018.4111217899967</v>
      </c>
      <c r="U3404" s="4">
        <f t="shared" si="350"/>
        <v>1.1026478332854619E+20</v>
      </c>
      <c r="V3404" s="4">
        <f t="shared" si="351"/>
        <v>4216965034285822.5</v>
      </c>
      <c r="W3404" s="1">
        <f t="shared" si="352"/>
        <v>50.977054238054251</v>
      </c>
    </row>
    <row r="3405" spans="1:23" x14ac:dyDescent="0.3">
      <c r="A3405" t="s">
        <v>157</v>
      </c>
      <c r="B3405" s="47">
        <v>43250.245879629627</v>
      </c>
      <c r="C3405" s="24">
        <v>45.597700000000003</v>
      </c>
      <c r="D3405" s="24">
        <v>-12.817299999999999</v>
      </c>
      <c r="E3405" s="32">
        <v>40</v>
      </c>
      <c r="F3405">
        <v>23</v>
      </c>
      <c r="G3405" t="s">
        <v>5428</v>
      </c>
      <c r="H3405" t="s">
        <v>63</v>
      </c>
      <c r="I3405" s="9">
        <v>5.0999999999999996</v>
      </c>
      <c r="J3405" s="19">
        <v>5.0999999999999996</v>
      </c>
      <c r="K3405" s="25" t="s">
        <v>75</v>
      </c>
      <c r="L3405" s="19">
        <v>4.8</v>
      </c>
      <c r="M3405" s="25" t="s">
        <v>35</v>
      </c>
      <c r="N3405" s="18"/>
      <c r="O3405" s="18"/>
      <c r="P3405" s="18">
        <v>5.74</v>
      </c>
      <c r="Q3405" s="18" t="s">
        <v>90</v>
      </c>
      <c r="R3405" s="1"/>
      <c r="S3405" s="4"/>
      <c r="T3405" s="1">
        <f t="shared" si="349"/>
        <v>2018.412719725201</v>
      </c>
      <c r="U3405" s="4">
        <f t="shared" si="350"/>
        <v>1.1032101746106524E+20</v>
      </c>
      <c r="V3405" s="4">
        <f t="shared" si="351"/>
        <v>5.6234132519035104E+16</v>
      </c>
      <c r="W3405" s="1">
        <f t="shared" si="352"/>
        <v>56.813785086048256</v>
      </c>
    </row>
    <row r="3406" spans="1:23" x14ac:dyDescent="0.3">
      <c r="A3406" t="s">
        <v>158</v>
      </c>
      <c r="B3406" s="47">
        <v>43250.485856481479</v>
      </c>
      <c r="C3406" s="24">
        <v>45.578499999999998</v>
      </c>
      <c r="D3406" s="24">
        <v>-12.8035</v>
      </c>
      <c r="E3406" s="32">
        <v>29</v>
      </c>
      <c r="F3406">
        <v>17</v>
      </c>
      <c r="G3406" t="s">
        <v>5428</v>
      </c>
      <c r="H3406" t="s">
        <v>63</v>
      </c>
      <c r="I3406" s="9">
        <v>3.7</v>
      </c>
      <c r="J3406" s="18"/>
      <c r="K3406" s="18"/>
      <c r="L3406" s="18"/>
      <c r="M3406" s="18"/>
      <c r="N3406" s="18"/>
      <c r="O3406" s="18"/>
      <c r="P3406" s="18">
        <v>4.0999999999999996</v>
      </c>
      <c r="Q3406" s="18" t="s">
        <v>90</v>
      </c>
      <c r="R3406" s="1"/>
      <c r="S3406" s="4"/>
      <c r="T3406" s="1">
        <f t="shared" si="349"/>
        <v>2018.4133767460137</v>
      </c>
      <c r="U3406" s="4">
        <f t="shared" si="350"/>
        <v>1.1032146414465738E+20</v>
      </c>
      <c r="V3406" s="4">
        <f t="shared" si="351"/>
        <v>446683592150964.06</v>
      </c>
      <c r="W3406" s="1">
        <f t="shared" si="352"/>
        <v>47.845911913579315</v>
      </c>
    </row>
    <row r="3407" spans="1:23" x14ac:dyDescent="0.3">
      <c r="A3407" t="s">
        <v>159</v>
      </c>
      <c r="B3407" s="47">
        <v>43250.487800925926</v>
      </c>
      <c r="C3407" s="24">
        <v>45.591700000000003</v>
      </c>
      <c r="D3407" s="24">
        <v>-12.8498</v>
      </c>
      <c r="E3407" s="32">
        <v>7</v>
      </c>
      <c r="F3407">
        <v>19</v>
      </c>
      <c r="G3407" t="s">
        <v>5428</v>
      </c>
      <c r="H3407" t="s">
        <v>63</v>
      </c>
      <c r="I3407" s="9">
        <v>4.0199999999999996</v>
      </c>
      <c r="J3407" s="18"/>
      <c r="K3407" s="18"/>
      <c r="L3407" s="18"/>
      <c r="M3407" s="18"/>
      <c r="N3407" s="18"/>
      <c r="O3407" s="18"/>
      <c r="P3407" s="18">
        <v>4.42</v>
      </c>
      <c r="Q3407" s="18" t="s">
        <v>90</v>
      </c>
      <c r="R3407" s="1"/>
      <c r="S3407" s="4"/>
      <c r="T3407" s="1">
        <f t="shared" si="349"/>
        <v>2018.4133820696125</v>
      </c>
      <c r="U3407" s="4">
        <f t="shared" si="350"/>
        <v>1.1032281310753997E+20</v>
      </c>
      <c r="V3407" s="4">
        <f t="shared" si="351"/>
        <v>1348962882591650.3</v>
      </c>
      <c r="W3407" s="1">
        <f t="shared" si="352"/>
        <v>41.080541476941988</v>
      </c>
    </row>
    <row r="3408" spans="1:23" x14ac:dyDescent="0.3">
      <c r="A3408" t="s">
        <v>160</v>
      </c>
      <c r="B3408" s="47">
        <v>43250.495335648149</v>
      </c>
      <c r="C3408" s="24">
        <v>45.590800000000002</v>
      </c>
      <c r="D3408" s="24">
        <v>-12.8187</v>
      </c>
      <c r="E3408" s="32">
        <v>40</v>
      </c>
      <c r="F3408">
        <v>21</v>
      </c>
      <c r="G3408" t="s">
        <v>5428</v>
      </c>
      <c r="H3408" t="s">
        <v>63</v>
      </c>
      <c r="I3408" s="9">
        <v>4.3499999999999996</v>
      </c>
      <c r="J3408" s="18"/>
      <c r="K3408" s="18"/>
      <c r="L3408" s="18">
        <v>3.9</v>
      </c>
      <c r="M3408" s="25" t="s">
        <v>35</v>
      </c>
      <c r="N3408" s="18"/>
      <c r="O3408" s="18"/>
      <c r="P3408" s="18">
        <v>4.5599999999999996</v>
      </c>
      <c r="Q3408" s="18" t="s">
        <v>90</v>
      </c>
      <c r="R3408" s="1"/>
      <c r="S3408" s="4"/>
      <c r="T3408" s="1">
        <f t="shared" si="349"/>
        <v>2018.4134026985575</v>
      </c>
      <c r="U3408" s="4">
        <f t="shared" si="350"/>
        <v>1.1032703007257425E+20</v>
      </c>
      <c r="V3408" s="4">
        <f t="shared" si="351"/>
        <v>4216965034285822.5</v>
      </c>
      <c r="W3408" s="1">
        <f t="shared" si="352"/>
        <v>56.312112910651734</v>
      </c>
    </row>
    <row r="3409" spans="1:23" x14ac:dyDescent="0.3">
      <c r="A3409" t="s">
        <v>161</v>
      </c>
      <c r="B3409" s="47">
        <v>43250.681701388887</v>
      </c>
      <c r="C3409" s="24">
        <v>45.619500000000002</v>
      </c>
      <c r="D3409" s="24">
        <v>-12.810700000000001</v>
      </c>
      <c r="E3409" s="32">
        <v>39</v>
      </c>
      <c r="F3409">
        <v>22</v>
      </c>
      <c r="G3409" t="s">
        <v>5428</v>
      </c>
      <c r="H3409" t="s">
        <v>63</v>
      </c>
      <c r="I3409" s="9">
        <v>4.7699999999999996</v>
      </c>
      <c r="J3409" s="18"/>
      <c r="K3409" s="18"/>
      <c r="L3409" s="18">
        <v>4.4000000000000004</v>
      </c>
      <c r="M3409" s="25" t="s">
        <v>35</v>
      </c>
      <c r="N3409" s="18"/>
      <c r="O3409" s="18"/>
      <c r="P3409" s="18">
        <v>5.15</v>
      </c>
      <c r="Q3409" s="18" t="s">
        <v>90</v>
      </c>
      <c r="R3409" s="1"/>
      <c r="S3409" s="4"/>
      <c r="T3409" s="1">
        <f t="shared" si="349"/>
        <v>2018.4139129401476</v>
      </c>
      <c r="U3409" s="4">
        <f t="shared" si="350"/>
        <v>1.1034501878172554E+20</v>
      </c>
      <c r="V3409" s="4">
        <f t="shared" si="351"/>
        <v>1.7988709151287898E+16</v>
      </c>
      <c r="W3409" s="1">
        <f t="shared" si="352"/>
        <v>57.730379870830809</v>
      </c>
    </row>
    <row r="3410" spans="1:23" x14ac:dyDescent="0.3">
      <c r="A3410" t="s">
        <v>162</v>
      </c>
      <c r="B3410" s="47">
        <v>43250.686111111114</v>
      </c>
      <c r="C3410" s="24">
        <v>45.613199999999999</v>
      </c>
      <c r="D3410" s="24">
        <v>-12.824</v>
      </c>
      <c r="E3410" s="32">
        <v>36</v>
      </c>
      <c r="F3410">
        <v>22</v>
      </c>
      <c r="G3410" t="s">
        <v>5428</v>
      </c>
      <c r="H3410" t="s">
        <v>63</v>
      </c>
      <c r="I3410" s="9">
        <v>4.5199999999999996</v>
      </c>
      <c r="J3410" s="18"/>
      <c r="K3410" s="18"/>
      <c r="L3410" s="18">
        <v>4.0999999999999996</v>
      </c>
      <c r="M3410" s="25" t="s">
        <v>35</v>
      </c>
      <c r="N3410" s="18"/>
      <c r="O3410" s="18"/>
      <c r="P3410" s="18">
        <v>4.62</v>
      </c>
      <c r="Q3410" s="18" t="s">
        <v>90</v>
      </c>
      <c r="R3410" s="1"/>
      <c r="S3410" s="4"/>
      <c r="T3410" s="1">
        <f t="shared" si="349"/>
        <v>2018.4139250133089</v>
      </c>
      <c r="U3410" s="4">
        <f t="shared" si="350"/>
        <v>1.1035260455747584E+20</v>
      </c>
      <c r="V3410" s="4">
        <f t="shared" si="351"/>
        <v>7585775750291873</v>
      </c>
      <c r="W3410" s="1">
        <f t="shared" si="352"/>
        <v>55.414989272515648</v>
      </c>
    </row>
    <row r="3411" spans="1:23" x14ac:dyDescent="0.3">
      <c r="A3411" t="s">
        <v>163</v>
      </c>
      <c r="B3411" s="47">
        <v>43250.79954861111</v>
      </c>
      <c r="C3411" s="24">
        <v>45.613199999999999</v>
      </c>
      <c r="D3411" s="24">
        <v>-12.8118</v>
      </c>
      <c r="E3411" s="32">
        <v>37</v>
      </c>
      <c r="F3411">
        <v>24</v>
      </c>
      <c r="G3411" t="s">
        <v>5428</v>
      </c>
      <c r="H3411" t="s">
        <v>63</v>
      </c>
      <c r="I3411" s="9">
        <v>4.7699999999999996</v>
      </c>
      <c r="J3411" s="18"/>
      <c r="K3411" s="18"/>
      <c r="L3411" s="18">
        <v>4.4000000000000004</v>
      </c>
      <c r="M3411" s="25" t="s">
        <v>35</v>
      </c>
      <c r="N3411" s="18"/>
      <c r="O3411" s="18"/>
      <c r="P3411" s="18">
        <v>5.1100000000000003</v>
      </c>
      <c r="Q3411" s="18" t="s">
        <v>90</v>
      </c>
      <c r="R3411" s="1"/>
      <c r="S3411" s="4"/>
      <c r="T3411" s="1">
        <f t="shared" si="349"/>
        <v>2018.4142355882577</v>
      </c>
      <c r="U3411" s="4">
        <f t="shared" si="350"/>
        <v>1.1037059326662713E+20</v>
      </c>
      <c r="V3411" s="4">
        <f t="shared" si="351"/>
        <v>1.7988709151287898E+16</v>
      </c>
      <c r="W3411" s="1">
        <f t="shared" si="352"/>
        <v>55.903944551642269</v>
      </c>
    </row>
    <row r="3412" spans="1:23" x14ac:dyDescent="0.3">
      <c r="A3412" t="s">
        <v>164</v>
      </c>
      <c r="B3412" s="47">
        <v>43250.897129629629</v>
      </c>
      <c r="C3412" s="24">
        <v>45.616</v>
      </c>
      <c r="D3412" s="24">
        <v>-12.800800000000001</v>
      </c>
      <c r="E3412" s="32">
        <v>46</v>
      </c>
      <c r="F3412">
        <v>23</v>
      </c>
      <c r="G3412" t="s">
        <v>5428</v>
      </c>
      <c r="H3412" t="s">
        <v>63</v>
      </c>
      <c r="I3412" s="9">
        <v>4.5199999999999996</v>
      </c>
      <c r="J3412" s="18"/>
      <c r="K3412" s="18"/>
      <c r="L3412" s="18">
        <v>4.0999999999999996</v>
      </c>
      <c r="M3412" s="25" t="s">
        <v>35</v>
      </c>
      <c r="N3412" s="18"/>
      <c r="O3412" s="18"/>
      <c r="P3412" s="18">
        <v>4.76</v>
      </c>
      <c r="Q3412" s="18" t="s">
        <v>90</v>
      </c>
      <c r="R3412" s="1"/>
      <c r="S3412" s="4"/>
      <c r="T3412" s="1">
        <f t="shared" si="349"/>
        <v>2018.414502750526</v>
      </c>
      <c r="U3412" s="4">
        <f t="shared" si="350"/>
        <v>1.1037817904237743E+20</v>
      </c>
      <c r="V3412" s="4">
        <f t="shared" si="351"/>
        <v>7585775750291873</v>
      </c>
      <c r="W3412" s="1">
        <f t="shared" si="352"/>
        <v>62.320909897675271</v>
      </c>
    </row>
    <row r="3413" spans="1:23" x14ac:dyDescent="0.3">
      <c r="A3413" t="s">
        <v>5405</v>
      </c>
      <c r="B3413" s="34">
        <v>43251.031468749999</v>
      </c>
      <c r="C3413" s="30">
        <v>37.8245</v>
      </c>
      <c r="D3413" s="30">
        <v>-23.880400000000002</v>
      </c>
      <c r="E3413" s="48">
        <v>10</v>
      </c>
      <c r="G3413" s="1" t="s">
        <v>60</v>
      </c>
      <c r="H3413" s="8" t="s">
        <v>24</v>
      </c>
      <c r="I3413" s="1">
        <f>0.85*L3413+1.03</f>
        <v>4.5149999999999997</v>
      </c>
      <c r="L3413" s="51">
        <v>4.0999999999999996</v>
      </c>
      <c r="M3413" s="25" t="s">
        <v>60</v>
      </c>
      <c r="T3413" s="1">
        <f t="shared" si="349"/>
        <v>2018.4148705509924</v>
      </c>
      <c r="U3413" s="4">
        <f t="shared" si="350"/>
        <v>1.1038563494109771E+20</v>
      </c>
      <c r="V3413" s="4">
        <f t="shared" si="351"/>
        <v>7455898720277797</v>
      </c>
      <c r="W3413" s="1">
        <f t="shared" si="352"/>
        <v>1447.1171606012294</v>
      </c>
    </row>
    <row r="3414" spans="1:23" x14ac:dyDescent="0.3">
      <c r="A3414" t="s">
        <v>165</v>
      </c>
      <c r="B3414" s="47">
        <v>43251.044675925928</v>
      </c>
      <c r="C3414" s="24">
        <v>45.601999999999997</v>
      </c>
      <c r="D3414" s="24">
        <v>-12.798999999999999</v>
      </c>
      <c r="E3414" s="32">
        <v>38</v>
      </c>
      <c r="F3414">
        <v>21</v>
      </c>
      <c r="G3414" t="s">
        <v>5428</v>
      </c>
      <c r="H3414" t="s">
        <v>63</v>
      </c>
      <c r="I3414" s="9">
        <v>3.81</v>
      </c>
      <c r="J3414" s="18"/>
      <c r="K3414" s="18"/>
      <c r="L3414" s="18"/>
      <c r="M3414" s="18"/>
      <c r="N3414" s="18"/>
      <c r="O3414" s="18"/>
      <c r="P3414" s="18">
        <v>4.21</v>
      </c>
      <c r="Q3414" s="18" t="s">
        <v>90</v>
      </c>
      <c r="R3414" s="1"/>
      <c r="S3414" s="4"/>
      <c r="T3414" s="1">
        <f t="shared" si="349"/>
        <v>2018.4149067102694</v>
      </c>
      <c r="U3414" s="4">
        <f t="shared" si="350"/>
        <v>1.1038628807165034E+20</v>
      </c>
      <c r="V3414" s="4">
        <f t="shared" si="351"/>
        <v>653130552647472.75</v>
      </c>
      <c r="W3414" s="1">
        <f t="shared" si="352"/>
        <v>55.548232308497958</v>
      </c>
    </row>
    <row r="3415" spans="1:23" x14ac:dyDescent="0.3">
      <c r="A3415" t="s">
        <v>166</v>
      </c>
      <c r="B3415" s="47">
        <v>43251.048796296294</v>
      </c>
      <c r="C3415" s="24">
        <v>45.627699999999997</v>
      </c>
      <c r="D3415" s="24">
        <v>-12.824999999999999</v>
      </c>
      <c r="E3415" s="32">
        <v>37</v>
      </c>
      <c r="F3415">
        <v>22</v>
      </c>
      <c r="G3415" t="s">
        <v>5428</v>
      </c>
      <c r="H3415" t="s">
        <v>63</v>
      </c>
      <c r="I3415" s="9">
        <v>4.9400000000000004</v>
      </c>
      <c r="J3415" s="18"/>
      <c r="K3415" s="18"/>
      <c r="L3415" s="18">
        <v>4.5999999999999996</v>
      </c>
      <c r="M3415" s="25" t="s">
        <v>35</v>
      </c>
      <c r="N3415" s="18"/>
      <c r="O3415" s="18"/>
      <c r="P3415" s="18">
        <v>5.28</v>
      </c>
      <c r="Q3415" s="18" t="s">
        <v>90</v>
      </c>
      <c r="R3415" s="1"/>
      <c r="S3415" s="4"/>
      <c r="T3415" s="1">
        <f t="shared" si="349"/>
        <v>2018.4149179912288</v>
      </c>
      <c r="U3415" s="4">
        <f t="shared" si="350"/>
        <v>1.1041864743734331E+20</v>
      </c>
      <c r="V3415" s="4">
        <f t="shared" si="351"/>
        <v>3.235936569296278E+16</v>
      </c>
      <c r="W3415" s="1">
        <f t="shared" si="352"/>
        <v>57.255288922524237</v>
      </c>
    </row>
    <row r="3416" spans="1:23" x14ac:dyDescent="0.3">
      <c r="A3416" t="s">
        <v>167</v>
      </c>
      <c r="B3416" s="47">
        <v>43251.363807870373</v>
      </c>
      <c r="C3416" s="24">
        <v>45.591500000000003</v>
      </c>
      <c r="D3416" s="24">
        <v>-12.84</v>
      </c>
      <c r="E3416" s="32">
        <v>37</v>
      </c>
      <c r="F3416">
        <v>21</v>
      </c>
      <c r="G3416" t="s">
        <v>5428</v>
      </c>
      <c r="H3416" t="s">
        <v>63</v>
      </c>
      <c r="I3416" s="9">
        <v>4.9400000000000004</v>
      </c>
      <c r="J3416" s="18"/>
      <c r="K3416" s="18"/>
      <c r="L3416" s="18">
        <v>4.5999999999999996</v>
      </c>
      <c r="M3416" s="25" t="s">
        <v>35</v>
      </c>
      <c r="N3416" s="18"/>
      <c r="O3416" s="18"/>
      <c r="P3416" s="18">
        <v>4.66</v>
      </c>
      <c r="Q3416" s="18" t="s">
        <v>90</v>
      </c>
      <c r="R3416" s="1"/>
      <c r="S3416" s="4"/>
      <c r="T3416" s="1">
        <f t="shared" si="349"/>
        <v>2018.4157804459148</v>
      </c>
      <c r="U3416" s="4">
        <f t="shared" si="350"/>
        <v>1.1045100680303627E+20</v>
      </c>
      <c r="V3416" s="4">
        <f t="shared" si="351"/>
        <v>3.235936569296278E+16</v>
      </c>
      <c r="W3416" s="1">
        <f t="shared" si="352"/>
        <v>54.630140422058638</v>
      </c>
    </row>
    <row r="3417" spans="1:23" x14ac:dyDescent="0.3">
      <c r="A3417" t="s">
        <v>168</v>
      </c>
      <c r="B3417" s="47">
        <v>43251.37736111111</v>
      </c>
      <c r="C3417" s="24">
        <v>45.641500000000001</v>
      </c>
      <c r="D3417" s="24">
        <v>-12.7995</v>
      </c>
      <c r="E3417" s="32">
        <v>5</v>
      </c>
      <c r="F3417">
        <v>21</v>
      </c>
      <c r="G3417" t="s">
        <v>5428</v>
      </c>
      <c r="H3417" t="s">
        <v>63</v>
      </c>
      <c r="I3417" s="9">
        <v>3.92</v>
      </c>
      <c r="J3417" s="18"/>
      <c r="K3417" s="18"/>
      <c r="L3417" s="18"/>
      <c r="M3417" s="18"/>
      <c r="N3417" s="18"/>
      <c r="O3417" s="18"/>
      <c r="P3417" s="18">
        <v>4.32</v>
      </c>
      <c r="Q3417" s="18" t="s">
        <v>90</v>
      </c>
      <c r="R3417" s="1"/>
      <c r="S3417" s="4"/>
      <c r="T3417" s="1">
        <f t="shared" si="349"/>
        <v>2018.4158175526657</v>
      </c>
      <c r="U3417" s="4">
        <f t="shared" si="350"/>
        <v>1.1045196179562229E+20</v>
      </c>
      <c r="V3417" s="4">
        <f t="shared" si="351"/>
        <v>954992586021441.75</v>
      </c>
      <c r="W3417" s="1">
        <f t="shared" si="352"/>
        <v>45.053365062205728</v>
      </c>
    </row>
    <row r="3418" spans="1:23" x14ac:dyDescent="0.3">
      <c r="A3418" t="s">
        <v>169</v>
      </c>
      <c r="B3418" s="47">
        <v>43251.787233796298</v>
      </c>
      <c r="C3418" s="24">
        <v>45.607999999999997</v>
      </c>
      <c r="D3418" s="24">
        <v>-12.7957</v>
      </c>
      <c r="E3418" s="32">
        <v>39</v>
      </c>
      <c r="F3418">
        <v>21</v>
      </c>
      <c r="G3418" t="s">
        <v>5428</v>
      </c>
      <c r="H3418" t="s">
        <v>63</v>
      </c>
      <c r="I3418" s="9">
        <v>4.16</v>
      </c>
      <c r="J3418" s="18"/>
      <c r="K3418" s="18"/>
      <c r="L3418" s="18"/>
      <c r="M3418" s="18"/>
      <c r="N3418" s="18"/>
      <c r="O3418" s="18"/>
      <c r="P3418" s="18">
        <v>4.5599999999999996</v>
      </c>
      <c r="Q3418" s="18" t="s">
        <v>90</v>
      </c>
      <c r="R3418" s="1"/>
      <c r="S3418" s="4"/>
      <c r="T3418" s="1">
        <f t="shared" si="349"/>
        <v>2018.4169397229193</v>
      </c>
      <c r="U3418" s="4">
        <f t="shared" si="350"/>
        <v>1.1045414955724625E+20</v>
      </c>
      <c r="V3418" s="4">
        <f t="shared" si="351"/>
        <v>2187761623949558.5</v>
      </c>
      <c r="W3418" s="1">
        <f t="shared" si="352"/>
        <v>56.674382536086199</v>
      </c>
    </row>
    <row r="3419" spans="1:23" x14ac:dyDescent="0.3">
      <c r="A3419" t="s">
        <v>170</v>
      </c>
      <c r="B3419" s="47">
        <v>43251.800138888888</v>
      </c>
      <c r="C3419" s="24">
        <v>45.5777</v>
      </c>
      <c r="D3419" s="24">
        <v>-12.796799999999999</v>
      </c>
      <c r="E3419" s="32">
        <v>39</v>
      </c>
      <c r="F3419">
        <v>18</v>
      </c>
      <c r="G3419" t="s">
        <v>5428</v>
      </c>
      <c r="H3419" t="s">
        <v>63</v>
      </c>
      <c r="I3419" s="9">
        <v>3.87</v>
      </c>
      <c r="J3419" s="18"/>
      <c r="K3419" s="18"/>
      <c r="L3419" s="18"/>
      <c r="M3419" s="18"/>
      <c r="N3419" s="18"/>
      <c r="O3419" s="18"/>
      <c r="P3419" s="18">
        <v>4.2699999999999996</v>
      </c>
      <c r="Q3419" s="18" t="s">
        <v>90</v>
      </c>
      <c r="R3419" s="1"/>
      <c r="S3419" s="4"/>
      <c r="T3419" s="1">
        <f t="shared" si="349"/>
        <v>2018.4169750551373</v>
      </c>
      <c r="U3419" s="4">
        <f t="shared" si="350"/>
        <v>1.1045495308336844E+20</v>
      </c>
      <c r="V3419" s="4">
        <f t="shared" si="351"/>
        <v>803526122185617</v>
      </c>
      <c r="W3419" s="1">
        <f t="shared" si="352"/>
        <v>54.363848273289292</v>
      </c>
    </row>
    <row r="3420" spans="1:23" x14ac:dyDescent="0.3">
      <c r="A3420" t="s">
        <v>171</v>
      </c>
      <c r="B3420" s="47">
        <v>43252.141793981478</v>
      </c>
      <c r="C3420" s="24">
        <v>45.611699999999999</v>
      </c>
      <c r="D3420" s="24">
        <v>-12.8117</v>
      </c>
      <c r="E3420" s="32">
        <v>5</v>
      </c>
      <c r="F3420">
        <v>19</v>
      </c>
      <c r="G3420" t="s">
        <v>5428</v>
      </c>
      <c r="H3420" t="s">
        <v>63</v>
      </c>
      <c r="I3420" s="9">
        <v>4.9400000000000004</v>
      </c>
      <c r="J3420" s="18"/>
      <c r="K3420" s="18"/>
      <c r="L3420" s="18">
        <v>4.5999999999999996</v>
      </c>
      <c r="M3420" s="25" t="s">
        <v>35</v>
      </c>
      <c r="N3420" s="18"/>
      <c r="O3420" s="18"/>
      <c r="P3420" s="18">
        <v>5.15</v>
      </c>
      <c r="Q3420" s="18" t="s">
        <v>90</v>
      </c>
      <c r="R3420" s="1"/>
      <c r="S3420" s="4"/>
      <c r="T3420" s="1">
        <f t="shared" ref="T3420:T3483" si="353">1900+B3420/365.25</f>
        <v>2018.4179104558013</v>
      </c>
      <c r="U3420" s="4">
        <f t="shared" ref="U3420:U3483" si="354">U3419+V3420</f>
        <v>1.104873124490614E+20</v>
      </c>
      <c r="V3420" s="4">
        <f t="shared" ref="V3420:V3483" si="355">10^(1.5*I3420+9.1)</f>
        <v>3.235936569296278E+16</v>
      </c>
      <c r="W3420" s="1">
        <f t="shared" ref="W3420:W3483" si="356">SQRT( (ABS(D3420-$Y$1)*111.11)^2+(111.11*COS(RADIANS(D3420))*ABS(C3420-$Z$1))^2+E3420*E3420)</f>
        <v>42.043674969805686</v>
      </c>
    </row>
    <row r="3421" spans="1:23" x14ac:dyDescent="0.3">
      <c r="A3421" t="s">
        <v>172</v>
      </c>
      <c r="B3421" s="47">
        <v>43252.145069444443</v>
      </c>
      <c r="C3421" s="24">
        <v>45.598999999999997</v>
      </c>
      <c r="D3421" s="24">
        <v>-12.8078</v>
      </c>
      <c r="E3421" s="32">
        <v>36</v>
      </c>
      <c r="F3421">
        <v>19</v>
      </c>
      <c r="G3421" t="s">
        <v>5428</v>
      </c>
      <c r="H3421" t="s">
        <v>63</v>
      </c>
      <c r="I3421" s="9">
        <v>4.43</v>
      </c>
      <c r="J3421" s="18"/>
      <c r="K3421" s="18"/>
      <c r="L3421" s="18">
        <v>4</v>
      </c>
      <c r="M3421" s="25" t="s">
        <v>35</v>
      </c>
      <c r="N3421" s="18"/>
      <c r="O3421" s="18"/>
      <c r="P3421" s="18">
        <v>4.8600000000000003</v>
      </c>
      <c r="Q3421" s="18" t="s">
        <v>90</v>
      </c>
      <c r="R3421" s="1"/>
      <c r="S3421" s="4"/>
      <c r="T3421" s="1">
        <f t="shared" si="353"/>
        <v>2018.4179194235303</v>
      </c>
      <c r="U3421" s="4">
        <f t="shared" si="354"/>
        <v>1.104928714916341E+20</v>
      </c>
      <c r="V3421" s="4">
        <f t="shared" si="355"/>
        <v>5559042572704029</v>
      </c>
      <c r="W3421" s="1">
        <f t="shared" si="356"/>
        <v>54.053782871182747</v>
      </c>
    </row>
    <row r="3422" spans="1:23" x14ac:dyDescent="0.3">
      <c r="A3422" t="s">
        <v>173</v>
      </c>
      <c r="B3422" s="47">
        <v>43252.146747685183</v>
      </c>
      <c r="C3422" s="24">
        <v>45.612699999999997</v>
      </c>
      <c r="D3422" s="24">
        <v>-12.798299999999999</v>
      </c>
      <c r="E3422" s="32">
        <v>30</v>
      </c>
      <c r="F3422">
        <v>16</v>
      </c>
      <c r="G3422" t="s">
        <v>5428</v>
      </c>
      <c r="H3422" t="s">
        <v>63</v>
      </c>
      <c r="I3422" s="9">
        <v>4.45</v>
      </c>
      <c r="J3422" s="18"/>
      <c r="K3422" s="18"/>
      <c r="L3422" s="18"/>
      <c r="M3422" s="18"/>
      <c r="N3422" s="18"/>
      <c r="O3422" s="18"/>
      <c r="P3422" s="18">
        <v>4.8499999999999996</v>
      </c>
      <c r="Q3422" s="18" t="s">
        <v>90</v>
      </c>
      <c r="R3422" s="1"/>
      <c r="S3422" s="4"/>
      <c r="T3422" s="1">
        <f t="shared" si="353"/>
        <v>2018.417924018303</v>
      </c>
      <c r="U3422" s="4">
        <f t="shared" si="354"/>
        <v>1.1049882811306939E+20</v>
      </c>
      <c r="V3422" s="4">
        <f t="shared" si="355"/>
        <v>5956621435290138</v>
      </c>
      <c r="W3422" s="1">
        <f t="shared" si="356"/>
        <v>51.337099898862981</v>
      </c>
    </row>
    <row r="3423" spans="1:23" x14ac:dyDescent="0.3">
      <c r="A3423" t="s">
        <v>174</v>
      </c>
      <c r="B3423" s="47">
        <v>43252.149918981479</v>
      </c>
      <c r="C3423" s="24">
        <v>45.647199999999998</v>
      </c>
      <c r="D3423" s="24">
        <v>-12.780799999999999</v>
      </c>
      <c r="E3423" s="32">
        <v>29</v>
      </c>
      <c r="F3423">
        <v>18</v>
      </c>
      <c r="G3423" t="s">
        <v>5428</v>
      </c>
      <c r="H3423" t="s">
        <v>63</v>
      </c>
      <c r="I3423" s="9">
        <v>5.03</v>
      </c>
      <c r="J3423" s="18"/>
      <c r="K3423" s="18"/>
      <c r="L3423" s="18">
        <v>4.7</v>
      </c>
      <c r="M3423" s="25" t="s">
        <v>35</v>
      </c>
      <c r="N3423" s="18"/>
      <c r="O3423" s="18"/>
      <c r="P3423" s="18">
        <v>5.12</v>
      </c>
      <c r="Q3423" s="18" t="s">
        <v>90</v>
      </c>
      <c r="R3423" s="1"/>
      <c r="S3423" s="4"/>
      <c r="T3423" s="1">
        <f t="shared" si="353"/>
        <v>2018.4179327008392</v>
      </c>
      <c r="U3423" s="4">
        <f t="shared" si="354"/>
        <v>1.1054298515780472E+20</v>
      </c>
      <c r="V3423" s="4">
        <f t="shared" si="355"/>
        <v>4.4157044735331448E+16</v>
      </c>
      <c r="W3423" s="1">
        <f t="shared" si="356"/>
        <v>53.717411200899441</v>
      </c>
    </row>
    <row r="3424" spans="1:23" x14ac:dyDescent="0.3">
      <c r="A3424" t="s">
        <v>175</v>
      </c>
      <c r="B3424" s="47">
        <v>43252.1559837963</v>
      </c>
      <c r="C3424" s="24">
        <v>45.618200000000002</v>
      </c>
      <c r="D3424" s="24">
        <v>-12.827</v>
      </c>
      <c r="E3424" s="32">
        <v>30</v>
      </c>
      <c r="F3424">
        <v>18</v>
      </c>
      <c r="G3424" t="s">
        <v>5428</v>
      </c>
      <c r="H3424" t="s">
        <v>63</v>
      </c>
      <c r="I3424" s="9">
        <v>4.1399999999999997</v>
      </c>
      <c r="J3424" s="18"/>
      <c r="K3424" s="18"/>
      <c r="L3424" s="18"/>
      <c r="M3424" s="18"/>
      <c r="N3424" s="18"/>
      <c r="O3424" s="18"/>
      <c r="P3424" s="18">
        <v>4.54</v>
      </c>
      <c r="Q3424" s="18" t="s">
        <v>90</v>
      </c>
      <c r="R3424" s="1"/>
      <c r="S3424" s="4"/>
      <c r="T3424" s="1">
        <f t="shared" si="353"/>
        <v>2018.4179493053971</v>
      </c>
      <c r="U3424" s="4">
        <f t="shared" si="354"/>
        <v>1.1054502689574938E+20</v>
      </c>
      <c r="V3424" s="4">
        <f t="shared" si="355"/>
        <v>2041737944669535.3</v>
      </c>
      <c r="W3424" s="1">
        <f t="shared" si="356"/>
        <v>52.202850917334182</v>
      </c>
    </row>
    <row r="3425" spans="1:23" x14ac:dyDescent="0.3">
      <c r="A3425" t="s">
        <v>176</v>
      </c>
      <c r="B3425" s="47">
        <v>43252.161030092589</v>
      </c>
      <c r="C3425" s="24">
        <v>45.596299999999999</v>
      </c>
      <c r="D3425" s="24">
        <v>-12.8188</v>
      </c>
      <c r="E3425" s="32">
        <v>37</v>
      </c>
      <c r="F3425">
        <v>16</v>
      </c>
      <c r="G3425" t="s">
        <v>5428</v>
      </c>
      <c r="H3425" t="s">
        <v>63</v>
      </c>
      <c r="I3425" s="9">
        <v>3.99</v>
      </c>
      <c r="J3425" s="18"/>
      <c r="K3425" s="18"/>
      <c r="L3425" s="18"/>
      <c r="M3425" s="18"/>
      <c r="N3425" s="18"/>
      <c r="O3425" s="18"/>
      <c r="P3425" s="18">
        <v>4.3899999999999997</v>
      </c>
      <c r="Q3425" s="18" t="s">
        <v>90</v>
      </c>
      <c r="R3425" s="1"/>
      <c r="S3425" s="4"/>
      <c r="T3425" s="1">
        <f t="shared" si="353"/>
        <v>2018.4179631214033</v>
      </c>
      <c r="U3425" s="4">
        <f t="shared" si="354"/>
        <v>1.1054624308175004E+20</v>
      </c>
      <c r="V3425" s="4">
        <f t="shared" si="355"/>
        <v>1216186000646374.3</v>
      </c>
      <c r="W3425" s="1">
        <f t="shared" si="356"/>
        <v>54.653983192754595</v>
      </c>
    </row>
    <row r="3426" spans="1:23" x14ac:dyDescent="0.3">
      <c r="A3426" t="s">
        <v>177</v>
      </c>
      <c r="B3426" s="47">
        <v>43252.167280092595</v>
      </c>
      <c r="C3426" s="24">
        <v>45.600999999999999</v>
      </c>
      <c r="D3426" s="24">
        <v>-12.832700000000001</v>
      </c>
      <c r="E3426" s="32">
        <v>22</v>
      </c>
      <c r="F3426">
        <v>14</v>
      </c>
      <c r="G3426" t="s">
        <v>5428</v>
      </c>
      <c r="H3426" t="s">
        <v>63</v>
      </c>
      <c r="I3426" s="9">
        <v>4.01</v>
      </c>
      <c r="J3426" s="18"/>
      <c r="K3426" s="18"/>
      <c r="L3426" s="18"/>
      <c r="M3426" s="18"/>
      <c r="N3426" s="18"/>
      <c r="O3426" s="18"/>
      <c r="P3426" s="18">
        <v>4.41</v>
      </c>
      <c r="Q3426" s="18" t="s">
        <v>90</v>
      </c>
      <c r="R3426" s="1"/>
      <c r="S3426" s="4"/>
      <c r="T3426" s="1">
        <f t="shared" si="353"/>
        <v>2018.4179802329709</v>
      </c>
      <c r="U3426" s="4">
        <f t="shared" si="354"/>
        <v>1.1054754624852849E+20</v>
      </c>
      <c r="V3426" s="4">
        <f t="shared" si="355"/>
        <v>1303166778452296.5</v>
      </c>
      <c r="W3426" s="1">
        <f t="shared" si="356"/>
        <v>46.54588138269699</v>
      </c>
    </row>
    <row r="3427" spans="1:23" x14ac:dyDescent="0.3">
      <c r="A3427" t="s">
        <v>178</v>
      </c>
      <c r="B3427" s="47">
        <v>43252.169374999998</v>
      </c>
      <c r="C3427" s="24">
        <v>45.613</v>
      </c>
      <c r="D3427" s="24">
        <v>-12.793799999999999</v>
      </c>
      <c r="E3427" s="32">
        <v>34</v>
      </c>
      <c r="F3427">
        <v>16</v>
      </c>
      <c r="G3427" t="s">
        <v>5428</v>
      </c>
      <c r="H3427" t="s">
        <v>63</v>
      </c>
      <c r="I3427" s="9">
        <v>3.73</v>
      </c>
      <c r="J3427" s="18"/>
      <c r="K3427" s="18"/>
      <c r="L3427" s="18"/>
      <c r="M3427" s="18"/>
      <c r="N3427" s="18"/>
      <c r="O3427" s="18"/>
      <c r="P3427" s="18">
        <v>4.13</v>
      </c>
      <c r="Q3427" s="18" t="s">
        <v>90</v>
      </c>
      <c r="R3427" s="1"/>
      <c r="S3427" s="4"/>
      <c r="T3427" s="1">
        <f t="shared" si="353"/>
        <v>2018.4179859685148</v>
      </c>
      <c r="U3427" s="4">
        <f t="shared" si="354"/>
        <v>1.105480416987193E+20</v>
      </c>
      <c r="V3427" s="4">
        <f t="shared" si="355"/>
        <v>495450190804791.06</v>
      </c>
      <c r="W3427" s="1">
        <f t="shared" si="356"/>
        <v>53.756558447044029</v>
      </c>
    </row>
    <row r="3428" spans="1:23" x14ac:dyDescent="0.3">
      <c r="A3428" t="s">
        <v>179</v>
      </c>
      <c r="B3428" s="47">
        <v>43252.183275462965</v>
      </c>
      <c r="C3428" s="24">
        <v>45.625300000000003</v>
      </c>
      <c r="D3428" s="24">
        <v>-12.8188</v>
      </c>
      <c r="E3428" s="32">
        <v>31</v>
      </c>
      <c r="F3428">
        <v>16</v>
      </c>
      <c r="G3428" t="s">
        <v>5428</v>
      </c>
      <c r="H3428" t="s">
        <v>63</v>
      </c>
      <c r="I3428" s="9">
        <v>3.59</v>
      </c>
      <c r="J3428" s="18"/>
      <c r="K3428" s="18"/>
      <c r="L3428" s="18"/>
      <c r="M3428" s="18"/>
      <c r="N3428" s="18"/>
      <c r="O3428" s="18"/>
      <c r="P3428" s="18">
        <v>3.99</v>
      </c>
      <c r="Q3428" s="18" t="s">
        <v>90</v>
      </c>
      <c r="R3428" s="1"/>
      <c r="S3428" s="4"/>
      <c r="T3428" s="1">
        <f t="shared" si="353"/>
        <v>2018.4180240259082</v>
      </c>
      <c r="U3428" s="4">
        <f t="shared" si="354"/>
        <v>1.1054834719083063E+20</v>
      </c>
      <c r="V3428" s="4">
        <f t="shared" si="355"/>
        <v>305492111321552.44</v>
      </c>
      <c r="W3428" s="1">
        <f t="shared" si="356"/>
        <v>53.271242909169018</v>
      </c>
    </row>
    <row r="3429" spans="1:23" x14ac:dyDescent="0.3">
      <c r="A3429" t="s">
        <v>180</v>
      </c>
      <c r="B3429" s="47">
        <v>43252.217685185184</v>
      </c>
      <c r="C3429" s="24">
        <v>45.608699999999999</v>
      </c>
      <c r="D3429" s="24">
        <v>-12.817</v>
      </c>
      <c r="E3429" s="32">
        <v>31</v>
      </c>
      <c r="F3429">
        <v>16</v>
      </c>
      <c r="G3429" t="s">
        <v>5428</v>
      </c>
      <c r="H3429" t="s">
        <v>63</v>
      </c>
      <c r="I3429" s="9">
        <v>3.8</v>
      </c>
      <c r="J3429" s="18"/>
      <c r="K3429" s="18"/>
      <c r="L3429" s="18"/>
      <c r="M3429" s="18"/>
      <c r="N3429" s="18"/>
      <c r="O3429" s="18"/>
      <c r="P3429" s="18">
        <v>4.2</v>
      </c>
      <c r="Q3429" s="18" t="s">
        <v>90</v>
      </c>
      <c r="R3429" s="1"/>
      <c r="S3429" s="4"/>
      <c r="T3429" s="1">
        <f t="shared" si="353"/>
        <v>2018.4181182345933</v>
      </c>
      <c r="U3429" s="4">
        <f t="shared" si="354"/>
        <v>1.105489781481751E+20</v>
      </c>
      <c r="V3429" s="4">
        <f t="shared" si="355"/>
        <v>630957344480193.75</v>
      </c>
      <c r="W3429" s="1">
        <f t="shared" si="356"/>
        <v>51.812612000331818</v>
      </c>
    </row>
    <row r="3430" spans="1:23" x14ac:dyDescent="0.3">
      <c r="A3430" t="s">
        <v>181</v>
      </c>
      <c r="B3430" s="47">
        <v>43252.222500000003</v>
      </c>
      <c r="C3430" s="24">
        <v>45.594799999999999</v>
      </c>
      <c r="D3430" s="24">
        <v>-12.8172</v>
      </c>
      <c r="E3430" s="32">
        <v>34</v>
      </c>
      <c r="F3430">
        <v>17</v>
      </c>
      <c r="G3430" t="s">
        <v>5428</v>
      </c>
      <c r="H3430" t="s">
        <v>63</v>
      </c>
      <c r="I3430" s="9">
        <v>3.77</v>
      </c>
      <c r="J3430" s="18"/>
      <c r="K3430" s="18"/>
      <c r="L3430" s="18"/>
      <c r="M3430" s="18"/>
      <c r="N3430" s="18"/>
      <c r="O3430" s="18"/>
      <c r="P3430" s="18">
        <v>4.17</v>
      </c>
      <c r="Q3430" s="18" t="s">
        <v>90</v>
      </c>
      <c r="R3430" s="1"/>
      <c r="S3430" s="4"/>
      <c r="T3430" s="1">
        <f t="shared" si="353"/>
        <v>2018.4181314168377</v>
      </c>
      <c r="U3430" s="4">
        <f t="shared" si="354"/>
        <v>1.1054954700110594E+20</v>
      </c>
      <c r="V3430" s="4">
        <f t="shared" si="355"/>
        <v>568852930843842.13</v>
      </c>
      <c r="W3430" s="1">
        <f t="shared" si="356"/>
        <v>52.523984472403306</v>
      </c>
    </row>
    <row r="3431" spans="1:23" x14ac:dyDescent="0.3">
      <c r="A3431" t="s">
        <v>182</v>
      </c>
      <c r="B3431" s="47">
        <v>43252.226365740738</v>
      </c>
      <c r="C3431" s="24">
        <v>45.593200000000003</v>
      </c>
      <c r="D3431" s="24">
        <v>-12.838200000000001</v>
      </c>
      <c r="E3431" s="32">
        <v>35</v>
      </c>
      <c r="F3431">
        <v>19</v>
      </c>
      <c r="G3431" t="s">
        <v>5428</v>
      </c>
      <c r="H3431" t="s">
        <v>63</v>
      </c>
      <c r="I3431" s="9">
        <v>4.4400000000000004</v>
      </c>
      <c r="J3431" s="18"/>
      <c r="K3431" s="18"/>
      <c r="L3431" s="18"/>
      <c r="M3431" s="18"/>
      <c r="N3431" s="18"/>
      <c r="O3431" s="18"/>
      <c r="P3431" s="18">
        <v>4.84</v>
      </c>
      <c r="Q3431" s="18" t="s">
        <v>90</v>
      </c>
      <c r="R3431" s="1"/>
      <c r="S3431" s="4"/>
      <c r="T3431" s="1">
        <f t="shared" si="353"/>
        <v>2018.4181420006591</v>
      </c>
      <c r="U3431" s="4">
        <f t="shared" si="354"/>
        <v>1.1055530140047932E+20</v>
      </c>
      <c r="V3431" s="4">
        <f t="shared" si="355"/>
        <v>5754399373371602</v>
      </c>
      <c r="W3431" s="1">
        <f t="shared" si="356"/>
        <v>53.396611508147231</v>
      </c>
    </row>
    <row r="3432" spans="1:23" x14ac:dyDescent="0.3">
      <c r="A3432" t="s">
        <v>183</v>
      </c>
      <c r="B3432" s="47">
        <v>43252.227743055555</v>
      </c>
      <c r="C3432" s="24">
        <v>45.606200000000001</v>
      </c>
      <c r="D3432" s="24">
        <v>-12.8035</v>
      </c>
      <c r="E3432" s="32">
        <v>30</v>
      </c>
      <c r="F3432">
        <v>16</v>
      </c>
      <c r="G3432" t="s">
        <v>5428</v>
      </c>
      <c r="H3432" t="s">
        <v>63</v>
      </c>
      <c r="I3432" s="9">
        <v>4.1500000000000004</v>
      </c>
      <c r="J3432" s="18"/>
      <c r="K3432" s="18"/>
      <c r="L3432" s="18"/>
      <c r="M3432" s="18"/>
      <c r="N3432" s="18"/>
      <c r="O3432" s="18"/>
      <c r="P3432" s="18">
        <v>4.55</v>
      </c>
      <c r="Q3432" s="18" t="s">
        <v>90</v>
      </c>
      <c r="R3432" s="1"/>
      <c r="S3432" s="4"/>
      <c r="T3432" s="1">
        <f t="shared" si="353"/>
        <v>2018.4181457715415</v>
      </c>
      <c r="U3432" s="4">
        <f t="shared" si="354"/>
        <v>1.1055741488951915E+20</v>
      </c>
      <c r="V3432" s="4">
        <f t="shared" si="355"/>
        <v>2113489039836652.8</v>
      </c>
      <c r="W3432" s="1">
        <f t="shared" si="356"/>
        <v>50.82745218210885</v>
      </c>
    </row>
    <row r="3433" spans="1:23" x14ac:dyDescent="0.3">
      <c r="A3433" t="s">
        <v>184</v>
      </c>
      <c r="B3433" s="47">
        <v>43252.230717592596</v>
      </c>
      <c r="C3433" s="24">
        <v>45.594000000000001</v>
      </c>
      <c r="D3433" s="24">
        <v>-12.818</v>
      </c>
      <c r="E3433" s="32">
        <v>30</v>
      </c>
      <c r="F3433">
        <v>16</v>
      </c>
      <c r="G3433" t="s">
        <v>5428</v>
      </c>
      <c r="H3433" t="s">
        <v>63</v>
      </c>
      <c r="I3433" s="9">
        <v>3.67</v>
      </c>
      <c r="J3433" s="18"/>
      <c r="K3433" s="18"/>
      <c r="L3433" s="18"/>
      <c r="M3433" s="18"/>
      <c r="N3433" s="18"/>
      <c r="O3433" s="18"/>
      <c r="P3433" s="18">
        <v>4.07</v>
      </c>
      <c r="Q3433" s="18" t="s">
        <v>90</v>
      </c>
      <c r="R3433" s="1"/>
      <c r="S3433" s="4"/>
      <c r="T3433" s="1">
        <f t="shared" si="353"/>
        <v>2018.4181539153801</v>
      </c>
      <c r="U3433" s="4">
        <f t="shared" si="354"/>
        <v>1.1055781760655349E+20</v>
      </c>
      <c r="V3433" s="4">
        <f t="shared" si="355"/>
        <v>402717034325460.13</v>
      </c>
      <c r="W3433" s="1">
        <f t="shared" si="356"/>
        <v>49.971504801933136</v>
      </c>
    </row>
    <row r="3434" spans="1:23" x14ac:dyDescent="0.3">
      <c r="A3434" t="s">
        <v>185</v>
      </c>
      <c r="B3434" s="47">
        <v>43252.239050925928</v>
      </c>
      <c r="C3434" s="24">
        <v>45.615699999999997</v>
      </c>
      <c r="D3434" s="24">
        <v>-12.808299999999999</v>
      </c>
      <c r="E3434" s="32">
        <v>39</v>
      </c>
      <c r="F3434">
        <v>19</v>
      </c>
      <c r="G3434" t="s">
        <v>5428</v>
      </c>
      <c r="H3434" t="s">
        <v>63</v>
      </c>
      <c r="I3434" s="9">
        <v>4.9400000000000004</v>
      </c>
      <c r="J3434" s="18"/>
      <c r="K3434" s="18"/>
      <c r="L3434" s="18">
        <v>4.5999999999999996</v>
      </c>
      <c r="M3434" s="25" t="s">
        <v>35</v>
      </c>
      <c r="N3434" s="18"/>
      <c r="O3434" s="18"/>
      <c r="P3434" s="18">
        <v>5.2</v>
      </c>
      <c r="Q3434" s="18" t="s">
        <v>90</v>
      </c>
      <c r="R3434" s="1"/>
      <c r="S3434" s="4"/>
      <c r="T3434" s="1">
        <f t="shared" si="353"/>
        <v>2018.4181767308035</v>
      </c>
      <c r="U3434" s="4">
        <f t="shared" si="354"/>
        <v>1.1059017697224645E+20</v>
      </c>
      <c r="V3434" s="4">
        <f t="shared" si="355"/>
        <v>3.235936569296278E+16</v>
      </c>
      <c r="W3434" s="1">
        <f t="shared" si="356"/>
        <v>57.403184015236107</v>
      </c>
    </row>
    <row r="3435" spans="1:23" x14ac:dyDescent="0.3">
      <c r="A3435" t="s">
        <v>186</v>
      </c>
      <c r="B3435" s="47">
        <v>43252.26153935185</v>
      </c>
      <c r="C3435" s="24">
        <v>45.599699999999999</v>
      </c>
      <c r="D3435" s="24">
        <v>-12.798</v>
      </c>
      <c r="E3435" s="32">
        <v>37</v>
      </c>
      <c r="F3435">
        <v>20</v>
      </c>
      <c r="G3435" t="s">
        <v>5428</v>
      </c>
      <c r="H3435" t="s">
        <v>63</v>
      </c>
      <c r="I3435" s="9">
        <v>4.5999999999999996</v>
      </c>
      <c r="J3435" s="18"/>
      <c r="K3435" s="18"/>
      <c r="L3435" s="18">
        <v>4.2</v>
      </c>
      <c r="M3435" s="25" t="s">
        <v>35</v>
      </c>
      <c r="N3435" s="18"/>
      <c r="O3435" s="18"/>
      <c r="P3435" s="18">
        <v>4.84</v>
      </c>
      <c r="Q3435" s="18" t="s">
        <v>90</v>
      </c>
      <c r="R3435" s="1"/>
      <c r="S3435" s="4"/>
      <c r="T3435" s="1">
        <f t="shared" si="353"/>
        <v>2018.418238300758</v>
      </c>
      <c r="U3435" s="4">
        <f t="shared" si="354"/>
        <v>1.1060017697224645E+20</v>
      </c>
      <c r="V3435" s="4">
        <f t="shared" si="355"/>
        <v>1E+16</v>
      </c>
      <c r="W3435" s="1">
        <f t="shared" si="356"/>
        <v>54.676989479678923</v>
      </c>
    </row>
    <row r="3436" spans="1:23" x14ac:dyDescent="0.3">
      <c r="A3436" t="s">
        <v>187</v>
      </c>
      <c r="B3436" s="47">
        <v>43252.27747685185</v>
      </c>
      <c r="C3436" s="24">
        <v>45.598999999999997</v>
      </c>
      <c r="D3436" s="24">
        <v>-12.814</v>
      </c>
      <c r="E3436" s="32">
        <v>36</v>
      </c>
      <c r="F3436">
        <v>17</v>
      </c>
      <c r="G3436" t="s">
        <v>5428</v>
      </c>
      <c r="H3436" t="s">
        <v>63</v>
      </c>
      <c r="I3436" s="9">
        <v>3.75</v>
      </c>
      <c r="J3436" s="18"/>
      <c r="K3436" s="18"/>
      <c r="L3436" s="18"/>
      <c r="M3436" s="18"/>
      <c r="N3436" s="18"/>
      <c r="O3436" s="18"/>
      <c r="P3436" s="18">
        <v>4.1500000000000004</v>
      </c>
      <c r="Q3436" s="18" t="s">
        <v>90</v>
      </c>
      <c r="R3436" s="1"/>
      <c r="S3436" s="4"/>
      <c r="T3436" s="1">
        <f t="shared" si="353"/>
        <v>2018.418281935255</v>
      </c>
      <c r="U3436" s="4">
        <f t="shared" si="354"/>
        <v>1.1060070785669068E+20</v>
      </c>
      <c r="V3436" s="4">
        <f t="shared" si="355"/>
        <v>530884444230989.13</v>
      </c>
      <c r="W3436" s="1">
        <f t="shared" si="356"/>
        <v>54.131167401280379</v>
      </c>
    </row>
    <row r="3437" spans="1:23" x14ac:dyDescent="0.3">
      <c r="A3437" t="s">
        <v>188</v>
      </c>
      <c r="B3437" s="47">
        <v>43252.301874999997</v>
      </c>
      <c r="C3437" s="24">
        <v>45.593699999999998</v>
      </c>
      <c r="D3437" s="24">
        <v>-12.8195</v>
      </c>
      <c r="E3437" s="32">
        <v>32</v>
      </c>
      <c r="F3437">
        <v>20</v>
      </c>
      <c r="G3437" t="s">
        <v>5428</v>
      </c>
      <c r="H3437" t="s">
        <v>63</v>
      </c>
      <c r="I3437" s="9">
        <v>4.7699999999999996</v>
      </c>
      <c r="J3437" s="18"/>
      <c r="K3437" s="18"/>
      <c r="L3437" s="18">
        <v>4.4000000000000004</v>
      </c>
      <c r="M3437" s="25" t="s">
        <v>35</v>
      </c>
      <c r="N3437" s="18"/>
      <c r="O3437" s="18"/>
      <c r="P3437" s="18">
        <v>5.27</v>
      </c>
      <c r="Q3437" s="18" t="s">
        <v>90</v>
      </c>
      <c r="R3437" s="1"/>
      <c r="S3437" s="4"/>
      <c r="T3437" s="1">
        <f t="shared" si="353"/>
        <v>2018.4183487337441</v>
      </c>
      <c r="U3437" s="4">
        <f t="shared" si="354"/>
        <v>1.1061869656584197E+20</v>
      </c>
      <c r="V3437" s="4">
        <f t="shared" si="355"/>
        <v>1.7988709151287898E+16</v>
      </c>
      <c r="W3437" s="1">
        <f t="shared" si="356"/>
        <v>51.194828406826275</v>
      </c>
    </row>
    <row r="3438" spans="1:23" x14ac:dyDescent="0.3">
      <c r="A3438" t="s">
        <v>189</v>
      </c>
      <c r="B3438" s="47">
        <v>43252.311597222222</v>
      </c>
      <c r="C3438" s="24">
        <v>45.591299999999997</v>
      </c>
      <c r="D3438" s="24">
        <v>-12.8485</v>
      </c>
      <c r="E3438" s="32">
        <v>40</v>
      </c>
      <c r="F3438">
        <v>18</v>
      </c>
      <c r="G3438" t="s">
        <v>5428</v>
      </c>
      <c r="H3438" t="s">
        <v>63</v>
      </c>
      <c r="I3438" s="9">
        <v>4.04</v>
      </c>
      <c r="J3438" s="18"/>
      <c r="K3438" s="18"/>
      <c r="L3438" s="18"/>
      <c r="M3438" s="18"/>
      <c r="N3438" s="18"/>
      <c r="O3438" s="18"/>
      <c r="P3438" s="18">
        <v>4.4400000000000004</v>
      </c>
      <c r="Q3438" s="18" t="s">
        <v>90</v>
      </c>
      <c r="R3438" s="1"/>
      <c r="S3438" s="4"/>
      <c r="T3438" s="1">
        <f t="shared" si="353"/>
        <v>2018.4183753517377</v>
      </c>
      <c r="U3438" s="4">
        <f t="shared" si="354"/>
        <v>1.1062014200561271E+20</v>
      </c>
      <c r="V3438" s="4">
        <f t="shared" si="355"/>
        <v>1445439770745933.8</v>
      </c>
      <c r="W3438" s="1">
        <f t="shared" si="356"/>
        <v>56.852792122567244</v>
      </c>
    </row>
    <row r="3439" spans="1:23" x14ac:dyDescent="0.3">
      <c r="A3439" t="s">
        <v>190</v>
      </c>
      <c r="B3439" s="47">
        <v>43252.353032407409</v>
      </c>
      <c r="C3439" s="24">
        <v>45.616300000000003</v>
      </c>
      <c r="D3439" s="24">
        <v>-12.8307</v>
      </c>
      <c r="E3439" s="32">
        <v>33</v>
      </c>
      <c r="F3439">
        <v>20</v>
      </c>
      <c r="G3439" t="s">
        <v>5428</v>
      </c>
      <c r="H3439" t="s">
        <v>63</v>
      </c>
      <c r="I3439" s="9">
        <v>4.8600000000000003</v>
      </c>
      <c r="J3439" s="18"/>
      <c r="K3439" s="18"/>
      <c r="L3439" s="18">
        <v>4.5</v>
      </c>
      <c r="M3439" s="25" t="s">
        <v>35</v>
      </c>
      <c r="N3439" s="18"/>
      <c r="O3439" s="18"/>
      <c r="P3439" s="18">
        <v>5.05</v>
      </c>
      <c r="Q3439" s="18" t="s">
        <v>90</v>
      </c>
      <c r="R3439" s="1"/>
      <c r="S3439" s="4"/>
      <c r="T3439" s="1">
        <f t="shared" si="353"/>
        <v>2018.4184887950921</v>
      </c>
      <c r="U3439" s="4">
        <f t="shared" si="354"/>
        <v>1.1064468909476956E+20</v>
      </c>
      <c r="V3439" s="4">
        <f t="shared" si="355"/>
        <v>2.4547089156850472E+16</v>
      </c>
      <c r="W3439" s="1">
        <f t="shared" si="356"/>
        <v>53.884401509821522</v>
      </c>
    </row>
    <row r="3440" spans="1:23" x14ac:dyDescent="0.3">
      <c r="A3440" t="s">
        <v>191</v>
      </c>
      <c r="B3440" s="47">
        <v>43252.363425925927</v>
      </c>
      <c r="C3440" s="24">
        <v>45.627499999999998</v>
      </c>
      <c r="D3440" s="24">
        <v>-12.8028</v>
      </c>
      <c r="E3440" s="32">
        <v>13</v>
      </c>
      <c r="F3440">
        <v>16</v>
      </c>
      <c r="G3440" t="s">
        <v>5428</v>
      </c>
      <c r="H3440" t="s">
        <v>63</v>
      </c>
      <c r="I3440" s="9">
        <v>3.63</v>
      </c>
      <c r="J3440" s="18"/>
      <c r="K3440" s="18"/>
      <c r="L3440" s="18"/>
      <c r="M3440" s="18"/>
      <c r="N3440" s="18"/>
      <c r="O3440" s="18"/>
      <c r="P3440" s="18">
        <v>4.03</v>
      </c>
      <c r="Q3440" s="18" t="s">
        <v>90</v>
      </c>
      <c r="R3440" s="1"/>
      <c r="S3440" s="4"/>
      <c r="T3440" s="1">
        <f t="shared" si="353"/>
        <v>2018.4185172509949</v>
      </c>
      <c r="U3440" s="4">
        <f t="shared" si="354"/>
        <v>1.1064503984664352E+20</v>
      </c>
      <c r="V3440" s="4">
        <f t="shared" si="355"/>
        <v>350751873952569.13</v>
      </c>
      <c r="W3440" s="1">
        <f t="shared" si="356"/>
        <v>45.218678556858706</v>
      </c>
    </row>
    <row r="3441" spans="1:24" x14ac:dyDescent="0.3">
      <c r="A3441" t="s">
        <v>192</v>
      </c>
      <c r="B3441" s="47">
        <v>43252.373368055552</v>
      </c>
      <c r="C3441" s="24">
        <v>45.6068</v>
      </c>
      <c r="D3441" s="24">
        <v>-12.8293</v>
      </c>
      <c r="E3441" s="32">
        <v>34</v>
      </c>
      <c r="F3441">
        <v>15</v>
      </c>
      <c r="G3441" t="s">
        <v>5428</v>
      </c>
      <c r="H3441" t="s">
        <v>63</v>
      </c>
      <c r="I3441" s="9">
        <v>3.41</v>
      </c>
      <c r="J3441" s="18"/>
      <c r="K3441" s="18"/>
      <c r="L3441" s="18"/>
      <c r="M3441" s="18"/>
      <c r="N3441" s="18"/>
      <c r="O3441" s="18"/>
      <c r="P3441" s="18">
        <v>3.81</v>
      </c>
      <c r="Q3441" s="18" t="s">
        <v>90</v>
      </c>
      <c r="R3441" s="1"/>
      <c r="S3441" s="4"/>
      <c r="T3441" s="1">
        <f t="shared" si="353"/>
        <v>2018.4185444710624</v>
      </c>
      <c r="U3441" s="4">
        <f t="shared" si="354"/>
        <v>1.1064520390562084E+20</v>
      </c>
      <c r="V3441" s="4">
        <f t="shared" si="355"/>
        <v>164058977319953.81</v>
      </c>
      <c r="W3441" s="1">
        <f t="shared" si="356"/>
        <v>53.694049796691587</v>
      </c>
    </row>
    <row r="3442" spans="1:24" x14ac:dyDescent="0.3">
      <c r="A3442" t="s">
        <v>193</v>
      </c>
      <c r="B3442" s="47">
        <v>43252.378009259257</v>
      </c>
      <c r="C3442" s="24">
        <v>45.604500000000002</v>
      </c>
      <c r="D3442" s="24">
        <v>-12.8337</v>
      </c>
      <c r="E3442" s="32">
        <v>7</v>
      </c>
      <c r="F3442">
        <v>13</v>
      </c>
      <c r="G3442" t="s">
        <v>5428</v>
      </c>
      <c r="H3442" t="s">
        <v>63</v>
      </c>
      <c r="I3442" s="9">
        <v>3.18</v>
      </c>
      <c r="J3442" s="18"/>
      <c r="K3442" s="18"/>
      <c r="L3442" s="18"/>
      <c r="M3442" s="18"/>
      <c r="N3442" s="18"/>
      <c r="O3442" s="18"/>
      <c r="P3442" s="18">
        <v>3.58</v>
      </c>
      <c r="Q3442" s="18" t="s">
        <v>90</v>
      </c>
      <c r="R3442" s="1"/>
      <c r="S3442" s="4"/>
      <c r="T3442" s="1">
        <f t="shared" si="353"/>
        <v>2018.4185571779856</v>
      </c>
      <c r="U3442" s="4">
        <f t="shared" si="354"/>
        <v>1.1064527803664497E+20</v>
      </c>
      <c r="V3442" s="4">
        <f t="shared" si="355"/>
        <v>74131024130092.203</v>
      </c>
      <c r="W3442" s="1">
        <f t="shared" si="356"/>
        <v>41.99982537776355</v>
      </c>
    </row>
    <row r="3443" spans="1:24" x14ac:dyDescent="0.3">
      <c r="A3443" t="s">
        <v>194</v>
      </c>
      <c r="B3443" s="47">
        <v>43252.383368055554</v>
      </c>
      <c r="C3443" s="24">
        <v>45.601799999999997</v>
      </c>
      <c r="D3443" s="24">
        <v>-12.8375</v>
      </c>
      <c r="E3443" s="32">
        <v>31</v>
      </c>
      <c r="F3443">
        <v>14</v>
      </c>
      <c r="G3443" t="s">
        <v>5428</v>
      </c>
      <c r="H3443" t="s">
        <v>63</v>
      </c>
      <c r="I3443" s="9">
        <v>3.36</v>
      </c>
      <c r="J3443" s="18"/>
      <c r="K3443" s="18"/>
      <c r="L3443" s="18"/>
      <c r="M3443" s="18"/>
      <c r="N3443" s="18"/>
      <c r="O3443" s="18"/>
      <c r="P3443" s="18">
        <v>3.76</v>
      </c>
      <c r="Q3443" s="18" t="s">
        <v>90</v>
      </c>
      <c r="R3443" s="1"/>
      <c r="S3443" s="4"/>
      <c r="T3443" s="1">
        <f t="shared" si="353"/>
        <v>2018.4185718495703</v>
      </c>
      <c r="U3443" s="4">
        <f t="shared" si="354"/>
        <v>1.1064541607507144E+20</v>
      </c>
      <c r="V3443" s="4">
        <f t="shared" si="355"/>
        <v>138038426460289.45</v>
      </c>
      <c r="W3443" s="1">
        <f t="shared" si="356"/>
        <v>51.573526771765842</v>
      </c>
    </row>
    <row r="3444" spans="1:24" x14ac:dyDescent="0.3">
      <c r="A3444" t="s">
        <v>195</v>
      </c>
      <c r="B3444" s="47">
        <v>43252.41951388889</v>
      </c>
      <c r="C3444" s="24">
        <v>45.584200000000003</v>
      </c>
      <c r="D3444" s="24">
        <v>-12.843</v>
      </c>
      <c r="E3444" s="32">
        <v>37</v>
      </c>
      <c r="F3444">
        <v>17</v>
      </c>
      <c r="G3444" t="s">
        <v>5428</v>
      </c>
      <c r="H3444" t="s">
        <v>63</v>
      </c>
      <c r="I3444" s="9">
        <v>3.83</v>
      </c>
      <c r="J3444" s="18"/>
      <c r="K3444" s="18"/>
      <c r="L3444" s="18"/>
      <c r="M3444" s="18"/>
      <c r="N3444" s="18"/>
      <c r="O3444" s="18"/>
      <c r="P3444" s="18">
        <v>4.2300000000000004</v>
      </c>
      <c r="Q3444" s="18" t="s">
        <v>90</v>
      </c>
      <c r="R3444" s="1"/>
      <c r="S3444" s="4"/>
      <c r="T3444" s="1">
        <f t="shared" si="353"/>
        <v>2018.4186708114685</v>
      </c>
      <c r="U3444" s="4">
        <f t="shared" si="354"/>
        <v>1.1064611591706744E+20</v>
      </c>
      <c r="V3444" s="4">
        <f t="shared" si="355"/>
        <v>699841996002273.75</v>
      </c>
      <c r="W3444" s="1">
        <f t="shared" si="356"/>
        <v>54.125575505779175</v>
      </c>
    </row>
    <row r="3445" spans="1:24" x14ac:dyDescent="0.3">
      <c r="A3445" t="s">
        <v>196</v>
      </c>
      <c r="B3445" s="47">
        <v>43252.425868055558</v>
      </c>
      <c r="C3445" s="24">
        <v>45.5867</v>
      </c>
      <c r="D3445" s="24">
        <v>-12.847300000000001</v>
      </c>
      <c r="E3445" s="32">
        <v>34</v>
      </c>
      <c r="F3445">
        <v>16</v>
      </c>
      <c r="G3445" t="s">
        <v>5428</v>
      </c>
      <c r="H3445" t="s">
        <v>63</v>
      </c>
      <c r="I3445" s="9">
        <v>3.8</v>
      </c>
      <c r="J3445" s="18"/>
      <c r="K3445" s="18"/>
      <c r="L3445" s="18"/>
      <c r="M3445" s="18"/>
      <c r="N3445" s="18"/>
      <c r="O3445" s="18"/>
      <c r="P3445" s="18">
        <v>4.2</v>
      </c>
      <c r="Q3445" s="18" t="s">
        <v>90</v>
      </c>
      <c r="R3445" s="1"/>
      <c r="S3445" s="4"/>
      <c r="T3445" s="1">
        <f t="shared" si="353"/>
        <v>2018.4186882082288</v>
      </c>
      <c r="U3445" s="4">
        <f t="shared" si="354"/>
        <v>1.1064674687441191E+20</v>
      </c>
      <c r="V3445" s="4">
        <f t="shared" si="355"/>
        <v>630957344480193.75</v>
      </c>
      <c r="W3445" s="1">
        <f t="shared" si="356"/>
        <v>52.410302113006061</v>
      </c>
    </row>
    <row r="3446" spans="1:24" x14ac:dyDescent="0.3">
      <c r="A3446" t="s">
        <v>197</v>
      </c>
      <c r="B3446" s="47">
        <v>43252.4296412037</v>
      </c>
      <c r="C3446" s="24">
        <v>45.597000000000001</v>
      </c>
      <c r="D3446" s="24">
        <v>-12.8268</v>
      </c>
      <c r="E3446" s="32">
        <v>35</v>
      </c>
      <c r="F3446">
        <v>17</v>
      </c>
      <c r="G3446" t="s">
        <v>5428</v>
      </c>
      <c r="H3446" t="s">
        <v>63</v>
      </c>
      <c r="I3446" s="9">
        <v>3.43</v>
      </c>
      <c r="J3446" s="18"/>
      <c r="K3446" s="18"/>
      <c r="L3446" s="18"/>
      <c r="M3446" s="18"/>
      <c r="N3446" s="18"/>
      <c r="O3446" s="18"/>
      <c r="P3446" s="18">
        <v>3.83</v>
      </c>
      <c r="Q3446" s="18" t="s">
        <v>90</v>
      </c>
      <c r="R3446" s="1"/>
      <c r="S3446" s="4"/>
      <c r="T3446" s="1">
        <f t="shared" si="353"/>
        <v>2018.4186985385454</v>
      </c>
      <c r="U3446" s="4">
        <f t="shared" si="354"/>
        <v>1.106469226667733E+20</v>
      </c>
      <c r="V3446" s="4">
        <f t="shared" si="355"/>
        <v>175792361395870.31</v>
      </c>
      <c r="W3446" s="1">
        <f t="shared" si="356"/>
        <v>53.499770282099185</v>
      </c>
    </row>
    <row r="3447" spans="1:24" x14ac:dyDescent="0.3">
      <c r="A3447" t="s">
        <v>198</v>
      </c>
      <c r="B3447" s="47">
        <v>43252.652395833335</v>
      </c>
      <c r="C3447" s="24">
        <v>45.614800000000002</v>
      </c>
      <c r="D3447" s="24">
        <v>-12.775700000000001</v>
      </c>
      <c r="E3447" s="32">
        <v>30</v>
      </c>
      <c r="F3447">
        <v>14</v>
      </c>
      <c r="G3447" t="s">
        <v>5428</v>
      </c>
      <c r="H3447" t="s">
        <v>63</v>
      </c>
      <c r="I3447" s="9">
        <v>3.47</v>
      </c>
      <c r="J3447" s="18"/>
      <c r="K3447" s="18"/>
      <c r="L3447" s="18"/>
      <c r="M3447" s="18"/>
      <c r="N3447" s="18"/>
      <c r="O3447" s="18"/>
      <c r="P3447" s="18">
        <v>3.87</v>
      </c>
      <c r="Q3447" s="18" t="s">
        <v>90</v>
      </c>
      <c r="R3447" s="1"/>
      <c r="S3447" s="4"/>
      <c r="T3447" s="1">
        <f t="shared" si="353"/>
        <v>2018.4193084074834</v>
      </c>
      <c r="U3447" s="4">
        <f t="shared" si="354"/>
        <v>1.1064712450340967E+20</v>
      </c>
      <c r="V3447" s="4">
        <f t="shared" si="355"/>
        <v>201836636368157.19</v>
      </c>
      <c r="W3447" s="1">
        <f t="shared" si="356"/>
        <v>51.353957627132957</v>
      </c>
    </row>
    <row r="3448" spans="1:24" x14ac:dyDescent="0.3">
      <c r="A3448" t="s">
        <v>199</v>
      </c>
      <c r="B3448" s="47">
        <v>43252.929236111115</v>
      </c>
      <c r="C3448" s="24">
        <v>45.588299999999997</v>
      </c>
      <c r="D3448" s="24">
        <v>-12.797800000000001</v>
      </c>
      <c r="E3448" s="32">
        <v>38</v>
      </c>
      <c r="F3448">
        <v>19</v>
      </c>
      <c r="G3448" t="s">
        <v>5428</v>
      </c>
      <c r="H3448" t="s">
        <v>63</v>
      </c>
      <c r="I3448" s="9">
        <v>4.0199999999999996</v>
      </c>
      <c r="J3448" s="18"/>
      <c r="K3448" s="18"/>
      <c r="L3448" s="18"/>
      <c r="M3448" s="18"/>
      <c r="N3448" s="18"/>
      <c r="O3448" s="18"/>
      <c r="P3448" s="18">
        <v>4.42</v>
      </c>
      <c r="Q3448" s="18" t="s">
        <v>90</v>
      </c>
      <c r="R3448" s="1"/>
      <c r="S3448" s="4"/>
      <c r="T3448" s="1">
        <f t="shared" si="353"/>
        <v>2018.4200663548559</v>
      </c>
      <c r="U3448" s="4">
        <f t="shared" si="354"/>
        <v>1.1064847346629226E+20</v>
      </c>
      <c r="V3448" s="4">
        <f t="shared" si="355"/>
        <v>1348962882591650.3</v>
      </c>
      <c r="W3448" s="1">
        <f t="shared" si="356"/>
        <v>54.471320534676188</v>
      </c>
    </row>
    <row r="3449" spans="1:24" x14ac:dyDescent="0.3">
      <c r="A3449" t="s">
        <v>200</v>
      </c>
      <c r="B3449" s="47">
        <v>43252.931840277779</v>
      </c>
      <c r="C3449" s="24">
        <v>45.580800000000004</v>
      </c>
      <c r="D3449" s="24">
        <v>-12.8032</v>
      </c>
      <c r="E3449" s="32">
        <v>5</v>
      </c>
      <c r="F3449">
        <v>13</v>
      </c>
      <c r="G3449" t="s">
        <v>5428</v>
      </c>
      <c r="H3449" t="s">
        <v>63</v>
      </c>
      <c r="I3449" s="9">
        <v>3.21</v>
      </c>
      <c r="J3449" s="18"/>
      <c r="K3449" s="18"/>
      <c r="L3449" s="18"/>
      <c r="M3449" s="18"/>
      <c r="N3449" s="18"/>
      <c r="O3449" s="18"/>
      <c r="P3449" s="18">
        <v>3.61</v>
      </c>
      <c r="Q3449" s="18" t="s">
        <v>90</v>
      </c>
      <c r="R3449" s="1"/>
      <c r="S3449" s="4"/>
      <c r="T3449" s="1">
        <f t="shared" si="353"/>
        <v>2018.4200734846756</v>
      </c>
      <c r="U3449" s="4">
        <f t="shared" si="354"/>
        <v>1.1064855569055724E+20</v>
      </c>
      <c r="V3449" s="4">
        <f t="shared" si="355"/>
        <v>82224264994707.281</v>
      </c>
      <c r="W3449" s="1">
        <f t="shared" si="356"/>
        <v>38.622856970923074</v>
      </c>
    </row>
    <row r="3450" spans="1:24" x14ac:dyDescent="0.3">
      <c r="A3450" t="s">
        <v>201</v>
      </c>
      <c r="B3450" s="47">
        <v>43253.120532407411</v>
      </c>
      <c r="C3450" s="24">
        <v>45.598700000000001</v>
      </c>
      <c r="D3450" s="24">
        <v>-12.8055</v>
      </c>
      <c r="E3450" s="32">
        <v>27</v>
      </c>
      <c r="F3450">
        <v>16</v>
      </c>
      <c r="G3450" t="s">
        <v>5428</v>
      </c>
      <c r="H3450" t="s">
        <v>63</v>
      </c>
      <c r="I3450" s="9">
        <v>4.0199999999999996</v>
      </c>
      <c r="J3450" s="18"/>
      <c r="K3450" s="18"/>
      <c r="L3450" s="18"/>
      <c r="M3450" s="18"/>
      <c r="N3450" s="18"/>
      <c r="O3450" s="18"/>
      <c r="P3450" s="18">
        <v>4.42</v>
      </c>
      <c r="Q3450" s="18" t="s">
        <v>90</v>
      </c>
      <c r="R3450" s="1"/>
      <c r="S3450" s="4"/>
      <c r="T3450" s="1">
        <f t="shared" si="353"/>
        <v>2018.4205900955712</v>
      </c>
      <c r="U3450" s="4">
        <f t="shared" si="354"/>
        <v>1.1064990465343983E+20</v>
      </c>
      <c r="V3450" s="4">
        <f t="shared" si="355"/>
        <v>1348962882591650.3</v>
      </c>
      <c r="W3450" s="1">
        <f t="shared" si="356"/>
        <v>48.470136010363106</v>
      </c>
    </row>
    <row r="3451" spans="1:24" x14ac:dyDescent="0.3">
      <c r="A3451" t="s">
        <v>202</v>
      </c>
      <c r="B3451" s="47">
        <v>43253.126967592594</v>
      </c>
      <c r="C3451" s="24">
        <v>45.585999999999999</v>
      </c>
      <c r="D3451" s="24">
        <v>-12.852</v>
      </c>
      <c r="E3451" s="32">
        <v>6</v>
      </c>
      <c r="F3451">
        <v>15</v>
      </c>
      <c r="G3451" t="s">
        <v>5428</v>
      </c>
      <c r="H3451" t="s">
        <v>63</v>
      </c>
      <c r="I3451" s="9">
        <v>3.59</v>
      </c>
      <c r="J3451" s="18"/>
      <c r="K3451" s="18"/>
      <c r="L3451" s="18"/>
      <c r="M3451" s="18"/>
      <c r="N3451" s="18"/>
      <c r="O3451" s="18"/>
      <c r="P3451" s="18">
        <v>3.99</v>
      </c>
      <c r="Q3451" s="18" t="s">
        <v>90</v>
      </c>
      <c r="R3451" s="1"/>
      <c r="S3451" s="4"/>
      <c r="T3451" s="1">
        <f t="shared" si="353"/>
        <v>2018.420607714148</v>
      </c>
      <c r="U3451" s="4">
        <f t="shared" si="354"/>
        <v>1.1065021014555116E+20</v>
      </c>
      <c r="V3451" s="4">
        <f t="shared" si="355"/>
        <v>305492111321552.44</v>
      </c>
      <c r="W3451" s="1">
        <f t="shared" si="356"/>
        <v>40.396088258909373</v>
      </c>
    </row>
    <row r="3452" spans="1:24" x14ac:dyDescent="0.3">
      <c r="A3452" t="s">
        <v>203</v>
      </c>
      <c r="B3452" s="47">
        <v>43253.261041666665</v>
      </c>
      <c r="C3452" s="24">
        <v>45.588000000000001</v>
      </c>
      <c r="D3452" s="24">
        <v>-12.8302</v>
      </c>
      <c r="E3452" s="32">
        <v>34</v>
      </c>
      <c r="F3452">
        <v>20</v>
      </c>
      <c r="G3452" t="s">
        <v>5428</v>
      </c>
      <c r="H3452" t="s">
        <v>63</v>
      </c>
      <c r="I3452" s="9">
        <v>4.5999999999999996</v>
      </c>
      <c r="J3452" s="18"/>
      <c r="K3452" s="18"/>
      <c r="L3452" s="18">
        <v>4.2</v>
      </c>
      <c r="M3452" s="25" t="s">
        <v>35</v>
      </c>
      <c r="N3452" s="18"/>
      <c r="O3452" s="18"/>
      <c r="P3452" s="18">
        <v>5</v>
      </c>
      <c r="Q3452" s="18" t="s">
        <v>90</v>
      </c>
      <c r="R3452" s="1"/>
      <c r="S3452" s="4"/>
      <c r="T3452" s="1">
        <f t="shared" si="353"/>
        <v>2018.4209747889572</v>
      </c>
      <c r="U3452" s="4">
        <f t="shared" si="354"/>
        <v>1.1066021014555116E+20</v>
      </c>
      <c r="V3452" s="4">
        <f t="shared" si="355"/>
        <v>1E+16</v>
      </c>
      <c r="W3452" s="1">
        <f t="shared" si="356"/>
        <v>52.181036158969619</v>
      </c>
      <c r="X3452" s="16"/>
    </row>
    <row r="3453" spans="1:24" x14ac:dyDescent="0.3">
      <c r="A3453" t="s">
        <v>204</v>
      </c>
      <c r="B3453" s="47">
        <v>43253.321157407408</v>
      </c>
      <c r="C3453" s="24">
        <v>45.62</v>
      </c>
      <c r="D3453" s="24">
        <v>-12.813000000000001</v>
      </c>
      <c r="E3453" s="32">
        <v>40</v>
      </c>
      <c r="F3453">
        <v>20</v>
      </c>
      <c r="G3453" t="s">
        <v>5428</v>
      </c>
      <c r="H3453" t="s">
        <v>63</v>
      </c>
      <c r="I3453" s="9">
        <v>5.03</v>
      </c>
      <c r="J3453" s="18"/>
      <c r="K3453" s="18"/>
      <c r="L3453" s="18">
        <v>4.7</v>
      </c>
      <c r="M3453" s="25" t="s">
        <v>35</v>
      </c>
      <c r="N3453" s="18"/>
      <c r="O3453" s="18"/>
      <c r="P3453" s="18">
        <v>5.25</v>
      </c>
      <c r="Q3453" s="18" t="s">
        <v>90</v>
      </c>
      <c r="R3453" s="1"/>
      <c r="S3453" s="4"/>
      <c r="T3453" s="1">
        <f t="shared" si="353"/>
        <v>2018.4211393768855</v>
      </c>
      <c r="U3453" s="4">
        <f t="shared" si="354"/>
        <v>1.1070436719028648E+20</v>
      </c>
      <c r="V3453" s="4">
        <f t="shared" si="355"/>
        <v>4.4157044735331448E+16</v>
      </c>
      <c r="W3453" s="1">
        <f t="shared" si="356"/>
        <v>58.476660600156045</v>
      </c>
      <c r="X3453" s="16"/>
    </row>
    <row r="3454" spans="1:24" x14ac:dyDescent="0.3">
      <c r="A3454" t="s">
        <v>205</v>
      </c>
      <c r="B3454" s="47">
        <v>43253.729502314818</v>
      </c>
      <c r="C3454" s="24">
        <v>45.618499999999997</v>
      </c>
      <c r="D3454" s="24">
        <v>-12.8185</v>
      </c>
      <c r="E3454" s="32">
        <v>36</v>
      </c>
      <c r="F3454">
        <v>20</v>
      </c>
      <c r="G3454" t="s">
        <v>5428</v>
      </c>
      <c r="H3454" t="s">
        <v>63</v>
      </c>
      <c r="I3454" s="9">
        <v>4.5199999999999996</v>
      </c>
      <c r="J3454" s="18"/>
      <c r="K3454" s="18"/>
      <c r="L3454" s="18">
        <v>4.0999999999999996</v>
      </c>
      <c r="M3454" s="25" t="s">
        <v>35</v>
      </c>
      <c r="N3454" s="18"/>
      <c r="O3454" s="18"/>
      <c r="P3454" s="18">
        <v>4.92</v>
      </c>
      <c r="Q3454" s="18" t="s">
        <v>90</v>
      </c>
      <c r="R3454" s="1"/>
      <c r="S3454" s="4"/>
      <c r="T3454" s="1">
        <f t="shared" si="353"/>
        <v>2018.4222573643117</v>
      </c>
      <c r="U3454" s="4">
        <f t="shared" si="354"/>
        <v>1.1071195296603678E+20</v>
      </c>
      <c r="V3454" s="4">
        <f t="shared" si="355"/>
        <v>7585775750291873</v>
      </c>
      <c r="W3454" s="1">
        <f t="shared" si="356"/>
        <v>55.76661017319708</v>
      </c>
      <c r="X3454" s="16"/>
    </row>
    <row r="3455" spans="1:24" x14ac:dyDescent="0.3">
      <c r="A3455" t="s">
        <v>206</v>
      </c>
      <c r="B3455" s="47">
        <v>43253.735706018517</v>
      </c>
      <c r="C3455" s="24">
        <v>45.631300000000003</v>
      </c>
      <c r="D3455" s="24">
        <v>-12.780799999999999</v>
      </c>
      <c r="E3455" s="32">
        <v>29</v>
      </c>
      <c r="F3455">
        <v>20</v>
      </c>
      <c r="G3455" t="s">
        <v>5428</v>
      </c>
      <c r="H3455" t="s">
        <v>63</v>
      </c>
      <c r="I3455" s="9">
        <v>4.9400000000000004</v>
      </c>
      <c r="J3455" s="18"/>
      <c r="K3455" s="18"/>
      <c r="L3455" s="18">
        <v>4.5999999999999996</v>
      </c>
      <c r="M3455" s="25" t="s">
        <v>35</v>
      </c>
      <c r="N3455" s="18"/>
      <c r="O3455" s="18"/>
      <c r="P3455" s="18">
        <v>5.18</v>
      </c>
      <c r="Q3455" s="18" t="s">
        <v>90</v>
      </c>
      <c r="R3455" s="1"/>
      <c r="S3455" s="4"/>
      <c r="T3455" s="1">
        <f t="shared" si="353"/>
        <v>2018.4222743491266</v>
      </c>
      <c r="U3455" s="4">
        <f t="shared" si="354"/>
        <v>1.1074431233172975E+20</v>
      </c>
      <c r="V3455" s="4">
        <f t="shared" si="355"/>
        <v>3.235936569296278E+16</v>
      </c>
      <c r="W3455" s="1">
        <f t="shared" si="356"/>
        <v>52.278285434158079</v>
      </c>
    </row>
    <row r="3456" spans="1:24" x14ac:dyDescent="0.3">
      <c r="A3456" t="s">
        <v>207</v>
      </c>
      <c r="B3456" s="47">
        <v>43253.769247685188</v>
      </c>
      <c r="C3456" s="24">
        <v>45.619</v>
      </c>
      <c r="D3456" s="24">
        <v>-12.8188</v>
      </c>
      <c r="E3456" s="32">
        <v>37</v>
      </c>
      <c r="F3456">
        <v>19</v>
      </c>
      <c r="G3456" t="s">
        <v>5428</v>
      </c>
      <c r="H3456" t="s">
        <v>63</v>
      </c>
      <c r="I3456" s="9">
        <v>4.7699999999999996</v>
      </c>
      <c r="J3456" s="18"/>
      <c r="K3456" s="18"/>
      <c r="L3456" s="18">
        <v>4.4000000000000004</v>
      </c>
      <c r="M3456" s="25" t="s">
        <v>35</v>
      </c>
      <c r="N3456" s="18"/>
      <c r="O3456" s="18"/>
      <c r="P3456" s="18">
        <v>4.87</v>
      </c>
      <c r="Q3456" s="18" t="s">
        <v>90</v>
      </c>
      <c r="R3456" s="1"/>
      <c r="S3456" s="4"/>
      <c r="T3456" s="1">
        <f t="shared" si="353"/>
        <v>2018.4223661812052</v>
      </c>
      <c r="U3456" s="4">
        <f t="shared" si="354"/>
        <v>1.1076230104088104E+20</v>
      </c>
      <c r="V3456" s="4">
        <f t="shared" si="355"/>
        <v>1.7988709151287898E+16</v>
      </c>
      <c r="W3456" s="1">
        <f t="shared" si="356"/>
        <v>56.461772143455008</v>
      </c>
    </row>
    <row r="3457" spans="1:24" x14ac:dyDescent="0.3">
      <c r="A3457" t="s">
        <v>208</v>
      </c>
      <c r="B3457" s="47">
        <v>43254.081678240742</v>
      </c>
      <c r="C3457" s="24">
        <v>45.600700000000003</v>
      </c>
      <c r="D3457" s="24">
        <v>-12.818199999999999</v>
      </c>
      <c r="E3457" s="32">
        <v>31</v>
      </c>
      <c r="F3457">
        <v>20</v>
      </c>
      <c r="G3457" t="s">
        <v>5428</v>
      </c>
      <c r="H3457" t="s">
        <v>63</v>
      </c>
      <c r="I3457" s="9">
        <v>4.43</v>
      </c>
      <c r="J3457" s="18"/>
      <c r="K3457" s="18"/>
      <c r="L3457" s="18">
        <v>4</v>
      </c>
      <c r="M3457" s="25" t="s">
        <v>35</v>
      </c>
      <c r="N3457" s="18"/>
      <c r="O3457" s="18"/>
      <c r="P3457" s="18">
        <v>4.93</v>
      </c>
      <c r="Q3457" s="18" t="s">
        <v>90</v>
      </c>
      <c r="R3457" s="1"/>
      <c r="S3457" s="4"/>
      <c r="T3457" s="1">
        <f t="shared" si="353"/>
        <v>2018.4232215694476</v>
      </c>
      <c r="U3457" s="4">
        <f t="shared" si="354"/>
        <v>1.1076786008345374E+20</v>
      </c>
      <c r="V3457" s="4">
        <f t="shared" si="355"/>
        <v>5559042572704029</v>
      </c>
      <c r="W3457" s="1">
        <f t="shared" si="356"/>
        <v>51.148078760549296</v>
      </c>
    </row>
    <row r="3458" spans="1:24" x14ac:dyDescent="0.3">
      <c r="A3458" t="s">
        <v>209</v>
      </c>
      <c r="B3458" s="47">
        <v>43254.108958333331</v>
      </c>
      <c r="C3458" s="24">
        <v>45.616300000000003</v>
      </c>
      <c r="D3458" s="24">
        <v>-12.8088</v>
      </c>
      <c r="E3458" s="32">
        <v>38</v>
      </c>
      <c r="F3458">
        <v>20</v>
      </c>
      <c r="G3458" t="s">
        <v>5428</v>
      </c>
      <c r="H3458" t="s">
        <v>63</v>
      </c>
      <c r="I3458" s="9">
        <v>4.5999999999999996</v>
      </c>
      <c r="J3458" s="18"/>
      <c r="K3458" s="18"/>
      <c r="L3458" s="18">
        <v>4.2</v>
      </c>
      <c r="M3458" s="25" t="s">
        <v>35</v>
      </c>
      <c r="N3458" s="18"/>
      <c r="O3458" s="18"/>
      <c r="P3458" s="18">
        <v>5.0599999999999996</v>
      </c>
      <c r="Q3458" s="18" t="s">
        <v>90</v>
      </c>
      <c r="R3458" s="1"/>
      <c r="S3458" s="4"/>
      <c r="T3458" s="1">
        <f t="shared" si="353"/>
        <v>2018.4232962582705</v>
      </c>
      <c r="U3458" s="4">
        <f t="shared" si="354"/>
        <v>1.1077786008345374E+20</v>
      </c>
      <c r="V3458" s="4">
        <f t="shared" si="355"/>
        <v>1E+16</v>
      </c>
      <c r="W3458" s="1">
        <f t="shared" si="356"/>
        <v>56.782026825048646</v>
      </c>
    </row>
    <row r="3459" spans="1:24" x14ac:dyDescent="0.3">
      <c r="A3459" t="s">
        <v>210</v>
      </c>
      <c r="B3459" s="47">
        <v>43254.116932870369</v>
      </c>
      <c r="C3459" s="24">
        <v>45.635300000000001</v>
      </c>
      <c r="D3459" s="24">
        <v>-12.785500000000001</v>
      </c>
      <c r="E3459" s="32">
        <v>27</v>
      </c>
      <c r="F3459">
        <v>19</v>
      </c>
      <c r="G3459" t="s">
        <v>5428</v>
      </c>
      <c r="H3459" t="s">
        <v>63</v>
      </c>
      <c r="I3459" s="9">
        <v>3.89</v>
      </c>
      <c r="J3459" s="18"/>
      <c r="K3459" s="18"/>
      <c r="L3459" s="18"/>
      <c r="M3459" s="18"/>
      <c r="N3459" s="18"/>
      <c r="O3459" s="18"/>
      <c r="P3459" s="18">
        <v>4.29</v>
      </c>
      <c r="Q3459" s="18" t="s">
        <v>90</v>
      </c>
      <c r="R3459" s="1"/>
      <c r="S3459" s="4"/>
      <c r="T3459" s="1">
        <f t="shared" si="353"/>
        <v>2018.4233180913632</v>
      </c>
      <c r="U3459" s="4">
        <f t="shared" si="354"/>
        <v>1.1077872107720593E+20</v>
      </c>
      <c r="V3459" s="4">
        <f t="shared" si="355"/>
        <v>860993752184600.13</v>
      </c>
      <c r="W3459" s="1">
        <f t="shared" si="356"/>
        <v>51.594082233986015</v>
      </c>
    </row>
    <row r="3460" spans="1:24" x14ac:dyDescent="0.3">
      <c r="A3460" t="s">
        <v>211</v>
      </c>
      <c r="B3460" s="47">
        <v>43254.127789351849</v>
      </c>
      <c r="C3460" s="24">
        <v>45.615200000000002</v>
      </c>
      <c r="D3460" s="24">
        <v>-12.8262</v>
      </c>
      <c r="E3460" s="32">
        <v>37</v>
      </c>
      <c r="F3460">
        <v>19</v>
      </c>
      <c r="G3460" t="s">
        <v>5428</v>
      </c>
      <c r="H3460" t="s">
        <v>63</v>
      </c>
      <c r="I3460" s="9">
        <v>4.5999999999999996</v>
      </c>
      <c r="J3460" s="18"/>
      <c r="K3460" s="18"/>
      <c r="L3460" s="18">
        <v>4.2</v>
      </c>
      <c r="M3460" s="25" t="s">
        <v>35</v>
      </c>
      <c r="N3460" s="18"/>
      <c r="O3460" s="18"/>
      <c r="P3460" s="18">
        <v>4.79</v>
      </c>
      <c r="Q3460" s="18" t="s">
        <v>90</v>
      </c>
      <c r="R3460" s="1"/>
      <c r="S3460" s="4"/>
      <c r="T3460" s="1">
        <f t="shared" si="353"/>
        <v>2018.4233478147894</v>
      </c>
      <c r="U3460" s="4">
        <f t="shared" si="354"/>
        <v>1.1078872107720593E+20</v>
      </c>
      <c r="V3460" s="4">
        <f t="shared" si="355"/>
        <v>1E+16</v>
      </c>
      <c r="W3460" s="1">
        <f t="shared" si="356"/>
        <v>56.263357708547446</v>
      </c>
      <c r="X3460" s="16"/>
    </row>
    <row r="3461" spans="1:24" x14ac:dyDescent="0.3">
      <c r="A3461" t="s">
        <v>212</v>
      </c>
      <c r="B3461" s="47">
        <v>43254.142939814818</v>
      </c>
      <c r="C3461" s="24">
        <v>45.609699999999997</v>
      </c>
      <c r="D3461" s="24">
        <v>-12.821</v>
      </c>
      <c r="E3461" s="32">
        <v>37</v>
      </c>
      <c r="F3461">
        <v>20</v>
      </c>
      <c r="G3461" t="s">
        <v>5428</v>
      </c>
      <c r="H3461" t="s">
        <v>63</v>
      </c>
      <c r="I3461" s="9">
        <v>4.8600000000000003</v>
      </c>
      <c r="J3461" s="18"/>
      <c r="K3461" s="18"/>
      <c r="L3461" s="18">
        <v>4.5</v>
      </c>
      <c r="M3461" s="25" t="s">
        <v>35</v>
      </c>
      <c r="N3461" s="18"/>
      <c r="O3461" s="18"/>
      <c r="P3461" s="18">
        <v>5.05</v>
      </c>
      <c r="Q3461" s="18" t="s">
        <v>90</v>
      </c>
      <c r="R3461" s="1"/>
      <c r="S3461" s="4"/>
      <c r="T3461" s="1">
        <f t="shared" si="353"/>
        <v>2018.4233892944965</v>
      </c>
      <c r="U3461" s="4">
        <f t="shared" si="354"/>
        <v>1.1081326816636278E+20</v>
      </c>
      <c r="V3461" s="4">
        <f t="shared" si="355"/>
        <v>2.4547089156850472E+16</v>
      </c>
      <c r="W3461" s="1">
        <f t="shared" si="356"/>
        <v>55.746125464051538</v>
      </c>
    </row>
    <row r="3462" spans="1:24" x14ac:dyDescent="0.3">
      <c r="A3462" t="s">
        <v>213</v>
      </c>
      <c r="B3462" s="47">
        <v>43254.25953703704</v>
      </c>
      <c r="C3462" s="24">
        <v>45.611800000000002</v>
      </c>
      <c r="D3462" s="24">
        <v>-12.818199999999999</v>
      </c>
      <c r="E3462" s="32">
        <v>40</v>
      </c>
      <c r="F3462">
        <v>19</v>
      </c>
      <c r="G3462" t="s">
        <v>5428</v>
      </c>
      <c r="H3462" t="s">
        <v>63</v>
      </c>
      <c r="I3462" s="9">
        <v>5.0999999999999996</v>
      </c>
      <c r="J3462" s="19">
        <v>5.0999999999999996</v>
      </c>
      <c r="K3462" s="25" t="s">
        <v>75</v>
      </c>
      <c r="L3462" s="19">
        <v>5</v>
      </c>
      <c r="M3462" s="25" t="s">
        <v>35</v>
      </c>
      <c r="N3462" s="18"/>
      <c r="O3462" s="18"/>
      <c r="P3462" s="18">
        <v>5.48</v>
      </c>
      <c r="Q3462" s="18" t="s">
        <v>90</v>
      </c>
      <c r="R3462" s="1"/>
      <c r="S3462" s="4"/>
      <c r="T3462" s="1">
        <f t="shared" si="353"/>
        <v>2018.4237085202931</v>
      </c>
      <c r="U3462" s="4">
        <f t="shared" si="354"/>
        <v>1.1086950229888182E+20</v>
      </c>
      <c r="V3462" s="4">
        <f t="shared" si="355"/>
        <v>5.6234132519035104E+16</v>
      </c>
      <c r="W3462" s="1">
        <f t="shared" si="356"/>
        <v>57.904976205467058</v>
      </c>
      <c r="X3462" s="16"/>
    </row>
    <row r="3463" spans="1:24" x14ac:dyDescent="0.3">
      <c r="A3463" t="s">
        <v>214</v>
      </c>
      <c r="B3463" s="47">
        <v>43254.275347222225</v>
      </c>
      <c r="C3463" s="24">
        <v>45.634300000000003</v>
      </c>
      <c r="D3463" s="24">
        <v>-12.808199999999999</v>
      </c>
      <c r="E3463" s="32">
        <v>29</v>
      </c>
      <c r="F3463">
        <v>20</v>
      </c>
      <c r="G3463" t="s">
        <v>5428</v>
      </c>
      <c r="H3463" t="s">
        <v>63</v>
      </c>
      <c r="I3463" s="9">
        <v>4.5999999999999996</v>
      </c>
      <c r="J3463" s="18"/>
      <c r="K3463" s="18"/>
      <c r="L3463" s="18">
        <v>4.2</v>
      </c>
      <c r="M3463" s="25" t="s">
        <v>35</v>
      </c>
      <c r="N3463" s="18"/>
      <c r="O3463" s="18"/>
      <c r="P3463" s="18">
        <v>4.57</v>
      </c>
      <c r="Q3463" s="18" t="s">
        <v>90</v>
      </c>
      <c r="R3463" s="1"/>
      <c r="S3463" s="4"/>
      <c r="T3463" s="1">
        <f t="shared" si="353"/>
        <v>2018.4237518062209</v>
      </c>
      <c r="U3463" s="4">
        <f t="shared" si="354"/>
        <v>1.1087950229888182E+20</v>
      </c>
      <c r="V3463" s="4">
        <f t="shared" si="355"/>
        <v>1E+16</v>
      </c>
      <c r="W3463" s="1">
        <f t="shared" si="356"/>
        <v>52.793750314015725</v>
      </c>
      <c r="X3463" s="16"/>
    </row>
    <row r="3464" spans="1:24" x14ac:dyDescent="0.3">
      <c r="A3464" t="s">
        <v>215</v>
      </c>
      <c r="B3464" s="47">
        <v>43254.469189814816</v>
      </c>
      <c r="C3464" s="24">
        <v>45.6248</v>
      </c>
      <c r="D3464" s="24">
        <v>-12.8127</v>
      </c>
      <c r="E3464" s="32">
        <v>21</v>
      </c>
      <c r="F3464">
        <v>18</v>
      </c>
      <c r="G3464" t="s">
        <v>5428</v>
      </c>
      <c r="H3464" t="s">
        <v>63</v>
      </c>
      <c r="I3464" s="9">
        <v>3.97</v>
      </c>
      <c r="J3464" s="18"/>
      <c r="K3464" s="18"/>
      <c r="L3464" s="18"/>
      <c r="M3464" s="18"/>
      <c r="N3464" s="18"/>
      <c r="O3464" s="18"/>
      <c r="P3464" s="18">
        <v>4.37</v>
      </c>
      <c r="Q3464" s="18" t="s">
        <v>90</v>
      </c>
      <c r="R3464" s="1"/>
      <c r="S3464" s="4"/>
      <c r="T3464" s="1">
        <f t="shared" si="353"/>
        <v>2018.4242825183157</v>
      </c>
      <c r="U3464" s="4">
        <f t="shared" si="354"/>
        <v>1.1088063730969749E+20</v>
      </c>
      <c r="V3464" s="4">
        <f t="shared" si="355"/>
        <v>1135010815672321.3</v>
      </c>
      <c r="W3464" s="1">
        <f t="shared" si="356"/>
        <v>48.002504838430156</v>
      </c>
      <c r="X3464" s="16"/>
    </row>
    <row r="3465" spans="1:24" x14ac:dyDescent="0.3">
      <c r="A3465" t="s">
        <v>216</v>
      </c>
      <c r="B3465" s="47">
        <v>43254.477893518517</v>
      </c>
      <c r="C3465" s="24">
        <v>45.601999999999997</v>
      </c>
      <c r="D3465" s="24">
        <v>-12.834300000000001</v>
      </c>
      <c r="E3465" s="32">
        <v>35</v>
      </c>
      <c r="F3465">
        <v>15</v>
      </c>
      <c r="G3465" t="s">
        <v>5428</v>
      </c>
      <c r="H3465" t="s">
        <v>63</v>
      </c>
      <c r="I3465" s="9">
        <v>4.13</v>
      </c>
      <c r="J3465" s="18"/>
      <c r="K3465" s="18"/>
      <c r="L3465" s="18"/>
      <c r="M3465" s="18"/>
      <c r="N3465" s="18"/>
      <c r="O3465" s="18"/>
      <c r="P3465" s="18">
        <v>4.53</v>
      </c>
      <c r="Q3465" s="18" t="s">
        <v>90</v>
      </c>
      <c r="R3465" s="1"/>
      <c r="S3465" s="4"/>
      <c r="T3465" s="1">
        <f t="shared" si="353"/>
        <v>2018.4243063477577</v>
      </c>
      <c r="U3465" s="4">
        <f t="shared" si="354"/>
        <v>1.1088260973243361E+20</v>
      </c>
      <c r="V3465" s="4">
        <f t="shared" si="355"/>
        <v>1972422736114859.8</v>
      </c>
      <c r="W3465" s="1">
        <f t="shared" si="356"/>
        <v>54.030322395285005</v>
      </c>
    </row>
    <row r="3466" spans="1:24" x14ac:dyDescent="0.3">
      <c r="A3466" t="s">
        <v>217</v>
      </c>
      <c r="B3466" s="47">
        <v>43254.492696759262</v>
      </c>
      <c r="C3466" s="24">
        <v>45.603999999999999</v>
      </c>
      <c r="D3466" s="24">
        <v>-12.833500000000001</v>
      </c>
      <c r="E3466" s="32">
        <v>35</v>
      </c>
      <c r="F3466">
        <v>18</v>
      </c>
      <c r="G3466" t="s">
        <v>5428</v>
      </c>
      <c r="H3466" t="s">
        <v>63</v>
      </c>
      <c r="I3466" s="9">
        <v>4.18</v>
      </c>
      <c r="J3466" s="18"/>
      <c r="K3466" s="18"/>
      <c r="L3466" s="18"/>
      <c r="M3466" s="18"/>
      <c r="N3466" s="18"/>
      <c r="O3466" s="18"/>
      <c r="P3466" s="18">
        <v>4.58</v>
      </c>
      <c r="Q3466" s="18" t="s">
        <v>90</v>
      </c>
      <c r="R3466" s="1"/>
      <c r="S3466" s="4"/>
      <c r="T3466" s="1">
        <f t="shared" si="353"/>
        <v>2018.424346876822</v>
      </c>
      <c r="U3466" s="4">
        <f t="shared" si="354"/>
        <v>1.1088495396124893E+20</v>
      </c>
      <c r="V3466" s="4">
        <f t="shared" si="355"/>
        <v>2344228815319927.5</v>
      </c>
      <c r="W3466" s="1">
        <f t="shared" si="356"/>
        <v>54.17766276657126</v>
      </c>
    </row>
    <row r="3467" spans="1:24" x14ac:dyDescent="0.3">
      <c r="A3467" t="s">
        <v>218</v>
      </c>
      <c r="B3467" s="47">
        <v>43254.600590277776</v>
      </c>
      <c r="C3467" s="24">
        <v>45.625999999999998</v>
      </c>
      <c r="D3467" s="24">
        <v>-12.831799999999999</v>
      </c>
      <c r="E3467" s="32">
        <v>25</v>
      </c>
      <c r="F3467">
        <v>19</v>
      </c>
      <c r="G3467" t="s">
        <v>5428</v>
      </c>
      <c r="H3467" t="s">
        <v>63</v>
      </c>
      <c r="I3467" s="9">
        <v>4.16</v>
      </c>
      <c r="J3467" s="18"/>
      <c r="K3467" s="18"/>
      <c r="L3467" s="18"/>
      <c r="M3467" s="18"/>
      <c r="N3467" s="18"/>
      <c r="O3467" s="18"/>
      <c r="P3467" s="18">
        <v>4.5599999999999996</v>
      </c>
      <c r="Q3467" s="18" t="s">
        <v>90</v>
      </c>
      <c r="R3467" s="1"/>
      <c r="S3467" s="4"/>
      <c r="T3467" s="1">
        <f t="shared" si="353"/>
        <v>2018.4246422731767</v>
      </c>
      <c r="U3467" s="4">
        <f t="shared" si="354"/>
        <v>1.1088714172287289E+20</v>
      </c>
      <c r="V3467" s="4">
        <f t="shared" si="355"/>
        <v>2187761623949558.5</v>
      </c>
      <c r="W3467" s="1">
        <f t="shared" si="356"/>
        <v>50.303740205444385</v>
      </c>
      <c r="X3467" s="16"/>
    </row>
    <row r="3468" spans="1:24" x14ac:dyDescent="0.3">
      <c r="A3468" t="s">
        <v>219</v>
      </c>
      <c r="B3468" s="47">
        <v>43254.709722222222</v>
      </c>
      <c r="C3468" s="24">
        <v>45.584299999999999</v>
      </c>
      <c r="D3468" s="24">
        <v>-12.8185</v>
      </c>
      <c r="E3468" s="32">
        <v>36</v>
      </c>
      <c r="F3468">
        <v>20</v>
      </c>
      <c r="G3468" t="s">
        <v>5428</v>
      </c>
      <c r="H3468" t="s">
        <v>63</v>
      </c>
      <c r="I3468" s="9">
        <v>4.6900000000000004</v>
      </c>
      <c r="J3468" s="18"/>
      <c r="K3468" s="18"/>
      <c r="L3468" s="18">
        <v>4.3</v>
      </c>
      <c r="M3468" s="25" t="s">
        <v>35</v>
      </c>
      <c r="N3468" s="18"/>
      <c r="O3468" s="18"/>
      <c r="P3468" s="18">
        <v>4.82</v>
      </c>
      <c r="Q3468" s="18" t="s">
        <v>90</v>
      </c>
      <c r="R3468" s="1"/>
      <c r="S3468" s="4"/>
      <c r="T3468" s="1">
        <f t="shared" si="353"/>
        <v>2018.4249410601567</v>
      </c>
      <c r="U3468" s="4">
        <f t="shared" si="354"/>
        <v>1.1090078755423878E+20</v>
      </c>
      <c r="V3468" s="4">
        <f t="shared" si="355"/>
        <v>1.3645831365889276E+16</v>
      </c>
      <c r="W3468" s="1">
        <f t="shared" si="356"/>
        <v>53.031065088077767</v>
      </c>
    </row>
    <row r="3469" spans="1:24" x14ac:dyDescent="0.3">
      <c r="A3469" t="s">
        <v>220</v>
      </c>
      <c r="B3469" s="47">
        <v>43255.002453703702</v>
      </c>
      <c r="C3469" s="24">
        <v>45.610799999999998</v>
      </c>
      <c r="D3469" s="24">
        <v>-12.834199999999999</v>
      </c>
      <c r="E3469" s="32">
        <v>38</v>
      </c>
      <c r="F3469">
        <v>21</v>
      </c>
      <c r="G3469" t="s">
        <v>5428</v>
      </c>
      <c r="H3469" t="s">
        <v>63</v>
      </c>
      <c r="I3469" s="9">
        <v>4.43</v>
      </c>
      <c r="J3469" s="18"/>
      <c r="K3469" s="18"/>
      <c r="L3469" s="18">
        <v>4</v>
      </c>
      <c r="M3469" s="25" t="s">
        <v>35</v>
      </c>
      <c r="N3469" s="18"/>
      <c r="O3469" s="18"/>
      <c r="P3469" s="18">
        <v>4.82</v>
      </c>
      <c r="Q3469" s="18" t="s">
        <v>90</v>
      </c>
      <c r="R3469" s="1"/>
      <c r="S3469" s="4"/>
      <c r="T3469" s="1">
        <f t="shared" si="353"/>
        <v>2018.4257425152737</v>
      </c>
      <c r="U3469" s="4">
        <f t="shared" si="354"/>
        <v>1.1090634659681147E+20</v>
      </c>
      <c r="V3469" s="4">
        <f t="shared" si="355"/>
        <v>5559042572704029</v>
      </c>
      <c r="W3469" s="1">
        <f t="shared" si="356"/>
        <v>56.707029057291841</v>
      </c>
    </row>
    <row r="3470" spans="1:24" x14ac:dyDescent="0.3">
      <c r="A3470" t="s">
        <v>221</v>
      </c>
      <c r="B3470" s="47">
        <v>43255.378391203703</v>
      </c>
      <c r="C3470" s="24">
        <v>45.599499999999999</v>
      </c>
      <c r="D3470" s="24">
        <v>-12.8462</v>
      </c>
      <c r="E3470" s="32">
        <v>37</v>
      </c>
      <c r="F3470">
        <v>20</v>
      </c>
      <c r="G3470" t="s">
        <v>5428</v>
      </c>
      <c r="H3470" t="s">
        <v>63</v>
      </c>
      <c r="I3470" s="9">
        <v>3.97</v>
      </c>
      <c r="J3470" s="18"/>
      <c r="K3470" s="18"/>
      <c r="L3470" s="18"/>
      <c r="M3470" s="18"/>
      <c r="N3470" s="18"/>
      <c r="O3470" s="18"/>
      <c r="P3470" s="18">
        <v>4.37</v>
      </c>
      <c r="Q3470" s="18" t="s">
        <v>90</v>
      </c>
      <c r="R3470" s="1"/>
      <c r="S3470" s="4"/>
      <c r="T3470" s="1">
        <f t="shared" si="353"/>
        <v>2018.426771776054</v>
      </c>
      <c r="U3470" s="4">
        <f t="shared" si="354"/>
        <v>1.1090748160762715E+20</v>
      </c>
      <c r="V3470" s="4">
        <f t="shared" si="355"/>
        <v>1135010815672321.3</v>
      </c>
      <c r="W3470" s="1">
        <f t="shared" si="356"/>
        <v>55.373749685197453</v>
      </c>
    </row>
    <row r="3471" spans="1:24" x14ac:dyDescent="0.3">
      <c r="A3471" t="s">
        <v>222</v>
      </c>
      <c r="B3471" s="47">
        <v>43255.39130787037</v>
      </c>
      <c r="C3471" s="24">
        <v>45.618000000000002</v>
      </c>
      <c r="D3471" s="24">
        <v>-12.8367</v>
      </c>
      <c r="E3471" s="32">
        <v>38</v>
      </c>
      <c r="F3471">
        <v>20</v>
      </c>
      <c r="G3471" t="s">
        <v>5428</v>
      </c>
      <c r="H3471" t="s">
        <v>63</v>
      </c>
      <c r="I3471" s="9">
        <v>4.43</v>
      </c>
      <c r="J3471" s="18"/>
      <c r="K3471" s="18"/>
      <c r="L3471" s="18">
        <v>4</v>
      </c>
      <c r="M3471" s="25" t="s">
        <v>35</v>
      </c>
      <c r="N3471" s="18"/>
      <c r="O3471" s="18"/>
      <c r="P3471" s="18">
        <v>4.8099999999999996</v>
      </c>
      <c r="Q3471" s="18" t="s">
        <v>90</v>
      </c>
      <c r="R3471" s="1"/>
      <c r="S3471" s="4"/>
      <c r="T3471" s="1">
        <f t="shared" si="353"/>
        <v>2018.4268071399599</v>
      </c>
      <c r="U3471" s="4">
        <f t="shared" si="354"/>
        <v>1.1091304065019984E+20</v>
      </c>
      <c r="V3471" s="4">
        <f t="shared" si="355"/>
        <v>5559042572704029</v>
      </c>
      <c r="W3471" s="1">
        <f t="shared" si="356"/>
        <v>57.318593304065416</v>
      </c>
    </row>
    <row r="3472" spans="1:24" x14ac:dyDescent="0.3">
      <c r="A3472" t="s">
        <v>223</v>
      </c>
      <c r="B3472" s="47">
        <v>43255.786134259259</v>
      </c>
      <c r="C3472" s="24">
        <v>45.594799999999999</v>
      </c>
      <c r="D3472" s="24">
        <v>-12.7775</v>
      </c>
      <c r="E3472" s="32">
        <v>40</v>
      </c>
      <c r="F3472">
        <v>22</v>
      </c>
      <c r="G3472" t="s">
        <v>5428</v>
      </c>
      <c r="H3472" t="s">
        <v>63</v>
      </c>
      <c r="I3472" s="9">
        <v>4.9400000000000004</v>
      </c>
      <c r="J3472" s="18"/>
      <c r="K3472" s="18"/>
      <c r="L3472" s="18">
        <v>4.5999999999999996</v>
      </c>
      <c r="M3472" s="25" t="s">
        <v>35</v>
      </c>
      <c r="N3472" s="18"/>
      <c r="O3472" s="18"/>
      <c r="P3472" s="18">
        <v>5.32</v>
      </c>
      <c r="Q3472" s="18" t="s">
        <v>90</v>
      </c>
      <c r="R3472" s="1"/>
      <c r="S3472" s="4"/>
      <c r="T3472" s="1">
        <f t="shared" si="353"/>
        <v>2018.4278881156995</v>
      </c>
      <c r="U3472" s="4">
        <f t="shared" si="354"/>
        <v>1.1094540001589281E+20</v>
      </c>
      <c r="V3472" s="4">
        <f t="shared" si="355"/>
        <v>3.235936569296278E+16</v>
      </c>
      <c r="W3472" s="1">
        <f t="shared" si="356"/>
        <v>56.235508096177831</v>
      </c>
      <c r="X3472" s="16"/>
    </row>
    <row r="3473" spans="1:24" x14ac:dyDescent="0.3">
      <c r="A3473" t="s">
        <v>224</v>
      </c>
      <c r="B3473" s="47">
        <v>43255.828865740739</v>
      </c>
      <c r="C3473" s="24">
        <v>45.613199999999999</v>
      </c>
      <c r="D3473" s="24">
        <v>-12.805</v>
      </c>
      <c r="E3473" s="32">
        <v>37</v>
      </c>
      <c r="F3473">
        <v>22</v>
      </c>
      <c r="G3473" t="s">
        <v>5428</v>
      </c>
      <c r="H3473" t="s">
        <v>63</v>
      </c>
      <c r="I3473" s="9">
        <v>5</v>
      </c>
      <c r="J3473" s="19">
        <v>5</v>
      </c>
      <c r="K3473" s="25" t="s">
        <v>75</v>
      </c>
      <c r="L3473" s="19">
        <v>4.8</v>
      </c>
      <c r="M3473" s="25" t="s">
        <v>35</v>
      </c>
      <c r="N3473" s="18"/>
      <c r="O3473" s="18"/>
      <c r="P3473" s="18">
        <v>5.56</v>
      </c>
      <c r="Q3473" s="18" t="s">
        <v>90</v>
      </c>
      <c r="R3473" s="1"/>
      <c r="S3473" s="4"/>
      <c r="T3473" s="1">
        <f t="shared" si="353"/>
        <v>2018.4280051081198</v>
      </c>
      <c r="U3473" s="4">
        <f t="shared" si="354"/>
        <v>1.1098521073294816E+20</v>
      </c>
      <c r="V3473" s="4">
        <f t="shared" si="355"/>
        <v>3.981071705534992E+16</v>
      </c>
      <c r="W3473" s="1">
        <f t="shared" si="356"/>
        <v>55.825580869498033</v>
      </c>
    </row>
    <row r="3474" spans="1:24" x14ac:dyDescent="0.3">
      <c r="A3474" t="s">
        <v>225</v>
      </c>
      <c r="B3474" s="47">
        <v>43255.889236111114</v>
      </c>
      <c r="C3474" s="24">
        <v>45.645499999999998</v>
      </c>
      <c r="D3474" s="24">
        <v>-12.788</v>
      </c>
      <c r="E3474" s="32">
        <v>32</v>
      </c>
      <c r="F3474">
        <v>21</v>
      </c>
      <c r="G3474" t="s">
        <v>5428</v>
      </c>
      <c r="H3474" t="s">
        <v>63</v>
      </c>
      <c r="I3474" s="9">
        <v>5</v>
      </c>
      <c r="J3474" s="19">
        <v>5</v>
      </c>
      <c r="K3474" s="25" t="s">
        <v>75</v>
      </c>
      <c r="L3474" s="19">
        <v>4.8</v>
      </c>
      <c r="M3474" s="25" t="s">
        <v>35</v>
      </c>
      <c r="N3474" s="18"/>
      <c r="O3474" s="18"/>
      <c r="P3474" s="18">
        <v>5.57</v>
      </c>
      <c r="Q3474" s="18" t="s">
        <v>90</v>
      </c>
      <c r="R3474" s="1"/>
      <c r="S3474" s="4"/>
      <c r="T3474" s="1">
        <f t="shared" si="353"/>
        <v>2018.4281703931858</v>
      </c>
      <c r="U3474" s="4">
        <f t="shared" si="354"/>
        <v>1.1102502145000351E+20</v>
      </c>
      <c r="V3474" s="4">
        <f t="shared" si="355"/>
        <v>3.981071705534992E+16</v>
      </c>
      <c r="W3474" s="1">
        <f t="shared" si="356"/>
        <v>55.289730673068952</v>
      </c>
    </row>
    <row r="3475" spans="1:24" x14ac:dyDescent="0.3">
      <c r="A3475" t="s">
        <v>226</v>
      </c>
      <c r="B3475" s="47">
        <v>43256.120648148149</v>
      </c>
      <c r="C3475" s="24">
        <v>45.625</v>
      </c>
      <c r="D3475" s="24">
        <v>-12.829000000000001</v>
      </c>
      <c r="E3475" s="32">
        <v>15</v>
      </c>
      <c r="F3475">
        <v>19</v>
      </c>
      <c r="G3475" t="s">
        <v>5428</v>
      </c>
      <c r="H3475" t="s">
        <v>63</v>
      </c>
      <c r="I3475" s="9">
        <v>4.5999999999999996</v>
      </c>
      <c r="J3475" s="18"/>
      <c r="K3475" s="18"/>
      <c r="L3475" s="18">
        <v>4.2</v>
      </c>
      <c r="M3475" s="25" t="s">
        <v>35</v>
      </c>
      <c r="N3475" s="18"/>
      <c r="O3475" s="18"/>
      <c r="P3475" s="18">
        <v>4.7699999999999996</v>
      </c>
      <c r="Q3475" s="18" t="s">
        <v>90</v>
      </c>
      <c r="R3475" s="1"/>
      <c r="S3475" s="4"/>
      <c r="T3475" s="1">
        <f t="shared" si="353"/>
        <v>2018.4288039648136</v>
      </c>
      <c r="U3475" s="4">
        <f t="shared" si="354"/>
        <v>1.1103502145000351E+20</v>
      </c>
      <c r="V3475" s="4">
        <f t="shared" si="355"/>
        <v>1E+16</v>
      </c>
      <c r="W3475" s="1">
        <f t="shared" si="356"/>
        <v>46.000819659673283</v>
      </c>
    </row>
    <row r="3476" spans="1:24" x14ac:dyDescent="0.3">
      <c r="A3476" t="s">
        <v>227</v>
      </c>
      <c r="B3476" s="47">
        <v>43256.932696759257</v>
      </c>
      <c r="C3476" s="24">
        <v>45.612499999999997</v>
      </c>
      <c r="D3476" s="24">
        <v>-12.853999999999999</v>
      </c>
      <c r="E3476" s="32">
        <v>31</v>
      </c>
      <c r="F3476">
        <v>21</v>
      </c>
      <c r="G3476" t="s">
        <v>5428</v>
      </c>
      <c r="H3476" t="s">
        <v>63</v>
      </c>
      <c r="I3476" s="9">
        <v>4.37</v>
      </c>
      <c r="J3476" s="18"/>
      <c r="K3476" s="18"/>
      <c r="L3476" s="18"/>
      <c r="M3476" s="18"/>
      <c r="N3476" s="18"/>
      <c r="O3476" s="18"/>
      <c r="P3476" s="18">
        <v>4.7699999999999996</v>
      </c>
      <c r="Q3476" s="18" t="s">
        <v>90</v>
      </c>
      <c r="R3476" s="1"/>
      <c r="S3476" s="4"/>
      <c r="T3476" s="1">
        <f t="shared" si="353"/>
        <v>2018.4310272327427</v>
      </c>
      <c r="U3476" s="4">
        <f t="shared" si="354"/>
        <v>1.1103954000944726E+20</v>
      </c>
      <c r="V3476" s="4">
        <f t="shared" si="355"/>
        <v>4518559443749222</v>
      </c>
      <c r="W3476" s="1">
        <f t="shared" si="356"/>
        <v>52.828360451475497</v>
      </c>
    </row>
    <row r="3477" spans="1:24" x14ac:dyDescent="0.3">
      <c r="A3477" s="32" t="s">
        <v>228</v>
      </c>
      <c r="B3477" s="34">
        <v>43256.955208333333</v>
      </c>
      <c r="C3477" s="2">
        <v>40.886699999999998</v>
      </c>
      <c r="D3477" s="2">
        <v>-11.890700000000001</v>
      </c>
      <c r="E3477" s="3">
        <v>3</v>
      </c>
      <c r="F3477" s="17">
        <v>17</v>
      </c>
      <c r="G3477" s="1" t="s">
        <v>89</v>
      </c>
      <c r="H3477" s="1" t="s">
        <v>33</v>
      </c>
      <c r="I3477" s="1">
        <f>J3477</f>
        <v>5</v>
      </c>
      <c r="J3477" s="19">
        <v>5</v>
      </c>
      <c r="K3477" s="25" t="s">
        <v>75</v>
      </c>
      <c r="L3477" s="19">
        <v>4.9000000000000004</v>
      </c>
      <c r="M3477" s="25" t="s">
        <v>35</v>
      </c>
      <c r="N3477" s="19"/>
      <c r="P3477" s="19">
        <v>5.16</v>
      </c>
      <c r="Q3477" s="18" t="s">
        <v>90</v>
      </c>
      <c r="T3477" s="1">
        <f t="shared" si="353"/>
        <v>2018.4310888660734</v>
      </c>
      <c r="U3477" s="4">
        <f t="shared" si="354"/>
        <v>1.1107935072650261E+20</v>
      </c>
      <c r="V3477" s="4">
        <f t="shared" si="355"/>
        <v>3.981071705534992E+16</v>
      </c>
      <c r="W3477" s="1">
        <f t="shared" si="356"/>
        <v>481.99405017857413</v>
      </c>
    </row>
    <row r="3478" spans="1:24" x14ac:dyDescent="0.3">
      <c r="A3478" t="s">
        <v>229</v>
      </c>
      <c r="B3478" s="47">
        <v>43256.96025462963</v>
      </c>
      <c r="C3478" s="24">
        <v>45.640300000000003</v>
      </c>
      <c r="D3478" s="24">
        <v>-12.837199999999999</v>
      </c>
      <c r="E3478" s="32">
        <v>30</v>
      </c>
      <c r="F3478">
        <v>21</v>
      </c>
      <c r="G3478" t="s">
        <v>5428</v>
      </c>
      <c r="H3478" t="s">
        <v>63</v>
      </c>
      <c r="I3478" s="9">
        <v>5.0999999999999996</v>
      </c>
      <c r="J3478" s="19">
        <v>5.0999999999999996</v>
      </c>
      <c r="K3478" s="25" t="s">
        <v>75</v>
      </c>
      <c r="L3478" s="19">
        <v>4.8</v>
      </c>
      <c r="M3478" s="25" t="s">
        <v>35</v>
      </c>
      <c r="N3478" s="18"/>
      <c r="O3478" s="18"/>
      <c r="P3478" s="18">
        <v>5.29</v>
      </c>
      <c r="Q3478" s="18" t="s">
        <v>90</v>
      </c>
      <c r="R3478" s="1"/>
      <c r="S3478" s="4"/>
      <c r="T3478" s="1">
        <f t="shared" si="353"/>
        <v>2018.4311026820797</v>
      </c>
      <c r="U3478" s="4">
        <f t="shared" si="354"/>
        <v>1.1113558485902166E+20</v>
      </c>
      <c r="V3478" s="4">
        <f t="shared" si="355"/>
        <v>5.6234132519035104E+16</v>
      </c>
      <c r="W3478" s="1">
        <f t="shared" si="356"/>
        <v>54.322888424454511</v>
      </c>
      <c r="X3478" s="16"/>
    </row>
    <row r="3479" spans="1:24" x14ac:dyDescent="0.3">
      <c r="A3479" t="s">
        <v>230</v>
      </c>
      <c r="B3479" s="47">
        <v>43257.400740740741</v>
      </c>
      <c r="C3479" s="24">
        <v>45.636200000000002</v>
      </c>
      <c r="D3479" s="24">
        <v>-12.8413</v>
      </c>
      <c r="E3479" s="32">
        <v>3</v>
      </c>
      <c r="F3479">
        <v>21</v>
      </c>
      <c r="G3479" t="s">
        <v>5428</v>
      </c>
      <c r="H3479" t="s">
        <v>63</v>
      </c>
      <c r="I3479" s="9">
        <v>4.9000000000000004</v>
      </c>
      <c r="J3479" s="19">
        <v>4.9000000000000004</v>
      </c>
      <c r="K3479" s="25" t="s">
        <v>75</v>
      </c>
      <c r="L3479" s="19">
        <v>4.5999999999999996</v>
      </c>
      <c r="M3479" s="25" t="s">
        <v>35</v>
      </c>
      <c r="N3479" s="18"/>
      <c r="O3479" s="18"/>
      <c r="P3479" s="18">
        <v>5.14</v>
      </c>
      <c r="Q3479" s="18" t="s">
        <v>90</v>
      </c>
      <c r="R3479" s="1"/>
      <c r="S3479" s="4"/>
      <c r="T3479" s="1">
        <f t="shared" si="353"/>
        <v>2018.4323086673257</v>
      </c>
      <c r="U3479" s="4">
        <f t="shared" si="354"/>
        <v>1.1116376868833431E+20</v>
      </c>
      <c r="V3479" s="4">
        <f t="shared" si="355"/>
        <v>2.8183829312644516E+16</v>
      </c>
      <c r="W3479" s="1">
        <f t="shared" si="356"/>
        <v>45.046093854884958</v>
      </c>
      <c r="X3479" s="16"/>
    </row>
    <row r="3480" spans="1:24" x14ac:dyDescent="0.3">
      <c r="A3480" t="s">
        <v>231</v>
      </c>
      <c r="B3480" s="47">
        <v>43257.403043981481</v>
      </c>
      <c r="C3480" s="24">
        <v>45.636499999999998</v>
      </c>
      <c r="D3480" s="24">
        <v>-12.774800000000001</v>
      </c>
      <c r="E3480" s="32">
        <v>5</v>
      </c>
      <c r="F3480">
        <v>19</v>
      </c>
      <c r="G3480" t="s">
        <v>5428</v>
      </c>
      <c r="H3480" t="s">
        <v>63</v>
      </c>
      <c r="I3480" s="9">
        <v>4.1900000000000004</v>
      </c>
      <c r="J3480" s="18"/>
      <c r="K3480" s="18"/>
      <c r="L3480" s="18"/>
      <c r="M3480" s="18"/>
      <c r="N3480" s="18"/>
      <c r="O3480" s="18"/>
      <c r="P3480" s="18">
        <v>4.59</v>
      </c>
      <c r="Q3480" s="18" t="s">
        <v>90</v>
      </c>
      <c r="R3480" s="1"/>
      <c r="S3480" s="4"/>
      <c r="T3480" s="1">
        <f t="shared" si="353"/>
        <v>2018.4323149732552</v>
      </c>
      <c r="U3480" s="4">
        <f t="shared" si="354"/>
        <v>1.1116619529842939E+20</v>
      </c>
      <c r="V3480" s="4">
        <f t="shared" si="355"/>
        <v>2426610095082421</v>
      </c>
      <c r="W3480" s="1">
        <f t="shared" si="356"/>
        <v>44.306560939403077</v>
      </c>
    </row>
    <row r="3481" spans="1:24" x14ac:dyDescent="0.3">
      <c r="A3481" t="s">
        <v>232</v>
      </c>
      <c r="B3481" s="47">
        <v>43257.595358796294</v>
      </c>
      <c r="C3481" s="24">
        <v>45.6248</v>
      </c>
      <c r="D3481" s="24">
        <v>-12.8142</v>
      </c>
      <c r="E3481" s="32">
        <v>5</v>
      </c>
      <c r="F3481">
        <v>19</v>
      </c>
      <c r="G3481" t="s">
        <v>5428</v>
      </c>
      <c r="H3481" t="s">
        <v>63</v>
      </c>
      <c r="I3481" s="9">
        <v>4.5199999999999996</v>
      </c>
      <c r="J3481" s="18"/>
      <c r="K3481" s="18"/>
      <c r="L3481" s="18">
        <v>4.0999999999999996</v>
      </c>
      <c r="M3481" s="25" t="s">
        <v>35</v>
      </c>
      <c r="N3481" s="18"/>
      <c r="O3481" s="18"/>
      <c r="P3481" s="18">
        <v>4.7300000000000004</v>
      </c>
      <c r="Q3481" s="18" t="s">
        <v>90</v>
      </c>
      <c r="R3481" s="1"/>
      <c r="S3481" s="4"/>
      <c r="T3481" s="1">
        <f t="shared" si="353"/>
        <v>2018.4328415025225</v>
      </c>
      <c r="U3481" s="4">
        <f t="shared" si="354"/>
        <v>1.1117378107417969E+20</v>
      </c>
      <c r="V3481" s="4">
        <f t="shared" si="355"/>
        <v>7585775750291873</v>
      </c>
      <c r="W3481" s="1">
        <f t="shared" si="356"/>
        <v>43.478242900488667</v>
      </c>
    </row>
    <row r="3482" spans="1:24" x14ac:dyDescent="0.3">
      <c r="A3482" t="s">
        <v>233</v>
      </c>
      <c r="B3482" s="47">
        <v>43257.817187499997</v>
      </c>
      <c r="C3482" s="24">
        <v>45.603200000000001</v>
      </c>
      <c r="D3482" s="24">
        <v>-12.842499999999999</v>
      </c>
      <c r="E3482" s="32">
        <v>33</v>
      </c>
      <c r="F3482">
        <v>18</v>
      </c>
      <c r="G3482" t="s">
        <v>5428</v>
      </c>
      <c r="H3482" t="s">
        <v>63</v>
      </c>
      <c r="I3482" s="9">
        <v>3.94</v>
      </c>
      <c r="J3482" s="18"/>
      <c r="K3482" s="18"/>
      <c r="L3482" s="18"/>
      <c r="M3482" s="18"/>
      <c r="N3482" s="18"/>
      <c r="O3482" s="18"/>
      <c r="P3482" s="18">
        <v>4.34</v>
      </c>
      <c r="Q3482" s="18" t="s">
        <v>90</v>
      </c>
      <c r="R3482" s="1"/>
      <c r="S3482" s="4"/>
      <c r="T3482" s="1">
        <f t="shared" si="353"/>
        <v>2018.4334488364134</v>
      </c>
      <c r="U3482" s="4">
        <f t="shared" si="354"/>
        <v>1.1117480436717196E+20</v>
      </c>
      <c r="V3482" s="4">
        <f t="shared" si="355"/>
        <v>1023292992280760.1</v>
      </c>
      <c r="W3482" s="1">
        <f t="shared" si="356"/>
        <v>53.013099359675088</v>
      </c>
      <c r="X3482" s="16"/>
    </row>
    <row r="3483" spans="1:24" x14ac:dyDescent="0.3">
      <c r="A3483" t="s">
        <v>234</v>
      </c>
      <c r="B3483" s="47">
        <v>43257.836145833331</v>
      </c>
      <c r="C3483" s="24">
        <v>45.62</v>
      </c>
      <c r="D3483" s="24">
        <v>-12.817500000000001</v>
      </c>
      <c r="E3483" s="32">
        <v>26</v>
      </c>
      <c r="F3483">
        <v>17</v>
      </c>
      <c r="G3483" t="s">
        <v>5428</v>
      </c>
      <c r="H3483" t="s">
        <v>63</v>
      </c>
      <c r="I3483" s="9">
        <v>4.43</v>
      </c>
      <c r="J3483" s="18"/>
      <c r="K3483" s="18"/>
      <c r="L3483" s="18">
        <v>4</v>
      </c>
      <c r="M3483" s="25" t="s">
        <v>35</v>
      </c>
      <c r="N3483" s="18"/>
      <c r="O3483" s="18"/>
      <c r="P3483" s="18">
        <v>4.67</v>
      </c>
      <c r="Q3483" s="18" t="s">
        <v>90</v>
      </c>
      <c r="R3483" s="1"/>
      <c r="S3483" s="4"/>
      <c r="T3483" s="1">
        <f t="shared" si="353"/>
        <v>2018.4335007415013</v>
      </c>
      <c r="U3483" s="4">
        <f t="shared" si="354"/>
        <v>1.1118036340974466E+20</v>
      </c>
      <c r="V3483" s="4">
        <f t="shared" si="355"/>
        <v>5559042572704029</v>
      </c>
      <c r="W3483" s="1">
        <f t="shared" si="356"/>
        <v>50.020723749424924</v>
      </c>
    </row>
    <row r="3484" spans="1:24" x14ac:dyDescent="0.3">
      <c r="A3484" t="s">
        <v>235</v>
      </c>
      <c r="B3484" s="47">
        <v>43258.007233796299</v>
      </c>
      <c r="C3484" s="24">
        <v>45.5732</v>
      </c>
      <c r="D3484" s="24">
        <v>-12.856</v>
      </c>
      <c r="E3484" s="32">
        <v>34</v>
      </c>
      <c r="F3484">
        <v>20</v>
      </c>
      <c r="G3484" t="s">
        <v>5428</v>
      </c>
      <c r="H3484" t="s">
        <v>63</v>
      </c>
      <c r="I3484" s="9">
        <v>4.43</v>
      </c>
      <c r="J3484" s="18"/>
      <c r="K3484" s="18"/>
      <c r="L3484" s="18">
        <v>4</v>
      </c>
      <c r="M3484" s="25" t="s">
        <v>35</v>
      </c>
      <c r="N3484" s="18"/>
      <c r="O3484" s="18"/>
      <c r="P3484" s="18">
        <v>4.51</v>
      </c>
      <c r="Q3484" s="18" t="s">
        <v>90</v>
      </c>
      <c r="R3484" s="1"/>
      <c r="S3484" s="4"/>
      <c r="T3484" s="1">
        <f t="shared" ref="T3484:T3547" si="357">1900+B3484/365.25</f>
        <v>2018.4339691548153</v>
      </c>
      <c r="U3484" s="4">
        <f t="shared" ref="U3484:U3547" si="358">U3483+V3484</f>
        <v>1.1118592245231736E+20</v>
      </c>
      <c r="V3484" s="4">
        <f t="shared" ref="V3484:V3547" si="359">10^(1.5*I3484+9.1)</f>
        <v>5559042572704029</v>
      </c>
      <c r="W3484" s="1">
        <f t="shared" ref="W3484:W3547" si="360">SQRT( (ABS(D3484-$Y$1)*111.11)^2+(111.11*COS(RADIANS(D3484))*ABS(C3484-$Z$1))^2+E3484*E3484)</f>
        <v>51.543154477342547</v>
      </c>
    </row>
    <row r="3485" spans="1:24" x14ac:dyDescent="0.3">
      <c r="A3485" t="s">
        <v>236</v>
      </c>
      <c r="B3485" s="47">
        <v>43258.104780092595</v>
      </c>
      <c r="C3485" s="24">
        <v>45.622300000000003</v>
      </c>
      <c r="D3485" s="24">
        <v>-12.804</v>
      </c>
      <c r="E3485" s="32">
        <v>5</v>
      </c>
      <c r="F3485">
        <v>19</v>
      </c>
      <c r="G3485" t="s">
        <v>5428</v>
      </c>
      <c r="H3485" t="s">
        <v>63</v>
      </c>
      <c r="I3485" s="9">
        <v>3.87</v>
      </c>
      <c r="J3485" s="18"/>
      <c r="K3485" s="18"/>
      <c r="L3485" s="18"/>
      <c r="M3485" s="18"/>
      <c r="N3485" s="18"/>
      <c r="O3485" s="18"/>
      <c r="P3485" s="18">
        <v>4.2699999999999996</v>
      </c>
      <c r="Q3485" s="18" t="s">
        <v>90</v>
      </c>
      <c r="R3485" s="1"/>
      <c r="S3485" s="4"/>
      <c r="T3485" s="1">
        <f t="shared" si="357"/>
        <v>2018.4342362220195</v>
      </c>
      <c r="U3485" s="4">
        <f t="shared" si="358"/>
        <v>1.1118672597843955E+20</v>
      </c>
      <c r="V3485" s="4">
        <f t="shared" si="359"/>
        <v>803526122185617</v>
      </c>
      <c r="W3485" s="1">
        <f t="shared" si="360"/>
        <v>43.058077620464587</v>
      </c>
    </row>
    <row r="3486" spans="1:24" x14ac:dyDescent="0.3">
      <c r="A3486" t="s">
        <v>237</v>
      </c>
      <c r="B3486" s="47">
        <v>43258.184201388889</v>
      </c>
      <c r="C3486" s="24">
        <v>45.616500000000002</v>
      </c>
      <c r="D3486" s="24">
        <v>-12.796799999999999</v>
      </c>
      <c r="E3486" s="32">
        <v>0</v>
      </c>
      <c r="F3486">
        <v>18</v>
      </c>
      <c r="G3486" t="s">
        <v>5428</v>
      </c>
      <c r="H3486" t="s">
        <v>63</v>
      </c>
      <c r="I3486" s="9">
        <v>3.86</v>
      </c>
      <c r="J3486" s="18"/>
      <c r="K3486" s="18"/>
      <c r="L3486" s="18"/>
      <c r="M3486" s="18"/>
      <c r="N3486" s="18"/>
      <c r="O3486" s="18"/>
      <c r="P3486" s="18">
        <v>4.26</v>
      </c>
      <c r="Q3486" s="18" t="s">
        <v>90</v>
      </c>
      <c r="R3486" s="1"/>
      <c r="S3486" s="4"/>
      <c r="T3486" s="1">
        <f t="shared" si="357"/>
        <v>2018.4344536656779</v>
      </c>
      <c r="U3486" s="4">
        <f t="shared" si="358"/>
        <v>1.1118750222555618E+20</v>
      </c>
      <c r="V3486" s="4">
        <f t="shared" si="359"/>
        <v>776247116628697.13</v>
      </c>
      <c r="W3486" s="1">
        <f t="shared" si="360"/>
        <v>42.050215867960716</v>
      </c>
      <c r="X3486" s="16"/>
    </row>
    <row r="3487" spans="1:24" x14ac:dyDescent="0.3">
      <c r="A3487" t="s">
        <v>238</v>
      </c>
      <c r="B3487" s="47">
        <v>43258.434212962966</v>
      </c>
      <c r="C3487" s="24">
        <v>45.609299999999998</v>
      </c>
      <c r="D3487" s="24">
        <v>-12.8485</v>
      </c>
      <c r="E3487" s="32">
        <v>27</v>
      </c>
      <c r="F3487">
        <v>16</v>
      </c>
      <c r="G3487" t="s">
        <v>5428</v>
      </c>
      <c r="H3487" t="s">
        <v>63</v>
      </c>
      <c r="I3487" s="9">
        <v>3.56</v>
      </c>
      <c r="J3487" s="18"/>
      <c r="K3487" s="18"/>
      <c r="L3487" s="18"/>
      <c r="M3487" s="18"/>
      <c r="N3487" s="18"/>
      <c r="O3487" s="18"/>
      <c r="P3487" s="18">
        <v>3.96</v>
      </c>
      <c r="Q3487" s="18" t="s">
        <v>90</v>
      </c>
      <c r="R3487" s="1"/>
      <c r="S3487" s="4"/>
      <c r="T3487" s="1">
        <f t="shared" si="357"/>
        <v>2018.4351381600629</v>
      </c>
      <c r="U3487" s="4">
        <f t="shared" si="358"/>
        <v>1.1118777764842652E+20</v>
      </c>
      <c r="V3487" s="4">
        <f t="shared" si="359"/>
        <v>275422870333817.78</v>
      </c>
      <c r="W3487" s="1">
        <f t="shared" si="360"/>
        <v>50.173504031555957</v>
      </c>
    </row>
    <row r="3488" spans="1:24" x14ac:dyDescent="0.3">
      <c r="A3488" t="s">
        <v>239</v>
      </c>
      <c r="B3488" s="47">
        <v>43258.546458333331</v>
      </c>
      <c r="C3488" s="24">
        <v>45.613500000000002</v>
      </c>
      <c r="D3488" s="24">
        <v>-12.8582</v>
      </c>
      <c r="E3488" s="32">
        <v>30</v>
      </c>
      <c r="F3488">
        <v>19</v>
      </c>
      <c r="G3488" t="s">
        <v>5428</v>
      </c>
      <c r="H3488" t="s">
        <v>63</v>
      </c>
      <c r="I3488" s="9">
        <v>5</v>
      </c>
      <c r="J3488" s="19">
        <v>5</v>
      </c>
      <c r="K3488" s="25" t="s">
        <v>75</v>
      </c>
      <c r="L3488" s="19">
        <v>4.3</v>
      </c>
      <c r="M3488" s="25" t="s">
        <v>35</v>
      </c>
      <c r="N3488" s="18"/>
      <c r="O3488" s="18"/>
      <c r="P3488" s="18">
        <v>4.9800000000000004</v>
      </c>
      <c r="Q3488" s="18" t="s">
        <v>90</v>
      </c>
      <c r="R3488" s="1"/>
      <c r="S3488" s="4"/>
      <c r="T3488" s="1">
        <f t="shared" si="357"/>
        <v>2018.4354454711386</v>
      </c>
      <c r="U3488" s="4">
        <f t="shared" si="358"/>
        <v>1.1122758836548187E+20</v>
      </c>
      <c r="V3488" s="4">
        <f t="shared" si="359"/>
        <v>3.981071705534992E+16</v>
      </c>
      <c r="W3488" s="1">
        <f t="shared" si="360"/>
        <v>52.432451091211142</v>
      </c>
    </row>
    <row r="3489" spans="1:24" x14ac:dyDescent="0.3">
      <c r="A3489" t="s">
        <v>240</v>
      </c>
      <c r="B3489" s="47">
        <v>43258.83452546296</v>
      </c>
      <c r="C3489" s="24">
        <v>45.615299999999998</v>
      </c>
      <c r="D3489" s="24">
        <v>-12.8232</v>
      </c>
      <c r="E3489" s="32">
        <v>28</v>
      </c>
      <c r="F3489">
        <v>21</v>
      </c>
      <c r="G3489" t="s">
        <v>5428</v>
      </c>
      <c r="H3489" t="s">
        <v>63</v>
      </c>
      <c r="I3489" s="9">
        <v>4.5199999999999996</v>
      </c>
      <c r="J3489" s="18"/>
      <c r="K3489" s="18"/>
      <c r="L3489" s="18">
        <v>4.0999999999999996</v>
      </c>
      <c r="M3489" s="25" t="s">
        <v>35</v>
      </c>
      <c r="N3489" s="18"/>
      <c r="O3489" s="18"/>
      <c r="P3489" s="18">
        <v>4.47</v>
      </c>
      <c r="Q3489" s="18" t="s">
        <v>90</v>
      </c>
      <c r="R3489" s="1"/>
      <c r="S3489" s="4"/>
      <c r="T3489" s="1">
        <f t="shared" si="357"/>
        <v>2018.4362341559561</v>
      </c>
      <c r="U3489" s="4">
        <f t="shared" si="358"/>
        <v>1.1123517414123217E+20</v>
      </c>
      <c r="V3489" s="4">
        <f t="shared" si="359"/>
        <v>7585775750291873</v>
      </c>
      <c r="W3489" s="1">
        <f t="shared" si="360"/>
        <v>50.758235733122973</v>
      </c>
    </row>
    <row r="3490" spans="1:24" x14ac:dyDescent="0.3">
      <c r="A3490" t="s">
        <v>241</v>
      </c>
      <c r="B3490" s="47">
        <v>43259.016979166663</v>
      </c>
      <c r="C3490" s="24">
        <v>45.597700000000003</v>
      </c>
      <c r="D3490" s="24">
        <v>-12.813000000000001</v>
      </c>
      <c r="E3490" s="32">
        <v>30</v>
      </c>
      <c r="F3490">
        <v>20</v>
      </c>
      <c r="G3490" t="s">
        <v>5428</v>
      </c>
      <c r="H3490" t="s">
        <v>63</v>
      </c>
      <c r="I3490" s="9">
        <v>3.73</v>
      </c>
      <c r="J3490" s="18"/>
      <c r="K3490" s="18"/>
      <c r="L3490" s="18"/>
      <c r="M3490" s="18"/>
      <c r="N3490" s="18"/>
      <c r="O3490" s="18"/>
      <c r="P3490" s="18">
        <v>4.13</v>
      </c>
      <c r="Q3490" s="18" t="s">
        <v>90</v>
      </c>
      <c r="R3490" s="1"/>
      <c r="S3490" s="4"/>
      <c r="T3490" s="1">
        <f t="shared" si="357"/>
        <v>2018.4367336869723</v>
      </c>
      <c r="U3490" s="4">
        <f t="shared" si="358"/>
        <v>1.1123566959142298E+20</v>
      </c>
      <c r="V3490" s="4">
        <f t="shared" si="359"/>
        <v>495450190804791.06</v>
      </c>
      <c r="W3490" s="1">
        <f t="shared" si="360"/>
        <v>50.21502072862684</v>
      </c>
      <c r="X3490" s="16"/>
    </row>
    <row r="3491" spans="1:24" x14ac:dyDescent="0.3">
      <c r="A3491" t="s">
        <v>242</v>
      </c>
      <c r="B3491" s="47">
        <v>43259.039409722223</v>
      </c>
      <c r="C3491" s="24">
        <v>45.623199999999997</v>
      </c>
      <c r="D3491" s="24">
        <v>-12.817299999999999</v>
      </c>
      <c r="E3491" s="32">
        <v>0</v>
      </c>
      <c r="F3491">
        <v>22</v>
      </c>
      <c r="G3491" t="s">
        <v>5428</v>
      </c>
      <c r="H3491" t="s">
        <v>63</v>
      </c>
      <c r="I3491" s="9">
        <v>5.03</v>
      </c>
      <c r="J3491" s="18"/>
      <c r="K3491" s="18"/>
      <c r="L3491" s="18">
        <v>4.7</v>
      </c>
      <c r="M3491" s="25" t="s">
        <v>35</v>
      </c>
      <c r="N3491" s="18"/>
      <c r="O3491" s="18"/>
      <c r="P3491" s="18">
        <v>4.8600000000000003</v>
      </c>
      <c r="Q3491" s="18" t="s">
        <v>90</v>
      </c>
      <c r="R3491" s="1"/>
      <c r="S3491" s="4"/>
      <c r="T3491" s="1">
        <f t="shared" si="357"/>
        <v>2018.4367950984865</v>
      </c>
      <c r="U3491" s="4">
        <f t="shared" si="358"/>
        <v>1.112798266361583E+20</v>
      </c>
      <c r="V3491" s="4">
        <f t="shared" si="359"/>
        <v>4.4157044735331448E+16</v>
      </c>
      <c r="W3491" s="1">
        <f t="shared" si="360"/>
        <v>43.071292696936297</v>
      </c>
    </row>
    <row r="3492" spans="1:24" x14ac:dyDescent="0.3">
      <c r="A3492" t="s">
        <v>243</v>
      </c>
      <c r="B3492" s="47">
        <v>43259.146898148145</v>
      </c>
      <c r="C3492" s="24">
        <v>45.580500000000001</v>
      </c>
      <c r="D3492" s="24">
        <v>-12.8078</v>
      </c>
      <c r="E3492" s="32">
        <v>30</v>
      </c>
      <c r="F3492">
        <v>22</v>
      </c>
      <c r="G3492" t="s">
        <v>5428</v>
      </c>
      <c r="H3492" t="s">
        <v>63</v>
      </c>
      <c r="I3492" s="9">
        <v>5.03</v>
      </c>
      <c r="J3492" s="18"/>
      <c r="K3492" s="18"/>
      <c r="L3492" s="18">
        <v>4.7</v>
      </c>
      <c r="M3492" s="25" t="s">
        <v>35</v>
      </c>
      <c r="N3492" s="18"/>
      <c r="O3492" s="18"/>
      <c r="P3492" s="18">
        <v>4.82</v>
      </c>
      <c r="Q3492" s="18" t="s">
        <v>90</v>
      </c>
      <c r="R3492" s="1"/>
      <c r="S3492" s="4"/>
      <c r="T3492" s="1">
        <f t="shared" si="357"/>
        <v>2018.4370893857581</v>
      </c>
      <c r="U3492" s="4">
        <f t="shared" si="358"/>
        <v>1.1132398368089363E+20</v>
      </c>
      <c r="V3492" s="4">
        <f t="shared" si="359"/>
        <v>4.4157044735331448E+16</v>
      </c>
      <c r="W3492" s="1">
        <f t="shared" si="360"/>
        <v>48.681248607433766</v>
      </c>
    </row>
    <row r="3493" spans="1:24" x14ac:dyDescent="0.3">
      <c r="A3493" t="s">
        <v>244</v>
      </c>
      <c r="B3493" s="47">
        <v>43259.186365740738</v>
      </c>
      <c r="C3493" s="24">
        <v>45.608800000000002</v>
      </c>
      <c r="D3493" s="24">
        <v>-12.7362</v>
      </c>
      <c r="E3493" s="32">
        <v>5</v>
      </c>
      <c r="F3493">
        <v>17</v>
      </c>
      <c r="G3493" t="s">
        <v>5428</v>
      </c>
      <c r="H3493" t="s">
        <v>63</v>
      </c>
      <c r="I3493" s="9">
        <v>3.66</v>
      </c>
      <c r="J3493" s="18"/>
      <c r="K3493" s="18"/>
      <c r="L3493" s="18"/>
      <c r="M3493" s="18"/>
      <c r="N3493" s="18"/>
      <c r="O3493" s="18"/>
      <c r="P3493" s="18">
        <v>4.0599999999999996</v>
      </c>
      <c r="Q3493" s="18" t="s">
        <v>90</v>
      </c>
      <c r="R3493" s="1"/>
      <c r="S3493" s="4"/>
      <c r="T3493" s="1">
        <f t="shared" si="357"/>
        <v>2018.4371974421376</v>
      </c>
      <c r="U3493" s="4">
        <f t="shared" si="358"/>
        <v>1.1132437272603863E+20</v>
      </c>
      <c r="V3493" s="4">
        <f t="shared" si="359"/>
        <v>389045144994281.69</v>
      </c>
      <c r="W3493" s="1">
        <f t="shared" si="360"/>
        <v>41.337778051813963</v>
      </c>
    </row>
    <row r="3494" spans="1:24" x14ac:dyDescent="0.3">
      <c r="A3494" t="s">
        <v>245</v>
      </c>
      <c r="B3494" s="47">
        <v>43259.229780092595</v>
      </c>
      <c r="C3494" s="24">
        <v>45.588500000000003</v>
      </c>
      <c r="D3494" s="24">
        <v>-12.8218</v>
      </c>
      <c r="E3494" s="32">
        <v>38</v>
      </c>
      <c r="F3494">
        <v>20</v>
      </c>
      <c r="G3494" t="s">
        <v>5428</v>
      </c>
      <c r="H3494" t="s">
        <v>63</v>
      </c>
      <c r="I3494" s="9">
        <v>4.5999999999999996</v>
      </c>
      <c r="J3494" s="18"/>
      <c r="K3494" s="18"/>
      <c r="L3494" s="18">
        <v>4.2</v>
      </c>
      <c r="M3494" s="25" t="s">
        <v>35</v>
      </c>
      <c r="N3494" s="18"/>
      <c r="O3494" s="18"/>
      <c r="P3494" s="18">
        <v>4.63</v>
      </c>
      <c r="Q3494" s="18" t="s">
        <v>90</v>
      </c>
      <c r="R3494" s="1"/>
      <c r="S3494" s="4"/>
      <c r="T3494" s="1">
        <f t="shared" si="357"/>
        <v>2018.437316304155</v>
      </c>
      <c r="U3494" s="4">
        <f t="shared" si="358"/>
        <v>1.1133437272603863E+20</v>
      </c>
      <c r="V3494" s="4">
        <f t="shared" si="359"/>
        <v>1E+16</v>
      </c>
      <c r="W3494" s="1">
        <f t="shared" si="360"/>
        <v>54.77752125906418</v>
      </c>
    </row>
    <row r="3495" spans="1:24" x14ac:dyDescent="0.3">
      <c r="A3495" t="s">
        <v>246</v>
      </c>
      <c r="B3495" s="47">
        <v>43259.474722222221</v>
      </c>
      <c r="C3495" s="24">
        <v>45.592300000000002</v>
      </c>
      <c r="D3495" s="24">
        <v>-12.780799999999999</v>
      </c>
      <c r="E3495" s="32">
        <v>30</v>
      </c>
      <c r="F3495">
        <v>19</v>
      </c>
      <c r="G3495" t="s">
        <v>5428</v>
      </c>
      <c r="H3495" t="s">
        <v>63</v>
      </c>
      <c r="I3495" s="9">
        <v>4.5999999999999996</v>
      </c>
      <c r="J3495" s="18"/>
      <c r="K3495" s="18"/>
      <c r="L3495" s="18">
        <v>4.2</v>
      </c>
      <c r="M3495" s="25" t="s">
        <v>35</v>
      </c>
      <c r="N3495" s="18"/>
      <c r="O3495" s="18"/>
      <c r="P3495" s="18">
        <v>4.62</v>
      </c>
      <c r="Q3495" s="18" t="s">
        <v>90</v>
      </c>
      <c r="R3495" s="1"/>
      <c r="S3495" s="4"/>
      <c r="T3495" s="1">
        <f t="shared" si="357"/>
        <v>2018.4379869191573</v>
      </c>
      <c r="U3495" s="4">
        <f t="shared" si="358"/>
        <v>1.1134437272603863E+20</v>
      </c>
      <c r="V3495" s="4">
        <f t="shared" si="359"/>
        <v>1E+16</v>
      </c>
      <c r="W3495" s="1">
        <f t="shared" si="360"/>
        <v>49.426721797251346</v>
      </c>
    </row>
    <row r="3496" spans="1:24" x14ac:dyDescent="0.3">
      <c r="A3496" t="s">
        <v>247</v>
      </c>
      <c r="B3496" s="47">
        <v>43259.502442129633</v>
      </c>
      <c r="C3496" s="24">
        <v>45.562800000000003</v>
      </c>
      <c r="D3496" s="24">
        <v>-12.8117</v>
      </c>
      <c r="E3496" s="32">
        <v>36</v>
      </c>
      <c r="F3496">
        <v>22</v>
      </c>
      <c r="G3496" t="s">
        <v>5428</v>
      </c>
      <c r="H3496" t="s">
        <v>63</v>
      </c>
      <c r="I3496" s="9">
        <v>5.1100000000000003</v>
      </c>
      <c r="J3496" s="18"/>
      <c r="K3496" s="18"/>
      <c r="L3496" s="18">
        <v>4.8</v>
      </c>
      <c r="M3496" s="25" t="s">
        <v>35</v>
      </c>
      <c r="N3496" s="18"/>
      <c r="O3496" s="18"/>
      <c r="P3496" s="18">
        <v>4.97</v>
      </c>
      <c r="Q3496" s="18" t="s">
        <v>90</v>
      </c>
      <c r="R3496" s="1"/>
      <c r="S3496" s="4"/>
      <c r="T3496" s="1">
        <f t="shared" si="357"/>
        <v>2018.4380628121276</v>
      </c>
      <c r="U3496" s="4">
        <f t="shared" si="358"/>
        <v>1.1140258304781571E+20</v>
      </c>
      <c r="V3496" s="4">
        <f t="shared" si="359"/>
        <v>5.8210321777087328E+16</v>
      </c>
      <c r="W3496" s="1">
        <f t="shared" si="360"/>
        <v>51.277151680570618</v>
      </c>
    </row>
    <row r="3497" spans="1:24" x14ac:dyDescent="0.3">
      <c r="A3497" t="s">
        <v>248</v>
      </c>
      <c r="B3497" s="47">
        <v>43259.940810185188</v>
      </c>
      <c r="C3497" s="24">
        <v>45.560200000000002</v>
      </c>
      <c r="D3497" s="24">
        <v>-12.861499999999999</v>
      </c>
      <c r="E3497" s="32">
        <v>22</v>
      </c>
      <c r="F3497">
        <v>22</v>
      </c>
      <c r="G3497" t="s">
        <v>5428</v>
      </c>
      <c r="H3497" t="s">
        <v>63</v>
      </c>
      <c r="I3497" s="9">
        <v>4.6900000000000004</v>
      </c>
      <c r="J3497" s="18"/>
      <c r="K3497" s="18"/>
      <c r="L3497" s="18">
        <v>4.3</v>
      </c>
      <c r="M3497" s="25" t="s">
        <v>35</v>
      </c>
      <c r="N3497" s="18"/>
      <c r="O3497" s="18"/>
      <c r="P3497" s="18">
        <v>4.76</v>
      </c>
      <c r="Q3497" s="18" t="s">
        <v>90</v>
      </c>
      <c r="R3497" s="1"/>
      <c r="S3497" s="4"/>
      <c r="T3497" s="1">
        <f t="shared" si="357"/>
        <v>2018.4392629984536</v>
      </c>
      <c r="U3497" s="4">
        <f t="shared" si="358"/>
        <v>1.1141622887918159E+20</v>
      </c>
      <c r="V3497" s="4">
        <f t="shared" si="359"/>
        <v>1.3645831365889276E+16</v>
      </c>
      <c r="W3497" s="1">
        <f t="shared" si="360"/>
        <v>43.54451419877585</v>
      </c>
    </row>
    <row r="3498" spans="1:24" x14ac:dyDescent="0.3">
      <c r="A3498" t="s">
        <v>249</v>
      </c>
      <c r="B3498" s="47">
        <v>43260.162893518522</v>
      </c>
      <c r="C3498" s="24">
        <v>45.608199999999997</v>
      </c>
      <c r="D3498" s="24">
        <v>-12.7593</v>
      </c>
      <c r="E3498" s="32">
        <v>5</v>
      </c>
      <c r="F3498">
        <v>17</v>
      </c>
      <c r="G3498" t="s">
        <v>5428</v>
      </c>
      <c r="H3498" t="s">
        <v>63</v>
      </c>
      <c r="I3498" s="9">
        <v>3.48</v>
      </c>
      <c r="J3498" s="18"/>
      <c r="K3498" s="18"/>
      <c r="L3498" s="18"/>
      <c r="M3498" s="18"/>
      <c r="N3498" s="18"/>
      <c r="O3498" s="18"/>
      <c r="P3498" s="18">
        <v>3.88</v>
      </c>
      <c r="Q3498" s="18" t="s">
        <v>90</v>
      </c>
      <c r="R3498" s="1"/>
      <c r="S3498" s="4"/>
      <c r="T3498" s="1">
        <f t="shared" si="357"/>
        <v>2018.4398710294827</v>
      </c>
      <c r="U3498" s="4">
        <f t="shared" si="358"/>
        <v>1.1141643780879468E+20</v>
      </c>
      <c r="V3498" s="4">
        <f t="shared" si="359"/>
        <v>208929613085405.06</v>
      </c>
      <c r="W3498" s="1">
        <f t="shared" si="360"/>
        <v>41.21464952949151</v>
      </c>
      <c r="X3498" s="16"/>
    </row>
    <row r="3499" spans="1:24" x14ac:dyDescent="0.3">
      <c r="A3499" t="s">
        <v>250</v>
      </c>
      <c r="B3499" s="47">
        <v>43260.942071759258</v>
      </c>
      <c r="C3499" s="24">
        <v>45.669499999999999</v>
      </c>
      <c r="D3499" s="24">
        <v>-12.888299999999999</v>
      </c>
      <c r="E3499" s="32">
        <v>10</v>
      </c>
      <c r="F3499">
        <v>21</v>
      </c>
      <c r="G3499" t="s">
        <v>5428</v>
      </c>
      <c r="H3499" t="s">
        <v>63</v>
      </c>
      <c r="I3499" s="9">
        <v>5</v>
      </c>
      <c r="J3499" s="19">
        <v>5</v>
      </c>
      <c r="K3499" s="25" t="s">
        <v>75</v>
      </c>
      <c r="L3499" s="19">
        <v>4.7</v>
      </c>
      <c r="M3499" s="25" t="s">
        <v>35</v>
      </c>
      <c r="N3499" s="18"/>
      <c r="O3499" s="18"/>
      <c r="P3499" s="18">
        <v>5.09</v>
      </c>
      <c r="Q3499" s="18" t="s">
        <v>90</v>
      </c>
      <c r="R3499" s="1"/>
      <c r="S3499" s="4"/>
      <c r="T3499" s="1">
        <f t="shared" si="357"/>
        <v>2018.4420043032424</v>
      </c>
      <c r="U3499" s="4">
        <f t="shared" si="358"/>
        <v>1.1145624852585003E+20</v>
      </c>
      <c r="V3499" s="4">
        <f t="shared" si="359"/>
        <v>3.981071705534992E+16</v>
      </c>
      <c r="W3499" s="1">
        <f t="shared" si="360"/>
        <v>50.752937204032364</v>
      </c>
    </row>
    <row r="3500" spans="1:24" x14ac:dyDescent="0.3">
      <c r="A3500" t="s">
        <v>251</v>
      </c>
      <c r="B3500" s="47">
        <v>43261.172974537039</v>
      </c>
      <c r="C3500" s="24">
        <v>45.6355</v>
      </c>
      <c r="D3500" s="24">
        <v>-12.904299999999999</v>
      </c>
      <c r="E3500" s="32">
        <v>35</v>
      </c>
      <c r="F3500">
        <v>19</v>
      </c>
      <c r="G3500" t="s">
        <v>5428</v>
      </c>
      <c r="H3500" t="s">
        <v>63</v>
      </c>
      <c r="I3500" s="9">
        <v>4.26</v>
      </c>
      <c r="J3500" s="18"/>
      <c r="K3500" s="18"/>
      <c r="L3500" s="18">
        <v>3.8</v>
      </c>
      <c r="M3500" s="25" t="s">
        <v>35</v>
      </c>
      <c r="N3500" s="18"/>
      <c r="O3500" s="18"/>
      <c r="P3500" s="18">
        <v>4.59</v>
      </c>
      <c r="Q3500" s="18" t="s">
        <v>90</v>
      </c>
      <c r="R3500" s="1"/>
      <c r="S3500" s="4"/>
      <c r="T3500" s="1">
        <f t="shared" si="357"/>
        <v>2018.4426364805943</v>
      </c>
      <c r="U3500" s="4">
        <f t="shared" si="358"/>
        <v>1.1145933882128255E+20</v>
      </c>
      <c r="V3500" s="4">
        <f t="shared" si="359"/>
        <v>3090295432513594.5</v>
      </c>
      <c r="W3500" s="1">
        <f t="shared" si="360"/>
        <v>58.478027611775374</v>
      </c>
    </row>
    <row r="3501" spans="1:24" x14ac:dyDescent="0.3">
      <c r="A3501" s="32" t="s">
        <v>252</v>
      </c>
      <c r="B3501" s="34">
        <v>43261.219131944446</v>
      </c>
      <c r="C3501" s="2">
        <v>40.7333</v>
      </c>
      <c r="D3501" s="2">
        <v>-14.532500000000001</v>
      </c>
      <c r="E3501" s="3">
        <v>0</v>
      </c>
      <c r="F3501" s="17">
        <v>9</v>
      </c>
      <c r="G3501" s="1" t="s">
        <v>89</v>
      </c>
      <c r="H3501" s="1" t="s">
        <v>33</v>
      </c>
      <c r="I3501" s="1">
        <f>P3501-0.4</f>
        <v>3.58</v>
      </c>
      <c r="J3501" s="19"/>
      <c r="K3501" s="19"/>
      <c r="L3501" s="19"/>
      <c r="M3501" s="19"/>
      <c r="N3501" s="19"/>
      <c r="P3501" s="19">
        <v>3.98</v>
      </c>
      <c r="Q3501" s="18" t="s">
        <v>90</v>
      </c>
      <c r="T3501" s="1">
        <f t="shared" si="357"/>
        <v>2018.4427628526885</v>
      </c>
      <c r="U3501" s="4">
        <f t="shared" si="358"/>
        <v>1.1145963394220522E+20</v>
      </c>
      <c r="V3501" s="4">
        <f t="shared" si="359"/>
        <v>295120922666639.69</v>
      </c>
      <c r="W3501" s="1">
        <f t="shared" si="360"/>
        <v>522.45391861837641</v>
      </c>
    </row>
    <row r="3502" spans="1:24" x14ac:dyDescent="0.3">
      <c r="A3502" t="s">
        <v>253</v>
      </c>
      <c r="B3502" s="47">
        <v>43261.267013888886</v>
      </c>
      <c r="C3502" s="24">
        <v>45.6783</v>
      </c>
      <c r="D3502" s="24">
        <v>-12.8512</v>
      </c>
      <c r="E3502" s="32">
        <v>5</v>
      </c>
      <c r="F3502">
        <v>18</v>
      </c>
      <c r="G3502" t="s">
        <v>5428</v>
      </c>
      <c r="H3502" t="s">
        <v>63</v>
      </c>
      <c r="I3502" s="9">
        <v>4.26</v>
      </c>
      <c r="J3502" s="18"/>
      <c r="K3502" s="18"/>
      <c r="L3502" s="18">
        <v>3.8</v>
      </c>
      <c r="M3502" s="25" t="s">
        <v>35</v>
      </c>
      <c r="N3502" s="18"/>
      <c r="O3502" s="18"/>
      <c r="P3502" s="18">
        <v>4.26</v>
      </c>
      <c r="Q3502" s="18" t="s">
        <v>90</v>
      </c>
      <c r="R3502" s="1"/>
      <c r="S3502" s="4"/>
      <c r="T3502" s="1">
        <f t="shared" si="357"/>
        <v>2018.4428939463078</v>
      </c>
      <c r="U3502" s="4">
        <f t="shared" si="358"/>
        <v>1.1146272423763773E+20</v>
      </c>
      <c r="V3502" s="4">
        <f t="shared" si="359"/>
        <v>3090295432513594.5</v>
      </c>
      <c r="W3502" s="1">
        <f t="shared" si="360"/>
        <v>49.88577069261752</v>
      </c>
    </row>
    <row r="3503" spans="1:24" x14ac:dyDescent="0.3">
      <c r="A3503" t="s">
        <v>254</v>
      </c>
      <c r="B3503" s="47">
        <v>43261.510266203702</v>
      </c>
      <c r="C3503" s="24">
        <v>45.686999999999998</v>
      </c>
      <c r="D3503" s="24">
        <v>-12.814</v>
      </c>
      <c r="E3503" s="32">
        <v>9</v>
      </c>
      <c r="F3503">
        <v>21</v>
      </c>
      <c r="G3503" t="s">
        <v>5428</v>
      </c>
      <c r="H3503" t="s">
        <v>63</v>
      </c>
      <c r="I3503" s="9">
        <v>4.9000000000000004</v>
      </c>
      <c r="J3503" s="19">
        <v>4.9000000000000004</v>
      </c>
      <c r="K3503" s="25" t="s">
        <v>75</v>
      </c>
      <c r="L3503" s="19">
        <v>4.4000000000000004</v>
      </c>
      <c r="M3503" s="25" t="s">
        <v>35</v>
      </c>
      <c r="N3503" s="18"/>
      <c r="O3503" s="18"/>
      <c r="P3503" s="18">
        <v>4.74</v>
      </c>
      <c r="Q3503" s="18" t="s">
        <v>90</v>
      </c>
      <c r="R3503" s="1"/>
      <c r="S3503" s="4"/>
      <c r="T3503" s="1">
        <f t="shared" si="357"/>
        <v>2018.4435599348492</v>
      </c>
      <c r="U3503" s="4">
        <f t="shared" si="358"/>
        <v>1.1149090806695038E+20</v>
      </c>
      <c r="V3503" s="4">
        <f t="shared" si="359"/>
        <v>2.8183829312644516E+16</v>
      </c>
      <c r="W3503" s="1">
        <f t="shared" si="360"/>
        <v>50.665186307617262</v>
      </c>
    </row>
    <row r="3504" spans="1:24" x14ac:dyDescent="0.3">
      <c r="A3504" t="s">
        <v>255</v>
      </c>
      <c r="B3504" s="47">
        <v>43261.54488425926</v>
      </c>
      <c r="C3504" s="24">
        <v>45.663200000000003</v>
      </c>
      <c r="D3504" s="24">
        <v>-12.811299999999999</v>
      </c>
      <c r="E3504" s="32">
        <v>38</v>
      </c>
      <c r="F3504">
        <v>20</v>
      </c>
      <c r="G3504" t="s">
        <v>5428</v>
      </c>
      <c r="H3504" t="s">
        <v>63</v>
      </c>
      <c r="I3504" s="9">
        <v>4.8</v>
      </c>
      <c r="J3504" s="19">
        <v>4.8</v>
      </c>
      <c r="K3504" s="25" t="s">
        <v>75</v>
      </c>
      <c r="L3504" s="19">
        <v>4.4000000000000004</v>
      </c>
      <c r="M3504" s="25" t="s">
        <v>35</v>
      </c>
      <c r="N3504" s="18"/>
      <c r="O3504" s="18"/>
      <c r="P3504" s="18">
        <v>4.7699999999999996</v>
      </c>
      <c r="Q3504" s="18" t="s">
        <v>90</v>
      </c>
      <c r="R3504" s="1"/>
      <c r="S3504" s="4"/>
      <c r="T3504" s="1">
        <f t="shared" si="357"/>
        <v>2018.4436547139198</v>
      </c>
      <c r="U3504" s="4">
        <f t="shared" si="358"/>
        <v>1.1151086069010008E+20</v>
      </c>
      <c r="V3504" s="4">
        <f t="shared" si="359"/>
        <v>1.9952623149688668E+16</v>
      </c>
      <c r="W3504" s="1">
        <f t="shared" si="360"/>
        <v>60.645766073723046</v>
      </c>
    </row>
    <row r="3505" spans="1:24" x14ac:dyDescent="0.3">
      <c r="A3505" t="s">
        <v>256</v>
      </c>
      <c r="B3505" s="47">
        <v>43261.87023148148</v>
      </c>
      <c r="C3505" s="24">
        <v>45.6783</v>
      </c>
      <c r="D3505" s="24">
        <v>-12.9023</v>
      </c>
      <c r="E3505" s="32">
        <v>0</v>
      </c>
      <c r="F3505">
        <v>18</v>
      </c>
      <c r="G3505" t="s">
        <v>5428</v>
      </c>
      <c r="H3505" t="s">
        <v>63</v>
      </c>
      <c r="I3505" s="9">
        <v>3.83</v>
      </c>
      <c r="J3505" s="18"/>
      <c r="K3505" s="18"/>
      <c r="L3505" s="18"/>
      <c r="M3505" s="18"/>
      <c r="N3505" s="18"/>
      <c r="O3505" s="18"/>
      <c r="P3505" s="18">
        <v>4.2300000000000004</v>
      </c>
      <c r="Q3505" s="18" t="s">
        <v>90</v>
      </c>
      <c r="R3505" s="1"/>
      <c r="S3505" s="4"/>
      <c r="T3505" s="1">
        <f t="shared" si="357"/>
        <v>2018.4445454660683</v>
      </c>
      <c r="U3505" s="4">
        <f t="shared" si="358"/>
        <v>1.1151156053209607E+20</v>
      </c>
      <c r="V3505" s="4">
        <f t="shared" si="359"/>
        <v>699841996002273.75</v>
      </c>
      <c r="W3505" s="1">
        <f t="shared" si="360"/>
        <v>51.140598584563243</v>
      </c>
    </row>
    <row r="3506" spans="1:24" x14ac:dyDescent="0.3">
      <c r="A3506" t="s">
        <v>257</v>
      </c>
      <c r="B3506" s="47">
        <v>43262.131550925929</v>
      </c>
      <c r="C3506" s="24">
        <v>45.652200000000001</v>
      </c>
      <c r="D3506" s="24">
        <v>-12.9078</v>
      </c>
      <c r="E3506" s="32">
        <v>10</v>
      </c>
      <c r="F3506">
        <v>18</v>
      </c>
      <c r="G3506" t="s">
        <v>5428</v>
      </c>
      <c r="H3506" t="s">
        <v>63</v>
      </c>
      <c r="I3506" s="9">
        <v>3.81</v>
      </c>
      <c r="J3506" s="18"/>
      <c r="K3506" s="18"/>
      <c r="L3506" s="18"/>
      <c r="M3506" s="18"/>
      <c r="N3506" s="18"/>
      <c r="O3506" s="18"/>
      <c r="P3506" s="18">
        <v>4.21</v>
      </c>
      <c r="Q3506" s="18" t="s">
        <v>90</v>
      </c>
      <c r="R3506" s="1"/>
      <c r="S3506" s="4"/>
      <c r="T3506" s="1">
        <f t="shared" si="357"/>
        <v>2018.4452609197151</v>
      </c>
      <c r="U3506" s="4">
        <f t="shared" si="358"/>
        <v>1.1151221366264871E+20</v>
      </c>
      <c r="V3506" s="4">
        <f t="shared" si="359"/>
        <v>653130552647472.75</v>
      </c>
      <c r="W3506" s="1">
        <f t="shared" si="360"/>
        <v>49.693815122590962</v>
      </c>
    </row>
    <row r="3507" spans="1:24" x14ac:dyDescent="0.3">
      <c r="A3507" t="s">
        <v>258</v>
      </c>
      <c r="B3507" s="47">
        <v>43263.08152777778</v>
      </c>
      <c r="C3507" s="24">
        <v>45.662700000000001</v>
      </c>
      <c r="D3507" s="24">
        <v>-12.811299999999999</v>
      </c>
      <c r="E3507" s="32">
        <v>0</v>
      </c>
      <c r="F3507">
        <v>18</v>
      </c>
      <c r="G3507" t="s">
        <v>5428</v>
      </c>
      <c r="H3507" t="s">
        <v>63</v>
      </c>
      <c r="I3507" s="9">
        <v>3.6</v>
      </c>
      <c r="J3507" s="18"/>
      <c r="K3507" s="18"/>
      <c r="L3507" s="18"/>
      <c r="M3507" s="18"/>
      <c r="N3507" s="18"/>
      <c r="O3507" s="18"/>
      <c r="P3507" s="18">
        <v>4</v>
      </c>
      <c r="Q3507" s="18" t="s">
        <v>90</v>
      </c>
      <c r="R3507" s="1"/>
      <c r="S3507" s="4"/>
      <c r="T3507" s="1">
        <f t="shared" si="357"/>
        <v>2018.4478618145868</v>
      </c>
      <c r="U3507" s="4">
        <f t="shared" si="358"/>
        <v>1.1151252989041472E+20</v>
      </c>
      <c r="V3507" s="4">
        <f t="shared" si="359"/>
        <v>316227766016839.06</v>
      </c>
      <c r="W3507" s="1">
        <f t="shared" si="360"/>
        <v>47.210539191569708</v>
      </c>
    </row>
    <row r="3508" spans="1:24" x14ac:dyDescent="0.3">
      <c r="A3508" t="s">
        <v>259</v>
      </c>
      <c r="B3508" s="47">
        <v>43263.720347222225</v>
      </c>
      <c r="C3508" s="24">
        <v>45.637500000000003</v>
      </c>
      <c r="D3508" s="24">
        <v>-12.8888</v>
      </c>
      <c r="E3508" s="32">
        <v>40</v>
      </c>
      <c r="F3508">
        <v>23</v>
      </c>
      <c r="G3508" t="s">
        <v>5428</v>
      </c>
      <c r="H3508" t="s">
        <v>63</v>
      </c>
      <c r="I3508" s="9">
        <v>5.4</v>
      </c>
      <c r="J3508" s="19">
        <v>5.4</v>
      </c>
      <c r="K3508" s="25" t="s">
        <v>75</v>
      </c>
      <c r="L3508" s="19">
        <v>5.0999999999999996</v>
      </c>
      <c r="M3508" s="25" t="s">
        <v>35</v>
      </c>
      <c r="N3508" s="18"/>
      <c r="O3508" s="18"/>
      <c r="P3508" s="18">
        <v>5.58</v>
      </c>
      <c r="Q3508" s="18" t="s">
        <v>90</v>
      </c>
      <c r="R3508" s="1"/>
      <c r="S3508" s="4"/>
      <c r="T3508" s="1">
        <f t="shared" si="357"/>
        <v>2018.4496108069054</v>
      </c>
      <c r="U3508" s="4">
        <f t="shared" si="358"/>
        <v>1.1167101920966084E+20</v>
      </c>
      <c r="V3508" s="4">
        <f t="shared" si="359"/>
        <v>1.5848931924611347E+17</v>
      </c>
      <c r="W3508" s="1">
        <f t="shared" si="360"/>
        <v>61.319290691077732</v>
      </c>
    </row>
    <row r="3509" spans="1:24" x14ac:dyDescent="0.3">
      <c r="A3509" t="s">
        <v>260</v>
      </c>
      <c r="B3509" s="47">
        <v>43263.8753125</v>
      </c>
      <c r="C3509" s="24">
        <v>45.617699999999999</v>
      </c>
      <c r="D3509" s="24">
        <v>-12.9153</v>
      </c>
      <c r="E3509" s="32">
        <v>6</v>
      </c>
      <c r="F3509">
        <v>15</v>
      </c>
      <c r="G3509" t="s">
        <v>5428</v>
      </c>
      <c r="H3509" t="s">
        <v>63</v>
      </c>
      <c r="I3509" s="9">
        <v>3.5</v>
      </c>
      <c r="J3509" s="18"/>
      <c r="K3509" s="18"/>
      <c r="L3509" s="18"/>
      <c r="M3509" s="18"/>
      <c r="N3509" s="18"/>
      <c r="O3509" s="18"/>
      <c r="P3509" s="18">
        <v>3.9</v>
      </c>
      <c r="Q3509" s="18" t="s">
        <v>90</v>
      </c>
      <c r="R3509" s="1"/>
      <c r="S3509" s="4"/>
      <c r="T3509" s="1">
        <f t="shared" si="357"/>
        <v>2018.4500350787132</v>
      </c>
      <c r="U3509" s="4">
        <f t="shared" si="358"/>
        <v>1.1167124308177469E+20</v>
      </c>
      <c r="V3509" s="4">
        <f t="shared" si="359"/>
        <v>223872113856835.09</v>
      </c>
      <c r="W3509" s="1">
        <f t="shared" si="360"/>
        <v>45.902716478496224</v>
      </c>
      <c r="X3509" s="16"/>
    </row>
    <row r="3510" spans="1:24" x14ac:dyDescent="0.3">
      <c r="A3510" t="s">
        <v>261</v>
      </c>
      <c r="B3510" s="47">
        <v>43263.876631944448</v>
      </c>
      <c r="C3510" s="24">
        <v>45.662300000000002</v>
      </c>
      <c r="D3510" s="24">
        <v>-12.920199999999999</v>
      </c>
      <c r="E3510" s="32">
        <v>9</v>
      </c>
      <c r="F3510">
        <v>18</v>
      </c>
      <c r="G3510" t="s">
        <v>5428</v>
      </c>
      <c r="H3510" t="s">
        <v>63</v>
      </c>
      <c r="I3510" s="9">
        <v>3.93</v>
      </c>
      <c r="J3510" s="18"/>
      <c r="K3510" s="18"/>
      <c r="L3510" s="18"/>
      <c r="M3510" s="18"/>
      <c r="N3510" s="18"/>
      <c r="O3510" s="18"/>
      <c r="P3510" s="18">
        <v>4.33</v>
      </c>
      <c r="Q3510" s="18" t="s">
        <v>90</v>
      </c>
      <c r="R3510" s="1"/>
      <c r="S3510" s="4"/>
      <c r="T3510" s="1">
        <f t="shared" si="357"/>
        <v>2018.4500386911552</v>
      </c>
      <c r="U3510" s="4">
        <f t="shared" si="358"/>
        <v>1.1167223163486935E+20</v>
      </c>
      <c r="V3510" s="4">
        <f t="shared" si="359"/>
        <v>988553094656944.75</v>
      </c>
      <c r="W3510" s="1">
        <f t="shared" si="360"/>
        <v>50.988123472107652</v>
      </c>
    </row>
    <row r="3511" spans="1:24" x14ac:dyDescent="0.3">
      <c r="A3511" t="s">
        <v>262</v>
      </c>
      <c r="B3511" s="47">
        <v>43264.022453703707</v>
      </c>
      <c r="C3511" s="24">
        <v>45.694699999999997</v>
      </c>
      <c r="D3511" s="24">
        <v>-12.881</v>
      </c>
      <c r="E3511" s="32">
        <v>30</v>
      </c>
      <c r="F3511">
        <v>17</v>
      </c>
      <c r="G3511" t="s">
        <v>5428</v>
      </c>
      <c r="H3511" t="s">
        <v>63</v>
      </c>
      <c r="I3511" s="9">
        <v>4.09</v>
      </c>
      <c r="J3511" s="18"/>
      <c r="K3511" s="18"/>
      <c r="L3511" s="18"/>
      <c r="M3511" s="18"/>
      <c r="N3511" s="18"/>
      <c r="O3511" s="18"/>
      <c r="P3511" s="18">
        <v>4.49</v>
      </c>
      <c r="Q3511" s="18" t="s">
        <v>90</v>
      </c>
      <c r="R3511" s="1"/>
      <c r="S3511" s="4"/>
      <c r="T3511" s="1">
        <f t="shared" si="357"/>
        <v>2018.4504379293735</v>
      </c>
      <c r="U3511" s="4">
        <f t="shared" si="358"/>
        <v>1.1167394954325651E+20</v>
      </c>
      <c r="V3511" s="4">
        <f t="shared" si="359"/>
        <v>1717908387157594.5</v>
      </c>
      <c r="W3511" s="1">
        <f t="shared" si="360"/>
        <v>60.163588834510804</v>
      </c>
      <c r="X3511" s="16"/>
    </row>
    <row r="3512" spans="1:24" x14ac:dyDescent="0.3">
      <c r="A3512" t="s">
        <v>263</v>
      </c>
      <c r="B3512" s="47">
        <v>43265.998506944445</v>
      </c>
      <c r="C3512" s="24">
        <v>45.548499999999997</v>
      </c>
      <c r="D3512" s="24">
        <v>-12.8773</v>
      </c>
      <c r="E3512" s="32">
        <v>5</v>
      </c>
      <c r="F3512">
        <v>13</v>
      </c>
      <c r="G3512" t="s">
        <v>5428</v>
      </c>
      <c r="H3512" t="s">
        <v>63</v>
      </c>
      <c r="I3512" s="9">
        <v>3.19</v>
      </c>
      <c r="J3512" s="18"/>
      <c r="K3512" s="18"/>
      <c r="L3512" s="18"/>
      <c r="M3512" s="18"/>
      <c r="N3512" s="18"/>
      <c r="O3512" s="18"/>
      <c r="P3512" s="18">
        <v>3.59</v>
      </c>
      <c r="Q3512" s="18" t="s">
        <v>90</v>
      </c>
      <c r="R3512" s="1"/>
      <c r="S3512" s="4"/>
      <c r="T3512" s="1">
        <f t="shared" si="357"/>
        <v>2018.4558480682942</v>
      </c>
      <c r="U3512" s="4">
        <f t="shared" si="358"/>
        <v>1.1167402627940544E+20</v>
      </c>
      <c r="V3512" s="4">
        <f t="shared" si="359"/>
        <v>76736148936182.078</v>
      </c>
      <c r="W3512" s="1">
        <f t="shared" si="360"/>
        <v>37.315776484553105</v>
      </c>
    </row>
    <row r="3513" spans="1:24" x14ac:dyDescent="0.3">
      <c r="A3513" t="s">
        <v>264</v>
      </c>
      <c r="B3513" s="47">
        <v>43267.251631944448</v>
      </c>
      <c r="C3513" s="24">
        <v>45.648699999999998</v>
      </c>
      <c r="D3513" s="24">
        <v>-12.786799999999999</v>
      </c>
      <c r="E3513" s="32">
        <v>44</v>
      </c>
      <c r="F3513">
        <v>19</v>
      </c>
      <c r="G3513" t="s">
        <v>5428</v>
      </c>
      <c r="H3513" t="s">
        <v>63</v>
      </c>
      <c r="I3513" s="9">
        <v>4.5999999999999996</v>
      </c>
      <c r="J3513" s="18"/>
      <c r="K3513" s="18"/>
      <c r="L3513" s="18">
        <v>4.2</v>
      </c>
      <c r="M3513" s="25" t="s">
        <v>35</v>
      </c>
      <c r="N3513" s="18"/>
      <c r="O3513" s="18"/>
      <c r="P3513" s="18">
        <v>4.87</v>
      </c>
      <c r="Q3513" s="18" t="s">
        <v>90</v>
      </c>
      <c r="R3513" s="1"/>
      <c r="S3513" s="4"/>
      <c r="T3513" s="1">
        <f t="shared" si="357"/>
        <v>2018.4592789375617</v>
      </c>
      <c r="U3513" s="4">
        <f t="shared" si="358"/>
        <v>1.1168402627940544E+20</v>
      </c>
      <c r="V3513" s="4">
        <f t="shared" si="359"/>
        <v>1E+16</v>
      </c>
      <c r="W3513" s="1">
        <f t="shared" si="360"/>
        <v>63.24019907933053</v>
      </c>
    </row>
    <row r="3514" spans="1:24" x14ac:dyDescent="0.3">
      <c r="A3514" t="s">
        <v>265</v>
      </c>
      <c r="B3514" s="47">
        <v>43269.571550925924</v>
      </c>
      <c r="C3514" s="24">
        <v>45.704999999999998</v>
      </c>
      <c r="D3514" s="24">
        <v>-12.894500000000001</v>
      </c>
      <c r="E3514" s="32">
        <v>30</v>
      </c>
      <c r="F3514">
        <v>20</v>
      </c>
      <c r="G3514" t="s">
        <v>5428</v>
      </c>
      <c r="H3514" t="s">
        <v>63</v>
      </c>
      <c r="I3514" s="9">
        <v>5.0999999999999996</v>
      </c>
      <c r="J3514" s="19">
        <v>5.0999999999999996</v>
      </c>
      <c r="K3514" s="25" t="s">
        <v>75</v>
      </c>
      <c r="L3514" s="19">
        <v>4.8</v>
      </c>
      <c r="M3514" s="25" t="s">
        <v>35</v>
      </c>
      <c r="N3514" s="18"/>
      <c r="O3514" s="18"/>
      <c r="P3514" s="18">
        <v>5.21</v>
      </c>
      <c r="Q3514" s="18" t="s">
        <v>90</v>
      </c>
      <c r="R3514" s="1"/>
      <c r="S3514" s="4"/>
      <c r="T3514" s="1">
        <f t="shared" si="357"/>
        <v>2018.4656305295714</v>
      </c>
      <c r="U3514" s="4">
        <f t="shared" si="358"/>
        <v>1.1174026041192448E+20</v>
      </c>
      <c r="V3514" s="4">
        <f t="shared" si="359"/>
        <v>5.6234132519035104E+16</v>
      </c>
      <c r="W3514" s="1">
        <f t="shared" si="360"/>
        <v>61.45544379601958</v>
      </c>
    </row>
    <row r="3515" spans="1:24" x14ac:dyDescent="0.3">
      <c r="A3515" t="s">
        <v>266</v>
      </c>
      <c r="B3515" s="47">
        <v>43270.899722222224</v>
      </c>
      <c r="C3515" s="24">
        <v>45.702800000000003</v>
      </c>
      <c r="D3515" s="24">
        <v>-12.8428</v>
      </c>
      <c r="E3515" s="32">
        <v>20</v>
      </c>
      <c r="F3515">
        <v>17</v>
      </c>
      <c r="G3515" t="s">
        <v>5428</v>
      </c>
      <c r="H3515" t="s">
        <v>63</v>
      </c>
      <c r="I3515" s="9">
        <v>4.7699999999999996</v>
      </c>
      <c r="J3515" s="18"/>
      <c r="K3515" s="18"/>
      <c r="L3515" s="18">
        <v>4.4000000000000004</v>
      </c>
      <c r="M3515" s="25" t="s">
        <v>35</v>
      </c>
      <c r="N3515" s="18"/>
      <c r="O3515" s="18"/>
      <c r="P3515" s="18">
        <v>4.75</v>
      </c>
      <c r="Q3515" s="18" t="s">
        <v>90</v>
      </c>
      <c r="R3515" s="1"/>
      <c r="S3515" s="4"/>
      <c r="T3515" s="1">
        <f t="shared" si="357"/>
        <v>2018.4692668644004</v>
      </c>
      <c r="U3515" s="4">
        <f t="shared" si="358"/>
        <v>1.1175824912107577E+20</v>
      </c>
      <c r="V3515" s="4">
        <f t="shared" si="359"/>
        <v>1.7988709151287898E+16</v>
      </c>
      <c r="W3515" s="1">
        <f t="shared" si="360"/>
        <v>55.760585607910244</v>
      </c>
      <c r="X3515" s="16"/>
    </row>
    <row r="3516" spans="1:24" x14ac:dyDescent="0.3">
      <c r="A3516" t="s">
        <v>267</v>
      </c>
      <c r="B3516" s="47">
        <v>43270.917013888888</v>
      </c>
      <c r="C3516" s="24">
        <v>45.673299999999998</v>
      </c>
      <c r="D3516" s="24">
        <v>-12.8012</v>
      </c>
      <c r="E3516" s="32">
        <v>20</v>
      </c>
      <c r="F3516">
        <v>14</v>
      </c>
      <c r="G3516" t="s">
        <v>5428</v>
      </c>
      <c r="H3516" t="s">
        <v>63</v>
      </c>
      <c r="I3516" s="9">
        <v>3.63</v>
      </c>
      <c r="J3516" s="18"/>
      <c r="K3516" s="18"/>
      <c r="L3516" s="18"/>
      <c r="M3516" s="18"/>
      <c r="N3516" s="18"/>
      <c r="O3516" s="18"/>
      <c r="P3516" s="18">
        <v>4.03</v>
      </c>
      <c r="Q3516" s="18" t="s">
        <v>90</v>
      </c>
      <c r="R3516" s="1"/>
      <c r="S3516" s="4"/>
      <c r="T3516" s="1">
        <f t="shared" si="357"/>
        <v>2018.4693142064036</v>
      </c>
      <c r="U3516" s="4">
        <f t="shared" si="358"/>
        <v>1.1175859987294973E+20</v>
      </c>
      <c r="V3516" s="4">
        <f t="shared" si="359"/>
        <v>350751873952569.13</v>
      </c>
      <c r="W3516" s="1">
        <f t="shared" si="360"/>
        <v>52.203805662306024</v>
      </c>
    </row>
    <row r="3517" spans="1:24" x14ac:dyDescent="0.3">
      <c r="A3517" t="s">
        <v>268</v>
      </c>
      <c r="B3517" s="47">
        <v>43270.932546296295</v>
      </c>
      <c r="C3517" s="24">
        <v>45.690800000000003</v>
      </c>
      <c r="D3517" s="24">
        <v>-12.8955</v>
      </c>
      <c r="E3517" s="32">
        <v>9</v>
      </c>
      <c r="F3517">
        <v>15</v>
      </c>
      <c r="G3517" t="s">
        <v>5428</v>
      </c>
      <c r="H3517" t="s">
        <v>63</v>
      </c>
      <c r="I3517" s="9">
        <v>3.82</v>
      </c>
      <c r="J3517" s="18"/>
      <c r="K3517" s="18"/>
      <c r="L3517" s="18"/>
      <c r="M3517" s="18"/>
      <c r="N3517" s="18"/>
      <c r="O3517" s="18"/>
      <c r="P3517" s="18">
        <v>4.22</v>
      </c>
      <c r="Q3517" s="18" t="s">
        <v>90</v>
      </c>
      <c r="R3517" s="1"/>
      <c r="S3517" s="4"/>
      <c r="T3517" s="1">
        <f t="shared" si="357"/>
        <v>2018.4693567318175</v>
      </c>
      <c r="U3517" s="4">
        <f t="shared" si="358"/>
        <v>1.1175927595592512E+20</v>
      </c>
      <c r="V3517" s="4">
        <f t="shared" si="359"/>
        <v>676082975391982.13</v>
      </c>
      <c r="W3517" s="1">
        <f t="shared" si="360"/>
        <v>52.967380066410733</v>
      </c>
    </row>
    <row r="3518" spans="1:24" x14ac:dyDescent="0.3">
      <c r="A3518" t="s">
        <v>269</v>
      </c>
      <c r="B3518" s="47">
        <v>43270.946423611109</v>
      </c>
      <c r="C3518" s="24">
        <v>45.752299999999998</v>
      </c>
      <c r="D3518" s="24">
        <v>-12.7997</v>
      </c>
      <c r="E3518" s="32">
        <v>20</v>
      </c>
      <c r="F3518">
        <v>16</v>
      </c>
      <c r="G3518" t="s">
        <v>5428</v>
      </c>
      <c r="H3518" t="s">
        <v>63</v>
      </c>
      <c r="I3518" s="9">
        <v>3.57</v>
      </c>
      <c r="J3518" s="18"/>
      <c r="K3518" s="18"/>
      <c r="L3518" s="18"/>
      <c r="M3518" s="18"/>
      <c r="N3518" s="18"/>
      <c r="O3518" s="18"/>
      <c r="P3518" s="18">
        <v>3.97</v>
      </c>
      <c r="Q3518" s="18" t="s">
        <v>90</v>
      </c>
      <c r="R3518" s="1"/>
      <c r="S3518" s="4"/>
      <c r="T3518" s="1">
        <f t="shared" si="357"/>
        <v>2018.4693947258347</v>
      </c>
      <c r="U3518" s="4">
        <f t="shared" si="358"/>
        <v>1.1175956105775188E+20</v>
      </c>
      <c r="V3518" s="4">
        <f t="shared" si="359"/>
        <v>285101826750390.06</v>
      </c>
      <c r="W3518" s="1">
        <f t="shared" si="360"/>
        <v>60.148367909518548</v>
      </c>
    </row>
    <row r="3519" spans="1:24" x14ac:dyDescent="0.3">
      <c r="A3519" t="s">
        <v>270</v>
      </c>
      <c r="B3519" s="47">
        <v>43270.956550925926</v>
      </c>
      <c r="C3519" s="24">
        <v>45.664700000000003</v>
      </c>
      <c r="D3519" s="24">
        <v>-12.8567</v>
      </c>
      <c r="E3519" s="32">
        <v>0</v>
      </c>
      <c r="F3519">
        <v>16</v>
      </c>
      <c r="G3519" t="s">
        <v>5428</v>
      </c>
      <c r="H3519" t="s">
        <v>63</v>
      </c>
      <c r="I3519" s="9">
        <v>4.1100000000000003</v>
      </c>
      <c r="J3519" s="18"/>
      <c r="K3519" s="18"/>
      <c r="L3519" s="18"/>
      <c r="M3519" s="18"/>
      <c r="N3519" s="18"/>
      <c r="O3519" s="18"/>
      <c r="P3519" s="18">
        <v>4.51</v>
      </c>
      <c r="Q3519" s="18" t="s">
        <v>90</v>
      </c>
      <c r="R3519" s="1"/>
      <c r="S3519" s="4"/>
      <c r="T3519" s="1">
        <f t="shared" si="357"/>
        <v>2018.4694224529114</v>
      </c>
      <c r="U3519" s="4">
        <f t="shared" si="358"/>
        <v>1.1176140182975334E+20</v>
      </c>
      <c r="V3519" s="4">
        <f t="shared" si="359"/>
        <v>1840772001468962</v>
      </c>
      <c r="W3519" s="1">
        <f t="shared" si="360"/>
        <v>48.333626193721869</v>
      </c>
    </row>
    <row r="3520" spans="1:24" x14ac:dyDescent="0.3">
      <c r="A3520" t="s">
        <v>271</v>
      </c>
      <c r="B3520" s="47">
        <v>43272.117812500001</v>
      </c>
      <c r="C3520" s="24">
        <v>45.792299999999997</v>
      </c>
      <c r="D3520" s="24">
        <v>-12.773</v>
      </c>
      <c r="E3520" s="32">
        <v>18</v>
      </c>
      <c r="F3520">
        <v>16</v>
      </c>
      <c r="G3520" t="s">
        <v>5428</v>
      </c>
      <c r="H3520" t="s">
        <v>63</v>
      </c>
      <c r="I3520" s="9">
        <v>3.7</v>
      </c>
      <c r="J3520" s="18"/>
      <c r="K3520" s="18"/>
      <c r="L3520" s="18"/>
      <c r="M3520" s="18"/>
      <c r="N3520" s="18"/>
      <c r="O3520" s="18"/>
      <c r="P3520" s="18">
        <v>4.0999999999999996</v>
      </c>
      <c r="Q3520" s="18" t="s">
        <v>90</v>
      </c>
      <c r="R3520" s="1"/>
      <c r="S3520" s="4"/>
      <c r="T3520" s="1">
        <f t="shared" si="357"/>
        <v>2018.4726018138263</v>
      </c>
      <c r="U3520" s="4">
        <f t="shared" si="358"/>
        <v>1.1176184851334549E+20</v>
      </c>
      <c r="V3520" s="4">
        <f t="shared" si="359"/>
        <v>446683592150964.06</v>
      </c>
      <c r="W3520" s="1">
        <f t="shared" si="360"/>
        <v>63.490570603319199</v>
      </c>
    </row>
    <row r="3521" spans="1:24" x14ac:dyDescent="0.3">
      <c r="A3521" t="s">
        <v>272</v>
      </c>
      <c r="B3521" s="47">
        <v>43273.534768518519</v>
      </c>
      <c r="C3521" s="24">
        <v>45.688699999999997</v>
      </c>
      <c r="D3521" s="24">
        <v>-12.814299999999999</v>
      </c>
      <c r="E3521" s="32">
        <v>39</v>
      </c>
      <c r="F3521">
        <v>11</v>
      </c>
      <c r="G3521" t="s">
        <v>5428</v>
      </c>
      <c r="H3521" t="s">
        <v>63</v>
      </c>
      <c r="I3521" s="9">
        <v>4.6900000000000004</v>
      </c>
      <c r="J3521" s="18"/>
      <c r="K3521" s="18"/>
      <c r="L3521" s="18">
        <v>4.3</v>
      </c>
      <c r="M3521" s="25" t="s">
        <v>35</v>
      </c>
      <c r="N3521" s="18"/>
      <c r="O3521" s="18"/>
      <c r="P3521" s="18">
        <v>4.8099999999999996</v>
      </c>
      <c r="Q3521" s="18" t="s">
        <v>90</v>
      </c>
      <c r="R3521" s="1"/>
      <c r="S3521" s="4"/>
      <c r="T3521" s="1">
        <f t="shared" si="357"/>
        <v>2018.4764812279768</v>
      </c>
      <c r="U3521" s="4">
        <f t="shared" si="358"/>
        <v>1.1177549434471137E+20</v>
      </c>
      <c r="V3521" s="4">
        <f t="shared" si="359"/>
        <v>1.3645831365889276E+16</v>
      </c>
      <c r="W3521" s="1">
        <f t="shared" si="360"/>
        <v>63.447875812535287</v>
      </c>
    </row>
    <row r="3522" spans="1:24" x14ac:dyDescent="0.3">
      <c r="A3522" t="s">
        <v>273</v>
      </c>
      <c r="B3522" s="47">
        <v>43274.820844907408</v>
      </c>
      <c r="C3522" s="24">
        <v>45.549199999999999</v>
      </c>
      <c r="D3522" s="24">
        <v>-12.8195</v>
      </c>
      <c r="E3522" s="32">
        <v>0</v>
      </c>
      <c r="F3522">
        <v>22</v>
      </c>
      <c r="G3522" t="s">
        <v>5428</v>
      </c>
      <c r="H3522" t="s">
        <v>63</v>
      </c>
      <c r="I3522" s="9">
        <v>4.43</v>
      </c>
      <c r="J3522" s="18"/>
      <c r="K3522" s="18"/>
      <c r="L3522" s="18">
        <v>4</v>
      </c>
      <c r="M3522" s="25" t="s">
        <v>35</v>
      </c>
      <c r="N3522" s="18"/>
      <c r="O3522" s="18"/>
      <c r="P3522" s="18">
        <v>4.88</v>
      </c>
      <c r="Q3522" s="18" t="s">
        <v>90</v>
      </c>
      <c r="R3522" s="1"/>
      <c r="S3522" s="4"/>
      <c r="T3522" s="1">
        <f t="shared" si="357"/>
        <v>2018.4800023132304</v>
      </c>
      <c r="U3522" s="4">
        <f t="shared" si="358"/>
        <v>1.1178105338728407E+20</v>
      </c>
      <c r="V3522" s="4">
        <f t="shared" si="359"/>
        <v>5559042572704029</v>
      </c>
      <c r="W3522" s="1">
        <f t="shared" si="360"/>
        <v>35.227056569808433</v>
      </c>
      <c r="X3522" s="16"/>
    </row>
    <row r="3523" spans="1:24" x14ac:dyDescent="0.3">
      <c r="A3523" t="s">
        <v>274</v>
      </c>
      <c r="B3523" s="47">
        <v>43274.823449074072</v>
      </c>
      <c r="C3523" s="24">
        <v>45.625799999999998</v>
      </c>
      <c r="D3523" s="24">
        <v>-12.916499999999999</v>
      </c>
      <c r="E3523" s="32">
        <v>30</v>
      </c>
      <c r="F3523">
        <v>17</v>
      </c>
      <c r="G3523" t="s">
        <v>5428</v>
      </c>
      <c r="H3523" t="s">
        <v>63</v>
      </c>
      <c r="I3523" s="9">
        <v>5</v>
      </c>
      <c r="J3523" s="19">
        <v>5</v>
      </c>
      <c r="K3523" s="25" t="s">
        <v>75</v>
      </c>
      <c r="L3523" s="19">
        <v>4.8</v>
      </c>
      <c r="M3523" s="25" t="s">
        <v>35</v>
      </c>
      <c r="N3523" s="18"/>
      <c r="O3523" s="18"/>
      <c r="P3523" s="18">
        <v>5.34</v>
      </c>
      <c r="Q3523" s="18" t="s">
        <v>90</v>
      </c>
      <c r="R3523" s="1"/>
      <c r="S3523" s="4"/>
      <c r="T3523" s="1">
        <f t="shared" si="357"/>
        <v>2018.4800094430502</v>
      </c>
      <c r="U3523" s="4">
        <f t="shared" si="358"/>
        <v>1.1182086410433942E+20</v>
      </c>
      <c r="V3523" s="4">
        <f t="shared" si="359"/>
        <v>3.981071705534992E+16</v>
      </c>
      <c r="W3523" s="1">
        <f t="shared" si="360"/>
        <v>55.227617632625382</v>
      </c>
    </row>
    <row r="3524" spans="1:24" x14ac:dyDescent="0.3">
      <c r="A3524" t="s">
        <v>275</v>
      </c>
      <c r="B3524" s="47">
        <v>43275.008726851855</v>
      </c>
      <c r="C3524" s="24">
        <v>45.682699999999997</v>
      </c>
      <c r="D3524" s="24">
        <v>-12.8392</v>
      </c>
      <c r="E3524" s="32">
        <v>10</v>
      </c>
      <c r="F3524">
        <v>20</v>
      </c>
      <c r="G3524" t="s">
        <v>5428</v>
      </c>
      <c r="H3524" t="s">
        <v>63</v>
      </c>
      <c r="I3524" s="9">
        <v>4.43</v>
      </c>
      <c r="J3524" s="18"/>
      <c r="K3524" s="18"/>
      <c r="L3524" s="18">
        <v>4</v>
      </c>
      <c r="M3524" s="25" t="s">
        <v>35</v>
      </c>
      <c r="N3524" s="18"/>
      <c r="O3524" s="18"/>
      <c r="P3524" s="18">
        <v>4.7699999999999996</v>
      </c>
      <c r="Q3524" s="18" t="s">
        <v>90</v>
      </c>
      <c r="R3524" s="1"/>
      <c r="S3524" s="4"/>
      <c r="T3524" s="1">
        <f t="shared" si="357"/>
        <v>2018.4805167059599</v>
      </c>
      <c r="U3524" s="4">
        <f t="shared" si="358"/>
        <v>1.1182642314691212E+20</v>
      </c>
      <c r="V3524" s="4">
        <f t="shared" si="359"/>
        <v>5559042572704029</v>
      </c>
      <c r="W3524" s="1">
        <f t="shared" si="360"/>
        <v>50.830599803732213</v>
      </c>
    </row>
    <row r="3525" spans="1:24" x14ac:dyDescent="0.3">
      <c r="A3525" s="32" t="s">
        <v>276</v>
      </c>
      <c r="B3525" s="34">
        <v>43275.255370370367</v>
      </c>
      <c r="C3525" s="2">
        <v>43.781999999999996</v>
      </c>
      <c r="D3525" s="2">
        <v>-11.796799999999999</v>
      </c>
      <c r="E3525" s="3">
        <v>8</v>
      </c>
      <c r="F3525" s="17">
        <v>13</v>
      </c>
      <c r="G3525" s="1" t="s">
        <v>89</v>
      </c>
      <c r="H3525" s="1" t="s">
        <v>26</v>
      </c>
      <c r="I3525" s="1">
        <f>P3525-0.4</f>
        <v>3.42</v>
      </c>
      <c r="J3525" s="19"/>
      <c r="K3525" s="19"/>
      <c r="L3525" s="19"/>
      <c r="M3525" s="19"/>
      <c r="N3525" s="19"/>
      <c r="P3525" s="19">
        <v>3.82</v>
      </c>
      <c r="Q3525" s="18" t="s">
        <v>90</v>
      </c>
      <c r="T3525" s="1">
        <f t="shared" si="357"/>
        <v>2018.4811919791111</v>
      </c>
      <c r="U3525" s="4">
        <f t="shared" si="358"/>
        <v>1.1182659297127737E+20</v>
      </c>
      <c r="V3525" s="4">
        <f t="shared" si="359"/>
        <v>169824365246175.47</v>
      </c>
      <c r="W3525" s="1">
        <f t="shared" si="360"/>
        <v>190.37413185103804</v>
      </c>
      <c r="X3525" s="16"/>
    </row>
    <row r="3526" spans="1:24" x14ac:dyDescent="0.3">
      <c r="A3526" t="s">
        <v>277</v>
      </c>
      <c r="B3526" s="47">
        <v>43276.73715277778</v>
      </c>
      <c r="C3526" s="24">
        <v>45.708799999999997</v>
      </c>
      <c r="D3526" s="24">
        <v>-12.848800000000001</v>
      </c>
      <c r="E3526" s="32">
        <v>8</v>
      </c>
      <c r="F3526">
        <v>21</v>
      </c>
      <c r="G3526" t="s">
        <v>5428</v>
      </c>
      <c r="H3526" t="s">
        <v>63</v>
      </c>
      <c r="I3526" s="9">
        <v>5.3</v>
      </c>
      <c r="J3526" s="19">
        <v>5.3</v>
      </c>
      <c r="K3526" s="25" t="s">
        <v>75</v>
      </c>
      <c r="L3526" s="19">
        <v>5</v>
      </c>
      <c r="M3526" s="25" t="s">
        <v>35</v>
      </c>
      <c r="N3526" s="18"/>
      <c r="O3526" s="18"/>
      <c r="P3526" s="18">
        <v>5.51</v>
      </c>
      <c r="Q3526" s="18" t="s">
        <v>90</v>
      </c>
      <c r="R3526" s="1"/>
      <c r="S3526" s="4"/>
      <c r="T3526" s="1">
        <f t="shared" si="357"/>
        <v>2018.4852488782417</v>
      </c>
      <c r="U3526" s="4">
        <f t="shared" si="358"/>
        <v>1.1193879481670756E+20</v>
      </c>
      <c r="V3526" s="4">
        <f t="shared" si="359"/>
        <v>1.122018454301964E+17</v>
      </c>
      <c r="W3526" s="1">
        <f t="shared" si="360"/>
        <v>53.416935540224607</v>
      </c>
    </row>
    <row r="3527" spans="1:24" x14ac:dyDescent="0.3">
      <c r="A3527" t="s">
        <v>278</v>
      </c>
      <c r="B3527" s="47">
        <v>43276.949918981481</v>
      </c>
      <c r="C3527" s="24">
        <v>45.575800000000001</v>
      </c>
      <c r="D3527" s="24">
        <v>-12.924200000000001</v>
      </c>
      <c r="E3527" s="32">
        <v>0</v>
      </c>
      <c r="F3527">
        <v>18</v>
      </c>
      <c r="G3527" t="s">
        <v>5428</v>
      </c>
      <c r="H3527" t="s">
        <v>63</v>
      </c>
      <c r="I3527" s="9">
        <v>3.79</v>
      </c>
      <c r="J3527" s="18"/>
      <c r="K3527" s="18"/>
      <c r="L3527" s="18"/>
      <c r="M3527" s="18"/>
      <c r="N3527" s="18"/>
      <c r="O3527" s="18"/>
      <c r="P3527" s="18">
        <v>4.1900000000000004</v>
      </c>
      <c r="Q3527" s="18" t="s">
        <v>90</v>
      </c>
      <c r="R3527" s="1"/>
      <c r="S3527" s="4"/>
      <c r="T3527" s="1">
        <f t="shared" si="357"/>
        <v>2018.48583140036</v>
      </c>
      <c r="U3527" s="4">
        <f t="shared" si="358"/>
        <v>1.119394043536048E+20</v>
      </c>
      <c r="V3527" s="4">
        <f t="shared" si="359"/>
        <v>609536897240169.75</v>
      </c>
      <c r="W3527" s="1">
        <f t="shared" si="360"/>
        <v>41.799905315431388</v>
      </c>
    </row>
    <row r="3528" spans="1:24" x14ac:dyDescent="0.3">
      <c r="A3528" t="s">
        <v>279</v>
      </c>
      <c r="B3528" s="47">
        <v>43277.047418981485</v>
      </c>
      <c r="C3528" s="24">
        <v>45.571800000000003</v>
      </c>
      <c r="D3528" s="24">
        <v>-12.8592</v>
      </c>
      <c r="E3528" s="32">
        <v>0</v>
      </c>
      <c r="F3528">
        <v>17</v>
      </c>
      <c r="G3528" t="s">
        <v>5428</v>
      </c>
      <c r="H3528" t="s">
        <v>63</v>
      </c>
      <c r="I3528" s="9">
        <v>3.44</v>
      </c>
      <c r="J3528" s="18"/>
      <c r="K3528" s="18"/>
      <c r="L3528" s="18"/>
      <c r="M3528" s="18"/>
      <c r="N3528" s="18"/>
      <c r="O3528" s="18"/>
      <c r="P3528" s="18">
        <v>3.84</v>
      </c>
      <c r="Q3528" s="18" t="s">
        <v>90</v>
      </c>
      <c r="R3528" s="1"/>
      <c r="S3528" s="4"/>
      <c r="T3528" s="1">
        <f t="shared" si="357"/>
        <v>2018.4860983408116</v>
      </c>
      <c r="U3528" s="4">
        <f t="shared" si="358"/>
        <v>1.1193958632369065E+20</v>
      </c>
      <c r="V3528" s="4">
        <f t="shared" si="359"/>
        <v>181970085860999.41</v>
      </c>
      <c r="W3528" s="1">
        <f t="shared" si="360"/>
        <v>38.697325714046464</v>
      </c>
      <c r="X3528" s="16"/>
    </row>
    <row r="3529" spans="1:24" x14ac:dyDescent="0.3">
      <c r="A3529" t="s">
        <v>280</v>
      </c>
      <c r="B3529" s="47">
        <v>43277.499282407407</v>
      </c>
      <c r="C3529" s="24">
        <v>45.435000000000002</v>
      </c>
      <c r="D3529" s="24">
        <v>-13.052</v>
      </c>
      <c r="E3529" s="32">
        <v>0</v>
      </c>
      <c r="F3529">
        <v>18</v>
      </c>
      <c r="G3529" t="s">
        <v>5428</v>
      </c>
      <c r="H3529" t="s">
        <v>63</v>
      </c>
      <c r="I3529" s="9">
        <v>3.15</v>
      </c>
      <c r="J3529" s="18"/>
      <c r="K3529" s="18"/>
      <c r="L3529" s="18"/>
      <c r="M3529" s="18"/>
      <c r="N3529" s="18"/>
      <c r="O3529" s="18"/>
      <c r="P3529" s="18">
        <v>3.55</v>
      </c>
      <c r="Q3529" s="18" t="s">
        <v>90</v>
      </c>
      <c r="R3529" s="1"/>
      <c r="S3529" s="4"/>
      <c r="T3529" s="1">
        <f t="shared" si="357"/>
        <v>2018.4873354754482</v>
      </c>
      <c r="U3529" s="4">
        <f t="shared" si="358"/>
        <v>1.1193965315808241E+20</v>
      </c>
      <c r="V3529" s="4">
        <f t="shared" si="359"/>
        <v>66834391756861.656</v>
      </c>
      <c r="W3529" s="1">
        <f t="shared" si="360"/>
        <v>39.659181277041789</v>
      </c>
    </row>
    <row r="3530" spans="1:24" x14ac:dyDescent="0.3">
      <c r="A3530" t="s">
        <v>281</v>
      </c>
      <c r="B3530" s="47">
        <v>43277.562534722223</v>
      </c>
      <c r="C3530" s="24">
        <v>45.692799999999998</v>
      </c>
      <c r="D3530" s="24">
        <v>-12.8392</v>
      </c>
      <c r="E3530" s="32">
        <v>0</v>
      </c>
      <c r="F3530">
        <v>18</v>
      </c>
      <c r="G3530" t="s">
        <v>5428</v>
      </c>
      <c r="H3530" t="s">
        <v>63</v>
      </c>
      <c r="I3530" s="9">
        <v>3.55</v>
      </c>
      <c r="J3530" s="18"/>
      <c r="K3530" s="18"/>
      <c r="L3530" s="18"/>
      <c r="M3530" s="18"/>
      <c r="N3530" s="18"/>
      <c r="O3530" s="18"/>
      <c r="P3530" s="18">
        <v>3.95</v>
      </c>
      <c r="Q3530" s="18" t="s">
        <v>90</v>
      </c>
      <c r="R3530" s="1"/>
      <c r="S3530" s="4"/>
      <c r="T3530" s="1">
        <f t="shared" si="357"/>
        <v>2018.487508650848</v>
      </c>
      <c r="U3530" s="4">
        <f t="shared" si="358"/>
        <v>1.1193991923058839E+20</v>
      </c>
      <c r="V3530" s="4">
        <f t="shared" si="359"/>
        <v>266072505979880.22</v>
      </c>
      <c r="W3530" s="1">
        <f t="shared" si="360"/>
        <v>50.91266791575682</v>
      </c>
      <c r="X3530" s="16"/>
    </row>
    <row r="3531" spans="1:24" x14ac:dyDescent="0.3">
      <c r="A3531" t="s">
        <v>282</v>
      </c>
      <c r="B3531" s="47">
        <v>43278.278425925928</v>
      </c>
      <c r="C3531" s="24">
        <v>45.652999999999999</v>
      </c>
      <c r="D3531" s="24">
        <v>-12.853199999999999</v>
      </c>
      <c r="E3531" s="32">
        <v>0</v>
      </c>
      <c r="F3531">
        <v>24</v>
      </c>
      <c r="G3531" t="s">
        <v>5428</v>
      </c>
      <c r="H3531" t="s">
        <v>63</v>
      </c>
      <c r="I3531" s="9">
        <v>5.2</v>
      </c>
      <c r="J3531" s="19">
        <v>5.2</v>
      </c>
      <c r="K3531" s="25" t="s">
        <v>75</v>
      </c>
      <c r="L3531" s="19">
        <v>5</v>
      </c>
      <c r="M3531" s="25" t="s">
        <v>35</v>
      </c>
      <c r="N3531" s="18"/>
      <c r="O3531" s="18"/>
      <c r="P3531" s="18">
        <v>5.57</v>
      </c>
      <c r="Q3531" s="18" t="s">
        <v>90</v>
      </c>
      <c r="R3531" s="1"/>
      <c r="S3531" s="4"/>
      <c r="T3531" s="1">
        <f t="shared" si="357"/>
        <v>2018.4894686541436</v>
      </c>
      <c r="U3531" s="4">
        <f t="shared" si="358"/>
        <v>1.1201935205406081E+20</v>
      </c>
      <c r="V3531" s="4">
        <f t="shared" si="359"/>
        <v>7.9432823472428304E+16</v>
      </c>
      <c r="W3531" s="1">
        <f t="shared" si="360"/>
        <v>47.011268918969748</v>
      </c>
      <c r="X3531" s="16"/>
    </row>
    <row r="3532" spans="1:24" x14ac:dyDescent="0.3">
      <c r="A3532" t="s">
        <v>283</v>
      </c>
      <c r="B3532" s="47">
        <v>43278.688715277778</v>
      </c>
      <c r="C3532" s="24">
        <v>45.750500000000002</v>
      </c>
      <c r="D3532" s="24">
        <v>-12.795500000000001</v>
      </c>
      <c r="E3532" s="32">
        <v>29</v>
      </c>
      <c r="F3532">
        <v>22</v>
      </c>
      <c r="G3532" t="s">
        <v>5428</v>
      </c>
      <c r="H3532" t="s">
        <v>63</v>
      </c>
      <c r="I3532" s="9">
        <v>4.08</v>
      </c>
      <c r="J3532" s="18"/>
      <c r="K3532" s="18"/>
      <c r="L3532" s="18"/>
      <c r="M3532" s="18"/>
      <c r="N3532" s="18"/>
      <c r="O3532" s="18"/>
      <c r="P3532" s="18">
        <v>4.4800000000000004</v>
      </c>
      <c r="Q3532" s="18" t="s">
        <v>90</v>
      </c>
      <c r="R3532" s="1"/>
      <c r="S3532" s="4"/>
      <c r="T3532" s="1">
        <f t="shared" si="357"/>
        <v>2018.4905919651685</v>
      </c>
      <c r="U3532" s="4">
        <f t="shared" si="358"/>
        <v>1.1202101164096825E+20</v>
      </c>
      <c r="V3532" s="4">
        <f t="shared" si="359"/>
        <v>1659586907437567</v>
      </c>
      <c r="W3532" s="1">
        <f t="shared" si="360"/>
        <v>63.502604428166478</v>
      </c>
      <c r="X3532" s="16"/>
    </row>
    <row r="3533" spans="1:24" x14ac:dyDescent="0.3">
      <c r="A3533" t="s">
        <v>284</v>
      </c>
      <c r="B3533" s="47">
        <v>43278.762395833335</v>
      </c>
      <c r="C3533" s="24">
        <v>45.738300000000002</v>
      </c>
      <c r="D3533" s="24">
        <v>-12.8245</v>
      </c>
      <c r="E3533" s="32">
        <v>40</v>
      </c>
      <c r="F3533">
        <v>17</v>
      </c>
      <c r="G3533" t="s">
        <v>5428</v>
      </c>
      <c r="H3533" t="s">
        <v>63</v>
      </c>
      <c r="I3533" s="9">
        <v>3.64</v>
      </c>
      <c r="J3533" s="18"/>
      <c r="K3533" s="18"/>
      <c r="L3533" s="18"/>
      <c r="M3533" s="18"/>
      <c r="N3533" s="18"/>
      <c r="O3533" s="18"/>
      <c r="P3533" s="18">
        <v>4.04</v>
      </c>
      <c r="Q3533" s="18" t="s">
        <v>90</v>
      </c>
      <c r="R3533" s="1"/>
      <c r="S3533" s="4"/>
      <c r="T3533" s="1">
        <f t="shared" si="357"/>
        <v>2018.4907936915356</v>
      </c>
      <c r="U3533" s="4">
        <f t="shared" si="358"/>
        <v>1.1202137471902302E+20</v>
      </c>
      <c r="V3533" s="4">
        <f t="shared" si="359"/>
        <v>363078054770102.44</v>
      </c>
      <c r="W3533" s="1">
        <f t="shared" si="360"/>
        <v>68.429629753930143</v>
      </c>
    </row>
    <row r="3534" spans="1:24" x14ac:dyDescent="0.3">
      <c r="A3534" t="s">
        <v>285</v>
      </c>
      <c r="B3534" s="47">
        <v>43278.772118055553</v>
      </c>
      <c r="C3534" s="24">
        <v>45.715200000000003</v>
      </c>
      <c r="D3534" s="24">
        <v>-12.872199999999999</v>
      </c>
      <c r="E3534" s="32">
        <v>12</v>
      </c>
      <c r="F3534">
        <v>16</v>
      </c>
      <c r="G3534" t="s">
        <v>5428</v>
      </c>
      <c r="H3534" t="s">
        <v>63</v>
      </c>
      <c r="I3534" s="9">
        <v>3.49</v>
      </c>
      <c r="J3534" s="18"/>
      <c r="K3534" s="18"/>
      <c r="L3534" s="18"/>
      <c r="M3534" s="18"/>
      <c r="N3534" s="18"/>
      <c r="O3534" s="18"/>
      <c r="P3534" s="18">
        <v>3.89</v>
      </c>
      <c r="Q3534" s="18" t="s">
        <v>90</v>
      </c>
      <c r="R3534" s="1"/>
      <c r="S3534" s="4"/>
      <c r="T3534" s="1">
        <f t="shared" si="357"/>
        <v>2018.4908203095292</v>
      </c>
      <c r="U3534" s="4">
        <f t="shared" si="358"/>
        <v>1.1202159099087539E+20</v>
      </c>
      <c r="V3534" s="4">
        <f t="shared" si="359"/>
        <v>216271852372703.16</v>
      </c>
      <c r="W3534" s="1">
        <f t="shared" si="360"/>
        <v>55.368762639791413</v>
      </c>
    </row>
    <row r="3535" spans="1:24" x14ac:dyDescent="0.3">
      <c r="A3535" t="s">
        <v>286</v>
      </c>
      <c r="B3535" s="47">
        <v>43278.775451388887</v>
      </c>
      <c r="C3535" s="24">
        <v>45.781799999999997</v>
      </c>
      <c r="D3535" s="24">
        <v>-12.827199999999999</v>
      </c>
      <c r="E3535" s="32">
        <v>10</v>
      </c>
      <c r="F3535">
        <v>20</v>
      </c>
      <c r="G3535" t="s">
        <v>5428</v>
      </c>
      <c r="H3535" t="s">
        <v>63</v>
      </c>
      <c r="I3535" s="9">
        <v>4.5999999999999996</v>
      </c>
      <c r="J3535" s="18"/>
      <c r="K3535" s="18"/>
      <c r="L3535" s="18">
        <v>4.2</v>
      </c>
      <c r="M3535" s="25" t="s">
        <v>35</v>
      </c>
      <c r="N3535" s="18"/>
      <c r="O3535" s="18"/>
      <c r="P3535" s="18">
        <v>4.88</v>
      </c>
      <c r="Q3535" s="18" t="s">
        <v>90</v>
      </c>
      <c r="R3535" s="1"/>
      <c r="S3535" s="4"/>
      <c r="T3535" s="1">
        <f t="shared" si="357"/>
        <v>2018.4908294356985</v>
      </c>
      <c r="U3535" s="4">
        <f t="shared" si="358"/>
        <v>1.1203159099087539E+20</v>
      </c>
      <c r="V3535" s="4">
        <f t="shared" si="359"/>
        <v>1E+16</v>
      </c>
      <c r="W3535" s="1">
        <f t="shared" si="360"/>
        <v>61.055322183374017</v>
      </c>
      <c r="X3535" s="16"/>
    </row>
    <row r="3536" spans="1:24" x14ac:dyDescent="0.3">
      <c r="A3536" t="s">
        <v>287</v>
      </c>
      <c r="B3536" s="47">
        <v>43279.647256944445</v>
      </c>
      <c r="C3536" s="24">
        <v>45.479500000000002</v>
      </c>
      <c r="D3536" s="24">
        <v>-12.8103</v>
      </c>
      <c r="E3536" s="32">
        <v>41</v>
      </c>
      <c r="F3536">
        <v>18</v>
      </c>
      <c r="G3536" t="s">
        <v>5428</v>
      </c>
      <c r="H3536" t="s">
        <v>63</v>
      </c>
      <c r="I3536" s="9">
        <v>3.32</v>
      </c>
      <c r="J3536" s="18"/>
      <c r="K3536" s="18"/>
      <c r="L3536" s="18"/>
      <c r="M3536" s="18"/>
      <c r="N3536" s="18"/>
      <c r="O3536" s="18"/>
      <c r="P3536" s="18">
        <v>3.72</v>
      </c>
      <c r="Q3536" s="18" t="s">
        <v>90</v>
      </c>
      <c r="R3536" s="1"/>
      <c r="S3536" s="4"/>
      <c r="T3536" s="1">
        <f t="shared" si="357"/>
        <v>2018.4932163092251</v>
      </c>
      <c r="U3536" s="4">
        <f t="shared" si="358"/>
        <v>1.1203171121731885E+20</v>
      </c>
      <c r="V3536" s="4">
        <f t="shared" si="359"/>
        <v>120226443461741.34</v>
      </c>
      <c r="W3536" s="1">
        <f t="shared" si="360"/>
        <v>49.441223265181506</v>
      </c>
    </row>
    <row r="3537" spans="1:24" x14ac:dyDescent="0.3">
      <c r="A3537" t="s">
        <v>288</v>
      </c>
      <c r="B3537" s="47">
        <v>43280.101134259261</v>
      </c>
      <c r="C3537" s="24">
        <v>45.694499999999998</v>
      </c>
      <c r="D3537" s="24">
        <v>-12.795999999999999</v>
      </c>
      <c r="E3537" s="32">
        <v>20</v>
      </c>
      <c r="F3537">
        <v>18</v>
      </c>
      <c r="G3537" t="s">
        <v>5428</v>
      </c>
      <c r="H3537" t="s">
        <v>63</v>
      </c>
      <c r="I3537" s="9">
        <v>3.41</v>
      </c>
      <c r="J3537" s="18"/>
      <c r="K3537" s="18"/>
      <c r="L3537" s="18"/>
      <c r="M3537" s="18"/>
      <c r="N3537" s="18"/>
      <c r="O3537" s="18"/>
      <c r="P3537" s="18">
        <v>3.81</v>
      </c>
      <c r="Q3537" s="18" t="s">
        <v>90</v>
      </c>
      <c r="R3537" s="1"/>
      <c r="S3537" s="4"/>
      <c r="T3537" s="1">
        <f t="shared" si="357"/>
        <v>2018.4944589575887</v>
      </c>
      <c r="U3537" s="4">
        <f t="shared" si="358"/>
        <v>1.1203187527629618E+20</v>
      </c>
      <c r="V3537" s="4">
        <f t="shared" si="359"/>
        <v>164058977319953.81</v>
      </c>
      <c r="W3537" s="1">
        <f t="shared" si="360"/>
        <v>54.27166121224176</v>
      </c>
    </row>
    <row r="3538" spans="1:24" x14ac:dyDescent="0.3">
      <c r="A3538" t="s">
        <v>289</v>
      </c>
      <c r="B3538" s="47">
        <v>43280.533807870372</v>
      </c>
      <c r="C3538" s="24">
        <v>45.626300000000001</v>
      </c>
      <c r="D3538" s="24">
        <v>-12.7713</v>
      </c>
      <c r="E3538" s="32">
        <v>11.9</v>
      </c>
      <c r="F3538">
        <v>20</v>
      </c>
      <c r="G3538" t="s">
        <v>5428</v>
      </c>
      <c r="H3538" t="s">
        <v>63</v>
      </c>
      <c r="I3538" s="9">
        <v>4.0199999999999996</v>
      </c>
      <c r="J3538" s="18"/>
      <c r="K3538" s="18"/>
      <c r="L3538" s="18"/>
      <c r="M3538" s="18"/>
      <c r="N3538" s="18"/>
      <c r="O3538" s="18"/>
      <c r="P3538" s="18">
        <v>4.42</v>
      </c>
      <c r="Q3538" s="18" t="s">
        <v>90</v>
      </c>
      <c r="R3538" s="1"/>
      <c r="S3538" s="4"/>
      <c r="T3538" s="1">
        <f t="shared" si="357"/>
        <v>2018.4956435533754</v>
      </c>
      <c r="U3538" s="4">
        <f t="shared" si="358"/>
        <v>1.1203322423917876E+20</v>
      </c>
      <c r="V3538" s="4">
        <f t="shared" si="359"/>
        <v>1348962882591650.3</v>
      </c>
      <c r="W3538" s="1">
        <f t="shared" si="360"/>
        <v>44.522488612814143</v>
      </c>
    </row>
    <row r="3539" spans="1:24" x14ac:dyDescent="0.3">
      <c r="A3539" t="s">
        <v>290</v>
      </c>
      <c r="B3539" s="47">
        <v>43280.549479166664</v>
      </c>
      <c r="C3539" s="24">
        <v>45.659300000000002</v>
      </c>
      <c r="D3539" s="24">
        <v>-12.776999999999999</v>
      </c>
      <c r="E3539" s="32">
        <v>7</v>
      </c>
      <c r="F3539">
        <v>20</v>
      </c>
      <c r="G3539" t="s">
        <v>5428</v>
      </c>
      <c r="H3539" t="s">
        <v>63</v>
      </c>
      <c r="I3539" s="9">
        <v>3.89</v>
      </c>
      <c r="J3539" s="18"/>
      <c r="K3539" s="18"/>
      <c r="L3539" s="18"/>
      <c r="M3539" s="18"/>
      <c r="N3539" s="18"/>
      <c r="O3539" s="18"/>
      <c r="P3539" s="18">
        <v>4.29</v>
      </c>
      <c r="Q3539" s="18" t="s">
        <v>90</v>
      </c>
      <c r="R3539" s="1"/>
      <c r="S3539" s="4"/>
      <c r="T3539" s="1">
        <f t="shared" si="357"/>
        <v>2018.4956864590463</v>
      </c>
      <c r="U3539" s="4">
        <f t="shared" si="358"/>
        <v>1.1203408523293095E+20</v>
      </c>
      <c r="V3539" s="4">
        <f t="shared" si="359"/>
        <v>860993752184600.13</v>
      </c>
      <c r="W3539" s="1">
        <f t="shared" si="360"/>
        <v>47.026706378086807</v>
      </c>
    </row>
    <row r="3540" spans="1:24" x14ac:dyDescent="0.3">
      <c r="A3540" t="s">
        <v>291</v>
      </c>
      <c r="B3540" s="47">
        <v>43280.788136574076</v>
      </c>
      <c r="C3540" s="24">
        <v>45.594299999999997</v>
      </c>
      <c r="D3540" s="24">
        <v>-12.859500000000001</v>
      </c>
      <c r="E3540" s="32">
        <v>33</v>
      </c>
      <c r="F3540">
        <v>19</v>
      </c>
      <c r="G3540" t="s">
        <v>5428</v>
      </c>
      <c r="H3540" t="s">
        <v>63</v>
      </c>
      <c r="I3540" s="9">
        <v>3.42</v>
      </c>
      <c r="J3540" s="18"/>
      <c r="K3540" s="18"/>
      <c r="L3540" s="18"/>
      <c r="M3540" s="18"/>
      <c r="N3540" s="18"/>
      <c r="O3540" s="18"/>
      <c r="P3540" s="18">
        <v>3.82</v>
      </c>
      <c r="Q3540" s="18" t="s">
        <v>90</v>
      </c>
      <c r="R3540" s="1"/>
      <c r="S3540" s="4"/>
      <c r="T3540" s="1">
        <f t="shared" si="357"/>
        <v>2018.496339867417</v>
      </c>
      <c r="U3540" s="4">
        <f t="shared" si="358"/>
        <v>1.120342550572962E+20</v>
      </c>
      <c r="V3540" s="4">
        <f t="shared" si="359"/>
        <v>169824365246175.47</v>
      </c>
      <c r="W3540" s="1">
        <f t="shared" si="360"/>
        <v>52.662108091098176</v>
      </c>
    </row>
    <row r="3541" spans="1:24" x14ac:dyDescent="0.3">
      <c r="A3541" t="s">
        <v>292</v>
      </c>
      <c r="B3541" s="47">
        <v>43280.796956018516</v>
      </c>
      <c r="C3541" s="24">
        <v>45.510300000000001</v>
      </c>
      <c r="D3541" s="24">
        <v>-12.8653</v>
      </c>
      <c r="E3541" s="32">
        <v>33.299999999999997</v>
      </c>
      <c r="F3541">
        <v>18</v>
      </c>
      <c r="G3541" t="s">
        <v>5428</v>
      </c>
      <c r="H3541" t="s">
        <v>63</v>
      </c>
      <c r="I3541" s="9">
        <v>3.24</v>
      </c>
      <c r="J3541" s="18"/>
      <c r="K3541" s="18"/>
      <c r="L3541" s="18"/>
      <c r="M3541" s="18"/>
      <c r="N3541" s="18"/>
      <c r="O3541" s="18"/>
      <c r="P3541" s="18">
        <v>3.64</v>
      </c>
      <c r="Q3541" s="18" t="s">
        <v>90</v>
      </c>
      <c r="R3541" s="1"/>
      <c r="S3541" s="4"/>
      <c r="T3541" s="1">
        <f t="shared" si="357"/>
        <v>2018.49636401374</v>
      </c>
      <c r="U3541" s="4">
        <f t="shared" si="358"/>
        <v>1.1203434625838013E+20</v>
      </c>
      <c r="V3541" s="4">
        <f t="shared" si="359"/>
        <v>91201083935591.125</v>
      </c>
      <c r="W3541" s="1">
        <f t="shared" si="360"/>
        <v>46.631060020577785</v>
      </c>
    </row>
    <row r="3542" spans="1:24" x14ac:dyDescent="0.3">
      <c r="A3542" t="s">
        <v>293</v>
      </c>
      <c r="B3542" s="47">
        <v>43280.85056712963</v>
      </c>
      <c r="C3542" s="24">
        <v>45.527799999999999</v>
      </c>
      <c r="D3542" s="24">
        <v>-12.861499999999999</v>
      </c>
      <c r="E3542" s="32">
        <v>34</v>
      </c>
      <c r="F3542">
        <v>18</v>
      </c>
      <c r="G3542" t="s">
        <v>5428</v>
      </c>
      <c r="H3542" t="s">
        <v>63</v>
      </c>
      <c r="I3542" s="9">
        <v>3.24</v>
      </c>
      <c r="J3542" s="18"/>
      <c r="K3542" s="18"/>
      <c r="L3542" s="18"/>
      <c r="M3542" s="18"/>
      <c r="N3542" s="18"/>
      <c r="O3542" s="18"/>
      <c r="P3542" s="18">
        <v>3.64</v>
      </c>
      <c r="Q3542" s="18" t="s">
        <v>90</v>
      </c>
      <c r="R3542" s="1"/>
      <c r="S3542" s="4"/>
      <c r="T3542" s="1">
        <f t="shared" si="357"/>
        <v>2018.4965107929627</v>
      </c>
      <c r="U3542" s="4">
        <f t="shared" si="358"/>
        <v>1.1203443745946406E+20</v>
      </c>
      <c r="V3542" s="4">
        <f t="shared" si="359"/>
        <v>91201083935591.125</v>
      </c>
      <c r="W3542" s="1">
        <f t="shared" si="360"/>
        <v>48.269124022894822</v>
      </c>
      <c r="X3542" s="16"/>
    </row>
    <row r="3543" spans="1:24" x14ac:dyDescent="0.3">
      <c r="A3543" t="s">
        <v>294</v>
      </c>
      <c r="B3543" s="47">
        <v>43280.925150462965</v>
      </c>
      <c r="C3543" s="24">
        <v>45.615499999999997</v>
      </c>
      <c r="D3543" s="24">
        <v>-12.7812</v>
      </c>
      <c r="E3543" s="32">
        <v>11</v>
      </c>
      <c r="F3543">
        <v>21</v>
      </c>
      <c r="G3543" t="s">
        <v>5428</v>
      </c>
      <c r="H3543" t="s">
        <v>63</v>
      </c>
      <c r="I3543" s="9">
        <v>3.91</v>
      </c>
      <c r="J3543" s="18"/>
      <c r="K3543" s="18"/>
      <c r="L3543" s="18"/>
      <c r="M3543" s="18"/>
      <c r="N3543" s="18"/>
      <c r="O3543" s="18"/>
      <c r="P3543" s="18">
        <v>4.3099999999999996</v>
      </c>
      <c r="Q3543" s="18" t="s">
        <v>90</v>
      </c>
      <c r="R3543" s="1"/>
      <c r="S3543" s="4"/>
      <c r="T3543" s="1">
        <f t="shared" si="357"/>
        <v>2018.4967149910005</v>
      </c>
      <c r="U3543" s="4">
        <f t="shared" si="358"/>
        <v>1.1203536003089121E+20</v>
      </c>
      <c r="V3543" s="4">
        <f t="shared" si="359"/>
        <v>922571427154768.88</v>
      </c>
      <c r="W3543" s="1">
        <f t="shared" si="360"/>
        <v>43.215303535223477</v>
      </c>
    </row>
    <row r="3544" spans="1:24" x14ac:dyDescent="0.3">
      <c r="A3544" t="s">
        <v>295</v>
      </c>
      <c r="B3544" s="47">
        <v>43280.955393518518</v>
      </c>
      <c r="C3544" s="24">
        <v>45.5625</v>
      </c>
      <c r="D3544" s="24">
        <v>-12.7988</v>
      </c>
      <c r="E3544" s="32">
        <v>30</v>
      </c>
      <c r="F3544">
        <v>25</v>
      </c>
      <c r="G3544" t="s">
        <v>5428</v>
      </c>
      <c r="H3544" t="s">
        <v>63</v>
      </c>
      <c r="I3544" s="9">
        <v>4.3499999999999996</v>
      </c>
      <c r="J3544" s="18"/>
      <c r="K3544" s="18"/>
      <c r="L3544" s="18">
        <v>3.9</v>
      </c>
      <c r="M3544" s="25" t="s">
        <v>35</v>
      </c>
      <c r="N3544" s="18"/>
      <c r="O3544" s="18"/>
      <c r="P3544" s="18">
        <v>4.63</v>
      </c>
      <c r="Q3544" s="18" t="s">
        <v>90</v>
      </c>
      <c r="R3544" s="1"/>
      <c r="S3544" s="4"/>
      <c r="T3544" s="1">
        <f t="shared" si="357"/>
        <v>2018.4967977919741</v>
      </c>
      <c r="U3544" s="4">
        <f t="shared" si="358"/>
        <v>1.1203957699592549E+20</v>
      </c>
      <c r="V3544" s="4">
        <f t="shared" si="359"/>
        <v>4216965034285822.5</v>
      </c>
      <c r="W3544" s="1">
        <f t="shared" si="360"/>
        <v>47.067593354098918</v>
      </c>
    </row>
    <row r="3545" spans="1:24" x14ac:dyDescent="0.3">
      <c r="A3545" t="s">
        <v>296</v>
      </c>
      <c r="B3545" s="47">
        <v>43280.990023148152</v>
      </c>
      <c r="C3545" s="24">
        <v>45.589500000000001</v>
      </c>
      <c r="D3545" s="24">
        <v>-12.829800000000001</v>
      </c>
      <c r="E3545" s="32">
        <v>13</v>
      </c>
      <c r="F3545">
        <v>18</v>
      </c>
      <c r="G3545" t="s">
        <v>5428</v>
      </c>
      <c r="H3545" t="s">
        <v>63</v>
      </c>
      <c r="I3545" s="9">
        <v>3.22</v>
      </c>
      <c r="J3545" s="18"/>
      <c r="K3545" s="18"/>
      <c r="L3545" s="18"/>
      <c r="M3545" s="18"/>
      <c r="N3545" s="18"/>
      <c r="O3545" s="18"/>
      <c r="P3545" s="18">
        <v>3.62</v>
      </c>
      <c r="Q3545" s="18" t="s">
        <v>90</v>
      </c>
      <c r="R3545" s="1"/>
      <c r="S3545" s="4"/>
      <c r="T3545" s="1">
        <f t="shared" si="357"/>
        <v>2018.4968926027327</v>
      </c>
      <c r="U3545" s="4">
        <f t="shared" si="358"/>
        <v>1.1203966210972931E+20</v>
      </c>
      <c r="V3545" s="4">
        <f t="shared" si="359"/>
        <v>85113803820237.813</v>
      </c>
      <c r="W3545" s="1">
        <f t="shared" si="360"/>
        <v>41.80596198404232</v>
      </c>
      <c r="X3545" s="16"/>
    </row>
    <row r="3546" spans="1:24" x14ac:dyDescent="0.3">
      <c r="A3546" t="s">
        <v>297</v>
      </c>
      <c r="B3546" s="47">
        <v>43281.248217592591</v>
      </c>
      <c r="C3546" s="24">
        <v>45.5533</v>
      </c>
      <c r="D3546" s="24">
        <v>-12.847300000000001</v>
      </c>
      <c r="E3546" s="32">
        <v>39</v>
      </c>
      <c r="F3546">
        <v>18</v>
      </c>
      <c r="G3546" t="s">
        <v>5428</v>
      </c>
      <c r="H3546" t="s">
        <v>63</v>
      </c>
      <c r="I3546" s="9">
        <v>3.52</v>
      </c>
      <c r="J3546" s="18"/>
      <c r="K3546" s="18"/>
      <c r="L3546" s="18"/>
      <c r="M3546" s="18"/>
      <c r="N3546" s="18"/>
      <c r="O3546" s="18"/>
      <c r="P3546" s="18">
        <v>3.92</v>
      </c>
      <c r="Q3546" s="18" t="s">
        <v>90</v>
      </c>
      <c r="R3546" s="1"/>
      <c r="S3546" s="4"/>
      <c r="T3546" s="1">
        <f t="shared" si="357"/>
        <v>2018.4975995005957</v>
      </c>
      <c r="U3546" s="4">
        <f t="shared" si="358"/>
        <v>1.1203990199302121E+20</v>
      </c>
      <c r="V3546" s="4">
        <f t="shared" si="359"/>
        <v>239883291901948.47</v>
      </c>
      <c r="W3546" s="1">
        <f t="shared" si="360"/>
        <v>53.34661934703422</v>
      </c>
    </row>
    <row r="3547" spans="1:24" x14ac:dyDescent="0.3">
      <c r="A3547" t="s">
        <v>298</v>
      </c>
      <c r="B3547" s="47">
        <v>43281.267685185187</v>
      </c>
      <c r="C3547" s="24">
        <v>45.653799999999997</v>
      </c>
      <c r="D3547" s="24">
        <v>-12.8278</v>
      </c>
      <c r="E3547" s="32">
        <v>11</v>
      </c>
      <c r="F3547">
        <v>16</v>
      </c>
      <c r="G3547" t="s">
        <v>5428</v>
      </c>
      <c r="H3547" t="s">
        <v>63</v>
      </c>
      <c r="I3547" s="9">
        <v>3.37</v>
      </c>
      <c r="J3547" s="18"/>
      <c r="K3547" s="18"/>
      <c r="L3547" s="18"/>
      <c r="M3547" s="18"/>
      <c r="N3547" s="18"/>
      <c r="O3547" s="18"/>
      <c r="P3547" s="18">
        <v>3.77</v>
      </c>
      <c r="Q3547" s="18" t="s">
        <v>90</v>
      </c>
      <c r="R3547" s="1"/>
      <c r="S3547" s="4"/>
      <c r="T3547" s="1">
        <f t="shared" si="357"/>
        <v>2018.4976527999595</v>
      </c>
      <c r="U3547" s="4">
        <f t="shared" si="358"/>
        <v>1.1204004488241706E+20</v>
      </c>
      <c r="V3547" s="4">
        <f t="shared" si="359"/>
        <v>142889395851110.25</v>
      </c>
      <c r="W3547" s="1">
        <f t="shared" si="360"/>
        <v>47.814622405729772</v>
      </c>
    </row>
    <row r="3548" spans="1:24" x14ac:dyDescent="0.3">
      <c r="A3548" t="s">
        <v>299</v>
      </c>
      <c r="B3548" s="47">
        <v>43281.772372685184</v>
      </c>
      <c r="C3548" s="24">
        <v>45.563699999999997</v>
      </c>
      <c r="D3548" s="24">
        <v>-12.827199999999999</v>
      </c>
      <c r="E3548" s="32">
        <v>30</v>
      </c>
      <c r="F3548">
        <v>19</v>
      </c>
      <c r="G3548" t="s">
        <v>5428</v>
      </c>
      <c r="H3548" t="s">
        <v>63</v>
      </c>
      <c r="I3548" s="9">
        <v>4.09</v>
      </c>
      <c r="J3548" s="18"/>
      <c r="K3548" s="18"/>
      <c r="L3548" s="18">
        <v>3.6</v>
      </c>
      <c r="M3548" s="25" t="s">
        <v>35</v>
      </c>
      <c r="N3548" s="18"/>
      <c r="O3548" s="18"/>
      <c r="P3548" s="18">
        <v>4.29</v>
      </c>
      <c r="Q3548" s="18" t="s">
        <v>90</v>
      </c>
      <c r="R3548" s="1"/>
      <c r="S3548" s="4"/>
      <c r="T3548" s="1">
        <f t="shared" ref="T3548:T3611" si="361">1900+B3548/365.25</f>
        <v>2018.4990345590286</v>
      </c>
      <c r="U3548" s="4">
        <f t="shared" ref="U3548:U3611" si="362">U3547+V3548</f>
        <v>1.1204176279080421E+20</v>
      </c>
      <c r="V3548" s="4">
        <f t="shared" ref="V3548:V3611" si="363">10^(1.5*I3548+9.1)</f>
        <v>1717908387157594.5</v>
      </c>
      <c r="W3548" s="1">
        <f t="shared" ref="W3548:W3611" si="364">SQRT( (ABS(D3548-$Y$1)*111.11)^2+(111.11*COS(RADIANS(D3548))*ABS(C3548-$Z$1))^2+E3548*E3548)</f>
        <v>47.587920488889083</v>
      </c>
    </row>
    <row r="3549" spans="1:24" x14ac:dyDescent="0.3">
      <c r="A3549" t="s">
        <v>300</v>
      </c>
      <c r="B3549" s="47">
        <v>43282.314687500002</v>
      </c>
      <c r="C3549" s="24">
        <v>45.774700000000003</v>
      </c>
      <c r="D3549" s="24">
        <v>-12.8367</v>
      </c>
      <c r="E3549" s="32">
        <v>8</v>
      </c>
      <c r="F3549">
        <v>16</v>
      </c>
      <c r="G3549" t="s">
        <v>5428</v>
      </c>
      <c r="H3549" t="s">
        <v>63</v>
      </c>
      <c r="I3549" s="9">
        <v>3.86</v>
      </c>
      <c r="J3549" s="18"/>
      <c r="K3549" s="18"/>
      <c r="L3549" s="18"/>
      <c r="M3549" s="18"/>
      <c r="N3549" s="18"/>
      <c r="O3549" s="18"/>
      <c r="P3549" s="18">
        <v>4.26</v>
      </c>
      <c r="Q3549" s="18" t="s">
        <v>90</v>
      </c>
      <c r="R3549" s="1"/>
      <c r="S3549" s="4"/>
      <c r="T3549" s="1">
        <f t="shared" si="361"/>
        <v>2018.5005193360712</v>
      </c>
      <c r="U3549" s="4">
        <f t="shared" si="362"/>
        <v>1.1204253903792084E+20</v>
      </c>
      <c r="V3549" s="4">
        <f t="shared" si="363"/>
        <v>776247116628697.13</v>
      </c>
      <c r="W3549" s="1">
        <f t="shared" si="364"/>
        <v>60.15079639767616</v>
      </c>
      <c r="X3549" s="16"/>
    </row>
    <row r="3550" spans="1:24" x14ac:dyDescent="0.3">
      <c r="A3550" t="s">
        <v>301</v>
      </c>
      <c r="B3550" s="47">
        <v>43282.31821759259</v>
      </c>
      <c r="C3550" s="24">
        <v>45.797800000000002</v>
      </c>
      <c r="D3550" s="24">
        <v>-12.813700000000001</v>
      </c>
      <c r="E3550" s="32">
        <v>10</v>
      </c>
      <c r="F3550">
        <v>15</v>
      </c>
      <c r="G3550" t="s">
        <v>5428</v>
      </c>
      <c r="H3550" t="s">
        <v>63</v>
      </c>
      <c r="I3550" s="9">
        <v>3.41</v>
      </c>
      <c r="J3550" s="18"/>
      <c r="K3550" s="18"/>
      <c r="L3550" s="18"/>
      <c r="M3550" s="18"/>
      <c r="N3550" s="18"/>
      <c r="O3550" s="18"/>
      <c r="P3550" s="18">
        <v>3.81</v>
      </c>
      <c r="Q3550" s="18" t="s">
        <v>90</v>
      </c>
      <c r="R3550" s="1"/>
      <c r="S3550" s="4"/>
      <c r="T3550" s="1">
        <f t="shared" si="361"/>
        <v>2018.5005290009381</v>
      </c>
      <c r="U3550" s="4">
        <f t="shared" si="362"/>
        <v>1.1204270309689816E+20</v>
      </c>
      <c r="V3550" s="4">
        <f t="shared" si="363"/>
        <v>164058977319953.81</v>
      </c>
      <c r="W3550" s="1">
        <f t="shared" si="364"/>
        <v>62.582442983530356</v>
      </c>
      <c r="X3550" s="16"/>
    </row>
    <row r="3551" spans="1:24" x14ac:dyDescent="0.3">
      <c r="A3551" t="s">
        <v>302</v>
      </c>
      <c r="B3551" s="47">
        <v>43282.446898148148</v>
      </c>
      <c r="C3551" s="24">
        <v>45.766199999999998</v>
      </c>
      <c r="D3551" s="24">
        <v>-12.836</v>
      </c>
      <c r="E3551" s="32">
        <v>10</v>
      </c>
      <c r="F3551">
        <v>15</v>
      </c>
      <c r="G3551" t="s">
        <v>5428</v>
      </c>
      <c r="H3551" t="s">
        <v>63</v>
      </c>
      <c r="I3551" s="9">
        <v>3.59</v>
      </c>
      <c r="J3551" s="18"/>
      <c r="K3551" s="18"/>
      <c r="L3551" s="18"/>
      <c r="M3551" s="18"/>
      <c r="N3551" s="18"/>
      <c r="O3551" s="18"/>
      <c r="P3551" s="18">
        <v>3.99</v>
      </c>
      <c r="Q3551" s="18" t="s">
        <v>90</v>
      </c>
      <c r="R3551" s="1"/>
      <c r="S3551" s="4"/>
      <c r="T3551" s="1">
        <f t="shared" si="361"/>
        <v>2018.5008813090983</v>
      </c>
      <c r="U3551" s="4">
        <f t="shared" si="362"/>
        <v>1.1204300858900949E+20</v>
      </c>
      <c r="V3551" s="4">
        <f t="shared" si="363"/>
        <v>305492111321552.44</v>
      </c>
      <c r="W3551" s="1">
        <f t="shared" si="364"/>
        <v>59.540373313328821</v>
      </c>
    </row>
    <row r="3552" spans="1:24" x14ac:dyDescent="0.3">
      <c r="A3552" t="s">
        <v>303</v>
      </c>
      <c r="B3552" s="47">
        <v>43282.449074074073</v>
      </c>
      <c r="C3552" s="24">
        <v>45.814500000000002</v>
      </c>
      <c r="D3552" s="24">
        <v>-12.8072</v>
      </c>
      <c r="E3552" s="32">
        <v>10</v>
      </c>
      <c r="F3552">
        <v>17</v>
      </c>
      <c r="G3552" t="s">
        <v>5428</v>
      </c>
      <c r="H3552" t="s">
        <v>63</v>
      </c>
      <c r="I3552" s="9">
        <v>3.67</v>
      </c>
      <c r="J3552" s="18"/>
      <c r="K3552" s="18"/>
      <c r="L3552" s="18"/>
      <c r="M3552" s="18"/>
      <c r="N3552" s="18"/>
      <c r="O3552" s="18"/>
      <c r="P3552" s="18">
        <v>4.07</v>
      </c>
      <c r="Q3552" s="18" t="s">
        <v>90</v>
      </c>
      <c r="R3552" s="1"/>
      <c r="S3552" s="4"/>
      <c r="T3552" s="1">
        <f t="shared" si="361"/>
        <v>2018.5008872664589</v>
      </c>
      <c r="U3552" s="4">
        <f t="shared" si="362"/>
        <v>1.1204341130604382E+20</v>
      </c>
      <c r="V3552" s="4">
        <f t="shared" si="363"/>
        <v>402717034325460.13</v>
      </c>
      <c r="W3552" s="1">
        <f t="shared" si="364"/>
        <v>64.293002699683868</v>
      </c>
    </row>
    <row r="3553" spans="1:24" x14ac:dyDescent="0.3">
      <c r="A3553" t="s">
        <v>304</v>
      </c>
      <c r="B3553" s="47">
        <v>43282.464837962965</v>
      </c>
      <c r="C3553" s="24">
        <v>45.701300000000003</v>
      </c>
      <c r="D3553" s="24">
        <v>-12.856999999999999</v>
      </c>
      <c r="E3553" s="32">
        <v>2.1</v>
      </c>
      <c r="F3553">
        <v>17</v>
      </c>
      <c r="G3553" t="s">
        <v>5428</v>
      </c>
      <c r="H3553" t="s">
        <v>63</v>
      </c>
      <c r="I3553" s="9">
        <v>3.45</v>
      </c>
      <c r="J3553" s="18"/>
      <c r="K3553" s="18"/>
      <c r="L3553" s="18"/>
      <c r="M3553" s="18"/>
      <c r="N3553" s="18"/>
      <c r="O3553" s="18"/>
      <c r="P3553" s="18">
        <v>3.85</v>
      </c>
      <c r="Q3553" s="18" t="s">
        <v>90</v>
      </c>
      <c r="R3553" s="1"/>
      <c r="S3553" s="4"/>
      <c r="T3553" s="1">
        <f t="shared" si="361"/>
        <v>2018.5009304256344</v>
      </c>
      <c r="U3553" s="4">
        <f t="shared" si="362"/>
        <v>1.1204359967095277E+20</v>
      </c>
      <c r="V3553" s="4">
        <f t="shared" si="363"/>
        <v>188364908948981.13</v>
      </c>
      <c r="W3553" s="1">
        <f t="shared" si="364"/>
        <v>52.247411330755824</v>
      </c>
    </row>
    <row r="3554" spans="1:24" x14ac:dyDescent="0.3">
      <c r="A3554" t="s">
        <v>305</v>
      </c>
      <c r="B3554" s="47">
        <v>43282.668935185182</v>
      </c>
      <c r="C3554" s="24">
        <v>45.515700000000002</v>
      </c>
      <c r="D3554" s="24">
        <v>-12.8262</v>
      </c>
      <c r="E3554" s="32">
        <v>40</v>
      </c>
      <c r="F3554">
        <v>19</v>
      </c>
      <c r="G3554" t="s">
        <v>5428</v>
      </c>
      <c r="H3554" t="s">
        <v>63</v>
      </c>
      <c r="I3554" s="9">
        <v>3.44</v>
      </c>
      <c r="J3554" s="18"/>
      <c r="K3554" s="18"/>
      <c r="L3554" s="18"/>
      <c r="M3554" s="18"/>
      <c r="N3554" s="18"/>
      <c r="O3554" s="18"/>
      <c r="P3554" s="18">
        <v>3.84</v>
      </c>
      <c r="Q3554" s="18" t="s">
        <v>90</v>
      </c>
      <c r="R3554" s="1"/>
      <c r="S3554" s="4"/>
      <c r="T3554" s="1">
        <f t="shared" si="361"/>
        <v>2018.501489213375</v>
      </c>
      <c r="U3554" s="4">
        <f t="shared" si="362"/>
        <v>1.1204378164103863E+20</v>
      </c>
      <c r="V3554" s="4">
        <f t="shared" si="363"/>
        <v>181970085860999.41</v>
      </c>
      <c r="W3554" s="1">
        <f t="shared" si="364"/>
        <v>51.134139218350796</v>
      </c>
    </row>
    <row r="3555" spans="1:24" x14ac:dyDescent="0.3">
      <c r="A3555" t="s">
        <v>306</v>
      </c>
      <c r="B3555" s="47">
        <v>43283.164826388886</v>
      </c>
      <c r="C3555" s="24">
        <v>45.4968</v>
      </c>
      <c r="D3555" s="24">
        <v>-12.8223</v>
      </c>
      <c r="E3555" s="32">
        <v>40</v>
      </c>
      <c r="F3555">
        <v>19</v>
      </c>
      <c r="G3555" t="s">
        <v>5428</v>
      </c>
      <c r="H3555" t="s">
        <v>63</v>
      </c>
      <c r="I3555" s="9">
        <v>3.26</v>
      </c>
      <c r="J3555" s="18"/>
      <c r="K3555" s="18"/>
      <c r="L3555" s="18"/>
      <c r="M3555" s="18"/>
      <c r="N3555" s="18"/>
      <c r="O3555" s="18"/>
      <c r="P3555" s="18">
        <v>3.66</v>
      </c>
      <c r="Q3555" s="18" t="s">
        <v>90</v>
      </c>
      <c r="R3555" s="1"/>
      <c r="S3555" s="4"/>
      <c r="T3555" s="1">
        <f t="shared" si="361"/>
        <v>2018.5028468894973</v>
      </c>
      <c r="U3555" s="4">
        <f t="shared" si="362"/>
        <v>1.1204387936476072E+20</v>
      </c>
      <c r="V3555" s="4">
        <f t="shared" si="363"/>
        <v>97723722095581.203</v>
      </c>
      <c r="W3555" s="1">
        <f t="shared" si="364"/>
        <v>49.858545149469123</v>
      </c>
      <c r="X3555" s="16"/>
    </row>
    <row r="3556" spans="1:24" x14ac:dyDescent="0.3">
      <c r="A3556" t="s">
        <v>307</v>
      </c>
      <c r="B3556" s="47">
        <v>43283.624444444446</v>
      </c>
      <c r="C3556" s="24">
        <v>45.608199999999997</v>
      </c>
      <c r="D3556" s="24">
        <v>-12.8315</v>
      </c>
      <c r="E3556" s="32">
        <v>12.4</v>
      </c>
      <c r="F3556">
        <v>17</v>
      </c>
      <c r="G3556" t="s">
        <v>5428</v>
      </c>
      <c r="H3556" t="s">
        <v>63</v>
      </c>
      <c r="I3556" s="9">
        <v>3.89</v>
      </c>
      <c r="J3556" s="18"/>
      <c r="K3556" s="18"/>
      <c r="L3556" s="18"/>
      <c r="M3556" s="18"/>
      <c r="N3556" s="18"/>
      <c r="O3556" s="18"/>
      <c r="P3556" s="18">
        <v>4.29</v>
      </c>
      <c r="Q3556" s="18" t="s">
        <v>90</v>
      </c>
      <c r="R3556" s="1"/>
      <c r="S3556" s="4"/>
      <c r="T3556" s="1">
        <f t="shared" si="361"/>
        <v>2018.5041052551526</v>
      </c>
      <c r="U3556" s="4">
        <f t="shared" si="362"/>
        <v>1.120447403585129E+20</v>
      </c>
      <c r="V3556" s="4">
        <f t="shared" si="363"/>
        <v>860993752184600.13</v>
      </c>
      <c r="W3556" s="1">
        <f t="shared" si="364"/>
        <v>43.557113756638678</v>
      </c>
      <c r="X3556" s="16"/>
    </row>
    <row r="3557" spans="1:24" x14ac:dyDescent="0.3">
      <c r="A3557" t="s">
        <v>308</v>
      </c>
      <c r="B3557" s="47">
        <v>43283.681145833332</v>
      </c>
      <c r="C3557" s="24">
        <v>45.528199999999998</v>
      </c>
      <c r="D3557" s="24">
        <v>-12.8218</v>
      </c>
      <c r="E3557" s="32">
        <v>35</v>
      </c>
      <c r="F3557">
        <v>19</v>
      </c>
      <c r="G3557" t="s">
        <v>5428</v>
      </c>
      <c r="H3557" t="s">
        <v>63</v>
      </c>
      <c r="I3557" s="9">
        <v>3.76</v>
      </c>
      <c r="J3557" s="18"/>
      <c r="K3557" s="18"/>
      <c r="L3557" s="18"/>
      <c r="M3557" s="18"/>
      <c r="N3557" s="18"/>
      <c r="O3557" s="18"/>
      <c r="P3557" s="18">
        <v>4.16</v>
      </c>
      <c r="Q3557" s="18" t="s">
        <v>90</v>
      </c>
      <c r="R3557" s="1"/>
      <c r="S3557" s="4"/>
      <c r="T3557" s="1">
        <f t="shared" si="361"/>
        <v>2018.5042604950947</v>
      </c>
      <c r="U3557" s="4">
        <f t="shared" si="362"/>
        <v>1.1204528989938677E+20</v>
      </c>
      <c r="V3557" s="4">
        <f t="shared" si="363"/>
        <v>549540873857625.25</v>
      </c>
      <c r="W3557" s="1">
        <f t="shared" si="364"/>
        <v>48.143293078982474</v>
      </c>
    </row>
    <row r="3558" spans="1:24" x14ac:dyDescent="0.3">
      <c r="A3558" t="s">
        <v>309</v>
      </c>
      <c r="B3558" s="47">
        <v>43283.854201388887</v>
      </c>
      <c r="C3558" s="24">
        <v>45.714799999999997</v>
      </c>
      <c r="D3558" s="24">
        <v>-12.8437</v>
      </c>
      <c r="E3558" s="32">
        <v>9</v>
      </c>
      <c r="F3558">
        <v>18</v>
      </c>
      <c r="G3558" t="s">
        <v>5428</v>
      </c>
      <c r="H3558" t="s">
        <v>63</v>
      </c>
      <c r="I3558" s="9">
        <v>3.48</v>
      </c>
      <c r="J3558" s="18"/>
      <c r="K3558" s="18"/>
      <c r="L3558" s="18"/>
      <c r="M3558" s="18"/>
      <c r="N3558" s="18"/>
      <c r="O3558" s="18"/>
      <c r="P3558" s="18">
        <v>3.88</v>
      </c>
      <c r="Q3558" s="18" t="s">
        <v>90</v>
      </c>
      <c r="R3558" s="1"/>
      <c r="S3558" s="4"/>
      <c r="T3558" s="1">
        <f t="shared" si="361"/>
        <v>2018.5047342953837</v>
      </c>
      <c r="U3558" s="4">
        <f t="shared" si="362"/>
        <v>1.1204549882899985E+20</v>
      </c>
      <c r="V3558" s="4">
        <f t="shared" si="363"/>
        <v>208929613085405.06</v>
      </c>
      <c r="W3558" s="1">
        <f t="shared" si="364"/>
        <v>54.100150936847726</v>
      </c>
    </row>
    <row r="3559" spans="1:24" x14ac:dyDescent="0.3">
      <c r="A3559" t="s">
        <v>310</v>
      </c>
      <c r="B3559" s="47">
        <v>43284.048449074071</v>
      </c>
      <c r="C3559" s="24">
        <v>45.566200000000002</v>
      </c>
      <c r="D3559" s="24">
        <v>-12.8028</v>
      </c>
      <c r="E3559" s="32">
        <v>34</v>
      </c>
      <c r="F3559">
        <v>20</v>
      </c>
      <c r="G3559" t="s">
        <v>5428</v>
      </c>
      <c r="H3559" t="s">
        <v>63</v>
      </c>
      <c r="I3559" s="9">
        <v>3.38</v>
      </c>
      <c r="J3559" s="18"/>
      <c r="K3559" s="18"/>
      <c r="L3559" s="18"/>
      <c r="M3559" s="18"/>
      <c r="N3559" s="18"/>
      <c r="O3559" s="18"/>
      <c r="P3559" s="18">
        <v>3.78</v>
      </c>
      <c r="Q3559" s="18" t="s">
        <v>90</v>
      </c>
      <c r="R3559" s="1"/>
      <c r="S3559" s="4"/>
      <c r="T3559" s="1">
        <f t="shared" si="361"/>
        <v>2018.5052661165614</v>
      </c>
      <c r="U3559" s="4">
        <f t="shared" si="362"/>
        <v>1.1204564673983866E+20</v>
      </c>
      <c r="V3559" s="4">
        <f t="shared" si="363"/>
        <v>147910838816820.69</v>
      </c>
      <c r="W3559" s="1">
        <f t="shared" si="364"/>
        <v>50.047535461557985</v>
      </c>
    </row>
    <row r="3560" spans="1:24" x14ac:dyDescent="0.3">
      <c r="A3560" t="s">
        <v>311</v>
      </c>
      <c r="B3560" s="47">
        <v>43284.52275462963</v>
      </c>
      <c r="C3560" s="24">
        <v>45.515799999999999</v>
      </c>
      <c r="D3560" s="24">
        <v>-12.831799999999999</v>
      </c>
      <c r="E3560" s="32">
        <v>41</v>
      </c>
      <c r="F3560">
        <v>16</v>
      </c>
      <c r="G3560" t="s">
        <v>5428</v>
      </c>
      <c r="H3560" t="s">
        <v>63</v>
      </c>
      <c r="I3560" s="9">
        <v>3.15</v>
      </c>
      <c r="J3560" s="18"/>
      <c r="K3560" s="18"/>
      <c r="L3560" s="18"/>
      <c r="M3560" s="18"/>
      <c r="N3560" s="18"/>
      <c r="O3560" s="18"/>
      <c r="P3560" s="18">
        <v>3.55</v>
      </c>
      <c r="Q3560" s="18" t="s">
        <v>90</v>
      </c>
      <c r="R3560" s="1"/>
      <c r="S3560" s="4"/>
      <c r="T3560" s="1">
        <f t="shared" si="361"/>
        <v>2018.5065646944001</v>
      </c>
      <c r="U3560" s="4">
        <f t="shared" si="362"/>
        <v>1.1204571357423043E+20</v>
      </c>
      <c r="V3560" s="4">
        <f t="shared" si="363"/>
        <v>66834391756861.656</v>
      </c>
      <c r="W3560" s="1">
        <f t="shared" si="364"/>
        <v>52.023667311778716</v>
      </c>
    </row>
    <row r="3561" spans="1:24" x14ac:dyDescent="0.3">
      <c r="A3561" t="s">
        <v>312</v>
      </c>
      <c r="B3561" s="47">
        <v>43284.604386574072</v>
      </c>
      <c r="C3561" s="24">
        <v>45.731999999999999</v>
      </c>
      <c r="D3561" s="24">
        <v>-12.8035</v>
      </c>
      <c r="E3561" s="32">
        <v>9</v>
      </c>
      <c r="F3561">
        <v>18</v>
      </c>
      <c r="G3561" t="s">
        <v>5428</v>
      </c>
      <c r="H3561" t="s">
        <v>63</v>
      </c>
      <c r="I3561" s="9">
        <v>4.18</v>
      </c>
      <c r="J3561" s="18"/>
      <c r="K3561" s="18"/>
      <c r="L3561" s="18">
        <v>3.7</v>
      </c>
      <c r="M3561" s="25" t="s">
        <v>35</v>
      </c>
      <c r="N3561" s="18"/>
      <c r="O3561" s="18"/>
      <c r="P3561" s="18">
        <v>4.67</v>
      </c>
      <c r="Q3561" s="18" t="s">
        <v>90</v>
      </c>
      <c r="R3561" s="1"/>
      <c r="S3561" s="4"/>
      <c r="T3561" s="1">
        <f t="shared" si="361"/>
        <v>2018.5067881904833</v>
      </c>
      <c r="U3561" s="4">
        <f t="shared" si="362"/>
        <v>1.1204805780304575E+20</v>
      </c>
      <c r="V3561" s="4">
        <f t="shared" si="363"/>
        <v>2344228815319927.5</v>
      </c>
      <c r="W3561" s="1">
        <f t="shared" si="364"/>
        <v>55.310709928529185</v>
      </c>
    </row>
    <row r="3562" spans="1:24" x14ac:dyDescent="0.3">
      <c r="A3562" t="s">
        <v>313</v>
      </c>
      <c r="B3562" s="47">
        <v>43284.637141203704</v>
      </c>
      <c r="C3562" s="24">
        <v>45.565800000000003</v>
      </c>
      <c r="D3562" s="24">
        <v>-12.8432</v>
      </c>
      <c r="E3562" s="32">
        <v>30</v>
      </c>
      <c r="F3562">
        <v>17</v>
      </c>
      <c r="G3562" t="s">
        <v>5428</v>
      </c>
      <c r="H3562" t="s">
        <v>63</v>
      </c>
      <c r="I3562" s="9">
        <v>3.31</v>
      </c>
      <c r="J3562" s="18"/>
      <c r="K3562" s="18"/>
      <c r="L3562" s="18"/>
      <c r="M3562" s="18"/>
      <c r="N3562" s="18"/>
      <c r="O3562" s="18"/>
      <c r="P3562" s="18">
        <v>3.71</v>
      </c>
      <c r="Q3562" s="18" t="s">
        <v>90</v>
      </c>
      <c r="R3562" s="1"/>
      <c r="S3562" s="4"/>
      <c r="T3562" s="1">
        <f t="shared" si="361"/>
        <v>2018.5068778677719</v>
      </c>
      <c r="U3562" s="4">
        <f t="shared" si="362"/>
        <v>1.1204817394790713E+20</v>
      </c>
      <c r="V3562" s="4">
        <f t="shared" si="363"/>
        <v>116144861384034.34</v>
      </c>
      <c r="W3562" s="1">
        <f t="shared" si="364"/>
        <v>48.086550048844224</v>
      </c>
    </row>
    <row r="3563" spans="1:24" x14ac:dyDescent="0.3">
      <c r="A3563" t="s">
        <v>314</v>
      </c>
      <c r="B3563" s="47">
        <v>43284.802245370367</v>
      </c>
      <c r="C3563" s="24">
        <v>45.618000000000002</v>
      </c>
      <c r="D3563" s="24">
        <v>-12.8992</v>
      </c>
      <c r="E3563" s="32">
        <v>39</v>
      </c>
      <c r="F3563">
        <v>18</v>
      </c>
      <c r="G3563" t="s">
        <v>5428</v>
      </c>
      <c r="H3563" t="s">
        <v>63</v>
      </c>
      <c r="I3563" s="9">
        <v>3.19</v>
      </c>
      <c r="J3563" s="18"/>
      <c r="K3563" s="18"/>
      <c r="L3563" s="18"/>
      <c r="M3563" s="18"/>
      <c r="N3563" s="18"/>
      <c r="O3563" s="18"/>
      <c r="P3563" s="18">
        <v>3.59</v>
      </c>
      <c r="Q3563" s="18" t="s">
        <v>90</v>
      </c>
      <c r="R3563" s="1"/>
      <c r="S3563" s="4"/>
      <c r="T3563" s="1">
        <f t="shared" si="361"/>
        <v>2018.5073298983446</v>
      </c>
      <c r="U3563" s="4">
        <f t="shared" si="362"/>
        <v>1.1204825068405606E+20</v>
      </c>
      <c r="V3563" s="4">
        <f t="shared" si="363"/>
        <v>76736148936182.078</v>
      </c>
      <c r="W3563" s="1">
        <f t="shared" si="364"/>
        <v>59.45389672913582</v>
      </c>
    </row>
    <row r="3564" spans="1:24" x14ac:dyDescent="0.3">
      <c r="A3564" t="s">
        <v>315</v>
      </c>
      <c r="B3564" s="47">
        <v>43284.888460648152</v>
      </c>
      <c r="C3564" s="24">
        <v>45.622799999999998</v>
      </c>
      <c r="D3564" s="24">
        <v>-12.8528</v>
      </c>
      <c r="E3564" s="32">
        <v>30</v>
      </c>
      <c r="F3564">
        <v>16</v>
      </c>
      <c r="G3564" t="s">
        <v>5428</v>
      </c>
      <c r="H3564" t="s">
        <v>63</v>
      </c>
      <c r="I3564" s="9">
        <v>3.47</v>
      </c>
      <c r="J3564" s="18"/>
      <c r="K3564" s="18"/>
      <c r="L3564" s="18"/>
      <c r="M3564" s="18"/>
      <c r="N3564" s="18"/>
      <c r="O3564" s="18"/>
      <c r="P3564" s="18">
        <v>3.87</v>
      </c>
      <c r="Q3564" s="18" t="s">
        <v>90</v>
      </c>
      <c r="R3564" s="1"/>
      <c r="S3564" s="4"/>
      <c r="T3564" s="1">
        <f t="shared" si="361"/>
        <v>2018.5075659429108</v>
      </c>
      <c r="U3564" s="4">
        <f t="shared" si="362"/>
        <v>1.1204845252069243E+20</v>
      </c>
      <c r="V3564" s="4">
        <f t="shared" si="363"/>
        <v>201836636368157.19</v>
      </c>
      <c r="W3564" s="1">
        <f t="shared" si="364"/>
        <v>53.108335776911836</v>
      </c>
    </row>
    <row r="3565" spans="1:24" x14ac:dyDescent="0.3">
      <c r="A3565" t="s">
        <v>316</v>
      </c>
      <c r="B3565" s="47">
        <v>43284.889988425923</v>
      </c>
      <c r="C3565" s="24">
        <v>45.626300000000001</v>
      </c>
      <c r="D3565" s="24">
        <v>-12.8393</v>
      </c>
      <c r="E3565" s="32">
        <v>12</v>
      </c>
      <c r="F3565">
        <v>19</v>
      </c>
      <c r="G3565" t="s">
        <v>5428</v>
      </c>
      <c r="H3565" t="s">
        <v>63</v>
      </c>
      <c r="I3565" s="9">
        <v>3.47</v>
      </c>
      <c r="J3565" s="18"/>
      <c r="K3565" s="18"/>
      <c r="L3565" s="18"/>
      <c r="M3565" s="18"/>
      <c r="N3565" s="18"/>
      <c r="O3565" s="18"/>
      <c r="P3565" s="18">
        <v>3.87</v>
      </c>
      <c r="Q3565" s="18" t="s">
        <v>90</v>
      </c>
      <c r="R3565" s="1"/>
      <c r="S3565" s="4"/>
      <c r="T3565" s="1">
        <f t="shared" si="361"/>
        <v>2018.5075701257383</v>
      </c>
      <c r="U3565" s="4">
        <f t="shared" si="362"/>
        <v>1.1204865435732881E+20</v>
      </c>
      <c r="V3565" s="4">
        <f t="shared" si="363"/>
        <v>201836636368157.19</v>
      </c>
      <c r="W3565" s="1">
        <f t="shared" si="364"/>
        <v>45.46348184672712</v>
      </c>
    </row>
    <row r="3566" spans="1:24" x14ac:dyDescent="0.3">
      <c r="A3566" t="s">
        <v>317</v>
      </c>
      <c r="B3566" s="47">
        <v>43284.891689814816</v>
      </c>
      <c r="C3566" s="24">
        <v>45.602800000000002</v>
      </c>
      <c r="D3566" s="24">
        <v>-12.799799999999999</v>
      </c>
      <c r="E3566" s="32">
        <v>12</v>
      </c>
      <c r="F3566">
        <v>15</v>
      </c>
      <c r="G3566" t="s">
        <v>5428</v>
      </c>
      <c r="H3566" t="s">
        <v>63</v>
      </c>
      <c r="I3566" s="9">
        <v>3.24</v>
      </c>
      <c r="J3566" s="18"/>
      <c r="K3566" s="18"/>
      <c r="L3566" s="18"/>
      <c r="M3566" s="18"/>
      <c r="N3566" s="18"/>
      <c r="O3566" s="18"/>
      <c r="P3566" s="18">
        <v>3.64</v>
      </c>
      <c r="Q3566" s="18" t="s">
        <v>90</v>
      </c>
      <c r="R3566" s="1"/>
      <c r="S3566" s="4"/>
      <c r="T3566" s="1">
        <f t="shared" si="361"/>
        <v>2018.5075747838873</v>
      </c>
      <c r="U3566" s="4">
        <f t="shared" si="362"/>
        <v>1.1204874555841274E+20</v>
      </c>
      <c r="V3566" s="4">
        <f t="shared" si="363"/>
        <v>91201083935591.125</v>
      </c>
      <c r="W3566" s="1">
        <f t="shared" si="364"/>
        <v>42.349034787543516</v>
      </c>
      <c r="X3566" s="16"/>
    </row>
    <row r="3567" spans="1:24" x14ac:dyDescent="0.3">
      <c r="A3567" t="s">
        <v>318</v>
      </c>
      <c r="B3567" s="47">
        <v>43284.892638888887</v>
      </c>
      <c r="C3567" s="24">
        <v>45.580199999999998</v>
      </c>
      <c r="D3567" s="24">
        <v>-12.841799999999999</v>
      </c>
      <c r="E3567" s="32">
        <v>34</v>
      </c>
      <c r="F3567">
        <v>21</v>
      </c>
      <c r="G3567" t="s">
        <v>5428</v>
      </c>
      <c r="H3567" t="s">
        <v>63</v>
      </c>
      <c r="I3567" s="9">
        <v>4.5199999999999996</v>
      </c>
      <c r="J3567" s="18"/>
      <c r="K3567" s="18"/>
      <c r="L3567" s="18">
        <v>4.0999999999999996</v>
      </c>
      <c r="M3567" s="25" t="s">
        <v>35</v>
      </c>
      <c r="N3567" s="18"/>
      <c r="O3567" s="18"/>
      <c r="P3567" s="18">
        <v>4.7699999999999996</v>
      </c>
      <c r="Q3567" s="18" t="s">
        <v>90</v>
      </c>
      <c r="R3567" s="1"/>
      <c r="S3567" s="4"/>
      <c r="T3567" s="1">
        <f t="shared" si="361"/>
        <v>2018.5075773823105</v>
      </c>
      <c r="U3567" s="4">
        <f t="shared" si="362"/>
        <v>1.1205633133416304E+20</v>
      </c>
      <c r="V3567" s="4">
        <f t="shared" si="363"/>
        <v>7585775750291873</v>
      </c>
      <c r="W3567" s="1">
        <f t="shared" si="364"/>
        <v>51.778592627714787</v>
      </c>
    </row>
    <row r="3568" spans="1:24" x14ac:dyDescent="0.3">
      <c r="A3568" t="s">
        <v>319</v>
      </c>
      <c r="B3568" s="47">
        <v>43284.895486111112</v>
      </c>
      <c r="C3568" s="24">
        <v>45.630499999999998</v>
      </c>
      <c r="D3568" s="24">
        <v>-12.8033</v>
      </c>
      <c r="E3568" s="32">
        <v>11</v>
      </c>
      <c r="F3568">
        <v>18</v>
      </c>
      <c r="G3568" t="s">
        <v>5428</v>
      </c>
      <c r="H3568" t="s">
        <v>63</v>
      </c>
      <c r="I3568" s="9">
        <v>3.55</v>
      </c>
      <c r="J3568" s="18"/>
      <c r="K3568" s="18"/>
      <c r="L3568" s="18"/>
      <c r="M3568" s="18"/>
      <c r="N3568" s="18"/>
      <c r="O3568" s="18"/>
      <c r="P3568" s="18">
        <v>3.95</v>
      </c>
      <c r="Q3568" s="18" t="s">
        <v>90</v>
      </c>
      <c r="R3568" s="1"/>
      <c r="S3568" s="4"/>
      <c r="T3568" s="1">
        <f t="shared" si="361"/>
        <v>2018.50758517758</v>
      </c>
      <c r="U3568" s="4">
        <f t="shared" si="362"/>
        <v>1.1205659740666901E+20</v>
      </c>
      <c r="V3568" s="4">
        <f t="shared" si="363"/>
        <v>266072505979880.22</v>
      </c>
      <c r="W3568" s="1">
        <f t="shared" si="364"/>
        <v>45.004003953982995</v>
      </c>
      <c r="X3568" s="16"/>
    </row>
    <row r="3569" spans="1:24" x14ac:dyDescent="0.3">
      <c r="A3569" t="s">
        <v>320</v>
      </c>
      <c r="B3569" s="47">
        <v>43284.897905092592</v>
      </c>
      <c r="C3569" s="24">
        <v>45.552</v>
      </c>
      <c r="D3569" s="24">
        <v>-12.834199999999999</v>
      </c>
      <c r="E3569" s="32">
        <v>34</v>
      </c>
      <c r="F3569">
        <v>19</v>
      </c>
      <c r="G3569" t="s">
        <v>5428</v>
      </c>
      <c r="H3569" t="s">
        <v>63</v>
      </c>
      <c r="I3569" s="9">
        <v>3.52</v>
      </c>
      <c r="J3569" s="18"/>
      <c r="K3569" s="18"/>
      <c r="L3569" s="18"/>
      <c r="M3569" s="18"/>
      <c r="N3569" s="18"/>
      <c r="O3569" s="18"/>
      <c r="P3569" s="18">
        <v>3.92</v>
      </c>
      <c r="Q3569" s="18" t="s">
        <v>90</v>
      </c>
      <c r="R3569" s="1"/>
      <c r="S3569" s="4"/>
      <c r="T3569" s="1">
        <f t="shared" si="361"/>
        <v>2018.5075918003904</v>
      </c>
      <c r="U3569" s="4">
        <f t="shared" si="362"/>
        <v>1.1205683728996091E+20</v>
      </c>
      <c r="V3569" s="4">
        <f t="shared" si="363"/>
        <v>239883291901948.47</v>
      </c>
      <c r="W3569" s="1">
        <f t="shared" si="364"/>
        <v>49.433344598268235</v>
      </c>
    </row>
    <row r="3570" spans="1:24" x14ac:dyDescent="0.3">
      <c r="A3570" t="s">
        <v>321</v>
      </c>
      <c r="B3570" s="47">
        <v>43284.900740740741</v>
      </c>
      <c r="C3570" s="24">
        <v>45.546500000000002</v>
      </c>
      <c r="D3570" s="24">
        <v>-12.8687</v>
      </c>
      <c r="E3570" s="32">
        <v>37</v>
      </c>
      <c r="F3570">
        <v>20</v>
      </c>
      <c r="G3570" t="s">
        <v>5428</v>
      </c>
      <c r="H3570" t="s">
        <v>63</v>
      </c>
      <c r="I3570" s="9">
        <v>3.99</v>
      </c>
      <c r="J3570" s="18"/>
      <c r="K3570" s="18"/>
      <c r="L3570" s="18"/>
      <c r="M3570" s="18"/>
      <c r="N3570" s="18"/>
      <c r="O3570" s="18"/>
      <c r="P3570" s="18">
        <v>4.3899999999999997</v>
      </c>
      <c r="Q3570" s="18" t="s">
        <v>90</v>
      </c>
      <c r="R3570" s="1"/>
      <c r="S3570" s="4"/>
      <c r="T3570" s="1">
        <f t="shared" si="361"/>
        <v>2018.507599563972</v>
      </c>
      <c r="U3570" s="4">
        <f t="shared" si="362"/>
        <v>1.1205805347596157E+20</v>
      </c>
      <c r="V3570" s="4">
        <f t="shared" si="363"/>
        <v>1216186000646374.3</v>
      </c>
      <c r="W3570" s="1">
        <f t="shared" si="364"/>
        <v>51.930460093595471</v>
      </c>
    </row>
    <row r="3571" spans="1:24" x14ac:dyDescent="0.3">
      <c r="A3571" t="s">
        <v>322</v>
      </c>
      <c r="B3571" s="47">
        <v>43284.905613425923</v>
      </c>
      <c r="C3571" s="24">
        <v>45.605499999999999</v>
      </c>
      <c r="D3571" s="24">
        <v>-12.826700000000001</v>
      </c>
      <c r="E3571" s="32">
        <v>0</v>
      </c>
      <c r="F3571">
        <v>18</v>
      </c>
      <c r="G3571" t="s">
        <v>5428</v>
      </c>
      <c r="H3571" t="s">
        <v>63</v>
      </c>
      <c r="I3571" s="9">
        <v>3.25</v>
      </c>
      <c r="J3571" s="18"/>
      <c r="K3571" s="18"/>
      <c r="L3571" s="18"/>
      <c r="M3571" s="18"/>
      <c r="N3571" s="18"/>
      <c r="O3571" s="18"/>
      <c r="P3571" s="18">
        <v>3.65</v>
      </c>
      <c r="Q3571" s="18" t="s">
        <v>90</v>
      </c>
      <c r="R3571" s="1"/>
      <c r="S3571" s="4"/>
      <c r="T3571" s="1">
        <f t="shared" si="361"/>
        <v>2018.507612904657</v>
      </c>
      <c r="U3571" s="4">
        <f t="shared" si="362"/>
        <v>1.1205814788204919E+20</v>
      </c>
      <c r="V3571" s="4">
        <f t="shared" si="363"/>
        <v>94406087628592.484</v>
      </c>
      <c r="W3571" s="1">
        <f t="shared" si="364"/>
        <v>41.36407394243907</v>
      </c>
    </row>
    <row r="3572" spans="1:24" x14ac:dyDescent="0.3">
      <c r="A3572" t="s">
        <v>323</v>
      </c>
      <c r="B3572" s="47">
        <v>43284.912210648145</v>
      </c>
      <c r="C3572" s="24">
        <v>45.540700000000001</v>
      </c>
      <c r="D3572" s="24">
        <v>-12.900700000000001</v>
      </c>
      <c r="E3572" s="32">
        <v>30</v>
      </c>
      <c r="F3572">
        <v>18</v>
      </c>
      <c r="G3572" t="s">
        <v>5428</v>
      </c>
      <c r="H3572" t="s">
        <v>63</v>
      </c>
      <c r="I3572" s="9">
        <v>3.19</v>
      </c>
      <c r="J3572" s="18"/>
      <c r="K3572" s="18"/>
      <c r="L3572" s="18"/>
      <c r="M3572" s="18"/>
      <c r="N3572" s="18"/>
      <c r="O3572" s="18"/>
      <c r="P3572" s="18">
        <v>3.59</v>
      </c>
      <c r="Q3572" s="18" t="s">
        <v>90</v>
      </c>
      <c r="R3572" s="1"/>
      <c r="S3572" s="4"/>
      <c r="T3572" s="1">
        <f t="shared" si="361"/>
        <v>2018.5076309668668</v>
      </c>
      <c r="U3572" s="4">
        <f t="shared" si="362"/>
        <v>1.1205822461819812E+20</v>
      </c>
      <c r="V3572" s="4">
        <f t="shared" si="363"/>
        <v>76736148936182.078</v>
      </c>
      <c r="W3572" s="1">
        <f t="shared" si="364"/>
        <v>47.820724789475037</v>
      </c>
    </row>
    <row r="3573" spans="1:24" x14ac:dyDescent="0.3">
      <c r="A3573" t="s">
        <v>324</v>
      </c>
      <c r="B3573" s="47">
        <v>43285.625752314816</v>
      </c>
      <c r="C3573" s="24">
        <v>45.5488</v>
      </c>
      <c r="D3573" s="24">
        <v>-12.8202</v>
      </c>
      <c r="E3573" s="32">
        <v>37</v>
      </c>
      <c r="F3573">
        <v>18</v>
      </c>
      <c r="G3573" t="s">
        <v>5428</v>
      </c>
      <c r="H3573" t="s">
        <v>63</v>
      </c>
      <c r="I3573" s="9">
        <v>3.53</v>
      </c>
      <c r="J3573" s="18"/>
      <c r="K3573" s="18"/>
      <c r="L3573" s="18"/>
      <c r="M3573" s="18"/>
      <c r="N3573" s="18"/>
      <c r="O3573" s="18"/>
      <c r="P3573" s="18">
        <v>3.93</v>
      </c>
      <c r="Q3573" s="18" t="s">
        <v>90</v>
      </c>
      <c r="R3573" s="1"/>
      <c r="S3573" s="4"/>
      <c r="T3573" s="1">
        <f t="shared" si="361"/>
        <v>2018.5095845374806</v>
      </c>
      <c r="U3573" s="4">
        <f t="shared" si="362"/>
        <v>1.1205847293150865E+20</v>
      </c>
      <c r="V3573" s="4">
        <f t="shared" si="363"/>
        <v>248313310529558.16</v>
      </c>
      <c r="W3573" s="1">
        <f t="shared" si="364"/>
        <v>51.069156809819113</v>
      </c>
    </row>
    <row r="3574" spans="1:24" x14ac:dyDescent="0.3">
      <c r="A3574" t="s">
        <v>325</v>
      </c>
      <c r="B3574" s="47">
        <v>43286.122233796297</v>
      </c>
      <c r="C3574" s="24">
        <v>45.609000000000002</v>
      </c>
      <c r="D3574" s="24">
        <v>-12.731</v>
      </c>
      <c r="E3574" s="32">
        <v>12</v>
      </c>
      <c r="F3574">
        <v>21</v>
      </c>
      <c r="G3574" t="s">
        <v>5428</v>
      </c>
      <c r="H3574" t="s">
        <v>63</v>
      </c>
      <c r="I3574" s="9">
        <v>4.5999999999999996</v>
      </c>
      <c r="J3574" s="18"/>
      <c r="K3574" s="18"/>
      <c r="L3574" s="18">
        <v>4.2</v>
      </c>
      <c r="M3574" s="25" t="s">
        <v>35</v>
      </c>
      <c r="N3574" s="18"/>
      <c r="O3574" s="18"/>
      <c r="P3574" s="18">
        <v>4.9400000000000004</v>
      </c>
      <c r="Q3574" s="18" t="s">
        <v>90</v>
      </c>
      <c r="R3574" s="1"/>
      <c r="S3574" s="4"/>
      <c r="T3574" s="1">
        <f t="shared" si="361"/>
        <v>2018.5109438296956</v>
      </c>
      <c r="U3574" s="4">
        <f t="shared" si="362"/>
        <v>1.1206847293150865E+20</v>
      </c>
      <c r="V3574" s="4">
        <f t="shared" si="363"/>
        <v>1E+16</v>
      </c>
      <c r="W3574" s="1">
        <f t="shared" si="364"/>
        <v>42.807653057947284</v>
      </c>
      <c r="X3574" s="16"/>
    </row>
    <row r="3575" spans="1:24" x14ac:dyDescent="0.3">
      <c r="A3575" t="s">
        <v>326</v>
      </c>
      <c r="B3575" s="47">
        <v>43286.584224537037</v>
      </c>
      <c r="C3575" s="24">
        <v>45.533499999999997</v>
      </c>
      <c r="D3575" s="24">
        <v>-12.825200000000001</v>
      </c>
      <c r="E3575" s="32">
        <v>39</v>
      </c>
      <c r="F3575">
        <v>20</v>
      </c>
      <c r="G3575" t="s">
        <v>5428</v>
      </c>
      <c r="H3575" t="s">
        <v>63</v>
      </c>
      <c r="I3575" s="9">
        <v>3.32</v>
      </c>
      <c r="J3575" s="18"/>
      <c r="K3575" s="18"/>
      <c r="L3575" s="18"/>
      <c r="M3575" s="18"/>
      <c r="N3575" s="18"/>
      <c r="O3575" s="18"/>
      <c r="P3575" s="18">
        <v>3.72</v>
      </c>
      <c r="Q3575" s="18" t="s">
        <v>90</v>
      </c>
      <c r="R3575" s="1"/>
      <c r="S3575" s="4"/>
      <c r="T3575" s="1">
        <f t="shared" si="361"/>
        <v>2018.5122086914087</v>
      </c>
      <c r="U3575" s="4">
        <f t="shared" si="362"/>
        <v>1.1206859315795211E+20</v>
      </c>
      <c r="V3575" s="4">
        <f t="shared" si="363"/>
        <v>120226443461741.34</v>
      </c>
      <c r="W3575" s="1">
        <f t="shared" si="364"/>
        <v>51.543991487320888</v>
      </c>
    </row>
    <row r="3576" spans="1:24" x14ac:dyDescent="0.3">
      <c r="A3576" t="s">
        <v>327</v>
      </c>
      <c r="B3576" s="47">
        <v>43286.883576388886</v>
      </c>
      <c r="C3576" s="24">
        <v>45.6355</v>
      </c>
      <c r="D3576" s="24">
        <v>-12.8262</v>
      </c>
      <c r="E3576" s="32">
        <v>11.5</v>
      </c>
      <c r="F3576">
        <v>20</v>
      </c>
      <c r="G3576" t="s">
        <v>5428</v>
      </c>
      <c r="H3576" t="s">
        <v>63</v>
      </c>
      <c r="I3576" s="9">
        <v>3.77</v>
      </c>
      <c r="J3576" s="18"/>
      <c r="K3576" s="18"/>
      <c r="L3576" s="18"/>
      <c r="M3576" s="18"/>
      <c r="N3576" s="18"/>
      <c r="O3576" s="18"/>
      <c r="P3576" s="18">
        <v>4.17</v>
      </c>
      <c r="Q3576" s="18" t="s">
        <v>90</v>
      </c>
      <c r="R3576" s="1"/>
      <c r="S3576" s="4"/>
      <c r="T3576" s="1">
        <f t="shared" si="361"/>
        <v>2018.513028272112</v>
      </c>
      <c r="U3576" s="4">
        <f t="shared" si="362"/>
        <v>1.1206916201088295E+20</v>
      </c>
      <c r="V3576" s="4">
        <f t="shared" si="363"/>
        <v>568852930843842.13</v>
      </c>
      <c r="W3576" s="1">
        <f t="shared" si="364"/>
        <v>46.009514201019165</v>
      </c>
    </row>
    <row r="3577" spans="1:24" x14ac:dyDescent="0.3">
      <c r="A3577" s="32" t="s">
        <v>328</v>
      </c>
      <c r="B3577" s="34">
        <v>43287.034479166665</v>
      </c>
      <c r="C3577" s="2">
        <v>45.96983333</v>
      </c>
      <c r="D3577" s="2">
        <v>-12.84883333</v>
      </c>
      <c r="E3577" s="3">
        <v>40</v>
      </c>
      <c r="F3577" s="17">
        <v>16</v>
      </c>
      <c r="G3577" s="1" t="s">
        <v>89</v>
      </c>
      <c r="H3577" s="1" t="s">
        <v>67</v>
      </c>
      <c r="I3577" s="1">
        <f>P3577-0.4</f>
        <v>3.8231566029999997</v>
      </c>
      <c r="J3577" s="19"/>
      <c r="K3577" s="19"/>
      <c r="L3577" s="19"/>
      <c r="M3577" s="19"/>
      <c r="N3577" s="19"/>
      <c r="P3577" s="19">
        <v>4.2231566029999996</v>
      </c>
      <c r="Q3577" s="18" t="s">
        <v>90</v>
      </c>
      <c r="T3577" s="1">
        <f t="shared" si="361"/>
        <v>2018.5134414214008</v>
      </c>
      <c r="U3577" s="4">
        <f t="shared" si="362"/>
        <v>1.1206984550519456E+20</v>
      </c>
      <c r="V3577" s="4">
        <f t="shared" si="363"/>
        <v>683494311613781.88</v>
      </c>
      <c r="W3577" s="1">
        <f t="shared" si="364"/>
        <v>90.100386763608981</v>
      </c>
    </row>
    <row r="3578" spans="1:24" x14ac:dyDescent="0.3">
      <c r="A3578" t="s">
        <v>328</v>
      </c>
      <c r="B3578" s="47">
        <v>43287.034502314818</v>
      </c>
      <c r="C3578" s="24">
        <v>46.02</v>
      </c>
      <c r="D3578" s="24">
        <v>-12.66</v>
      </c>
      <c r="E3578" s="32">
        <v>44</v>
      </c>
      <c r="F3578">
        <v>18</v>
      </c>
      <c r="G3578" t="s">
        <v>5428</v>
      </c>
      <c r="H3578" t="s">
        <v>63</v>
      </c>
      <c r="I3578" s="9">
        <v>3.71</v>
      </c>
      <c r="J3578" s="18"/>
      <c r="K3578" s="18"/>
      <c r="L3578" s="18"/>
      <c r="M3578" s="18"/>
      <c r="N3578" s="18"/>
      <c r="O3578" s="18"/>
      <c r="P3578" s="18">
        <v>4.1100000000000003</v>
      </c>
      <c r="Q3578" s="18" t="s">
        <v>90</v>
      </c>
      <c r="R3578" s="1"/>
      <c r="S3578" s="4"/>
      <c r="T3578" s="1">
        <f t="shared" si="361"/>
        <v>2018.5134414847771</v>
      </c>
      <c r="U3578" s="4">
        <f t="shared" si="362"/>
        <v>1.1207030788621595E+20</v>
      </c>
      <c r="V3578" s="4">
        <f t="shared" si="363"/>
        <v>462381021399261.25</v>
      </c>
      <c r="W3578" s="1">
        <f t="shared" si="364"/>
        <v>96.802741319345685</v>
      </c>
    </row>
    <row r="3579" spans="1:24" x14ac:dyDescent="0.3">
      <c r="A3579" t="s">
        <v>328</v>
      </c>
      <c r="B3579" s="47">
        <v>43287.034502314818</v>
      </c>
      <c r="C3579" s="24">
        <v>46.02</v>
      </c>
      <c r="D3579" s="24">
        <v>-12.66</v>
      </c>
      <c r="E3579" s="32">
        <v>44</v>
      </c>
      <c r="F3579">
        <v>18</v>
      </c>
      <c r="G3579" t="s">
        <v>5428</v>
      </c>
      <c r="H3579" t="s">
        <v>63</v>
      </c>
      <c r="I3579" s="9">
        <v>3.71</v>
      </c>
      <c r="J3579" s="18"/>
      <c r="K3579" s="18"/>
      <c r="L3579" s="18"/>
      <c r="M3579" s="18"/>
      <c r="N3579" s="18"/>
      <c r="O3579" s="18"/>
      <c r="P3579" s="18">
        <v>4.1100000000000003</v>
      </c>
      <c r="Q3579" s="18" t="s">
        <v>90</v>
      </c>
      <c r="R3579" s="1"/>
      <c r="S3579" s="4"/>
      <c r="T3579" s="1">
        <f t="shared" si="361"/>
        <v>2018.5134414847771</v>
      </c>
      <c r="U3579" s="4">
        <f t="shared" si="362"/>
        <v>1.1207077026723735E+20</v>
      </c>
      <c r="V3579" s="4">
        <f t="shared" si="363"/>
        <v>462381021399261.25</v>
      </c>
      <c r="W3579" s="1">
        <f t="shared" si="364"/>
        <v>96.802741319345685</v>
      </c>
    </row>
    <row r="3580" spans="1:24" x14ac:dyDescent="0.3">
      <c r="A3580" t="s">
        <v>329</v>
      </c>
      <c r="B3580" s="47">
        <v>43287.286817129629</v>
      </c>
      <c r="C3580" s="24">
        <v>45.541800000000002</v>
      </c>
      <c r="D3580" s="24">
        <v>-12.8362</v>
      </c>
      <c r="E3580" s="32">
        <v>37</v>
      </c>
      <c r="F3580">
        <v>19</v>
      </c>
      <c r="G3580" t="s">
        <v>5428</v>
      </c>
      <c r="H3580" t="s">
        <v>63</v>
      </c>
      <c r="I3580" s="9">
        <v>3.34</v>
      </c>
      <c r="J3580" s="18"/>
      <c r="K3580" s="18"/>
      <c r="L3580" s="18"/>
      <c r="M3580" s="18"/>
      <c r="N3580" s="18"/>
      <c r="O3580" s="18"/>
      <c r="P3580" s="18">
        <v>3.74</v>
      </c>
      <c r="Q3580" s="18" t="s">
        <v>90</v>
      </c>
      <c r="R3580" s="1"/>
      <c r="S3580" s="4"/>
      <c r="T3580" s="1">
        <f t="shared" si="361"/>
        <v>2018.5141322850914</v>
      </c>
      <c r="U3580" s="4">
        <f t="shared" si="362"/>
        <v>1.1207089909219253E+20</v>
      </c>
      <c r="V3580" s="4">
        <f t="shared" si="363"/>
        <v>128824955169313.42</v>
      </c>
      <c r="W3580" s="1">
        <f t="shared" si="364"/>
        <v>50.841505406768121</v>
      </c>
      <c r="X3580" s="16"/>
    </row>
    <row r="3581" spans="1:24" x14ac:dyDescent="0.3">
      <c r="A3581" t="s">
        <v>330</v>
      </c>
      <c r="B3581" s="47">
        <v>43288.315775462965</v>
      </c>
      <c r="C3581" s="24">
        <v>45.56</v>
      </c>
      <c r="D3581" s="24">
        <v>-12.7745</v>
      </c>
      <c r="E3581" s="32">
        <v>0</v>
      </c>
      <c r="F3581">
        <v>16</v>
      </c>
      <c r="G3581" t="s">
        <v>5428</v>
      </c>
      <c r="H3581" t="s">
        <v>63</v>
      </c>
      <c r="I3581" s="9">
        <v>3.92</v>
      </c>
      <c r="J3581" s="18"/>
      <c r="K3581" s="18"/>
      <c r="L3581" s="18"/>
      <c r="M3581" s="18"/>
      <c r="N3581" s="18"/>
      <c r="O3581" s="18"/>
      <c r="P3581" s="18">
        <v>4.32</v>
      </c>
      <c r="Q3581" s="18" t="s">
        <v>90</v>
      </c>
      <c r="R3581" s="1"/>
      <c r="S3581" s="4"/>
      <c r="T3581" s="1">
        <f t="shared" si="361"/>
        <v>2018.5169494194743</v>
      </c>
      <c r="U3581" s="4">
        <f t="shared" si="362"/>
        <v>1.1207185408477854E+20</v>
      </c>
      <c r="V3581" s="4">
        <f t="shared" si="363"/>
        <v>954992586021441.75</v>
      </c>
      <c r="W3581" s="1">
        <f t="shared" si="364"/>
        <v>35.743967400328117</v>
      </c>
    </row>
    <row r="3582" spans="1:24" x14ac:dyDescent="0.3">
      <c r="A3582" t="s">
        <v>331</v>
      </c>
      <c r="B3582" s="47">
        <v>43289.815057870372</v>
      </c>
      <c r="C3582" s="24">
        <v>45.722299999999997</v>
      </c>
      <c r="D3582" s="24">
        <v>-12.906499999999999</v>
      </c>
      <c r="E3582" s="32">
        <v>8.4</v>
      </c>
      <c r="F3582">
        <v>19</v>
      </c>
      <c r="G3582" t="s">
        <v>5428</v>
      </c>
      <c r="H3582" t="s">
        <v>63</v>
      </c>
      <c r="I3582" s="9">
        <v>3.56</v>
      </c>
      <c r="J3582" s="18"/>
      <c r="K3582" s="18"/>
      <c r="L3582" s="18"/>
      <c r="M3582" s="18"/>
      <c r="N3582" s="18"/>
      <c r="O3582" s="18"/>
      <c r="P3582" s="18">
        <v>3.96</v>
      </c>
      <c r="Q3582" s="18" t="s">
        <v>90</v>
      </c>
      <c r="R3582" s="1"/>
      <c r="S3582" s="4"/>
      <c r="T3582" s="1">
        <f t="shared" si="361"/>
        <v>2018.5210542309935</v>
      </c>
      <c r="U3582" s="4">
        <f t="shared" si="362"/>
        <v>1.1207212950764888E+20</v>
      </c>
      <c r="V3582" s="4">
        <f t="shared" si="363"/>
        <v>275422870333817.78</v>
      </c>
      <c r="W3582" s="1">
        <f t="shared" si="364"/>
        <v>56.444506604355247</v>
      </c>
    </row>
    <row r="3583" spans="1:24" x14ac:dyDescent="0.3">
      <c r="A3583" t="s">
        <v>332</v>
      </c>
      <c r="B3583" s="47">
        <v>43290.464594907404</v>
      </c>
      <c r="C3583" s="24">
        <v>45.503300000000003</v>
      </c>
      <c r="D3583" s="24">
        <v>-12.836499999999999</v>
      </c>
      <c r="E3583" s="32">
        <v>43</v>
      </c>
      <c r="F3583">
        <v>23</v>
      </c>
      <c r="G3583" t="s">
        <v>5428</v>
      </c>
      <c r="H3583" t="s">
        <v>63</v>
      </c>
      <c r="I3583" s="9">
        <v>3.19</v>
      </c>
      <c r="J3583" s="18"/>
      <c r="K3583" s="18"/>
      <c r="L3583" s="18"/>
      <c r="M3583" s="18"/>
      <c r="N3583" s="18"/>
      <c r="O3583" s="18"/>
      <c r="P3583" s="18">
        <v>3.59</v>
      </c>
      <c r="Q3583" s="18" t="s">
        <v>90</v>
      </c>
      <c r="R3583" s="1"/>
      <c r="S3583" s="4"/>
      <c r="T3583" s="1">
        <f t="shared" si="361"/>
        <v>2018.5228325664816</v>
      </c>
      <c r="U3583" s="4">
        <f t="shared" si="362"/>
        <v>1.1207220624379781E+20</v>
      </c>
      <c r="V3583" s="4">
        <f t="shared" si="363"/>
        <v>76736148936182.078</v>
      </c>
      <c r="W3583" s="1">
        <f t="shared" si="364"/>
        <v>52.93123012897226</v>
      </c>
      <c r="X3583" s="16"/>
    </row>
    <row r="3584" spans="1:24" x14ac:dyDescent="0.3">
      <c r="A3584" s="32" t="s">
        <v>333</v>
      </c>
      <c r="B3584" s="34">
        <v>43291.489861111113</v>
      </c>
      <c r="C3584" s="2">
        <v>43.266500000000001</v>
      </c>
      <c r="D3584" s="2">
        <v>-11.185</v>
      </c>
      <c r="E3584" s="3">
        <v>10</v>
      </c>
      <c r="F3584" s="17">
        <v>11</v>
      </c>
      <c r="G3584" s="1" t="s">
        <v>89</v>
      </c>
      <c r="H3584" s="1" t="s">
        <v>26</v>
      </c>
      <c r="I3584" s="1">
        <f>P3584-0.4</f>
        <v>3.45</v>
      </c>
      <c r="J3584" s="19"/>
      <c r="K3584" s="19"/>
      <c r="L3584" s="19"/>
      <c r="M3584" s="19"/>
      <c r="N3584" s="19"/>
      <c r="P3584" s="19">
        <v>3.85</v>
      </c>
      <c r="Q3584" s="18" t="s">
        <v>90</v>
      </c>
      <c r="T3584" s="1">
        <f t="shared" si="361"/>
        <v>2018.5256395923645</v>
      </c>
      <c r="U3584" s="4">
        <f t="shared" si="362"/>
        <v>1.1207239460870676E+20</v>
      </c>
      <c r="V3584" s="4">
        <f t="shared" si="363"/>
        <v>188364908948981.13</v>
      </c>
      <c r="W3584" s="1">
        <f t="shared" si="364"/>
        <v>276.39628471029454</v>
      </c>
    </row>
    <row r="3585" spans="1:24" x14ac:dyDescent="0.3">
      <c r="A3585" t="s">
        <v>334</v>
      </c>
      <c r="B3585" s="47">
        <v>43292.50267361111</v>
      </c>
      <c r="C3585" s="24">
        <v>45.466000000000001</v>
      </c>
      <c r="D3585" s="24">
        <v>-12.8103</v>
      </c>
      <c r="E3585" s="32">
        <v>40</v>
      </c>
      <c r="F3585">
        <v>16</v>
      </c>
      <c r="G3585" t="s">
        <v>5428</v>
      </c>
      <c r="H3585" t="s">
        <v>63</v>
      </c>
      <c r="I3585" s="9">
        <v>3.04</v>
      </c>
      <c r="J3585" s="18"/>
      <c r="K3585" s="18"/>
      <c r="L3585" s="18"/>
      <c r="M3585" s="18"/>
      <c r="N3585" s="18"/>
      <c r="O3585" s="18"/>
      <c r="P3585" s="18">
        <v>3.44</v>
      </c>
      <c r="Q3585" s="18" t="s">
        <v>90</v>
      </c>
      <c r="R3585" s="1"/>
      <c r="S3585" s="4"/>
      <c r="T3585" s="1">
        <f t="shared" si="361"/>
        <v>2018.5284125218648</v>
      </c>
      <c r="U3585" s="4">
        <f t="shared" si="362"/>
        <v>1.1207244031752572E+20</v>
      </c>
      <c r="V3585" s="4">
        <f t="shared" si="363"/>
        <v>45708818961487.711</v>
      </c>
      <c r="W3585" s="1">
        <f t="shared" si="364"/>
        <v>47.819653573889006</v>
      </c>
      <c r="X3585" s="16"/>
    </row>
    <row r="3586" spans="1:24" x14ac:dyDescent="0.3">
      <c r="A3586" t="s">
        <v>335</v>
      </c>
      <c r="B3586" s="47">
        <v>43292.827141203707</v>
      </c>
      <c r="C3586" s="24">
        <v>45.5685</v>
      </c>
      <c r="D3586" s="24">
        <v>-12.805300000000001</v>
      </c>
      <c r="E3586" s="32">
        <v>30.9</v>
      </c>
      <c r="F3586">
        <v>19</v>
      </c>
      <c r="G3586" t="s">
        <v>5428</v>
      </c>
      <c r="H3586" t="s">
        <v>63</v>
      </c>
      <c r="I3586" s="9">
        <v>3.23</v>
      </c>
      <c r="J3586" s="18"/>
      <c r="K3586" s="18"/>
      <c r="L3586" s="18"/>
      <c r="M3586" s="18"/>
      <c r="N3586" s="18"/>
      <c r="O3586" s="18"/>
      <c r="P3586" s="18">
        <v>3.63</v>
      </c>
      <c r="Q3586" s="18" t="s">
        <v>90</v>
      </c>
      <c r="R3586" s="1"/>
      <c r="S3586" s="4"/>
      <c r="T3586" s="1">
        <f t="shared" si="361"/>
        <v>2018.5293008657186</v>
      </c>
      <c r="U3586" s="4">
        <f t="shared" si="362"/>
        <v>1.1207252842241303E+20</v>
      </c>
      <c r="V3586" s="4">
        <f t="shared" si="363"/>
        <v>88104887300801.563</v>
      </c>
      <c r="W3586" s="1">
        <f t="shared" si="364"/>
        <v>48.215173675290295</v>
      </c>
      <c r="X3586" s="16"/>
    </row>
    <row r="3587" spans="1:24" x14ac:dyDescent="0.3">
      <c r="A3587" t="s">
        <v>336</v>
      </c>
      <c r="B3587" s="47">
        <v>43292.95722222222</v>
      </c>
      <c r="C3587" s="24">
        <v>45.521299999999997</v>
      </c>
      <c r="D3587" s="24">
        <v>-12.845499999999999</v>
      </c>
      <c r="E3587" s="32">
        <v>36</v>
      </c>
      <c r="F3587">
        <v>18</v>
      </c>
      <c r="G3587" t="s">
        <v>5428</v>
      </c>
      <c r="H3587" t="s">
        <v>63</v>
      </c>
      <c r="I3587" s="9">
        <v>3.2</v>
      </c>
      <c r="J3587" s="18"/>
      <c r="K3587" s="18"/>
      <c r="L3587" s="18"/>
      <c r="M3587" s="18"/>
      <c r="N3587" s="18"/>
      <c r="O3587" s="18"/>
      <c r="P3587" s="18">
        <v>3.6</v>
      </c>
      <c r="Q3587" s="18" t="s">
        <v>90</v>
      </c>
      <c r="R3587" s="1"/>
      <c r="S3587" s="4"/>
      <c r="T3587" s="1">
        <f t="shared" si="361"/>
        <v>2018.5296570081375</v>
      </c>
      <c r="U3587" s="4">
        <f t="shared" si="362"/>
        <v>1.120726078552365E+20</v>
      </c>
      <c r="V3587" s="4">
        <f t="shared" si="363"/>
        <v>79432823472428.328</v>
      </c>
      <c r="W3587" s="1">
        <f t="shared" si="364"/>
        <v>48.852583411507794</v>
      </c>
      <c r="X3587" s="16"/>
    </row>
    <row r="3588" spans="1:24" x14ac:dyDescent="0.3">
      <c r="A3588" t="s">
        <v>337</v>
      </c>
      <c r="B3588" s="47">
        <v>43293.723067129627</v>
      </c>
      <c r="C3588" s="24">
        <v>45.524700000000003</v>
      </c>
      <c r="D3588" s="24">
        <v>-12.821</v>
      </c>
      <c r="E3588" s="32">
        <v>36</v>
      </c>
      <c r="F3588">
        <v>19</v>
      </c>
      <c r="G3588" t="s">
        <v>5428</v>
      </c>
      <c r="H3588" t="s">
        <v>63</v>
      </c>
      <c r="I3588" s="9">
        <v>3.4</v>
      </c>
      <c r="J3588" s="18"/>
      <c r="K3588" s="18"/>
      <c r="L3588" s="18"/>
      <c r="M3588" s="18"/>
      <c r="N3588" s="18"/>
      <c r="O3588" s="18"/>
      <c r="P3588" s="18">
        <v>3.8</v>
      </c>
      <c r="Q3588" s="18" t="s">
        <v>90</v>
      </c>
      <c r="R3588" s="1"/>
      <c r="S3588" s="4"/>
      <c r="T3588" s="1">
        <f t="shared" si="361"/>
        <v>2018.53175377722</v>
      </c>
      <c r="U3588" s="4">
        <f t="shared" si="362"/>
        <v>1.1207276634455574E+20</v>
      </c>
      <c r="V3588" s="4">
        <f t="shared" si="363"/>
        <v>158489319246111.25</v>
      </c>
      <c r="W3588" s="1">
        <f t="shared" si="364"/>
        <v>48.612610785537363</v>
      </c>
    </row>
    <row r="3589" spans="1:24" x14ac:dyDescent="0.3">
      <c r="A3589" t="s">
        <v>338</v>
      </c>
      <c r="B3589" s="47">
        <v>43295.223807870374</v>
      </c>
      <c r="C3589" s="24">
        <v>45.594000000000001</v>
      </c>
      <c r="D3589" s="24">
        <v>-12.8443</v>
      </c>
      <c r="E3589" s="32">
        <v>35</v>
      </c>
      <c r="F3589">
        <v>20</v>
      </c>
      <c r="G3589" t="s">
        <v>5428</v>
      </c>
      <c r="H3589" t="s">
        <v>63</v>
      </c>
      <c r="I3589" s="9">
        <v>3.24</v>
      </c>
      <c r="J3589" s="18"/>
      <c r="K3589" s="18"/>
      <c r="L3589" s="18"/>
      <c r="M3589" s="18"/>
      <c r="N3589" s="18"/>
      <c r="O3589" s="18"/>
      <c r="P3589" s="18">
        <v>3.64</v>
      </c>
      <c r="Q3589" s="18" t="s">
        <v>90</v>
      </c>
      <c r="R3589" s="1"/>
      <c r="S3589" s="4"/>
      <c r="T3589" s="1">
        <f t="shared" si="361"/>
        <v>2018.5358625814383</v>
      </c>
      <c r="U3589" s="4">
        <f t="shared" si="362"/>
        <v>1.1207285754563967E+20</v>
      </c>
      <c r="V3589" s="4">
        <f t="shared" si="363"/>
        <v>91201083935591.125</v>
      </c>
      <c r="W3589" s="1">
        <f t="shared" si="364"/>
        <v>53.58005532070402</v>
      </c>
    </row>
    <row r="3590" spans="1:24" x14ac:dyDescent="0.3">
      <c r="A3590" t="s">
        <v>5406</v>
      </c>
      <c r="B3590" s="34">
        <v>43297.049366898151</v>
      </c>
      <c r="C3590" s="2">
        <v>38.695</v>
      </c>
      <c r="D3590" s="2">
        <v>-22.123999999999999</v>
      </c>
      <c r="E3590" s="3">
        <v>5</v>
      </c>
      <c r="F3590" s="17">
        <v>6</v>
      </c>
      <c r="G3590" s="9" t="s">
        <v>65</v>
      </c>
      <c r="H3590" s="1" t="s">
        <v>339</v>
      </c>
      <c r="I3590" s="1">
        <f>P3590</f>
        <v>3.3</v>
      </c>
      <c r="J3590" s="19"/>
      <c r="K3590" s="19"/>
      <c r="L3590" s="19"/>
      <c r="M3590" s="19"/>
      <c r="N3590" s="19"/>
      <c r="P3590" s="19">
        <v>3.3</v>
      </c>
      <c r="Q3590" s="9" t="s">
        <v>65</v>
      </c>
      <c r="T3590" s="1">
        <f t="shared" si="361"/>
        <v>2018.5408606896594</v>
      </c>
      <c r="U3590" s="4">
        <f t="shared" si="362"/>
        <v>1.120729697474851E+20</v>
      </c>
      <c r="V3590" s="4">
        <f t="shared" si="363"/>
        <v>112201845430196.44</v>
      </c>
      <c r="W3590" s="1">
        <f t="shared" si="364"/>
        <v>1239.3812763531198</v>
      </c>
    </row>
    <row r="3591" spans="1:24" x14ac:dyDescent="0.3">
      <c r="A3591" t="s">
        <v>340</v>
      </c>
      <c r="B3591" s="47">
        <v>43297.445960648147</v>
      </c>
      <c r="C3591" s="24">
        <v>45.357799999999997</v>
      </c>
      <c r="D3591" s="24">
        <v>-12.807700000000001</v>
      </c>
      <c r="E3591" s="32">
        <v>29</v>
      </c>
      <c r="F3591">
        <v>21</v>
      </c>
      <c r="G3591" t="s">
        <v>5428</v>
      </c>
      <c r="H3591" t="s">
        <v>63</v>
      </c>
      <c r="I3591" s="9">
        <v>3.51</v>
      </c>
      <c r="J3591" s="18"/>
      <c r="K3591" s="18"/>
      <c r="L3591" s="18"/>
      <c r="M3591" s="18"/>
      <c r="N3591" s="18"/>
      <c r="O3591" s="18"/>
      <c r="P3591" s="18">
        <v>3.91</v>
      </c>
      <c r="Q3591" s="18" t="s">
        <v>90</v>
      </c>
      <c r="R3591" s="1"/>
      <c r="S3591" s="4"/>
      <c r="T3591" s="1">
        <f t="shared" si="361"/>
        <v>2018.5419465041703</v>
      </c>
      <c r="U3591" s="4">
        <f t="shared" si="362"/>
        <v>1.1207320148695009E+20</v>
      </c>
      <c r="V3591" s="4">
        <f t="shared" si="363"/>
        <v>231739464996847.34</v>
      </c>
      <c r="W3591" s="1">
        <f t="shared" si="364"/>
        <v>32.619238355491504</v>
      </c>
      <c r="X3591" s="16"/>
    </row>
    <row r="3592" spans="1:24" x14ac:dyDescent="0.3">
      <c r="A3592" t="s">
        <v>341</v>
      </c>
      <c r="B3592" s="47">
        <v>43297.722488425927</v>
      </c>
      <c r="C3592" s="24">
        <v>45.607300000000002</v>
      </c>
      <c r="D3592" s="24">
        <v>-12.8627</v>
      </c>
      <c r="E3592" s="32">
        <v>5</v>
      </c>
      <c r="F3592">
        <v>19</v>
      </c>
      <c r="G3592" t="s">
        <v>5428</v>
      </c>
      <c r="H3592" t="s">
        <v>63</v>
      </c>
      <c r="I3592" s="9">
        <v>3.57</v>
      </c>
      <c r="J3592" s="18"/>
      <c r="K3592" s="18"/>
      <c r="L3592" s="18"/>
      <c r="M3592" s="18"/>
      <c r="N3592" s="18"/>
      <c r="O3592" s="18"/>
      <c r="P3592" s="18">
        <v>3.97</v>
      </c>
      <c r="Q3592" s="18" t="s">
        <v>90</v>
      </c>
      <c r="R3592" s="1"/>
      <c r="S3592" s="4"/>
      <c r="T3592" s="1">
        <f t="shared" si="361"/>
        <v>2018.5427035959642</v>
      </c>
      <c r="U3592" s="4">
        <f t="shared" si="362"/>
        <v>1.1207348658877684E+20</v>
      </c>
      <c r="V3592" s="4">
        <f t="shared" si="363"/>
        <v>285101826750390.06</v>
      </c>
      <c r="W3592" s="1">
        <f t="shared" si="364"/>
        <v>42.78426984945402</v>
      </c>
    </row>
    <row r="3593" spans="1:24" x14ac:dyDescent="0.3">
      <c r="A3593" t="s">
        <v>342</v>
      </c>
      <c r="B3593" s="47">
        <v>43298.124537037038</v>
      </c>
      <c r="C3593" s="24">
        <v>45.676000000000002</v>
      </c>
      <c r="D3593" s="24">
        <v>-12.8337</v>
      </c>
      <c r="E3593" s="32">
        <v>3</v>
      </c>
      <c r="F3593">
        <v>22</v>
      </c>
      <c r="G3593" t="s">
        <v>5428</v>
      </c>
      <c r="H3593" t="s">
        <v>63</v>
      </c>
      <c r="I3593" s="9">
        <v>3.36</v>
      </c>
      <c r="J3593" s="18"/>
      <c r="K3593" s="18"/>
      <c r="L3593" s="18"/>
      <c r="M3593" s="18"/>
      <c r="N3593" s="18"/>
      <c r="O3593" s="18"/>
      <c r="P3593" s="18">
        <v>3.76</v>
      </c>
      <c r="Q3593" s="18" t="s">
        <v>90</v>
      </c>
      <c r="R3593" s="1"/>
      <c r="S3593" s="4"/>
      <c r="T3593" s="1">
        <f t="shared" si="361"/>
        <v>2018.5438043450706</v>
      </c>
      <c r="U3593" s="4">
        <f t="shared" si="362"/>
        <v>1.1207362462720331E+20</v>
      </c>
      <c r="V3593" s="4">
        <f t="shared" si="363"/>
        <v>138038426460289.45</v>
      </c>
      <c r="W3593" s="1">
        <f t="shared" si="364"/>
        <v>49.105306987297183</v>
      </c>
    </row>
    <row r="3594" spans="1:24" x14ac:dyDescent="0.3">
      <c r="A3594" t="s">
        <v>343</v>
      </c>
      <c r="B3594" s="47">
        <v>43302.093819444446</v>
      </c>
      <c r="C3594" s="24">
        <v>45.659700000000001</v>
      </c>
      <c r="D3594" s="24">
        <v>-12.8988</v>
      </c>
      <c r="E3594" s="32">
        <v>3</v>
      </c>
      <c r="F3594">
        <v>22</v>
      </c>
      <c r="G3594" t="s">
        <v>5428</v>
      </c>
      <c r="H3594" t="s">
        <v>63</v>
      </c>
      <c r="I3594" s="9">
        <v>3.44</v>
      </c>
      <c r="J3594" s="18"/>
      <c r="K3594" s="18"/>
      <c r="L3594" s="18"/>
      <c r="M3594" s="18"/>
      <c r="N3594" s="18"/>
      <c r="O3594" s="18"/>
      <c r="P3594" s="18">
        <v>3.84</v>
      </c>
      <c r="Q3594" s="18" t="s">
        <v>90</v>
      </c>
      <c r="R3594" s="1"/>
      <c r="S3594" s="4"/>
      <c r="T3594" s="1">
        <f t="shared" si="361"/>
        <v>2018.5546716480342</v>
      </c>
      <c r="U3594" s="4">
        <f t="shared" si="362"/>
        <v>1.1207380659728916E+20</v>
      </c>
      <c r="V3594" s="4">
        <f t="shared" si="363"/>
        <v>181970085860999.41</v>
      </c>
      <c r="W3594" s="1">
        <f t="shared" si="364"/>
        <v>49.200103397137013</v>
      </c>
      <c r="X3594" s="16"/>
    </row>
    <row r="3595" spans="1:24" x14ac:dyDescent="0.3">
      <c r="A3595" t="s">
        <v>344</v>
      </c>
      <c r="B3595" s="47">
        <v>43304.642013888886</v>
      </c>
      <c r="C3595" s="24">
        <v>45.581800000000001</v>
      </c>
      <c r="D3595" s="24">
        <v>-12.780799999999999</v>
      </c>
      <c r="E3595" s="32">
        <v>40</v>
      </c>
      <c r="F3595">
        <v>23</v>
      </c>
      <c r="G3595" t="s">
        <v>5428</v>
      </c>
      <c r="H3595" t="s">
        <v>63</v>
      </c>
      <c r="I3595" s="9">
        <v>3.94</v>
      </c>
      <c r="J3595" s="18"/>
      <c r="K3595" s="18"/>
      <c r="L3595" s="18"/>
      <c r="M3595" s="18"/>
      <c r="N3595" s="18"/>
      <c r="O3595" s="18"/>
      <c r="P3595" s="18">
        <v>4.34</v>
      </c>
      <c r="Q3595" s="18" t="s">
        <v>90</v>
      </c>
      <c r="R3595" s="1"/>
      <c r="S3595" s="4"/>
      <c r="T3595" s="1">
        <f t="shared" si="361"/>
        <v>2018.5616482241996</v>
      </c>
      <c r="U3595" s="4">
        <f t="shared" si="362"/>
        <v>1.1207482989028144E+20</v>
      </c>
      <c r="V3595" s="4">
        <f t="shared" si="363"/>
        <v>1023292992280760.1</v>
      </c>
      <c r="W3595" s="1">
        <f t="shared" si="364"/>
        <v>55.273292657769453</v>
      </c>
    </row>
    <row r="3596" spans="1:24" x14ac:dyDescent="0.3">
      <c r="A3596" s="32" t="s">
        <v>345</v>
      </c>
      <c r="B3596" s="34">
        <v>43305.074421296296</v>
      </c>
      <c r="C3596" s="2">
        <v>45.009300000000003</v>
      </c>
      <c r="D3596" s="2">
        <v>-11.714700000000001</v>
      </c>
      <c r="E3596" s="3">
        <v>15</v>
      </c>
      <c r="F3596" s="17">
        <v>22</v>
      </c>
      <c r="G3596" s="1" t="s">
        <v>89</v>
      </c>
      <c r="H3596" s="18" t="s">
        <v>93</v>
      </c>
      <c r="I3596" s="1">
        <f>P3596-0.4</f>
        <v>3.6199999999999997</v>
      </c>
      <c r="J3596" s="19"/>
      <c r="K3596" s="19"/>
      <c r="L3596" s="19"/>
      <c r="M3596" s="19"/>
      <c r="N3596" s="19"/>
      <c r="P3596" s="19">
        <v>4.0199999999999996</v>
      </c>
      <c r="Q3596" s="18" t="s">
        <v>90</v>
      </c>
      <c r="T3596" s="1">
        <f t="shared" si="361"/>
        <v>2018.5628320911603</v>
      </c>
      <c r="U3596" s="4">
        <f t="shared" si="362"/>
        <v>1.1207516873443757E+20</v>
      </c>
      <c r="V3596" s="4">
        <f t="shared" si="363"/>
        <v>338844156139203.69</v>
      </c>
      <c r="W3596" s="1">
        <f t="shared" si="364"/>
        <v>119.09538654168371</v>
      </c>
      <c r="X3596" s="16"/>
    </row>
    <row r="3597" spans="1:24" x14ac:dyDescent="0.3">
      <c r="A3597" t="s">
        <v>346</v>
      </c>
      <c r="B3597" s="47">
        <v>43306.026817129627</v>
      </c>
      <c r="C3597" s="24">
        <v>45.534199999999998</v>
      </c>
      <c r="D3597" s="24">
        <v>-12.809699999999999</v>
      </c>
      <c r="E3597" s="32">
        <v>35</v>
      </c>
      <c r="F3597">
        <v>21</v>
      </c>
      <c r="G3597" t="s">
        <v>5428</v>
      </c>
      <c r="H3597" t="s">
        <v>63</v>
      </c>
      <c r="I3597" s="9">
        <v>3.4</v>
      </c>
      <c r="J3597" s="18"/>
      <c r="K3597" s="18"/>
      <c r="L3597" s="18"/>
      <c r="M3597" s="18"/>
      <c r="N3597" s="18"/>
      <c r="O3597" s="18"/>
      <c r="P3597" s="18">
        <v>3.8</v>
      </c>
      <c r="Q3597" s="18" t="s">
        <v>90</v>
      </c>
      <c r="R3597" s="1"/>
      <c r="S3597" s="4"/>
      <c r="T3597" s="1">
        <f t="shared" si="361"/>
        <v>2018.5654396088423</v>
      </c>
      <c r="U3597" s="4">
        <f t="shared" si="362"/>
        <v>1.1207532722375682E+20</v>
      </c>
      <c r="V3597" s="4">
        <f t="shared" si="363"/>
        <v>158489319246111.25</v>
      </c>
      <c r="W3597" s="1">
        <f t="shared" si="364"/>
        <v>48.396955075032423</v>
      </c>
      <c r="X3597" s="16"/>
    </row>
    <row r="3598" spans="1:24" x14ac:dyDescent="0.3">
      <c r="A3598" t="s">
        <v>347</v>
      </c>
      <c r="B3598" s="47">
        <v>43306.220231481479</v>
      </c>
      <c r="C3598" s="24">
        <v>45.6738</v>
      </c>
      <c r="D3598" s="24">
        <v>-12.8878</v>
      </c>
      <c r="E3598" s="32">
        <v>9</v>
      </c>
      <c r="F3598">
        <v>21</v>
      </c>
      <c r="G3598" t="s">
        <v>5428</v>
      </c>
      <c r="H3598" t="s">
        <v>63</v>
      </c>
      <c r="I3598" s="9">
        <v>3.35</v>
      </c>
      <c r="J3598" s="18"/>
      <c r="K3598" s="18"/>
      <c r="L3598" s="18"/>
      <c r="M3598" s="18"/>
      <c r="N3598" s="18"/>
      <c r="O3598" s="18"/>
      <c r="P3598" s="18">
        <v>3.75</v>
      </c>
      <c r="Q3598" s="18" t="s">
        <v>90</v>
      </c>
      <c r="R3598" s="1"/>
      <c r="S3598" s="4"/>
      <c r="T3598" s="1">
        <f t="shared" si="361"/>
        <v>2018.5659691484777</v>
      </c>
      <c r="U3598" s="4">
        <f t="shared" si="362"/>
        <v>1.1207546057590002E+20</v>
      </c>
      <c r="V3598" s="4">
        <f t="shared" si="363"/>
        <v>133352143216332.41</v>
      </c>
      <c r="W3598" s="1">
        <f t="shared" si="364"/>
        <v>50.987476053545876</v>
      </c>
      <c r="X3598" s="16"/>
    </row>
    <row r="3599" spans="1:24" x14ac:dyDescent="0.3">
      <c r="A3599" s="32" t="s">
        <v>348</v>
      </c>
      <c r="B3599" s="34">
        <v>43309.243888888886</v>
      </c>
      <c r="C3599" s="2">
        <v>41.5182</v>
      </c>
      <c r="D3599" s="2">
        <v>-15.708299999999999</v>
      </c>
      <c r="E3599" s="3">
        <v>124</v>
      </c>
      <c r="F3599" s="17">
        <v>14</v>
      </c>
      <c r="G3599" s="1" t="s">
        <v>89</v>
      </c>
      <c r="H3599" s="1" t="s">
        <v>33</v>
      </c>
      <c r="I3599" s="1">
        <f>P3599-0.4</f>
        <v>3.8300000000000005</v>
      </c>
      <c r="J3599" s="19"/>
      <c r="K3599" s="19"/>
      <c r="L3599" s="19"/>
      <c r="M3599" s="19"/>
      <c r="N3599" s="19"/>
      <c r="P3599" s="19">
        <v>4.2300000000000004</v>
      </c>
      <c r="Q3599" s="18" t="s">
        <v>90</v>
      </c>
      <c r="T3599" s="1">
        <f t="shared" si="361"/>
        <v>2018.5742474712906</v>
      </c>
      <c r="U3599" s="4">
        <f t="shared" si="362"/>
        <v>1.1207616041789602E+20</v>
      </c>
      <c r="V3599" s="4">
        <f t="shared" si="363"/>
        <v>699841996002278.63</v>
      </c>
      <c r="W3599" s="1">
        <f t="shared" si="364"/>
        <v>529.79450022083392</v>
      </c>
      <c r="X3599" s="16"/>
    </row>
    <row r="3600" spans="1:24" x14ac:dyDescent="0.3">
      <c r="A3600" s="32" t="s">
        <v>349</v>
      </c>
      <c r="B3600" s="34">
        <v>43310.373842592591</v>
      </c>
      <c r="C3600" s="2">
        <v>42.490299999999998</v>
      </c>
      <c r="D3600" s="2">
        <v>-14.687799999999999</v>
      </c>
      <c r="E3600" s="3">
        <v>34</v>
      </c>
      <c r="F3600" s="17">
        <v>16</v>
      </c>
      <c r="G3600" s="1" t="s">
        <v>89</v>
      </c>
      <c r="H3600" s="1" t="s">
        <v>33</v>
      </c>
      <c r="I3600" s="1">
        <f>P3600-0.4</f>
        <v>3.52</v>
      </c>
      <c r="J3600" s="19"/>
      <c r="K3600" s="19"/>
      <c r="L3600" s="19"/>
      <c r="M3600" s="19"/>
      <c r="N3600" s="19"/>
      <c r="P3600" s="19">
        <v>3.92</v>
      </c>
      <c r="Q3600" s="18" t="s">
        <v>90</v>
      </c>
      <c r="T3600" s="1">
        <f t="shared" si="361"/>
        <v>2018.5773411159278</v>
      </c>
      <c r="U3600" s="4">
        <f t="shared" si="362"/>
        <v>1.1207640030118792E+20</v>
      </c>
      <c r="V3600" s="4">
        <f t="shared" si="363"/>
        <v>239883291901948.47</v>
      </c>
      <c r="W3600" s="1">
        <f t="shared" si="364"/>
        <v>366.0504806255409</v>
      </c>
      <c r="X3600" s="16"/>
    </row>
    <row r="3601" spans="1:24" x14ac:dyDescent="0.3">
      <c r="A3601" s="32" t="s">
        <v>350</v>
      </c>
      <c r="B3601" s="34">
        <v>43310.522939814815</v>
      </c>
      <c r="C3601" s="2">
        <v>41.566299999999998</v>
      </c>
      <c r="D3601" s="2">
        <v>-15.6662</v>
      </c>
      <c r="E3601" s="3">
        <v>128</v>
      </c>
      <c r="F3601" s="17">
        <v>15</v>
      </c>
      <c r="G3601" s="1" t="s">
        <v>89</v>
      </c>
      <c r="H3601" s="1" t="s">
        <v>33</v>
      </c>
      <c r="I3601" s="1">
        <f>P3601-0.4</f>
        <v>3.77</v>
      </c>
      <c r="J3601" s="19"/>
      <c r="K3601" s="19"/>
      <c r="L3601" s="19"/>
      <c r="M3601" s="19"/>
      <c r="N3601" s="19"/>
      <c r="P3601" s="19">
        <v>4.17</v>
      </c>
      <c r="Q3601" s="18" t="s">
        <v>90</v>
      </c>
      <c r="T3601" s="1">
        <f t="shared" si="361"/>
        <v>2018.577749321875</v>
      </c>
      <c r="U3601" s="4">
        <f t="shared" si="362"/>
        <v>1.1207696915411876E+20</v>
      </c>
      <c r="V3601" s="4">
        <f t="shared" si="363"/>
        <v>568852930843842.13</v>
      </c>
      <c r="W3601" s="1">
        <f t="shared" si="364"/>
        <v>524.06764981421497</v>
      </c>
      <c r="X3601" s="16"/>
    </row>
    <row r="3602" spans="1:24" x14ac:dyDescent="0.3">
      <c r="A3602" t="s">
        <v>351</v>
      </c>
      <c r="B3602" s="47">
        <v>43312.161712962959</v>
      </c>
      <c r="C3602" s="24">
        <v>45.549799999999998</v>
      </c>
      <c r="D3602" s="24">
        <v>-12.860200000000001</v>
      </c>
      <c r="E3602" s="32">
        <v>33</v>
      </c>
      <c r="F3602">
        <v>21</v>
      </c>
      <c r="G3602" t="s">
        <v>5428</v>
      </c>
      <c r="H3602" t="s">
        <v>63</v>
      </c>
      <c r="I3602" s="9">
        <v>4.3499999999999996</v>
      </c>
      <c r="J3602" s="18"/>
      <c r="K3602" s="18"/>
      <c r="L3602" s="18">
        <v>3.9</v>
      </c>
      <c r="M3602" s="25" t="s">
        <v>35</v>
      </c>
      <c r="N3602" s="18"/>
      <c r="O3602" s="18"/>
      <c r="P3602" s="18">
        <v>4.4400000000000004</v>
      </c>
      <c r="Q3602" s="18" t="s">
        <v>90</v>
      </c>
      <c r="R3602" s="1"/>
      <c r="S3602" s="4"/>
      <c r="T3602" s="1">
        <f t="shared" si="361"/>
        <v>2018.5822360382285</v>
      </c>
      <c r="U3602" s="4">
        <f t="shared" si="362"/>
        <v>1.1208118611915304E+20</v>
      </c>
      <c r="V3602" s="4">
        <f t="shared" si="363"/>
        <v>4216965034285822.5</v>
      </c>
      <c r="W3602" s="1">
        <f t="shared" si="364"/>
        <v>49.179393870677849</v>
      </c>
    </row>
    <row r="3603" spans="1:24" x14ac:dyDescent="0.3">
      <c r="A3603" t="s">
        <v>352</v>
      </c>
      <c r="B3603" s="47">
        <v>43312.4531712963</v>
      </c>
      <c r="C3603" s="24">
        <v>45.5413</v>
      </c>
      <c r="D3603" s="24">
        <v>-12.7997</v>
      </c>
      <c r="E3603" s="32">
        <v>35</v>
      </c>
      <c r="F3603">
        <v>19</v>
      </c>
      <c r="G3603" t="s">
        <v>5428</v>
      </c>
      <c r="H3603" t="s">
        <v>63</v>
      </c>
      <c r="I3603" s="9">
        <v>3.25</v>
      </c>
      <c r="J3603" s="18"/>
      <c r="K3603" s="18"/>
      <c r="L3603" s="18"/>
      <c r="M3603" s="18"/>
      <c r="N3603" s="18"/>
      <c r="O3603" s="18"/>
      <c r="P3603" s="18">
        <v>3.65</v>
      </c>
      <c r="Q3603" s="18" t="s">
        <v>90</v>
      </c>
      <c r="R3603" s="1"/>
      <c r="S3603" s="4"/>
      <c r="T3603" s="1">
        <f t="shared" si="361"/>
        <v>2018.5830340076559</v>
      </c>
      <c r="U3603" s="4">
        <f t="shared" si="362"/>
        <v>1.1208128052524066E+20</v>
      </c>
      <c r="V3603" s="4">
        <f t="shared" si="363"/>
        <v>94406087628592.484</v>
      </c>
      <c r="W3603" s="1">
        <f t="shared" si="364"/>
        <v>48.799979871489398</v>
      </c>
      <c r="X3603" s="16"/>
    </row>
    <row r="3604" spans="1:24" x14ac:dyDescent="0.3">
      <c r="A3604" t="s">
        <v>353</v>
      </c>
      <c r="B3604" s="47">
        <v>43313.546979166669</v>
      </c>
      <c r="C3604" s="24">
        <v>45.566499999999998</v>
      </c>
      <c r="D3604" s="24">
        <v>-12.780799999999999</v>
      </c>
      <c r="E3604" s="32">
        <v>38</v>
      </c>
      <c r="F3604">
        <v>23</v>
      </c>
      <c r="G3604" t="s">
        <v>5428</v>
      </c>
      <c r="H3604" t="s">
        <v>63</v>
      </c>
      <c r="I3604" s="9">
        <v>3.14</v>
      </c>
      <c r="J3604" s="18"/>
      <c r="K3604" s="18"/>
      <c r="L3604" s="18"/>
      <c r="M3604" s="18"/>
      <c r="N3604" s="18"/>
      <c r="O3604" s="18"/>
      <c r="P3604" s="18">
        <v>3.54</v>
      </c>
      <c r="Q3604" s="18" t="s">
        <v>90</v>
      </c>
      <c r="R3604" s="1"/>
      <c r="S3604" s="4"/>
      <c r="T3604" s="1">
        <f t="shared" si="361"/>
        <v>2018.5860286903946</v>
      </c>
      <c r="U3604" s="4">
        <f t="shared" si="362"/>
        <v>1.1208134509066356E+20</v>
      </c>
      <c r="V3604" s="4">
        <f t="shared" si="363"/>
        <v>64565422903465.523</v>
      </c>
      <c r="W3604" s="1">
        <f t="shared" si="364"/>
        <v>52.685304437819049</v>
      </c>
    </row>
    <row r="3605" spans="1:24" x14ac:dyDescent="0.3">
      <c r="A3605" t="s">
        <v>354</v>
      </c>
      <c r="B3605" s="47">
        <v>43313.839398148149</v>
      </c>
      <c r="C3605" s="24">
        <v>45.566800000000001</v>
      </c>
      <c r="D3605" s="24">
        <v>-12.795</v>
      </c>
      <c r="E3605" s="32">
        <v>34</v>
      </c>
      <c r="F3605">
        <v>23</v>
      </c>
      <c r="G3605" t="s">
        <v>5428</v>
      </c>
      <c r="H3605" t="s">
        <v>63</v>
      </c>
      <c r="I3605" s="9">
        <v>3.44</v>
      </c>
      <c r="J3605" s="18"/>
      <c r="K3605" s="18"/>
      <c r="L3605" s="18"/>
      <c r="M3605" s="18"/>
      <c r="N3605" s="18"/>
      <c r="O3605" s="18"/>
      <c r="P3605" s="18">
        <v>3.84</v>
      </c>
      <c r="Q3605" s="18" t="s">
        <v>90</v>
      </c>
      <c r="R3605" s="1"/>
      <c r="S3605" s="4"/>
      <c r="T3605" s="1">
        <f t="shared" si="361"/>
        <v>2018.5868292899333</v>
      </c>
      <c r="U3605" s="4">
        <f t="shared" si="362"/>
        <v>1.1208152706074942E+20</v>
      </c>
      <c r="V3605" s="4">
        <f t="shared" si="363"/>
        <v>181970085860999.41</v>
      </c>
      <c r="W3605" s="1">
        <f t="shared" si="364"/>
        <v>50.01248274793037</v>
      </c>
      <c r="X3605" s="16"/>
    </row>
    <row r="3606" spans="1:24" x14ac:dyDescent="0.3">
      <c r="A3606" t="s">
        <v>355</v>
      </c>
      <c r="B3606" s="47">
        <v>43315.345555555556</v>
      </c>
      <c r="C3606" s="24">
        <v>45.545299999999997</v>
      </c>
      <c r="D3606" s="24">
        <v>-12.744</v>
      </c>
      <c r="E3606" s="32">
        <v>36</v>
      </c>
      <c r="F3606">
        <v>23</v>
      </c>
      <c r="G3606" t="s">
        <v>5428</v>
      </c>
      <c r="H3606" t="s">
        <v>63</v>
      </c>
      <c r="I3606" s="9">
        <v>3.06</v>
      </c>
      <c r="J3606" s="18"/>
      <c r="K3606" s="18"/>
      <c r="L3606" s="18"/>
      <c r="M3606" s="18"/>
      <c r="N3606" s="18"/>
      <c r="O3606" s="18"/>
      <c r="P3606" s="18">
        <v>3.46</v>
      </c>
      <c r="Q3606" s="18" t="s">
        <v>90</v>
      </c>
      <c r="R3606" s="1"/>
      <c r="S3606" s="4"/>
      <c r="T3606" s="1">
        <f t="shared" si="361"/>
        <v>2018.5909529241767</v>
      </c>
      <c r="U3606" s="4">
        <f t="shared" si="362"/>
        <v>1.1208157603863136E+20</v>
      </c>
      <c r="V3606" s="4">
        <f t="shared" si="363"/>
        <v>48977881936844.656</v>
      </c>
      <c r="W3606" s="1">
        <f t="shared" si="364"/>
        <v>49.599370770026411</v>
      </c>
    </row>
    <row r="3607" spans="1:24" x14ac:dyDescent="0.3">
      <c r="A3607" t="s">
        <v>356</v>
      </c>
      <c r="B3607" s="47">
        <v>43317.202407407407</v>
      </c>
      <c r="C3607" s="24">
        <v>45.564300000000003</v>
      </c>
      <c r="D3607" s="24">
        <v>-12.780799999999999</v>
      </c>
      <c r="E3607" s="32">
        <v>33</v>
      </c>
      <c r="F3607">
        <v>23</v>
      </c>
      <c r="G3607" t="s">
        <v>5428</v>
      </c>
      <c r="H3607" t="s">
        <v>63</v>
      </c>
      <c r="I3607" s="9">
        <v>3.38</v>
      </c>
      <c r="J3607" s="18"/>
      <c r="K3607" s="18"/>
      <c r="L3607" s="18"/>
      <c r="M3607" s="18"/>
      <c r="N3607" s="18"/>
      <c r="O3607" s="18"/>
      <c r="P3607" s="18">
        <v>3.78</v>
      </c>
      <c r="Q3607" s="18" t="s">
        <v>90</v>
      </c>
      <c r="R3607" s="1"/>
      <c r="S3607" s="4"/>
      <c r="T3607" s="1">
        <f t="shared" si="361"/>
        <v>2018.5960367074808</v>
      </c>
      <c r="U3607" s="4">
        <f t="shared" si="362"/>
        <v>1.1208172394947017E+20</v>
      </c>
      <c r="V3607" s="4">
        <f t="shared" si="363"/>
        <v>147910838816820.69</v>
      </c>
      <c r="W3607" s="1">
        <f t="shared" si="364"/>
        <v>49.024995535109895</v>
      </c>
      <c r="X3607" s="16"/>
    </row>
    <row r="3608" spans="1:24" x14ac:dyDescent="0.3">
      <c r="A3608" t="s">
        <v>5407</v>
      </c>
      <c r="B3608" s="34">
        <v>43317.457266898149</v>
      </c>
      <c r="C3608" s="30">
        <v>35.579099999999997</v>
      </c>
      <c r="D3608" s="30">
        <v>-2.9203000000000001</v>
      </c>
      <c r="E3608" s="48">
        <v>10</v>
      </c>
      <c r="G3608" s="1" t="s">
        <v>60</v>
      </c>
      <c r="H3608" s="1" t="s">
        <v>22</v>
      </c>
      <c r="I3608" s="1">
        <f>0.85*L3608+1.03</f>
        <v>4.8549999999999995</v>
      </c>
      <c r="L3608" s="51">
        <v>4.5</v>
      </c>
      <c r="M3608" s="25" t="s">
        <v>60</v>
      </c>
      <c r="T3608" s="1">
        <f t="shared" si="361"/>
        <v>2018.5967344747382</v>
      </c>
      <c r="U3608" s="4">
        <f t="shared" si="362"/>
        <v>1.1210585076479608E+20</v>
      </c>
      <c r="V3608" s="4">
        <f t="shared" si="363"/>
        <v>2.4126815325916504E+16</v>
      </c>
      <c r="W3608" s="1">
        <f t="shared" si="364"/>
        <v>1530.1536928510736</v>
      </c>
      <c r="X3608" s="16"/>
    </row>
    <row r="3609" spans="1:24" x14ac:dyDescent="0.3">
      <c r="A3609" s="32" t="s">
        <v>1444</v>
      </c>
      <c r="B3609" s="33">
        <v>43317.774293981478</v>
      </c>
      <c r="C3609" s="24">
        <v>45.581666669999997</v>
      </c>
      <c r="D3609" s="24">
        <v>-12.73383333</v>
      </c>
      <c r="E3609" s="32">
        <v>12</v>
      </c>
      <c r="F3609">
        <v>16</v>
      </c>
      <c r="G3609" s="22" t="s">
        <v>396</v>
      </c>
      <c r="H3609" t="s">
        <v>63</v>
      </c>
      <c r="I3609" s="9">
        <f>P3609-0.4</f>
        <v>3.45</v>
      </c>
      <c r="J3609" s="18"/>
      <c r="K3609" s="18"/>
      <c r="L3609" s="18"/>
      <c r="M3609" s="18"/>
      <c r="N3609" s="18"/>
      <c r="O3609" s="18"/>
      <c r="P3609" s="18">
        <v>3.85</v>
      </c>
      <c r="Q3609" s="18" t="s">
        <v>90</v>
      </c>
      <c r="R3609" s="1"/>
      <c r="S3609" s="4"/>
      <c r="T3609" s="1">
        <f t="shared" si="361"/>
        <v>2018.5976024475879</v>
      </c>
      <c r="U3609" s="4">
        <f t="shared" si="362"/>
        <v>1.1210603912970504E+20</v>
      </c>
      <c r="V3609" s="4">
        <f t="shared" si="363"/>
        <v>188364908948981.13</v>
      </c>
      <c r="W3609" s="1">
        <f t="shared" si="364"/>
        <v>39.958728658951699</v>
      </c>
    </row>
    <row r="3610" spans="1:24" x14ac:dyDescent="0.3">
      <c r="A3610" t="s">
        <v>357</v>
      </c>
      <c r="B3610" s="47">
        <v>43317.905833333331</v>
      </c>
      <c r="C3610" s="24">
        <v>45.527999999999999</v>
      </c>
      <c r="D3610" s="24">
        <v>-12.7652</v>
      </c>
      <c r="E3610" s="32">
        <v>38</v>
      </c>
      <c r="F3610">
        <v>23</v>
      </c>
      <c r="G3610" t="s">
        <v>5428</v>
      </c>
      <c r="H3610" t="s">
        <v>63</v>
      </c>
      <c r="I3610" s="9">
        <v>3.21</v>
      </c>
      <c r="J3610" s="18"/>
      <c r="K3610" s="18"/>
      <c r="L3610" s="18"/>
      <c r="M3610" s="18"/>
      <c r="N3610" s="18"/>
      <c r="O3610" s="18"/>
      <c r="P3610" s="18">
        <v>3.61</v>
      </c>
      <c r="Q3610" s="18" t="s">
        <v>90</v>
      </c>
      <c r="R3610" s="1"/>
      <c r="S3610" s="4"/>
      <c r="T3610" s="1">
        <f t="shared" si="361"/>
        <v>2018.5979625827058</v>
      </c>
      <c r="U3610" s="4">
        <f t="shared" si="362"/>
        <v>1.1210612135397002E+20</v>
      </c>
      <c r="V3610" s="4">
        <f t="shared" si="363"/>
        <v>82224264994707.281</v>
      </c>
      <c r="W3610" s="1">
        <f t="shared" si="364"/>
        <v>49.829913799040661</v>
      </c>
      <c r="X3610" s="16"/>
    </row>
    <row r="3611" spans="1:24" x14ac:dyDescent="0.3">
      <c r="A3611" t="s">
        <v>5408</v>
      </c>
      <c r="B3611" s="34">
        <v>43320.880096527777</v>
      </c>
      <c r="C3611" s="30">
        <v>35.657699999999998</v>
      </c>
      <c r="D3611" s="30">
        <v>-3.8978000000000002</v>
      </c>
      <c r="E3611" s="48">
        <v>10</v>
      </c>
      <c r="G3611" s="1" t="s">
        <v>60</v>
      </c>
      <c r="H3611" s="1" t="s">
        <v>22</v>
      </c>
      <c r="I3611" s="1">
        <f>0.85*L3611+1.03</f>
        <v>4.5999999999999996</v>
      </c>
      <c r="L3611" s="51">
        <v>4.2</v>
      </c>
      <c r="M3611" s="25" t="s">
        <v>60</v>
      </c>
      <c r="T3611" s="1">
        <f t="shared" si="361"/>
        <v>2018.6061056715339</v>
      </c>
      <c r="U3611" s="4">
        <f t="shared" si="362"/>
        <v>1.1211612135397002E+20</v>
      </c>
      <c r="V3611" s="4">
        <f t="shared" si="363"/>
        <v>1E+16</v>
      </c>
      <c r="W3611" s="1">
        <f t="shared" si="364"/>
        <v>1447.3729309542273</v>
      </c>
    </row>
    <row r="3612" spans="1:24" x14ac:dyDescent="0.3">
      <c r="A3612" t="s">
        <v>358</v>
      </c>
      <c r="B3612" s="47">
        <v>43324.168761574074</v>
      </c>
      <c r="C3612" s="24">
        <v>45.525500000000001</v>
      </c>
      <c r="D3612" s="24">
        <v>-12.808</v>
      </c>
      <c r="E3612" s="32">
        <v>39</v>
      </c>
      <c r="F3612">
        <v>21</v>
      </c>
      <c r="G3612" t="s">
        <v>5428</v>
      </c>
      <c r="H3612" t="s">
        <v>63</v>
      </c>
      <c r="I3612" s="9">
        <v>3.45</v>
      </c>
      <c r="J3612" s="18"/>
      <c r="K3612" s="18"/>
      <c r="L3612" s="18"/>
      <c r="M3612" s="18"/>
      <c r="N3612" s="18"/>
      <c r="O3612" s="18"/>
      <c r="P3612" s="18">
        <v>3.85</v>
      </c>
      <c r="Q3612" s="18" t="s">
        <v>90</v>
      </c>
      <c r="R3612" s="1"/>
      <c r="S3612" s="4"/>
      <c r="T3612" s="1">
        <f t="shared" ref="T3612:T3652" si="365">1900+B3612/365.25</f>
        <v>2018.6151095457196</v>
      </c>
      <c r="U3612" s="4">
        <f t="shared" ref="U3612:U3652" si="366">U3611+V3612</f>
        <v>1.1211630971887898E+20</v>
      </c>
      <c r="V3612" s="4">
        <f t="shared" ref="V3612:V3652" si="367">10^(1.5*I3612+9.1)</f>
        <v>188364908948981.13</v>
      </c>
      <c r="W3612" s="1">
        <f t="shared" ref="W3612:W3652" si="368">SQRT( (ABS(D3612-$Y$1)*111.11)^2+(111.11*COS(RADIANS(D3612))*ABS(C3612-$Z$1))^2+E3612*E3612)</f>
        <v>50.743929348831443</v>
      </c>
    </row>
    <row r="3613" spans="1:24" x14ac:dyDescent="0.3">
      <c r="A3613" t="s">
        <v>359</v>
      </c>
      <c r="B3613" s="47">
        <v>43325.096666666665</v>
      </c>
      <c r="C3613" s="24">
        <v>45.578200000000002</v>
      </c>
      <c r="D3613" s="24">
        <v>-12.792</v>
      </c>
      <c r="E3613" s="32">
        <v>30</v>
      </c>
      <c r="F3613">
        <v>20</v>
      </c>
      <c r="G3613" t="s">
        <v>5428</v>
      </c>
      <c r="H3613" t="s">
        <v>63</v>
      </c>
      <c r="I3613" s="9">
        <v>3.33</v>
      </c>
      <c r="J3613" s="18"/>
      <c r="K3613" s="18"/>
      <c r="L3613" s="18"/>
      <c r="M3613" s="18"/>
      <c r="N3613" s="18"/>
      <c r="O3613" s="18"/>
      <c r="P3613" s="18">
        <v>3.73</v>
      </c>
      <c r="Q3613" s="18" t="s">
        <v>90</v>
      </c>
      <c r="R3613" s="1"/>
      <c r="S3613" s="4"/>
      <c r="T3613" s="1">
        <f t="shared" si="365"/>
        <v>2018.6176500114077</v>
      </c>
      <c r="U3613" s="4">
        <f t="shared" si="366"/>
        <v>1.1211643417034015E+20</v>
      </c>
      <c r="V3613" s="4">
        <f t="shared" si="367"/>
        <v>124451461177138.55</v>
      </c>
      <c r="W3613" s="1">
        <f t="shared" si="368"/>
        <v>48.311199543369838</v>
      </c>
    </row>
    <row r="3614" spans="1:24" x14ac:dyDescent="0.3">
      <c r="A3614" t="s">
        <v>360</v>
      </c>
      <c r="B3614" s="47">
        <v>43326.313379629632</v>
      </c>
      <c r="C3614" s="24">
        <v>45.583199999999998</v>
      </c>
      <c r="D3614" s="24">
        <v>-12.794499999999999</v>
      </c>
      <c r="E3614" s="32">
        <v>38</v>
      </c>
      <c r="F3614">
        <v>20</v>
      </c>
      <c r="G3614" t="s">
        <v>5428</v>
      </c>
      <c r="H3614" t="s">
        <v>63</v>
      </c>
      <c r="I3614" s="9">
        <v>3.5</v>
      </c>
      <c r="J3614" s="18"/>
      <c r="K3614" s="18"/>
      <c r="L3614" s="18"/>
      <c r="M3614" s="18"/>
      <c r="N3614" s="18"/>
      <c r="O3614" s="18"/>
      <c r="P3614" s="18">
        <v>3.9</v>
      </c>
      <c r="Q3614" s="18" t="s">
        <v>90</v>
      </c>
      <c r="R3614" s="1"/>
      <c r="S3614" s="4"/>
      <c r="T3614" s="1">
        <f t="shared" si="365"/>
        <v>2018.6209811899512</v>
      </c>
      <c r="U3614" s="4">
        <f t="shared" si="366"/>
        <v>1.12116658042454E+20</v>
      </c>
      <c r="V3614" s="4">
        <f t="shared" si="367"/>
        <v>223872113856835.09</v>
      </c>
      <c r="W3614" s="1">
        <f t="shared" si="368"/>
        <v>54.049530138015982</v>
      </c>
      <c r="X3614" s="16"/>
    </row>
    <row r="3615" spans="1:24" x14ac:dyDescent="0.3">
      <c r="A3615" t="s">
        <v>361</v>
      </c>
      <c r="B3615" s="47">
        <v>43326.438217592593</v>
      </c>
      <c r="C3615" s="24">
        <v>45.558700000000002</v>
      </c>
      <c r="D3615" s="24">
        <v>-12.7987</v>
      </c>
      <c r="E3615" s="32">
        <v>34</v>
      </c>
      <c r="F3615">
        <v>21</v>
      </c>
      <c r="G3615" t="s">
        <v>5428</v>
      </c>
      <c r="H3615" t="s">
        <v>63</v>
      </c>
      <c r="I3615" s="9">
        <v>3.55</v>
      </c>
      <c r="J3615" s="18"/>
      <c r="K3615" s="18"/>
      <c r="L3615" s="18"/>
      <c r="M3615" s="18"/>
      <c r="N3615" s="18"/>
      <c r="O3615" s="18"/>
      <c r="P3615" s="18">
        <v>3.95</v>
      </c>
      <c r="Q3615" s="18" t="s">
        <v>90</v>
      </c>
      <c r="R3615" s="1"/>
      <c r="S3615" s="4"/>
      <c r="T3615" s="1">
        <f t="shared" si="365"/>
        <v>2018.6213229776663</v>
      </c>
      <c r="U3615" s="4">
        <f t="shared" si="366"/>
        <v>1.1211692411495997E+20</v>
      </c>
      <c r="V3615" s="4">
        <f t="shared" si="367"/>
        <v>266072505979880.22</v>
      </c>
      <c r="W3615" s="1">
        <f t="shared" si="368"/>
        <v>49.414765983695212</v>
      </c>
    </row>
    <row r="3616" spans="1:24" x14ac:dyDescent="0.3">
      <c r="A3616" t="s">
        <v>362</v>
      </c>
      <c r="B3616" s="47">
        <v>43330.944780092592</v>
      </c>
      <c r="C3616" s="24">
        <v>45.527700000000003</v>
      </c>
      <c r="D3616" s="24">
        <v>-12.780799999999999</v>
      </c>
      <c r="E3616" s="32">
        <v>41</v>
      </c>
      <c r="F3616">
        <v>23</v>
      </c>
      <c r="G3616" t="s">
        <v>5428</v>
      </c>
      <c r="H3616" t="s">
        <v>63</v>
      </c>
      <c r="I3616" s="9">
        <v>3.94</v>
      </c>
      <c r="J3616" s="18"/>
      <c r="K3616" s="18"/>
      <c r="L3616" s="18"/>
      <c r="M3616" s="18"/>
      <c r="N3616" s="18"/>
      <c r="O3616" s="18"/>
      <c r="P3616" s="18">
        <v>4.34</v>
      </c>
      <c r="Q3616" s="18" t="s">
        <v>90</v>
      </c>
      <c r="R3616" s="1"/>
      <c r="S3616" s="4"/>
      <c r="T3616" s="1">
        <f t="shared" si="365"/>
        <v>2018.6336612733542</v>
      </c>
      <c r="U3616" s="4">
        <f t="shared" si="366"/>
        <v>1.1211794740795225E+20</v>
      </c>
      <c r="V3616" s="4">
        <f t="shared" si="367"/>
        <v>1023292992280760.1</v>
      </c>
      <c r="W3616" s="1">
        <f t="shared" si="368"/>
        <v>52.196383130783296</v>
      </c>
    </row>
    <row r="3617" spans="1:24" x14ac:dyDescent="0.3">
      <c r="A3617" t="s">
        <v>363</v>
      </c>
      <c r="B3617" s="47">
        <v>43331.263032407405</v>
      </c>
      <c r="C3617" s="24">
        <v>45.521799999999999</v>
      </c>
      <c r="D3617" s="24">
        <v>-12.834199999999999</v>
      </c>
      <c r="E3617" s="32">
        <v>40</v>
      </c>
      <c r="F3617">
        <v>20</v>
      </c>
      <c r="G3617" t="s">
        <v>5428</v>
      </c>
      <c r="H3617" t="s">
        <v>63</v>
      </c>
      <c r="I3617" s="9">
        <v>3.2</v>
      </c>
      <c r="J3617" s="18"/>
      <c r="K3617" s="18"/>
      <c r="L3617" s="18"/>
      <c r="M3617" s="18"/>
      <c r="N3617" s="18"/>
      <c r="O3617" s="18"/>
      <c r="P3617" s="18">
        <v>3.6</v>
      </c>
      <c r="Q3617" s="18" t="s">
        <v>90</v>
      </c>
      <c r="R3617" s="1"/>
      <c r="S3617" s="4"/>
      <c r="T3617" s="1">
        <f t="shared" si="365"/>
        <v>2018.6345326007047</v>
      </c>
      <c r="U3617" s="4">
        <f t="shared" si="366"/>
        <v>1.1211802684077572E+20</v>
      </c>
      <c r="V3617" s="4">
        <f t="shared" si="367"/>
        <v>79432823472428.328</v>
      </c>
      <c r="W3617" s="1">
        <f t="shared" si="368"/>
        <v>51.677839406951314</v>
      </c>
      <c r="X3617" s="16"/>
    </row>
    <row r="3618" spans="1:24" x14ac:dyDescent="0.3">
      <c r="A3618" t="s">
        <v>364</v>
      </c>
      <c r="B3618" s="47">
        <v>43331.297812500001</v>
      </c>
      <c r="C3618" s="24">
        <v>45.526200000000003</v>
      </c>
      <c r="D3618" s="24">
        <v>-12.8217</v>
      </c>
      <c r="E3618" s="32">
        <v>40</v>
      </c>
      <c r="F3618">
        <v>21</v>
      </c>
      <c r="G3618" t="s">
        <v>5428</v>
      </c>
      <c r="H3618" t="s">
        <v>63</v>
      </c>
      <c r="I3618" s="9">
        <v>3.41</v>
      </c>
      <c r="J3618" s="18"/>
      <c r="K3618" s="18"/>
      <c r="L3618" s="18"/>
      <c r="M3618" s="18"/>
      <c r="N3618" s="18"/>
      <c r="O3618" s="18"/>
      <c r="P3618" s="18">
        <v>3.81</v>
      </c>
      <c r="Q3618" s="18" t="s">
        <v>90</v>
      </c>
      <c r="R3618" s="1"/>
      <c r="S3618" s="4"/>
      <c r="T3618" s="1">
        <f t="shared" si="365"/>
        <v>2018.6346278234087</v>
      </c>
      <c r="U3618" s="4">
        <f t="shared" si="366"/>
        <v>1.1211819089975304E+20</v>
      </c>
      <c r="V3618" s="4">
        <f t="shared" si="367"/>
        <v>164058977319953.81</v>
      </c>
      <c r="W3618" s="1">
        <f t="shared" si="368"/>
        <v>51.756099105425811</v>
      </c>
    </row>
    <row r="3619" spans="1:24" x14ac:dyDescent="0.3">
      <c r="A3619" s="32" t="s">
        <v>365</v>
      </c>
      <c r="B3619" s="34">
        <v>43333.241678240738</v>
      </c>
      <c r="C3619" s="2">
        <v>41.469299999999997</v>
      </c>
      <c r="D3619" s="2">
        <v>-10.7247</v>
      </c>
      <c r="E3619" s="3">
        <v>61</v>
      </c>
      <c r="F3619" s="17">
        <v>22</v>
      </c>
      <c r="G3619" s="1" t="s">
        <v>89</v>
      </c>
      <c r="H3619" s="1" t="s">
        <v>33</v>
      </c>
      <c r="I3619" s="1">
        <f>0.85*L3619+1.03</f>
        <v>4.9399999999999995</v>
      </c>
      <c r="J3619" s="19"/>
      <c r="K3619" s="19"/>
      <c r="L3619" s="19">
        <v>4.5999999999999996</v>
      </c>
      <c r="M3619" s="25" t="s">
        <v>35</v>
      </c>
      <c r="N3619" s="19"/>
      <c r="P3619" s="19">
        <v>5.41</v>
      </c>
      <c r="Q3619" s="18" t="s">
        <v>90</v>
      </c>
      <c r="T3619" s="1">
        <f t="shared" si="365"/>
        <v>2018.6399498377571</v>
      </c>
      <c r="U3619" s="4">
        <f t="shared" si="366"/>
        <v>1.1215055026544601E+20</v>
      </c>
      <c r="V3619" s="4">
        <f t="shared" si="367"/>
        <v>3.235936569296278E+16</v>
      </c>
      <c r="W3619" s="1">
        <f t="shared" si="368"/>
        <v>472.50570253897513</v>
      </c>
      <c r="X3619" s="16"/>
    </row>
    <row r="3620" spans="1:24" x14ac:dyDescent="0.3">
      <c r="A3620" s="32" t="s">
        <v>366</v>
      </c>
      <c r="B3620" s="34">
        <v>43336.086875000001</v>
      </c>
      <c r="C3620" s="2">
        <v>41.620199999999997</v>
      </c>
      <c r="D3620" s="2">
        <v>-10.6005</v>
      </c>
      <c r="E3620" s="3">
        <v>0</v>
      </c>
      <c r="F3620" s="17">
        <v>12</v>
      </c>
      <c r="G3620" s="1" t="s">
        <v>89</v>
      </c>
      <c r="H3620" s="1" t="s">
        <v>33</v>
      </c>
      <c r="I3620" s="1">
        <f>P3620-0.4</f>
        <v>3.6</v>
      </c>
      <c r="J3620" s="19"/>
      <c r="K3620" s="19"/>
      <c r="L3620" s="19"/>
      <c r="M3620" s="19"/>
      <c r="N3620" s="19"/>
      <c r="P3620" s="19">
        <v>4</v>
      </c>
      <c r="Q3620" s="18" t="s">
        <v>90</v>
      </c>
      <c r="T3620" s="1">
        <f t="shared" si="365"/>
        <v>2018.6477395619438</v>
      </c>
      <c r="U3620" s="4">
        <f t="shared" si="366"/>
        <v>1.1215086649321202E+20</v>
      </c>
      <c r="V3620" s="4">
        <f t="shared" si="367"/>
        <v>316227766016839.06</v>
      </c>
      <c r="W3620" s="1">
        <f t="shared" si="368"/>
        <v>461.33338290731268</v>
      </c>
      <c r="X3620" s="16"/>
    </row>
    <row r="3621" spans="1:24" x14ac:dyDescent="0.3">
      <c r="A3621" s="32" t="s">
        <v>1445</v>
      </c>
      <c r="B3621" s="33">
        <v>43336.307303240741</v>
      </c>
      <c r="C3621" s="24">
        <v>45.326166669999999</v>
      </c>
      <c r="D3621" s="24">
        <v>-12.754666670000001</v>
      </c>
      <c r="E3621" s="32">
        <v>23</v>
      </c>
      <c r="F3621">
        <v>10</v>
      </c>
      <c r="G3621" s="22" t="s">
        <v>396</v>
      </c>
      <c r="H3621" t="s">
        <v>63</v>
      </c>
      <c r="I3621" s="9">
        <f>P3621-0.4</f>
        <v>2.98</v>
      </c>
      <c r="J3621" s="18"/>
      <c r="K3621" s="18"/>
      <c r="L3621" s="18"/>
      <c r="M3621" s="18"/>
      <c r="N3621" s="18"/>
      <c r="O3621" s="18"/>
      <c r="P3621" s="18">
        <v>3.38</v>
      </c>
      <c r="Q3621" s="18" t="s">
        <v>90</v>
      </c>
      <c r="R3621" s="1"/>
      <c r="S3621" s="4"/>
      <c r="T3621" s="1">
        <f t="shared" si="365"/>
        <v>2018.6483430615763</v>
      </c>
      <c r="U3621" s="4">
        <f t="shared" si="366"/>
        <v>1.1215090364673493E+20</v>
      </c>
      <c r="V3621" s="4">
        <f t="shared" si="367"/>
        <v>37153522909717.453</v>
      </c>
      <c r="W3621" s="1">
        <f t="shared" si="368"/>
        <v>25.219908495734018</v>
      </c>
      <c r="X3621" s="16"/>
    </row>
    <row r="3622" spans="1:24" x14ac:dyDescent="0.3">
      <c r="A3622" s="32" t="s">
        <v>1446</v>
      </c>
      <c r="B3622" s="33">
        <v>43336.666493055556</v>
      </c>
      <c r="C3622" s="24">
        <v>45.344666670000002</v>
      </c>
      <c r="D3622" s="24">
        <v>-12.817666669999999</v>
      </c>
      <c r="E3622" s="32">
        <v>10</v>
      </c>
      <c r="F3622">
        <v>13</v>
      </c>
      <c r="G3622" s="22" t="s">
        <v>396</v>
      </c>
      <c r="H3622" t="s">
        <v>63</v>
      </c>
      <c r="I3622" s="9">
        <f>P3622-0.4</f>
        <v>2.97</v>
      </c>
      <c r="J3622" s="18"/>
      <c r="K3622" s="18"/>
      <c r="L3622" s="18"/>
      <c r="M3622" s="18"/>
      <c r="N3622" s="18"/>
      <c r="O3622" s="18"/>
      <c r="P3622" s="18">
        <v>3.37</v>
      </c>
      <c r="Q3622" s="18" t="s">
        <v>90</v>
      </c>
      <c r="R3622" s="1"/>
      <c r="S3622" s="4"/>
      <c r="T3622" s="1">
        <f t="shared" si="365"/>
        <v>2018.6493264696935</v>
      </c>
      <c r="U3622" s="4">
        <f t="shared" si="366"/>
        <v>1.1215093953892839E+20</v>
      </c>
      <c r="V3622" s="4">
        <f t="shared" si="367"/>
        <v>35892193464500.594</v>
      </c>
      <c r="W3622" s="1">
        <f t="shared" si="368"/>
        <v>17.316478780548806</v>
      </c>
      <c r="X3622" s="16"/>
    </row>
    <row r="3623" spans="1:24" x14ac:dyDescent="0.3">
      <c r="A3623" t="s">
        <v>5409</v>
      </c>
      <c r="B3623" s="34">
        <v>43336.981083449071</v>
      </c>
      <c r="C3623" s="2">
        <v>35.5167</v>
      </c>
      <c r="D3623" s="2">
        <v>-18.066299999999998</v>
      </c>
      <c r="E3623" s="3">
        <v>10</v>
      </c>
      <c r="F3623" s="17">
        <v>36</v>
      </c>
      <c r="G3623" s="1" t="s">
        <v>35</v>
      </c>
      <c r="H3623" s="1" t="s">
        <v>37</v>
      </c>
      <c r="I3623" s="1">
        <f>0.85*L3623+1.03</f>
        <v>4.26</v>
      </c>
      <c r="J3623" s="19"/>
      <c r="K3623" s="19"/>
      <c r="L3623" s="19">
        <v>3.8</v>
      </c>
      <c r="M3623" s="19" t="s">
        <v>35</v>
      </c>
      <c r="N3623" s="19"/>
      <c r="P3623" s="19"/>
      <c r="Q3623" s="18"/>
      <c r="T3623" s="1">
        <f t="shared" si="365"/>
        <v>2018.6501877712501</v>
      </c>
      <c r="U3623" s="4">
        <f t="shared" si="366"/>
        <v>1.121540298343609E+20</v>
      </c>
      <c r="V3623" s="4">
        <f t="shared" si="367"/>
        <v>3090295432513594.5</v>
      </c>
      <c r="W3623" s="1">
        <f t="shared" si="368"/>
        <v>1183.711811249121</v>
      </c>
      <c r="X3623" s="16"/>
    </row>
    <row r="3624" spans="1:24" x14ac:dyDescent="0.3">
      <c r="A3624" t="s">
        <v>367</v>
      </c>
      <c r="B3624" s="47">
        <v>43338.232002314813</v>
      </c>
      <c r="C3624" s="24">
        <v>45.347299999999997</v>
      </c>
      <c r="D3624" s="24">
        <v>-12.780799999999999</v>
      </c>
      <c r="E3624" s="32">
        <v>15</v>
      </c>
      <c r="F3624">
        <v>16</v>
      </c>
      <c r="G3624" t="s">
        <v>5428</v>
      </c>
      <c r="H3624" t="s">
        <v>63</v>
      </c>
      <c r="I3624" s="9">
        <v>3.14</v>
      </c>
      <c r="J3624" s="18"/>
      <c r="K3624" s="18"/>
      <c r="L3624" s="18"/>
      <c r="M3624" s="18"/>
      <c r="N3624" s="18"/>
      <c r="O3624" s="18"/>
      <c r="P3624" s="18">
        <v>3.54</v>
      </c>
      <c r="Q3624" s="18" t="s">
        <v>90</v>
      </c>
      <c r="R3624" s="1"/>
      <c r="S3624" s="4"/>
      <c r="T3624" s="1">
        <f t="shared" si="365"/>
        <v>2018.6536126004512</v>
      </c>
      <c r="U3624" s="4">
        <f t="shared" si="366"/>
        <v>1.121540943997838E+20</v>
      </c>
      <c r="V3624" s="4">
        <f t="shared" si="367"/>
        <v>64565422903465.523</v>
      </c>
      <c r="W3624" s="1">
        <f t="shared" si="368"/>
        <v>19.809258677563847</v>
      </c>
      <c r="X3624" s="16"/>
    </row>
    <row r="3625" spans="1:24" x14ac:dyDescent="0.3">
      <c r="A3625" t="s">
        <v>368</v>
      </c>
      <c r="B3625" s="47">
        <v>43338.403993055559</v>
      </c>
      <c r="C3625" s="24">
        <v>45.3658</v>
      </c>
      <c r="D3625" s="24">
        <v>-12.788500000000001</v>
      </c>
      <c r="E3625" s="32">
        <v>22</v>
      </c>
      <c r="F3625">
        <v>17</v>
      </c>
      <c r="G3625" t="s">
        <v>5428</v>
      </c>
      <c r="H3625" t="s">
        <v>63</v>
      </c>
      <c r="I3625" s="9">
        <v>3.44</v>
      </c>
      <c r="J3625" s="18"/>
      <c r="K3625" s="18"/>
      <c r="L3625" s="18"/>
      <c r="M3625" s="18"/>
      <c r="N3625" s="18"/>
      <c r="O3625" s="18"/>
      <c r="P3625" s="18">
        <v>3.84</v>
      </c>
      <c r="Q3625" s="18" t="s">
        <v>90</v>
      </c>
      <c r="R3625" s="1"/>
      <c r="S3625" s="4"/>
      <c r="T3625" s="1">
        <f t="shared" si="365"/>
        <v>2018.6540834854361</v>
      </c>
      <c r="U3625" s="4">
        <f t="shared" si="366"/>
        <v>1.1215427636986965E+20</v>
      </c>
      <c r="V3625" s="4">
        <f t="shared" si="367"/>
        <v>181970085860999.41</v>
      </c>
      <c r="W3625" s="1">
        <f t="shared" si="368"/>
        <v>26.67527331512192</v>
      </c>
      <c r="X3625" s="16"/>
    </row>
    <row r="3626" spans="1:24" x14ac:dyDescent="0.3">
      <c r="A3626" t="s">
        <v>369</v>
      </c>
      <c r="B3626" s="47">
        <v>43338.589398148149</v>
      </c>
      <c r="C3626" s="24">
        <v>45.344700000000003</v>
      </c>
      <c r="D3626" s="24">
        <v>-12.784000000000001</v>
      </c>
      <c r="E3626" s="32">
        <v>22</v>
      </c>
      <c r="F3626">
        <v>14</v>
      </c>
      <c r="G3626" t="s">
        <v>5428</v>
      </c>
      <c r="H3626" t="s">
        <v>63</v>
      </c>
      <c r="I3626" s="9">
        <v>3.12</v>
      </c>
      <c r="J3626" s="18"/>
      <c r="K3626" s="18"/>
      <c r="L3626" s="18"/>
      <c r="M3626" s="18"/>
      <c r="N3626" s="18"/>
      <c r="O3626" s="18"/>
      <c r="P3626" s="18">
        <v>3.52</v>
      </c>
      <c r="Q3626" s="18" t="s">
        <v>90</v>
      </c>
      <c r="R3626" s="1"/>
      <c r="S3626" s="4"/>
      <c r="T3626" s="1">
        <f t="shared" si="365"/>
        <v>2018.6545910969148</v>
      </c>
      <c r="U3626" s="4">
        <f t="shared" si="366"/>
        <v>1.1215433662582827E+20</v>
      </c>
      <c r="V3626" s="4">
        <f t="shared" si="367"/>
        <v>60255958607435.766</v>
      </c>
      <c r="W3626" s="1">
        <f t="shared" si="368"/>
        <v>25.425830587025835</v>
      </c>
      <c r="X3626" s="16"/>
    </row>
    <row r="3627" spans="1:24" x14ac:dyDescent="0.3">
      <c r="A3627" t="s">
        <v>370</v>
      </c>
      <c r="B3627" s="47">
        <v>43338.65421296296</v>
      </c>
      <c r="C3627" s="24">
        <v>45.404299999999999</v>
      </c>
      <c r="D3627" s="24">
        <v>-12.7172</v>
      </c>
      <c r="E3627" s="32">
        <v>6</v>
      </c>
      <c r="F3627">
        <v>18</v>
      </c>
      <c r="G3627" t="s">
        <v>5428</v>
      </c>
      <c r="H3627" t="s">
        <v>63</v>
      </c>
      <c r="I3627" s="9">
        <v>3.41</v>
      </c>
      <c r="J3627" s="18"/>
      <c r="K3627" s="18"/>
      <c r="L3627" s="18"/>
      <c r="M3627" s="18"/>
      <c r="N3627" s="18"/>
      <c r="O3627" s="18"/>
      <c r="P3627" s="18">
        <v>3.81</v>
      </c>
      <c r="Q3627" s="18" t="s">
        <v>90</v>
      </c>
      <c r="R3627" s="1"/>
      <c r="S3627" s="4"/>
      <c r="T3627" s="1">
        <f t="shared" si="365"/>
        <v>2018.6547685502067</v>
      </c>
      <c r="U3627" s="4">
        <f t="shared" si="366"/>
        <v>1.1215450068480559E+20</v>
      </c>
      <c r="V3627" s="4">
        <f t="shared" si="367"/>
        <v>164058977319953.81</v>
      </c>
      <c r="W3627" s="1">
        <f t="shared" si="368"/>
        <v>20.206994751196067</v>
      </c>
      <c r="X3627" s="16"/>
    </row>
    <row r="3628" spans="1:24" x14ac:dyDescent="0.3">
      <c r="A3628" t="s">
        <v>371</v>
      </c>
      <c r="B3628" s="47">
        <v>43338.698148148149</v>
      </c>
      <c r="C3628" s="24">
        <v>45.416499999999999</v>
      </c>
      <c r="D3628" s="24">
        <v>-12.7483</v>
      </c>
      <c r="E3628" s="32">
        <v>6</v>
      </c>
      <c r="F3628">
        <v>16</v>
      </c>
      <c r="G3628" t="s">
        <v>5428</v>
      </c>
      <c r="H3628" t="s">
        <v>63</v>
      </c>
      <c r="I3628" s="9">
        <v>3.32</v>
      </c>
      <c r="J3628" s="18"/>
      <c r="K3628" s="18"/>
      <c r="L3628" s="18"/>
      <c r="M3628" s="18"/>
      <c r="N3628" s="18"/>
      <c r="O3628" s="18"/>
      <c r="P3628" s="18">
        <v>3.72</v>
      </c>
      <c r="Q3628" s="18" t="s">
        <v>90</v>
      </c>
      <c r="R3628" s="1"/>
      <c r="S3628" s="4"/>
      <c r="T3628" s="1">
        <f t="shared" si="365"/>
        <v>2018.6548888381878</v>
      </c>
      <c r="U3628" s="4">
        <f t="shared" si="366"/>
        <v>1.1215462091124905E+20</v>
      </c>
      <c r="V3628" s="4">
        <f t="shared" si="367"/>
        <v>120226443461741.34</v>
      </c>
      <c r="W3628" s="1">
        <f t="shared" si="368"/>
        <v>21.026357697216838</v>
      </c>
      <c r="X3628" s="16"/>
    </row>
    <row r="3629" spans="1:24" x14ac:dyDescent="0.3">
      <c r="A3629" t="s">
        <v>372</v>
      </c>
      <c r="B3629" s="47">
        <v>43338.716180555559</v>
      </c>
      <c r="C3629" s="24">
        <v>45.347499999999997</v>
      </c>
      <c r="D3629" s="24">
        <v>-12.759499999999999</v>
      </c>
      <c r="E3629" s="32">
        <v>19</v>
      </c>
      <c r="F3629">
        <v>17</v>
      </c>
      <c r="G3629" t="s">
        <v>5428</v>
      </c>
      <c r="H3629" t="s">
        <v>63</v>
      </c>
      <c r="I3629" s="9">
        <v>3.65</v>
      </c>
      <c r="J3629" s="18"/>
      <c r="K3629" s="18"/>
      <c r="L3629" s="18"/>
      <c r="M3629" s="18"/>
      <c r="N3629" s="18"/>
      <c r="O3629" s="18"/>
      <c r="P3629" s="18">
        <v>4.05</v>
      </c>
      <c r="Q3629" s="18" t="s">
        <v>90</v>
      </c>
      <c r="R3629" s="1"/>
      <c r="S3629" s="4"/>
      <c r="T3629" s="1">
        <f t="shared" si="365"/>
        <v>2018.6549382082287</v>
      </c>
      <c r="U3629" s="4">
        <f t="shared" si="366"/>
        <v>1.1215499674865333E+20</v>
      </c>
      <c r="V3629" s="4">
        <f t="shared" si="367"/>
        <v>375837404288445.25</v>
      </c>
      <c r="W3629" s="1">
        <f t="shared" si="368"/>
        <v>22.833797932619266</v>
      </c>
    </row>
    <row r="3630" spans="1:24" x14ac:dyDescent="0.3">
      <c r="A3630" t="s">
        <v>373</v>
      </c>
      <c r="B3630" s="47">
        <v>43338.721018518518</v>
      </c>
      <c r="C3630" s="24">
        <v>45.381500000000003</v>
      </c>
      <c r="D3630" s="24">
        <v>-12.785</v>
      </c>
      <c r="E3630" s="32">
        <v>20</v>
      </c>
      <c r="F3630">
        <v>16</v>
      </c>
      <c r="G3630" t="s">
        <v>5428</v>
      </c>
      <c r="H3630" t="s">
        <v>63</v>
      </c>
      <c r="I3630" s="9">
        <v>3.19</v>
      </c>
      <c r="J3630" s="18"/>
      <c r="K3630" s="18"/>
      <c r="L3630" s="18"/>
      <c r="M3630" s="18"/>
      <c r="N3630" s="18"/>
      <c r="O3630" s="18"/>
      <c r="P3630" s="18">
        <v>3.59</v>
      </c>
      <c r="Q3630" s="18" t="s">
        <v>90</v>
      </c>
      <c r="R3630" s="1"/>
      <c r="S3630" s="4"/>
      <c r="T3630" s="1">
        <f t="shared" si="365"/>
        <v>2018.6549514538494</v>
      </c>
      <c r="U3630" s="4">
        <f t="shared" si="366"/>
        <v>1.1215507348480226E+20</v>
      </c>
      <c r="V3630" s="4">
        <f t="shared" si="367"/>
        <v>76736148936182.078</v>
      </c>
      <c r="W3630" s="1">
        <f t="shared" si="368"/>
        <v>26.030621975357612</v>
      </c>
    </row>
    <row r="3631" spans="1:24" x14ac:dyDescent="0.3">
      <c r="A3631" t="s">
        <v>374</v>
      </c>
      <c r="B3631" s="47">
        <v>43338.732141203705</v>
      </c>
      <c r="C3631" s="24">
        <v>45.338799999999999</v>
      </c>
      <c r="D3631" s="24">
        <v>-12.7988</v>
      </c>
      <c r="E3631" s="32">
        <v>18</v>
      </c>
      <c r="F3631">
        <v>16</v>
      </c>
      <c r="G3631" t="s">
        <v>5428</v>
      </c>
      <c r="H3631" t="s">
        <v>63</v>
      </c>
      <c r="I3631" s="9">
        <v>3.04</v>
      </c>
      <c r="J3631" s="18"/>
      <c r="K3631" s="18"/>
      <c r="L3631" s="18"/>
      <c r="M3631" s="18"/>
      <c r="N3631" s="18"/>
      <c r="O3631" s="18"/>
      <c r="P3631" s="18">
        <v>3.44</v>
      </c>
      <c r="Q3631" s="18" t="s">
        <v>90</v>
      </c>
      <c r="R3631" s="1"/>
      <c r="S3631" s="4"/>
      <c r="T3631" s="1">
        <f t="shared" si="365"/>
        <v>2018.654981906102</v>
      </c>
      <c r="U3631" s="4">
        <f t="shared" si="366"/>
        <v>1.1215511919362122E+20</v>
      </c>
      <c r="V3631" s="4">
        <f t="shared" si="367"/>
        <v>45708818961487.711</v>
      </c>
      <c r="W3631" s="1">
        <f t="shared" si="368"/>
        <v>22.00266340386462</v>
      </c>
      <c r="X3631" s="16"/>
    </row>
    <row r="3632" spans="1:24" x14ac:dyDescent="0.3">
      <c r="A3632" t="s">
        <v>375</v>
      </c>
      <c r="B3632" s="47">
        <v>43338.736157407409</v>
      </c>
      <c r="C3632" s="24">
        <v>45.400300000000001</v>
      </c>
      <c r="D3632" s="24">
        <v>-12.833</v>
      </c>
      <c r="E3632" s="32">
        <v>5</v>
      </c>
      <c r="F3632">
        <v>16</v>
      </c>
      <c r="G3632" t="s">
        <v>5428</v>
      </c>
      <c r="H3632" t="s">
        <v>63</v>
      </c>
      <c r="I3632" s="9">
        <v>3.24</v>
      </c>
      <c r="J3632" s="18"/>
      <c r="K3632" s="18"/>
      <c r="L3632" s="18"/>
      <c r="M3632" s="18"/>
      <c r="N3632" s="18"/>
      <c r="O3632" s="18"/>
      <c r="P3632" s="18">
        <v>3.64</v>
      </c>
      <c r="Q3632" s="18" t="s">
        <v>90</v>
      </c>
      <c r="R3632" s="1"/>
      <c r="S3632" s="4"/>
      <c r="T3632" s="1">
        <f t="shared" si="365"/>
        <v>2018.6549929018684</v>
      </c>
      <c r="U3632" s="4">
        <f t="shared" si="366"/>
        <v>1.1215521039470515E+20</v>
      </c>
      <c r="V3632" s="4">
        <f t="shared" si="367"/>
        <v>91201083935591.125</v>
      </c>
      <c r="W3632" s="1">
        <f t="shared" si="368"/>
        <v>20.889114709832246</v>
      </c>
    </row>
    <row r="3633" spans="1:24" x14ac:dyDescent="0.3">
      <c r="A3633" t="s">
        <v>376</v>
      </c>
      <c r="B3633" s="47">
        <v>43338.743993055556</v>
      </c>
      <c r="C3633" s="24">
        <v>45.521700000000003</v>
      </c>
      <c r="D3633" s="24">
        <v>-12.8315</v>
      </c>
      <c r="E3633" s="32">
        <v>39</v>
      </c>
      <c r="F3633">
        <v>16</v>
      </c>
      <c r="G3633" t="s">
        <v>5428</v>
      </c>
      <c r="H3633" t="s">
        <v>63</v>
      </c>
      <c r="I3633" s="9">
        <v>3.23</v>
      </c>
      <c r="J3633" s="18"/>
      <c r="K3633" s="18"/>
      <c r="L3633" s="18"/>
      <c r="M3633" s="18"/>
      <c r="N3633" s="18"/>
      <c r="O3633" s="18"/>
      <c r="P3633" s="18">
        <v>3.63</v>
      </c>
      <c r="Q3633" s="18" t="s">
        <v>90</v>
      </c>
      <c r="R3633" s="1"/>
      <c r="S3633" s="4"/>
      <c r="T3633" s="1">
        <f t="shared" si="365"/>
        <v>2018.6550143547038</v>
      </c>
      <c r="U3633" s="4">
        <f t="shared" si="366"/>
        <v>1.1215529849959245E+20</v>
      </c>
      <c r="V3633" s="4">
        <f t="shared" si="367"/>
        <v>88104887300801.563</v>
      </c>
      <c r="W3633" s="1">
        <f t="shared" si="368"/>
        <v>50.85070327527194</v>
      </c>
    </row>
    <row r="3634" spans="1:24" x14ac:dyDescent="0.3">
      <c r="A3634" t="s">
        <v>377</v>
      </c>
      <c r="B3634" s="47">
        <v>43338.771655092591</v>
      </c>
      <c r="C3634" s="24">
        <v>45.3568</v>
      </c>
      <c r="D3634" s="24">
        <v>-12.8035</v>
      </c>
      <c r="E3634" s="32">
        <v>22</v>
      </c>
      <c r="F3634">
        <v>17</v>
      </c>
      <c r="G3634" t="s">
        <v>5428</v>
      </c>
      <c r="H3634" t="s">
        <v>63</v>
      </c>
      <c r="I3634" s="9">
        <v>3.38</v>
      </c>
      <c r="J3634" s="18"/>
      <c r="K3634" s="18"/>
      <c r="L3634" s="18"/>
      <c r="M3634" s="18"/>
      <c r="N3634" s="18"/>
      <c r="O3634" s="18"/>
      <c r="P3634" s="18">
        <v>3.78</v>
      </c>
      <c r="Q3634" s="18" t="s">
        <v>90</v>
      </c>
      <c r="R3634" s="1"/>
      <c r="S3634" s="4"/>
      <c r="T3634" s="1">
        <f t="shared" si="365"/>
        <v>2018.6550900892337</v>
      </c>
      <c r="U3634" s="4">
        <f t="shared" si="366"/>
        <v>1.1215544641043127E+20</v>
      </c>
      <c r="V3634" s="4">
        <f t="shared" si="367"/>
        <v>147910838816820.69</v>
      </c>
      <c r="W3634" s="1">
        <f t="shared" si="368"/>
        <v>26.436224523755371</v>
      </c>
      <c r="X3634" s="16"/>
    </row>
    <row r="3635" spans="1:24" x14ac:dyDescent="0.3">
      <c r="A3635" t="s">
        <v>378</v>
      </c>
      <c r="B3635" s="47">
        <v>43338.796076388891</v>
      </c>
      <c r="C3635" s="24">
        <v>45.3658</v>
      </c>
      <c r="D3635" s="24">
        <v>-12.8058</v>
      </c>
      <c r="E3635" s="32">
        <v>14</v>
      </c>
      <c r="F3635">
        <v>17</v>
      </c>
      <c r="G3635" t="s">
        <v>5428</v>
      </c>
      <c r="H3635" t="s">
        <v>63</v>
      </c>
      <c r="I3635" s="9">
        <v>3.4</v>
      </c>
      <c r="J3635" s="18"/>
      <c r="K3635" s="18"/>
      <c r="L3635" s="18"/>
      <c r="M3635" s="18"/>
      <c r="N3635" s="18"/>
      <c r="O3635" s="18"/>
      <c r="P3635" s="18">
        <v>3.8</v>
      </c>
      <c r="Q3635" s="18" t="s">
        <v>90</v>
      </c>
      <c r="R3635" s="1"/>
      <c r="S3635" s="4"/>
      <c r="T3635" s="1">
        <f t="shared" si="365"/>
        <v>2018.6551569510989</v>
      </c>
      <c r="U3635" s="4">
        <f t="shared" si="366"/>
        <v>1.1215560489975051E+20</v>
      </c>
      <c r="V3635" s="4">
        <f t="shared" si="367"/>
        <v>158489319246111.25</v>
      </c>
      <c r="W3635" s="1">
        <f t="shared" si="368"/>
        <v>21.005862595843549</v>
      </c>
    </row>
    <row r="3636" spans="1:24" x14ac:dyDescent="0.3">
      <c r="A3636" t="s">
        <v>379</v>
      </c>
      <c r="B3636" s="47">
        <v>43338.835462962961</v>
      </c>
      <c r="C3636" s="24">
        <v>45.368499999999997</v>
      </c>
      <c r="D3636" s="24">
        <v>-12.7957</v>
      </c>
      <c r="E3636" s="32">
        <v>17</v>
      </c>
      <c r="F3636">
        <v>17</v>
      </c>
      <c r="G3636" t="s">
        <v>5428</v>
      </c>
      <c r="H3636" t="s">
        <v>63</v>
      </c>
      <c r="I3636" s="9">
        <v>3.8</v>
      </c>
      <c r="J3636" s="18"/>
      <c r="K3636" s="18"/>
      <c r="L3636" s="18"/>
      <c r="M3636" s="18"/>
      <c r="N3636" s="18"/>
      <c r="O3636" s="18"/>
      <c r="P3636" s="18">
        <v>4.2</v>
      </c>
      <c r="Q3636" s="18" t="s">
        <v>90</v>
      </c>
      <c r="R3636" s="1"/>
      <c r="S3636" s="4"/>
      <c r="T3636" s="1">
        <f t="shared" si="365"/>
        <v>2018.6552647856618</v>
      </c>
      <c r="U3636" s="4">
        <f t="shared" si="366"/>
        <v>1.1215623585709498E+20</v>
      </c>
      <c r="V3636" s="4">
        <f t="shared" si="367"/>
        <v>630957344480193.75</v>
      </c>
      <c r="W3636" s="1">
        <f t="shared" si="368"/>
        <v>23.058171015364998</v>
      </c>
    </row>
    <row r="3637" spans="1:24" x14ac:dyDescent="0.3">
      <c r="A3637" t="s">
        <v>380</v>
      </c>
      <c r="B3637" s="47">
        <v>43338.846643518518</v>
      </c>
      <c r="C3637" s="24">
        <v>45.3917</v>
      </c>
      <c r="D3637" s="24">
        <v>-12.8172</v>
      </c>
      <c r="E3637" s="32">
        <v>7</v>
      </c>
      <c r="F3637">
        <v>16</v>
      </c>
      <c r="G3637" t="s">
        <v>5428</v>
      </c>
      <c r="H3637" t="s">
        <v>63</v>
      </c>
      <c r="I3637" s="9">
        <v>3.03</v>
      </c>
      <c r="J3637" s="18"/>
      <c r="K3637" s="18"/>
      <c r="L3637" s="18"/>
      <c r="M3637" s="18"/>
      <c r="N3637" s="18"/>
      <c r="O3637" s="18"/>
      <c r="P3637" s="18">
        <v>3.43</v>
      </c>
      <c r="Q3637" s="18" t="s">
        <v>90</v>
      </c>
      <c r="R3637" s="1"/>
      <c r="S3637" s="4"/>
      <c r="T3637" s="1">
        <f t="shared" si="365"/>
        <v>2018.6552953963546</v>
      </c>
      <c r="U3637" s="4">
        <f t="shared" si="366"/>
        <v>1.1215628001413972E+20</v>
      </c>
      <c r="V3637" s="4">
        <f t="shared" si="367"/>
        <v>44157044735331.297</v>
      </c>
      <c r="W3637" s="1">
        <f t="shared" si="368"/>
        <v>19.998770817926356</v>
      </c>
      <c r="X3637" s="16"/>
    </row>
    <row r="3638" spans="1:24" x14ac:dyDescent="0.3">
      <c r="A3638" t="s">
        <v>381</v>
      </c>
      <c r="B3638" s="47">
        <v>43338.926736111112</v>
      </c>
      <c r="C3638" s="24">
        <v>45.334000000000003</v>
      </c>
      <c r="D3638" s="24">
        <v>-12.780799999999999</v>
      </c>
      <c r="E3638" s="32">
        <v>10</v>
      </c>
      <c r="F3638">
        <v>16</v>
      </c>
      <c r="G3638" t="s">
        <v>5428</v>
      </c>
      <c r="H3638" t="s">
        <v>63</v>
      </c>
      <c r="I3638" s="9">
        <v>3.09</v>
      </c>
      <c r="J3638" s="18"/>
      <c r="K3638" s="18"/>
      <c r="L3638" s="18"/>
      <c r="M3638" s="18"/>
      <c r="N3638" s="18"/>
      <c r="O3638" s="18"/>
      <c r="P3638" s="18">
        <v>3.49</v>
      </c>
      <c r="Q3638" s="18" t="s">
        <v>90</v>
      </c>
      <c r="R3638" s="1"/>
      <c r="S3638" s="4"/>
      <c r="T3638" s="1">
        <f t="shared" si="365"/>
        <v>2018.6555146779224</v>
      </c>
      <c r="U3638" s="4">
        <f t="shared" si="366"/>
        <v>1.1215633433917288E+20</v>
      </c>
      <c r="V3638" s="4">
        <f t="shared" si="367"/>
        <v>54325033149243.336</v>
      </c>
      <c r="W3638" s="1">
        <f t="shared" si="368"/>
        <v>15.266545877033167</v>
      </c>
    </row>
    <row r="3639" spans="1:24" x14ac:dyDescent="0.3">
      <c r="A3639" t="s">
        <v>382</v>
      </c>
      <c r="B3639" s="47">
        <v>43339.012349537035</v>
      </c>
      <c r="C3639" s="24">
        <v>45.360999999999997</v>
      </c>
      <c r="D3639" s="24">
        <v>-12.791700000000001</v>
      </c>
      <c r="E3639" s="32">
        <v>21</v>
      </c>
      <c r="F3639">
        <v>16</v>
      </c>
      <c r="G3639" t="s">
        <v>5428</v>
      </c>
      <c r="H3639" t="s">
        <v>63</v>
      </c>
      <c r="I3639" s="9">
        <v>3.34</v>
      </c>
      <c r="J3639" s="18"/>
      <c r="K3639" s="18"/>
      <c r="L3639" s="18"/>
      <c r="M3639" s="18"/>
      <c r="N3639" s="18"/>
      <c r="O3639" s="18"/>
      <c r="P3639" s="18">
        <v>3.74</v>
      </c>
      <c r="Q3639" s="18" t="s">
        <v>90</v>
      </c>
      <c r="R3639" s="1"/>
      <c r="S3639" s="4"/>
      <c r="T3639" s="1">
        <f t="shared" si="365"/>
        <v>2018.6557490747077</v>
      </c>
      <c r="U3639" s="4">
        <f t="shared" si="366"/>
        <v>1.1215646316412805E+20</v>
      </c>
      <c r="V3639" s="4">
        <f t="shared" si="367"/>
        <v>128824955169313.42</v>
      </c>
      <c r="W3639" s="1">
        <f t="shared" si="368"/>
        <v>25.618872155508591</v>
      </c>
    </row>
    <row r="3640" spans="1:24" x14ac:dyDescent="0.3">
      <c r="A3640" t="s">
        <v>383</v>
      </c>
      <c r="B3640" s="47">
        <v>43339.114340277774</v>
      </c>
      <c r="C3640" s="24">
        <v>45.414299999999997</v>
      </c>
      <c r="D3640" s="24">
        <v>-12.7628</v>
      </c>
      <c r="E3640" s="32">
        <v>7</v>
      </c>
      <c r="F3640">
        <v>17</v>
      </c>
      <c r="G3640" t="s">
        <v>5428</v>
      </c>
      <c r="H3640" t="s">
        <v>63</v>
      </c>
      <c r="I3640" s="9">
        <v>3.47</v>
      </c>
      <c r="J3640" s="18"/>
      <c r="K3640" s="18"/>
      <c r="L3640" s="18"/>
      <c r="M3640" s="18"/>
      <c r="N3640" s="18"/>
      <c r="O3640" s="18"/>
      <c r="P3640" s="18">
        <v>3.87</v>
      </c>
      <c r="Q3640" s="18" t="s">
        <v>90</v>
      </c>
      <c r="R3640" s="1"/>
      <c r="S3640" s="4"/>
      <c r="T3640" s="1">
        <f t="shared" si="365"/>
        <v>2018.6560283101376</v>
      </c>
      <c r="U3640" s="4">
        <f t="shared" si="366"/>
        <v>1.1215666500076442E+20</v>
      </c>
      <c r="V3640" s="4">
        <f t="shared" si="367"/>
        <v>201836636368157.19</v>
      </c>
      <c r="W3640" s="1">
        <f t="shared" si="368"/>
        <v>21.106025642765701</v>
      </c>
    </row>
    <row r="3641" spans="1:24" x14ac:dyDescent="0.3">
      <c r="A3641" t="s">
        <v>384</v>
      </c>
      <c r="B3641" s="47">
        <v>43339.288495370369</v>
      </c>
      <c r="C3641" s="24">
        <v>45.410499999999999</v>
      </c>
      <c r="D3641" s="24">
        <v>-12.791</v>
      </c>
      <c r="E3641" s="32">
        <v>20</v>
      </c>
      <c r="F3641">
        <v>17</v>
      </c>
      <c r="G3641" t="s">
        <v>5428</v>
      </c>
      <c r="H3641" t="s">
        <v>63</v>
      </c>
      <c r="I3641" s="9">
        <v>3.73</v>
      </c>
      <c r="J3641" s="18"/>
      <c r="K3641" s="18"/>
      <c r="L3641" s="18"/>
      <c r="M3641" s="18"/>
      <c r="N3641" s="18"/>
      <c r="O3641" s="18"/>
      <c r="P3641" s="18">
        <v>4.13</v>
      </c>
      <c r="Q3641" s="18" t="s">
        <v>90</v>
      </c>
      <c r="R3641" s="1"/>
      <c r="S3641" s="4"/>
      <c r="T3641" s="1">
        <f t="shared" si="365"/>
        <v>2018.6565051207949</v>
      </c>
      <c r="U3641" s="4">
        <f t="shared" si="366"/>
        <v>1.1215716045095523E+20</v>
      </c>
      <c r="V3641" s="4">
        <f t="shared" si="367"/>
        <v>495450190804791.06</v>
      </c>
      <c r="W3641" s="1">
        <f t="shared" si="368"/>
        <v>28.194409447371871</v>
      </c>
      <c r="X3641" s="16"/>
    </row>
    <row r="3642" spans="1:24" x14ac:dyDescent="0.3">
      <c r="A3642" t="s">
        <v>385</v>
      </c>
      <c r="B3642" s="47">
        <v>43339.849768518521</v>
      </c>
      <c r="C3642" s="24">
        <v>45.407200000000003</v>
      </c>
      <c r="D3642" s="24">
        <v>-12.774699999999999</v>
      </c>
      <c r="E3642" s="32">
        <v>8</v>
      </c>
      <c r="F3642">
        <v>18</v>
      </c>
      <c r="G3642" t="s">
        <v>5428</v>
      </c>
      <c r="H3642" t="s">
        <v>63</v>
      </c>
      <c r="I3642" s="9">
        <v>3.06</v>
      </c>
      <c r="J3642" s="18"/>
      <c r="K3642" s="18"/>
      <c r="L3642" s="18"/>
      <c r="M3642" s="18"/>
      <c r="N3642" s="18"/>
      <c r="O3642" s="18"/>
      <c r="P3642" s="18">
        <v>3.46</v>
      </c>
      <c r="Q3642" s="18" t="s">
        <v>90</v>
      </c>
      <c r="R3642" s="1"/>
      <c r="S3642" s="4"/>
      <c r="T3642" s="1">
        <f t="shared" si="365"/>
        <v>2018.6580418029255</v>
      </c>
      <c r="U3642" s="4">
        <f t="shared" si="366"/>
        <v>1.1215720942883717E+20</v>
      </c>
      <c r="V3642" s="4">
        <f t="shared" si="367"/>
        <v>48977881936844.656</v>
      </c>
      <c r="W3642" s="1">
        <f t="shared" si="368"/>
        <v>20.838449619882713</v>
      </c>
      <c r="X3642" s="16"/>
    </row>
    <row r="3643" spans="1:24" x14ac:dyDescent="0.3">
      <c r="A3643" t="s">
        <v>386</v>
      </c>
      <c r="B3643" s="47">
        <v>43339.990104166667</v>
      </c>
      <c r="C3643" s="24">
        <v>45.395800000000001</v>
      </c>
      <c r="D3643" s="24">
        <v>-12.7835</v>
      </c>
      <c r="E3643" s="32">
        <v>20</v>
      </c>
      <c r="F3643">
        <v>18</v>
      </c>
      <c r="G3643" t="s">
        <v>5428</v>
      </c>
      <c r="H3643" t="s">
        <v>63</v>
      </c>
      <c r="I3643" s="9">
        <v>3.84</v>
      </c>
      <c r="J3643" s="18"/>
      <c r="K3643" s="18"/>
      <c r="L3643" s="18"/>
      <c r="M3643" s="18"/>
      <c r="N3643" s="18"/>
      <c r="O3643" s="18"/>
      <c r="P3643" s="18">
        <v>4.24</v>
      </c>
      <c r="Q3643" s="18" t="s">
        <v>90</v>
      </c>
      <c r="R3643" s="1"/>
      <c r="S3643" s="4"/>
      <c r="T3643" s="1">
        <f t="shared" si="365"/>
        <v>2018.6584260209902</v>
      </c>
      <c r="U3643" s="4">
        <f t="shared" si="366"/>
        <v>1.1215793386479724E+20</v>
      </c>
      <c r="V3643" s="4">
        <f t="shared" si="367"/>
        <v>724435960074990.13</v>
      </c>
      <c r="W3643" s="1">
        <f t="shared" si="368"/>
        <v>27.010693084044284</v>
      </c>
    </row>
    <row r="3644" spans="1:24" x14ac:dyDescent="0.3">
      <c r="A3644" t="s">
        <v>387</v>
      </c>
      <c r="B3644" s="47">
        <v>43340.307060185187</v>
      </c>
      <c r="C3644" s="24">
        <v>45.5107</v>
      </c>
      <c r="D3644" s="24">
        <v>-12.8278</v>
      </c>
      <c r="E3644" s="32">
        <v>39</v>
      </c>
      <c r="F3644">
        <v>18</v>
      </c>
      <c r="G3644" t="s">
        <v>5428</v>
      </c>
      <c r="H3644" t="s">
        <v>63</v>
      </c>
      <c r="I3644" s="9">
        <v>3.58</v>
      </c>
      <c r="J3644" s="18"/>
      <c r="K3644" s="18"/>
      <c r="L3644" s="18"/>
      <c r="M3644" s="18"/>
      <c r="N3644" s="18"/>
      <c r="O3644" s="18"/>
      <c r="P3644" s="18">
        <v>3.98</v>
      </c>
      <c r="Q3644" s="18" t="s">
        <v>90</v>
      </c>
      <c r="R3644" s="1"/>
      <c r="S3644" s="4"/>
      <c r="T3644" s="1">
        <f t="shared" si="365"/>
        <v>2018.659293799275</v>
      </c>
      <c r="U3644" s="4">
        <f t="shared" si="366"/>
        <v>1.1215822898571991E+20</v>
      </c>
      <c r="V3644" s="4">
        <f t="shared" si="367"/>
        <v>295120922666639.69</v>
      </c>
      <c r="W3644" s="1">
        <f t="shared" si="368"/>
        <v>50.05345257256873</v>
      </c>
    </row>
    <row r="3645" spans="1:24" x14ac:dyDescent="0.3">
      <c r="A3645" t="s">
        <v>388</v>
      </c>
      <c r="B3645" s="47">
        <v>43340.514178240737</v>
      </c>
      <c r="C3645" s="24">
        <v>45.380499999999998</v>
      </c>
      <c r="D3645" s="24">
        <v>-12.780799999999999</v>
      </c>
      <c r="E3645" s="32">
        <v>18</v>
      </c>
      <c r="F3645">
        <v>20</v>
      </c>
      <c r="G3645" t="s">
        <v>5428</v>
      </c>
      <c r="H3645" t="s">
        <v>63</v>
      </c>
      <c r="I3645" s="9">
        <v>3.44</v>
      </c>
      <c r="J3645" s="18"/>
      <c r="K3645" s="18"/>
      <c r="L3645" s="18"/>
      <c r="M3645" s="18"/>
      <c r="N3645" s="18"/>
      <c r="O3645" s="18"/>
      <c r="P3645" s="18">
        <v>3.84</v>
      </c>
      <c r="Q3645" s="18" t="s">
        <v>90</v>
      </c>
      <c r="R3645" s="1"/>
      <c r="S3645" s="4"/>
      <c r="T3645" s="1">
        <f t="shared" si="365"/>
        <v>2018.6598608576064</v>
      </c>
      <c r="U3645" s="4">
        <f t="shared" si="366"/>
        <v>1.1215841095580577E+20</v>
      </c>
      <c r="V3645" s="4">
        <f t="shared" si="367"/>
        <v>181970085860999.41</v>
      </c>
      <c r="W3645" s="1">
        <f t="shared" si="368"/>
        <v>24.397787909042332</v>
      </c>
      <c r="X3645" s="16"/>
    </row>
    <row r="3646" spans="1:24" x14ac:dyDescent="0.3">
      <c r="A3646" t="s">
        <v>389</v>
      </c>
      <c r="B3646" s="47">
        <v>43341.249594907407</v>
      </c>
      <c r="C3646" s="24">
        <v>45.516500000000001</v>
      </c>
      <c r="D3646" s="24">
        <v>-12.8025</v>
      </c>
      <c r="E3646" s="32">
        <v>41</v>
      </c>
      <c r="F3646">
        <v>19</v>
      </c>
      <c r="G3646" t="s">
        <v>5428</v>
      </c>
      <c r="H3646" t="s">
        <v>63</v>
      </c>
      <c r="I3646" s="9">
        <v>3.71</v>
      </c>
      <c r="J3646" s="18"/>
      <c r="K3646" s="18"/>
      <c r="L3646" s="18"/>
      <c r="M3646" s="18"/>
      <c r="N3646" s="18"/>
      <c r="O3646" s="18"/>
      <c r="P3646" s="18">
        <v>4.1100000000000003</v>
      </c>
      <c r="Q3646" s="18" t="s">
        <v>90</v>
      </c>
      <c r="R3646" s="1"/>
      <c r="S3646" s="4"/>
      <c r="T3646" s="1">
        <f t="shared" si="365"/>
        <v>2018.6618743187062</v>
      </c>
      <c r="U3646" s="4">
        <f t="shared" si="366"/>
        <v>1.1215887333682717E+20</v>
      </c>
      <c r="V3646" s="4">
        <f t="shared" si="367"/>
        <v>462381021399261.25</v>
      </c>
      <c r="W3646" s="1">
        <f t="shared" si="368"/>
        <v>51.642228695840558</v>
      </c>
    </row>
    <row r="3647" spans="1:24" x14ac:dyDescent="0.3">
      <c r="A3647" t="s">
        <v>390</v>
      </c>
      <c r="B3647" s="47">
        <v>43341.589131944442</v>
      </c>
      <c r="C3647" s="24">
        <v>45.353000000000002</v>
      </c>
      <c r="D3647" s="24">
        <v>-12.805999999999999</v>
      </c>
      <c r="E3647" s="32">
        <v>22</v>
      </c>
      <c r="F3647">
        <v>17</v>
      </c>
      <c r="G3647" t="s">
        <v>5428</v>
      </c>
      <c r="H3647" t="s">
        <v>63</v>
      </c>
      <c r="I3647" s="9">
        <v>3.15</v>
      </c>
      <c r="J3647" s="18"/>
      <c r="K3647" s="18"/>
      <c r="L3647" s="18"/>
      <c r="M3647" s="18"/>
      <c r="N3647" s="18"/>
      <c r="O3647" s="18"/>
      <c r="P3647" s="18">
        <v>3.55</v>
      </c>
      <c r="Q3647" s="18" t="s">
        <v>90</v>
      </c>
      <c r="R3647" s="1"/>
      <c r="S3647" s="4"/>
      <c r="T3647" s="1">
        <f t="shared" si="365"/>
        <v>2018.6628039204502</v>
      </c>
      <c r="U3647" s="4">
        <f t="shared" si="366"/>
        <v>1.1215894017121893E+20</v>
      </c>
      <c r="V3647" s="4">
        <f t="shared" si="367"/>
        <v>66834391756861.656</v>
      </c>
      <c r="W3647" s="1">
        <f t="shared" si="368"/>
        <v>26.283405159994487</v>
      </c>
      <c r="X3647" s="16"/>
    </row>
    <row r="3648" spans="1:24" x14ac:dyDescent="0.3">
      <c r="A3648" t="s">
        <v>391</v>
      </c>
      <c r="B3648" s="47">
        <v>43342.140231481484</v>
      </c>
      <c r="C3648" s="24">
        <v>45.384500000000003</v>
      </c>
      <c r="D3648" s="24">
        <v>-12.780799999999999</v>
      </c>
      <c r="E3648" s="32">
        <v>10</v>
      </c>
      <c r="F3648">
        <v>19</v>
      </c>
      <c r="G3648" t="s">
        <v>5428</v>
      </c>
      <c r="H3648" t="s">
        <v>63</v>
      </c>
      <c r="I3648" s="9">
        <v>3.11</v>
      </c>
      <c r="J3648" s="18"/>
      <c r="K3648" s="18"/>
      <c r="L3648" s="18"/>
      <c r="M3648" s="18"/>
      <c r="N3648" s="18"/>
      <c r="O3648" s="18"/>
      <c r="P3648" s="18">
        <v>3.51</v>
      </c>
      <c r="Q3648" s="18" t="s">
        <v>90</v>
      </c>
      <c r="R3648" s="1"/>
      <c r="S3648" s="4"/>
      <c r="T3648" s="1">
        <f t="shared" si="365"/>
        <v>2018.6643127487514</v>
      </c>
      <c r="U3648" s="4">
        <f t="shared" si="366"/>
        <v>1.121589983815407E+20</v>
      </c>
      <c r="V3648" s="4">
        <f t="shared" si="367"/>
        <v>58210321777087.344</v>
      </c>
      <c r="W3648" s="1">
        <f t="shared" si="368"/>
        <v>19.634424847990399</v>
      </c>
      <c r="X3648" s="16"/>
    </row>
    <row r="3649" spans="1:24" x14ac:dyDescent="0.3">
      <c r="A3649" t="s">
        <v>392</v>
      </c>
      <c r="B3649" s="47">
        <v>43342.51767361111</v>
      </c>
      <c r="C3649" s="24">
        <v>45.3658</v>
      </c>
      <c r="D3649" s="24">
        <v>-12.797499999999999</v>
      </c>
      <c r="E3649" s="32">
        <v>19</v>
      </c>
      <c r="F3649">
        <v>20</v>
      </c>
      <c r="G3649" t="s">
        <v>5428</v>
      </c>
      <c r="H3649" t="s">
        <v>63</v>
      </c>
      <c r="I3649" s="9">
        <v>3.09</v>
      </c>
      <c r="J3649" s="18"/>
      <c r="K3649" s="18"/>
      <c r="L3649" s="18"/>
      <c r="M3649" s="18"/>
      <c r="N3649" s="18"/>
      <c r="O3649" s="18"/>
      <c r="P3649" s="18">
        <v>3.49</v>
      </c>
      <c r="Q3649" s="18" t="s">
        <v>90</v>
      </c>
      <c r="R3649" s="1"/>
      <c r="S3649" s="4"/>
      <c r="T3649" s="1">
        <f t="shared" si="365"/>
        <v>2018.6653461289832</v>
      </c>
      <c r="U3649" s="4">
        <f t="shared" si="366"/>
        <v>1.1215905270657386E+20</v>
      </c>
      <c r="V3649" s="4">
        <f t="shared" si="367"/>
        <v>54325033149243.336</v>
      </c>
      <c r="W3649" s="1">
        <f t="shared" si="368"/>
        <v>24.430383620628398</v>
      </c>
      <c r="X3649" s="16"/>
    </row>
    <row r="3650" spans="1:24" x14ac:dyDescent="0.3">
      <c r="A3650" t="s">
        <v>393</v>
      </c>
      <c r="B3650" s="47">
        <v>43342.991319444445</v>
      </c>
      <c r="C3650" s="24">
        <v>45.383800000000001</v>
      </c>
      <c r="D3650" s="24">
        <v>-12.787000000000001</v>
      </c>
      <c r="E3650" s="32">
        <v>30</v>
      </c>
      <c r="F3650">
        <v>21</v>
      </c>
      <c r="G3650" t="s">
        <v>5428</v>
      </c>
      <c r="H3650" t="s">
        <v>63</v>
      </c>
      <c r="I3650" s="9">
        <v>3.5</v>
      </c>
      <c r="J3650" s="18"/>
      <c r="K3650" s="18"/>
      <c r="L3650" s="18"/>
      <c r="M3650" s="18"/>
      <c r="N3650" s="18"/>
      <c r="O3650" s="18"/>
      <c r="P3650" s="18">
        <v>3.9</v>
      </c>
      <c r="Q3650" s="18" t="s">
        <v>90</v>
      </c>
      <c r="R3650" s="1"/>
      <c r="S3650" s="4"/>
      <c r="T3650" s="1">
        <f t="shared" si="365"/>
        <v>2018.6666429006009</v>
      </c>
      <c r="U3650" s="4">
        <f t="shared" si="366"/>
        <v>1.1215927657868771E+20</v>
      </c>
      <c r="V3650" s="4">
        <f t="shared" si="367"/>
        <v>223872113856835.09</v>
      </c>
      <c r="W3650" s="1">
        <f t="shared" si="368"/>
        <v>34.457099430954358</v>
      </c>
    </row>
    <row r="3651" spans="1:24" x14ac:dyDescent="0.3">
      <c r="A3651" s="32" t="s">
        <v>1447</v>
      </c>
      <c r="B3651" s="33">
        <v>43343.049016203702</v>
      </c>
      <c r="C3651" s="24">
        <v>45.337000000000003</v>
      </c>
      <c r="D3651" s="24">
        <v>-12.78466667</v>
      </c>
      <c r="E3651" s="32">
        <v>22.56</v>
      </c>
      <c r="F3651">
        <v>9</v>
      </c>
      <c r="G3651" s="22" t="s">
        <v>396</v>
      </c>
      <c r="H3651" t="s">
        <v>63</v>
      </c>
      <c r="I3651" s="9">
        <f>P3651-0.4</f>
        <v>3.0300000000000002</v>
      </c>
      <c r="J3651" s="18"/>
      <c r="K3651" s="18"/>
      <c r="L3651" s="18"/>
      <c r="M3651" s="18"/>
      <c r="N3651" s="18"/>
      <c r="O3651" s="18"/>
      <c r="P3651" s="19">
        <v>3.43</v>
      </c>
      <c r="Q3651" s="18" t="s">
        <v>90</v>
      </c>
      <c r="R3651" s="1"/>
      <c r="S3651" s="4"/>
      <c r="T3651" s="1">
        <f t="shared" si="365"/>
        <v>2018.6668008657186</v>
      </c>
      <c r="U3651" s="4">
        <f t="shared" si="366"/>
        <v>1.1215932073573245E+20</v>
      </c>
      <c r="V3651" s="4">
        <f t="shared" si="367"/>
        <v>44157044735331.297</v>
      </c>
      <c r="W3651" s="1">
        <f t="shared" si="368"/>
        <v>25.533914205441405</v>
      </c>
      <c r="X3651" s="16"/>
    </row>
    <row r="3652" spans="1:24" x14ac:dyDescent="0.3">
      <c r="A3652" t="s">
        <v>394</v>
      </c>
      <c r="B3652" s="47">
        <v>43343.270972222221</v>
      </c>
      <c r="C3652" s="24">
        <v>45.552700000000002</v>
      </c>
      <c r="D3652" s="24">
        <v>-12.8497</v>
      </c>
      <c r="E3652" s="32">
        <v>37</v>
      </c>
      <c r="F3652">
        <v>20</v>
      </c>
      <c r="G3652" t="s">
        <v>5428</v>
      </c>
      <c r="H3652" t="s">
        <v>63</v>
      </c>
      <c r="I3652" s="9">
        <v>3.21</v>
      </c>
      <c r="J3652" s="18"/>
      <c r="K3652" s="18"/>
      <c r="L3652" s="18"/>
      <c r="M3652" s="18"/>
      <c r="N3652" s="18"/>
      <c r="O3652" s="18"/>
      <c r="P3652" s="18">
        <v>3.61</v>
      </c>
      <c r="Q3652" s="18" t="s">
        <v>90</v>
      </c>
      <c r="R3652" s="1"/>
      <c r="S3652" s="4"/>
      <c r="T3652" s="1">
        <f t="shared" si="365"/>
        <v>2018.6674085481786</v>
      </c>
      <c r="U3652" s="4">
        <f t="shared" si="366"/>
        <v>1.1215940295999744E+20</v>
      </c>
      <c r="V3652" s="4">
        <f t="shared" si="367"/>
        <v>82224264994707.281</v>
      </c>
      <c r="W3652" s="1">
        <f t="shared" si="368"/>
        <v>51.911453877594155</v>
      </c>
      <c r="X3652" s="16"/>
    </row>
    <row r="3653" spans="1:24" x14ac:dyDescent="0.3">
      <c r="A3653" s="32" t="s">
        <v>395</v>
      </c>
      <c r="B3653" s="35">
        <v>43345.365706018521</v>
      </c>
      <c r="C3653" s="29">
        <v>45.380200000000002</v>
      </c>
      <c r="D3653" s="29">
        <v>-12.817</v>
      </c>
      <c r="E3653" s="49">
        <v>31</v>
      </c>
      <c r="F3653" s="20">
        <v>14</v>
      </c>
      <c r="G3653" s="22" t="s">
        <v>396</v>
      </c>
      <c r="H3653" s="1" t="s">
        <v>63</v>
      </c>
      <c r="I3653" s="9">
        <v>3.68</v>
      </c>
      <c r="J3653" s="19"/>
      <c r="K3653" s="19"/>
      <c r="L3653" s="19">
        <v>4.2</v>
      </c>
      <c r="M3653" s="19" t="s">
        <v>35</v>
      </c>
      <c r="N3653" s="19"/>
      <c r="O3653" s="19"/>
      <c r="P3653" s="19">
        <v>4.08</v>
      </c>
      <c r="Q3653" s="18" t="s">
        <v>90</v>
      </c>
      <c r="R3653" s="21"/>
      <c r="S3653" s="23"/>
      <c r="T3653" s="1">
        <f t="shared" ref="T3653:T3716" si="369">1900+B3653/365.25</f>
        <v>2018.6731436167515</v>
      </c>
      <c r="U3653" s="4">
        <f t="shared" ref="U3653:U3716" si="370">U3652+V3653</f>
        <v>1.1215981982938091E+20</v>
      </c>
      <c r="V3653" s="4">
        <f t="shared" ref="V3653:V3716" si="371">10^(1.5*I3653+9.1)</f>
        <v>416869383470336.44</v>
      </c>
      <c r="W3653" s="1">
        <f t="shared" ref="W3653:W3716" si="372">SQRT( (ABS(D3653-$Y$1)*111.11)^2+(111.11*COS(RADIANS(D3653))*ABS(C3653-$Z$1))^2+E3653*E3653)</f>
        <v>35.633341808352419</v>
      </c>
      <c r="X3653" s="16"/>
    </row>
    <row r="3654" spans="1:24" x14ac:dyDescent="0.3">
      <c r="A3654" s="32" t="s">
        <v>397</v>
      </c>
      <c r="B3654" s="35">
        <v>43346.224826388891</v>
      </c>
      <c r="C3654" s="29">
        <v>45.588000000000001</v>
      </c>
      <c r="D3654" s="29">
        <v>-12.845000000000001</v>
      </c>
      <c r="E3654" s="49">
        <v>12</v>
      </c>
      <c r="F3654" s="20">
        <v>13</v>
      </c>
      <c r="G3654" s="22" t="s">
        <v>396</v>
      </c>
      <c r="H3654" s="1" t="s">
        <v>63</v>
      </c>
      <c r="I3654" s="9">
        <v>3.18</v>
      </c>
      <c r="J3654" s="19"/>
      <c r="K3654" s="19"/>
      <c r="L3654" s="19"/>
      <c r="M3654" s="19"/>
      <c r="N3654" s="19"/>
      <c r="O3654" s="19"/>
      <c r="P3654" s="19">
        <v>3.58</v>
      </c>
      <c r="Q3654" s="18" t="s">
        <v>90</v>
      </c>
      <c r="R3654" s="21"/>
      <c r="S3654" s="23"/>
      <c r="T3654" s="1">
        <f t="shared" si="369"/>
        <v>2018.6754957601338</v>
      </c>
      <c r="U3654" s="4">
        <f t="shared" si="370"/>
        <v>1.1215989396040504E+20</v>
      </c>
      <c r="V3654" s="4">
        <f t="shared" si="371"/>
        <v>74131024130092.203</v>
      </c>
      <c r="W3654" s="1">
        <f t="shared" si="372"/>
        <v>41.720647609247216</v>
      </c>
    </row>
    <row r="3655" spans="1:24" x14ac:dyDescent="0.3">
      <c r="A3655" s="32" t="s">
        <v>398</v>
      </c>
      <c r="B3655" s="35">
        <v>43346.531006944446</v>
      </c>
      <c r="C3655" s="29">
        <v>45.563499999999998</v>
      </c>
      <c r="D3655" s="29">
        <v>-12.840299999999999</v>
      </c>
      <c r="E3655" s="49">
        <v>33</v>
      </c>
      <c r="F3655" s="20">
        <v>14</v>
      </c>
      <c r="G3655" s="22" t="s">
        <v>396</v>
      </c>
      <c r="H3655" s="1" t="s">
        <v>63</v>
      </c>
      <c r="I3655" s="9">
        <v>3.31</v>
      </c>
      <c r="J3655" s="19"/>
      <c r="K3655" s="19"/>
      <c r="L3655" s="19"/>
      <c r="M3655" s="19"/>
      <c r="N3655" s="19"/>
      <c r="O3655" s="19"/>
      <c r="P3655" s="19">
        <v>3.71</v>
      </c>
      <c r="Q3655" s="18" t="s">
        <v>90</v>
      </c>
      <c r="R3655" s="21"/>
      <c r="S3655" s="23"/>
      <c r="T3655" s="1">
        <f t="shared" si="369"/>
        <v>2018.6763340368088</v>
      </c>
      <c r="U3655" s="4">
        <f t="shared" si="370"/>
        <v>1.1216001010526642E+20</v>
      </c>
      <c r="V3655" s="4">
        <f t="shared" si="371"/>
        <v>116144861384034.34</v>
      </c>
      <c r="W3655" s="1">
        <f t="shared" si="372"/>
        <v>49.771047520010434</v>
      </c>
      <c r="X3655" s="16"/>
    </row>
    <row r="3656" spans="1:24" x14ac:dyDescent="0.3">
      <c r="A3656" s="32" t="s">
        <v>399</v>
      </c>
      <c r="B3656" s="35">
        <v>43346.934178240743</v>
      </c>
      <c r="C3656" s="29">
        <v>45.418799999999997</v>
      </c>
      <c r="D3656" s="29">
        <v>-12.800800000000001</v>
      </c>
      <c r="E3656" s="49">
        <v>14</v>
      </c>
      <c r="F3656" s="20">
        <v>15</v>
      </c>
      <c r="G3656" s="22" t="s">
        <v>396</v>
      </c>
      <c r="H3656" s="1" t="s">
        <v>63</v>
      </c>
      <c r="I3656" s="9">
        <v>3.17</v>
      </c>
      <c r="J3656" s="19"/>
      <c r="K3656" s="19"/>
      <c r="L3656" s="19"/>
      <c r="M3656" s="19"/>
      <c r="N3656" s="19"/>
      <c r="O3656" s="19"/>
      <c r="P3656" s="19">
        <v>3.57</v>
      </c>
      <c r="Q3656" s="18" t="s">
        <v>90</v>
      </c>
      <c r="R3656" s="21"/>
      <c r="S3656" s="23"/>
      <c r="T3656" s="1">
        <f t="shared" si="369"/>
        <v>2018.6774378596599</v>
      </c>
      <c r="U3656" s="4">
        <f t="shared" si="370"/>
        <v>1.1216008171960744E+20</v>
      </c>
      <c r="V3656" s="4">
        <f t="shared" si="371"/>
        <v>71614341021290.391</v>
      </c>
      <c r="W3656" s="1">
        <f t="shared" si="372"/>
        <v>25.228347599460058</v>
      </c>
      <c r="X3656" s="16"/>
    </row>
    <row r="3657" spans="1:24" x14ac:dyDescent="0.3">
      <c r="A3657" s="32" t="s">
        <v>400</v>
      </c>
      <c r="B3657" s="35">
        <v>43347.273252314815</v>
      </c>
      <c r="C3657" s="29">
        <v>45.545299999999997</v>
      </c>
      <c r="D3657" s="29">
        <v>-12.786300000000001</v>
      </c>
      <c r="E3657" s="49">
        <v>35</v>
      </c>
      <c r="F3657" s="20">
        <v>16</v>
      </c>
      <c r="G3657" s="22" t="s">
        <v>396</v>
      </c>
      <c r="H3657" s="1" t="s">
        <v>63</v>
      </c>
      <c r="I3657" s="9">
        <v>3.6300000000000003</v>
      </c>
      <c r="J3657" s="19"/>
      <c r="K3657" s="19"/>
      <c r="L3657" s="19"/>
      <c r="M3657" s="19"/>
      <c r="N3657" s="19"/>
      <c r="O3657" s="19"/>
      <c r="P3657" s="19">
        <v>4.03</v>
      </c>
      <c r="Q3657" s="18" t="s">
        <v>90</v>
      </c>
      <c r="R3657" s="21"/>
      <c r="S3657" s="23"/>
      <c r="T3657" s="1">
        <f t="shared" si="369"/>
        <v>2018.6783661938805</v>
      </c>
      <c r="U3657" s="4">
        <f t="shared" si="370"/>
        <v>1.121604324714814E+20</v>
      </c>
      <c r="V3657" s="4">
        <f t="shared" si="371"/>
        <v>350751873952569.13</v>
      </c>
      <c r="W3657" s="1">
        <f t="shared" si="372"/>
        <v>48.975285610755265</v>
      </c>
      <c r="X3657" s="16"/>
    </row>
    <row r="3658" spans="1:24" x14ac:dyDescent="0.3">
      <c r="A3658" s="32" t="s">
        <v>401</v>
      </c>
      <c r="B3658" s="35">
        <v>43347.849074074074</v>
      </c>
      <c r="C3658" s="29">
        <v>45.523000000000003</v>
      </c>
      <c r="D3658" s="29">
        <v>-12.8157</v>
      </c>
      <c r="E3658" s="49">
        <v>39</v>
      </c>
      <c r="F3658" s="20">
        <v>17</v>
      </c>
      <c r="G3658" s="22" t="s">
        <v>396</v>
      </c>
      <c r="H3658" s="1" t="s">
        <v>63</v>
      </c>
      <c r="I3658" s="9">
        <v>3.21</v>
      </c>
      <c r="J3658" s="19"/>
      <c r="K3658" s="19"/>
      <c r="L3658" s="19"/>
      <c r="M3658" s="19"/>
      <c r="N3658" s="19"/>
      <c r="O3658" s="19"/>
      <c r="P3658" s="19">
        <v>3.61</v>
      </c>
      <c r="Q3658" s="18" t="s">
        <v>90</v>
      </c>
      <c r="R3658" s="21"/>
      <c r="S3658" s="23"/>
      <c r="T3658" s="1">
        <f t="shared" si="369"/>
        <v>2018.6799427079372</v>
      </c>
      <c r="U3658" s="4">
        <f t="shared" si="370"/>
        <v>1.1216051469574639E+20</v>
      </c>
      <c r="V3658" s="4">
        <f t="shared" si="371"/>
        <v>82224264994707.281</v>
      </c>
      <c r="W3658" s="1">
        <f t="shared" si="372"/>
        <v>50.6787012985247</v>
      </c>
      <c r="X3658" s="16"/>
    </row>
    <row r="3659" spans="1:24" x14ac:dyDescent="0.3">
      <c r="A3659" s="32" t="s">
        <v>402</v>
      </c>
      <c r="B3659" s="35">
        <v>43348.301504629628</v>
      </c>
      <c r="C3659" s="29">
        <v>45.421999999999997</v>
      </c>
      <c r="D3659" s="29">
        <v>-12.7547</v>
      </c>
      <c r="E3659" s="49">
        <v>26</v>
      </c>
      <c r="F3659" s="20">
        <v>16</v>
      </c>
      <c r="G3659" s="22" t="s">
        <v>396</v>
      </c>
      <c r="H3659" s="1" t="s">
        <v>63</v>
      </c>
      <c r="I3659" s="9">
        <v>3.29</v>
      </c>
      <c r="J3659" s="19"/>
      <c r="K3659" s="19"/>
      <c r="L3659" s="19"/>
      <c r="M3659" s="19"/>
      <c r="N3659" s="19"/>
      <c r="O3659" s="19"/>
      <c r="P3659" s="19">
        <v>3.69</v>
      </c>
      <c r="Q3659" s="18" t="s">
        <v>90</v>
      </c>
      <c r="R3659" s="21"/>
      <c r="S3659" s="23"/>
      <c r="T3659" s="1">
        <f t="shared" si="369"/>
        <v>2018.68118139529</v>
      </c>
      <c r="U3659" s="4">
        <f t="shared" si="370"/>
        <v>1.1216062308843779E+20</v>
      </c>
      <c r="V3659" s="4">
        <f t="shared" si="371"/>
        <v>108392691402120.45</v>
      </c>
      <c r="W3659" s="1">
        <f t="shared" si="372"/>
        <v>33.253278271008206</v>
      </c>
      <c r="X3659" s="16"/>
    </row>
    <row r="3660" spans="1:24" x14ac:dyDescent="0.3">
      <c r="A3660" s="32" t="s">
        <v>403</v>
      </c>
      <c r="B3660" s="35">
        <v>43348.539085648146</v>
      </c>
      <c r="C3660" s="29">
        <v>45.542999999999999</v>
      </c>
      <c r="D3660" s="29">
        <v>-12.7547</v>
      </c>
      <c r="E3660" s="49">
        <v>35</v>
      </c>
      <c r="F3660" s="20">
        <v>14</v>
      </c>
      <c r="G3660" s="22" t="s">
        <v>396</v>
      </c>
      <c r="H3660" s="1" t="s">
        <v>63</v>
      </c>
      <c r="I3660" s="9">
        <v>3.24</v>
      </c>
      <c r="J3660" s="19"/>
      <c r="K3660" s="19"/>
      <c r="L3660" s="19"/>
      <c r="M3660" s="19"/>
      <c r="N3660" s="19"/>
      <c r="O3660" s="19"/>
      <c r="P3660" s="19">
        <v>3.64</v>
      </c>
      <c r="Q3660" s="18" t="s">
        <v>90</v>
      </c>
      <c r="R3660" s="21"/>
      <c r="S3660" s="23"/>
      <c r="T3660" s="1">
        <f t="shared" si="369"/>
        <v>2018.6818318566684</v>
      </c>
      <c r="U3660" s="4">
        <f t="shared" si="370"/>
        <v>1.1216071428952172E+20</v>
      </c>
      <c r="V3660" s="4">
        <f t="shared" si="371"/>
        <v>91201083935591.125</v>
      </c>
      <c r="W3660" s="1">
        <f t="shared" si="372"/>
        <v>48.686639494706853</v>
      </c>
      <c r="X3660" s="16"/>
    </row>
    <row r="3661" spans="1:24" x14ac:dyDescent="0.3">
      <c r="A3661" s="32" t="s">
        <v>404</v>
      </c>
      <c r="B3661" s="35">
        <v>43348.785381944443</v>
      </c>
      <c r="C3661" s="29">
        <v>45.5593</v>
      </c>
      <c r="D3661" s="29">
        <v>-12.8133</v>
      </c>
      <c r="E3661" s="49">
        <v>34</v>
      </c>
      <c r="F3661" s="20">
        <v>11</v>
      </c>
      <c r="G3661" s="22" t="s">
        <v>396</v>
      </c>
      <c r="H3661" s="1" t="s">
        <v>63</v>
      </c>
      <c r="I3661" s="9">
        <v>3.0500000000000003</v>
      </c>
      <c r="J3661" s="19"/>
      <c r="K3661" s="19"/>
      <c r="L3661" s="19"/>
      <c r="M3661" s="19"/>
      <c r="N3661" s="19"/>
      <c r="O3661" s="19"/>
      <c r="P3661" s="19">
        <v>3.45</v>
      </c>
      <c r="Q3661" s="18" t="s">
        <v>90</v>
      </c>
      <c r="R3661" s="21"/>
      <c r="S3661" s="23"/>
      <c r="T3661" s="1">
        <f t="shared" si="369"/>
        <v>2018.6825061791772</v>
      </c>
      <c r="U3661" s="4">
        <f t="shared" si="370"/>
        <v>1.1216076160464762E+20</v>
      </c>
      <c r="V3661" s="4">
        <f t="shared" si="371"/>
        <v>47315125896148.258</v>
      </c>
      <c r="W3661" s="1">
        <f t="shared" si="372"/>
        <v>49.643022355652342</v>
      </c>
    </row>
    <row r="3662" spans="1:24" x14ac:dyDescent="0.3">
      <c r="A3662" s="32" t="s">
        <v>405</v>
      </c>
      <c r="B3662" s="35">
        <v>43349.058194444442</v>
      </c>
      <c r="C3662" s="29">
        <v>45.366700000000002</v>
      </c>
      <c r="D3662" s="29">
        <v>-12.7723</v>
      </c>
      <c r="E3662" s="49">
        <v>19</v>
      </c>
      <c r="F3662" s="20">
        <v>11</v>
      </c>
      <c r="G3662" s="22" t="s">
        <v>396</v>
      </c>
      <c r="H3662" s="1" t="s">
        <v>63</v>
      </c>
      <c r="I3662" s="9">
        <v>3.0700000000000003</v>
      </c>
      <c r="J3662" s="19"/>
      <c r="K3662" s="19"/>
      <c r="L3662" s="19"/>
      <c r="M3662" s="19"/>
      <c r="N3662" s="19"/>
      <c r="O3662" s="19"/>
      <c r="P3662" s="19">
        <v>3.47</v>
      </c>
      <c r="Q3662" s="18" t="s">
        <v>90</v>
      </c>
      <c r="R3662" s="21"/>
      <c r="S3662" s="23"/>
      <c r="T3662" s="1">
        <f t="shared" si="369"/>
        <v>2018.6832530990951</v>
      </c>
      <c r="U3662" s="4">
        <f t="shared" si="370"/>
        <v>1.1216081230371845E+20</v>
      </c>
      <c r="V3662" s="4">
        <f t="shared" si="371"/>
        <v>50699070827470.641</v>
      </c>
      <c r="W3662" s="1">
        <f t="shared" si="372"/>
        <v>24.116028599581664</v>
      </c>
    </row>
    <row r="3663" spans="1:24" x14ac:dyDescent="0.3">
      <c r="A3663" s="32" t="s">
        <v>406</v>
      </c>
      <c r="B3663" s="35">
        <v>43349.53429398148</v>
      </c>
      <c r="C3663" s="29">
        <v>45.546700000000001</v>
      </c>
      <c r="D3663" s="29">
        <v>-12.800800000000001</v>
      </c>
      <c r="E3663" s="49">
        <v>36</v>
      </c>
      <c r="F3663" s="20">
        <v>15</v>
      </c>
      <c r="G3663" s="22" t="s">
        <v>396</v>
      </c>
      <c r="H3663" s="1" t="s">
        <v>63</v>
      </c>
      <c r="I3663" s="9">
        <v>3.97</v>
      </c>
      <c r="J3663" s="19"/>
      <c r="K3663" s="19"/>
      <c r="L3663" s="19"/>
      <c r="M3663" s="19"/>
      <c r="N3663" s="19"/>
      <c r="O3663" s="19"/>
      <c r="P3663" s="19">
        <v>4.37</v>
      </c>
      <c r="Q3663" s="18" t="s">
        <v>90</v>
      </c>
      <c r="R3663" s="21"/>
      <c r="S3663" s="23"/>
      <c r="T3663" s="1">
        <f t="shared" si="369"/>
        <v>2018.6845565885872</v>
      </c>
      <c r="U3663" s="4">
        <f t="shared" si="370"/>
        <v>1.1216194731453412E+20</v>
      </c>
      <c r="V3663" s="4">
        <f t="shared" si="371"/>
        <v>1135010815672321.3</v>
      </c>
      <c r="W3663" s="1">
        <f t="shared" si="372"/>
        <v>49.933556120219848</v>
      </c>
    </row>
    <row r="3664" spans="1:24" x14ac:dyDescent="0.3">
      <c r="A3664" s="32" t="s">
        <v>407</v>
      </c>
      <c r="B3664" s="35">
        <v>43350.176979166667</v>
      </c>
      <c r="C3664" s="29">
        <v>45.552</v>
      </c>
      <c r="D3664" s="29">
        <v>-12.813000000000001</v>
      </c>
      <c r="E3664" s="49">
        <v>38</v>
      </c>
      <c r="F3664" s="20">
        <v>15</v>
      </c>
      <c r="G3664" s="22" t="s">
        <v>396</v>
      </c>
      <c r="H3664" s="1" t="s">
        <v>63</v>
      </c>
      <c r="I3664" s="9">
        <v>3.9099999999999997</v>
      </c>
      <c r="J3664" s="19"/>
      <c r="K3664" s="19"/>
      <c r="L3664" s="19"/>
      <c r="M3664" s="19"/>
      <c r="N3664" s="19"/>
      <c r="O3664" s="19"/>
      <c r="P3664" s="19">
        <v>4.3099999999999996</v>
      </c>
      <c r="Q3664" s="18" t="s">
        <v>90</v>
      </c>
      <c r="R3664" s="21"/>
      <c r="S3664" s="23"/>
      <c r="T3664" s="1">
        <f t="shared" si="369"/>
        <v>2018.6863161647273</v>
      </c>
      <c r="U3664" s="4">
        <f t="shared" si="370"/>
        <v>1.1216286988596127E+20</v>
      </c>
      <c r="V3664" s="4">
        <f t="shared" si="371"/>
        <v>922571427154768.88</v>
      </c>
      <c r="W3664" s="1">
        <f t="shared" si="372"/>
        <v>51.926078799343564</v>
      </c>
    </row>
    <row r="3665" spans="1:24" x14ac:dyDescent="0.3">
      <c r="A3665" s="32" t="s">
        <v>408</v>
      </c>
      <c r="B3665" s="35">
        <v>43350.480486111112</v>
      </c>
      <c r="C3665" s="29">
        <v>45.5505</v>
      </c>
      <c r="D3665" s="29">
        <v>-12.7842</v>
      </c>
      <c r="E3665" s="49">
        <v>30</v>
      </c>
      <c r="F3665" s="20">
        <v>13</v>
      </c>
      <c r="G3665" s="22" t="s">
        <v>396</v>
      </c>
      <c r="H3665" s="1" t="s">
        <v>63</v>
      </c>
      <c r="I3665" s="9">
        <v>3.31</v>
      </c>
      <c r="J3665" s="19"/>
      <c r="K3665" s="19"/>
      <c r="L3665" s="19"/>
      <c r="M3665" s="19"/>
      <c r="N3665" s="19"/>
      <c r="O3665" s="19"/>
      <c r="P3665" s="19">
        <v>3.71</v>
      </c>
      <c r="Q3665" s="18" t="s">
        <v>90</v>
      </c>
      <c r="R3665" s="21"/>
      <c r="S3665" s="23"/>
      <c r="T3665" s="1">
        <f t="shared" si="369"/>
        <v>2018.687147121454</v>
      </c>
      <c r="U3665" s="4">
        <f t="shared" si="370"/>
        <v>1.1216298603082265E+20</v>
      </c>
      <c r="V3665" s="4">
        <f t="shared" si="371"/>
        <v>116144861384034.34</v>
      </c>
      <c r="W3665" s="1">
        <f t="shared" si="372"/>
        <v>45.943418445457183</v>
      </c>
    </row>
    <row r="3666" spans="1:24" x14ac:dyDescent="0.3">
      <c r="A3666" s="32" t="s">
        <v>409</v>
      </c>
      <c r="B3666" s="35">
        <v>43350.724930555552</v>
      </c>
      <c r="C3666" s="29">
        <v>45.569499999999998</v>
      </c>
      <c r="D3666" s="29">
        <v>-12.7948</v>
      </c>
      <c r="E3666" s="49">
        <v>20</v>
      </c>
      <c r="F3666" s="20">
        <v>13</v>
      </c>
      <c r="G3666" s="22" t="s">
        <v>396</v>
      </c>
      <c r="H3666" s="1" t="s">
        <v>63</v>
      </c>
      <c r="I3666" s="9">
        <v>3.11</v>
      </c>
      <c r="J3666" s="19"/>
      <c r="K3666" s="19"/>
      <c r="L3666" s="19"/>
      <c r="M3666" s="19"/>
      <c r="N3666" s="19"/>
      <c r="O3666" s="19"/>
      <c r="P3666" s="19">
        <v>3.51</v>
      </c>
      <c r="Q3666" s="18" t="s">
        <v>90</v>
      </c>
      <c r="R3666" s="21"/>
      <c r="S3666" s="23"/>
      <c r="T3666" s="1">
        <f t="shared" si="369"/>
        <v>2018.6878163738688</v>
      </c>
      <c r="U3666" s="4">
        <f t="shared" si="370"/>
        <v>1.1216304424114443E+20</v>
      </c>
      <c r="V3666" s="4">
        <f t="shared" si="371"/>
        <v>58210321777087.344</v>
      </c>
      <c r="W3666" s="1">
        <f t="shared" si="372"/>
        <v>42.029154847823477</v>
      </c>
    </row>
    <row r="3667" spans="1:24" x14ac:dyDescent="0.3">
      <c r="A3667" s="32" t="s">
        <v>410</v>
      </c>
      <c r="B3667" s="35">
        <v>43350.953113425923</v>
      </c>
      <c r="C3667" s="29">
        <v>45.606499999999997</v>
      </c>
      <c r="D3667" s="29">
        <v>-12.840999999999999</v>
      </c>
      <c r="E3667" s="49">
        <v>30</v>
      </c>
      <c r="F3667" s="20">
        <v>11</v>
      </c>
      <c r="G3667" s="22" t="s">
        <v>396</v>
      </c>
      <c r="H3667" s="1" t="s">
        <v>63</v>
      </c>
      <c r="I3667" s="9">
        <v>3.3000000000000003</v>
      </c>
      <c r="J3667" s="19"/>
      <c r="K3667" s="19"/>
      <c r="L3667" s="19"/>
      <c r="M3667" s="19"/>
      <c r="N3667" s="19"/>
      <c r="O3667" s="19"/>
      <c r="P3667" s="19">
        <v>3.7</v>
      </c>
      <c r="Q3667" s="18" t="s">
        <v>90</v>
      </c>
      <c r="R3667" s="21"/>
      <c r="S3667" s="23"/>
      <c r="T3667" s="1">
        <f t="shared" si="369"/>
        <v>2018.6884411045201</v>
      </c>
      <c r="U3667" s="4">
        <f t="shared" si="370"/>
        <v>1.1216315644298985E+20</v>
      </c>
      <c r="V3667" s="4">
        <f t="shared" si="371"/>
        <v>112201845430197.23</v>
      </c>
      <c r="W3667" s="1">
        <f t="shared" si="372"/>
        <v>51.450957832841446</v>
      </c>
      <c r="X3667" s="16"/>
    </row>
    <row r="3668" spans="1:24" x14ac:dyDescent="0.3">
      <c r="A3668" s="32" t="s">
        <v>411</v>
      </c>
      <c r="B3668" s="35">
        <v>43351.154687499999</v>
      </c>
      <c r="C3668" s="29">
        <v>45.552</v>
      </c>
      <c r="D3668" s="29">
        <v>-12.7865</v>
      </c>
      <c r="E3668" s="49">
        <v>34</v>
      </c>
      <c r="F3668" s="20">
        <v>13</v>
      </c>
      <c r="G3668" s="22" t="s">
        <v>396</v>
      </c>
      <c r="H3668" s="1" t="s">
        <v>63</v>
      </c>
      <c r="I3668" s="9">
        <v>3.15</v>
      </c>
      <c r="J3668" s="19"/>
      <c r="K3668" s="19"/>
      <c r="L3668" s="19"/>
      <c r="M3668" s="19"/>
      <c r="N3668" s="19"/>
      <c r="O3668" s="19"/>
      <c r="P3668" s="19">
        <v>3.55</v>
      </c>
      <c r="Q3668" s="18" t="s">
        <v>90</v>
      </c>
      <c r="R3668" s="21"/>
      <c r="S3668" s="23"/>
      <c r="T3668" s="1">
        <f t="shared" si="369"/>
        <v>2018.6889929842573</v>
      </c>
      <c r="U3668" s="4">
        <f t="shared" si="370"/>
        <v>1.1216322327738162E+20</v>
      </c>
      <c r="V3668" s="4">
        <f t="shared" si="371"/>
        <v>66834391756861.656</v>
      </c>
      <c r="W3668" s="1">
        <f t="shared" si="372"/>
        <v>48.782682245598068</v>
      </c>
      <c r="X3668" s="16"/>
    </row>
    <row r="3669" spans="1:24" x14ac:dyDescent="0.3">
      <c r="A3669" s="32" t="s">
        <v>412</v>
      </c>
      <c r="B3669" s="35">
        <v>43351.651365740741</v>
      </c>
      <c r="C3669" s="29">
        <v>45.403199999999998</v>
      </c>
      <c r="D3669" s="29">
        <v>-12.7788</v>
      </c>
      <c r="E3669" s="49">
        <v>17</v>
      </c>
      <c r="F3669" s="20">
        <v>17</v>
      </c>
      <c r="G3669" s="22" t="s">
        <v>396</v>
      </c>
      <c r="H3669" s="1" t="s">
        <v>63</v>
      </c>
      <c r="I3669" s="9">
        <v>3.31</v>
      </c>
      <c r="J3669" s="19"/>
      <c r="K3669" s="19"/>
      <c r="L3669" s="19"/>
      <c r="M3669" s="19"/>
      <c r="N3669" s="19"/>
      <c r="O3669" s="19"/>
      <c r="P3669" s="19">
        <v>3.71</v>
      </c>
      <c r="Q3669" s="18" t="s">
        <v>90</v>
      </c>
      <c r="R3669" s="21"/>
      <c r="S3669" s="23"/>
      <c r="T3669" s="1">
        <f t="shared" si="369"/>
        <v>2018.6903528151697</v>
      </c>
      <c r="U3669" s="4">
        <f t="shared" si="370"/>
        <v>1.12163339422243E+20</v>
      </c>
      <c r="V3669" s="4">
        <f t="shared" si="371"/>
        <v>116144861384034.34</v>
      </c>
      <c r="W3669" s="1">
        <f t="shared" si="372"/>
        <v>25.396239882378143</v>
      </c>
      <c r="X3669" s="16"/>
    </row>
    <row r="3670" spans="1:24" x14ac:dyDescent="0.3">
      <c r="A3670" s="32" t="s">
        <v>413</v>
      </c>
      <c r="B3670" s="35">
        <v>43351.753912037035</v>
      </c>
      <c r="C3670" s="29">
        <v>45.529800000000002</v>
      </c>
      <c r="D3670" s="29">
        <v>-12.8043</v>
      </c>
      <c r="E3670" s="49">
        <v>35</v>
      </c>
      <c r="F3670" s="20">
        <v>16</v>
      </c>
      <c r="G3670" s="22" t="s">
        <v>396</v>
      </c>
      <c r="H3670" s="1" t="s">
        <v>63</v>
      </c>
      <c r="I3670" s="9">
        <v>3.38</v>
      </c>
      <c r="J3670" s="19"/>
      <c r="K3670" s="19"/>
      <c r="L3670" s="19"/>
      <c r="M3670" s="19"/>
      <c r="N3670" s="19"/>
      <c r="O3670" s="19"/>
      <c r="P3670" s="19">
        <v>3.78</v>
      </c>
      <c r="Q3670" s="18" t="s">
        <v>90</v>
      </c>
      <c r="R3670" s="21"/>
      <c r="S3670" s="23"/>
      <c r="T3670" s="1">
        <f t="shared" si="369"/>
        <v>2018.6906335716278</v>
      </c>
      <c r="U3670" s="4">
        <f t="shared" si="370"/>
        <v>1.1216348733308181E+20</v>
      </c>
      <c r="V3670" s="4">
        <f t="shared" si="371"/>
        <v>147910838816820.69</v>
      </c>
      <c r="W3670" s="1">
        <f t="shared" si="372"/>
        <v>48.00360700450743</v>
      </c>
      <c r="X3670" s="16"/>
    </row>
    <row r="3671" spans="1:24" x14ac:dyDescent="0.3">
      <c r="A3671" s="32" t="s">
        <v>414</v>
      </c>
      <c r="B3671" s="35">
        <v>43352.072905092595</v>
      </c>
      <c r="C3671" s="29">
        <v>45.5623</v>
      </c>
      <c r="D3671" s="29">
        <v>-12.786300000000001</v>
      </c>
      <c r="E3671" s="49">
        <v>10</v>
      </c>
      <c r="F3671" s="20">
        <v>16</v>
      </c>
      <c r="G3671" s="22" t="s">
        <v>396</v>
      </c>
      <c r="H3671" s="1" t="s">
        <v>63</v>
      </c>
      <c r="I3671" s="9">
        <v>3.35</v>
      </c>
      <c r="J3671" s="19"/>
      <c r="K3671" s="19"/>
      <c r="L3671" s="19"/>
      <c r="M3671" s="19"/>
      <c r="N3671" s="19"/>
      <c r="O3671" s="19"/>
      <c r="P3671" s="19">
        <v>3.75</v>
      </c>
      <c r="Q3671" s="18" t="s">
        <v>90</v>
      </c>
      <c r="R3671" s="21"/>
      <c r="S3671" s="23"/>
      <c r="T3671" s="1">
        <f t="shared" si="369"/>
        <v>2018.691506927016</v>
      </c>
      <c r="U3671" s="4">
        <f t="shared" si="370"/>
        <v>1.1216362068522502E+20</v>
      </c>
      <c r="V3671" s="4">
        <f t="shared" si="371"/>
        <v>133352143216332.41</v>
      </c>
      <c r="W3671" s="1">
        <f t="shared" si="372"/>
        <v>37.450706305819473</v>
      </c>
    </row>
    <row r="3672" spans="1:24" x14ac:dyDescent="0.3">
      <c r="A3672" s="32" t="s">
        <v>415</v>
      </c>
      <c r="B3672" s="35">
        <v>43352.369027777779</v>
      </c>
      <c r="C3672" s="29">
        <v>45.546500000000002</v>
      </c>
      <c r="D3672" s="29">
        <v>-12.7965</v>
      </c>
      <c r="E3672" s="49">
        <v>33</v>
      </c>
      <c r="F3672" s="20">
        <v>17</v>
      </c>
      <c r="G3672" s="22" t="s">
        <v>396</v>
      </c>
      <c r="H3672" s="1" t="s">
        <v>63</v>
      </c>
      <c r="I3672" s="9">
        <v>3.98</v>
      </c>
      <c r="J3672" s="19"/>
      <c r="K3672" s="19"/>
      <c r="L3672" s="19"/>
      <c r="M3672" s="19"/>
      <c r="N3672" s="19"/>
      <c r="O3672" s="19"/>
      <c r="P3672" s="19">
        <v>4.38</v>
      </c>
      <c r="Q3672" s="18" t="s">
        <v>90</v>
      </c>
      <c r="R3672" s="21"/>
      <c r="S3672" s="23"/>
      <c r="T3672" s="1">
        <f t="shared" si="369"/>
        <v>2018.6923176667428</v>
      </c>
      <c r="U3672" s="4">
        <f t="shared" si="370"/>
        <v>1.1216479558277995E+20</v>
      </c>
      <c r="V3672" s="4">
        <f t="shared" si="371"/>
        <v>1174897554939535.8</v>
      </c>
      <c r="W3672" s="1">
        <f t="shared" si="372"/>
        <v>47.753078701445901</v>
      </c>
      <c r="X3672" s="16"/>
    </row>
    <row r="3673" spans="1:24" x14ac:dyDescent="0.3">
      <c r="A3673" t="s">
        <v>5410</v>
      </c>
      <c r="B3673" s="35">
        <v>43352.491943171299</v>
      </c>
      <c r="C3673" s="29">
        <v>40.980400000000003</v>
      </c>
      <c r="D3673" s="29">
        <v>-11.7354</v>
      </c>
      <c r="E3673" s="49">
        <v>10</v>
      </c>
      <c r="F3673" s="20">
        <v>46</v>
      </c>
      <c r="G3673" s="22" t="s">
        <v>35</v>
      </c>
      <c r="H3673" s="1" t="s">
        <v>33</v>
      </c>
      <c r="I3673" s="1">
        <f>0.85*L3673+1.03</f>
        <v>4.3449999999999998</v>
      </c>
      <c r="J3673" s="19"/>
      <c r="K3673" s="19"/>
      <c r="L3673" s="19">
        <v>3.9</v>
      </c>
      <c r="M3673" s="19" t="s">
        <v>35</v>
      </c>
      <c r="N3673" s="19"/>
      <c r="O3673" s="19"/>
      <c r="P3673" s="19"/>
      <c r="Q3673" s="18"/>
      <c r="R3673" s="21"/>
      <c r="S3673" s="23"/>
      <c r="T3673" s="1">
        <f t="shared" si="369"/>
        <v>2018.6926541907496</v>
      </c>
      <c r="U3673" s="4">
        <f t="shared" si="370"/>
        <v>1.1216894034862032E+20</v>
      </c>
      <c r="V3673" s="4">
        <f t="shared" si="371"/>
        <v>4144765840379391.5</v>
      </c>
      <c r="W3673" s="1">
        <f t="shared" si="372"/>
        <v>476.17914123034632</v>
      </c>
      <c r="X3673" s="16"/>
    </row>
    <row r="3674" spans="1:24" x14ac:dyDescent="0.3">
      <c r="A3674" s="32" t="s">
        <v>416</v>
      </c>
      <c r="B3674" s="35">
        <v>43352.589467592596</v>
      </c>
      <c r="C3674" s="29">
        <v>45.533799999999999</v>
      </c>
      <c r="D3674" s="29">
        <v>-12.7997</v>
      </c>
      <c r="E3674" s="49">
        <v>37</v>
      </c>
      <c r="F3674" s="20">
        <v>15</v>
      </c>
      <c r="G3674" s="22" t="s">
        <v>396</v>
      </c>
      <c r="H3674" s="1" t="s">
        <v>63</v>
      </c>
      <c r="I3674" s="9">
        <v>3.29</v>
      </c>
      <c r="J3674" s="19"/>
      <c r="K3674" s="19"/>
      <c r="L3674" s="19"/>
      <c r="M3674" s="19"/>
      <c r="N3674" s="19"/>
      <c r="O3674" s="19"/>
      <c r="P3674" s="19">
        <v>3.69</v>
      </c>
      <c r="Q3674" s="18" t="s">
        <v>90</v>
      </c>
      <c r="R3674" s="21"/>
      <c r="S3674" s="23"/>
      <c r="T3674" s="1">
        <f t="shared" si="369"/>
        <v>2018.6929211980632</v>
      </c>
      <c r="U3674" s="4">
        <f t="shared" si="370"/>
        <v>1.1216904874131173E+20</v>
      </c>
      <c r="V3674" s="4">
        <f t="shared" si="371"/>
        <v>108392691402120.45</v>
      </c>
      <c r="W3674" s="1">
        <f t="shared" si="372"/>
        <v>49.713218075458158</v>
      </c>
    </row>
    <row r="3675" spans="1:24" x14ac:dyDescent="0.3">
      <c r="A3675" s="32" t="s">
        <v>417</v>
      </c>
      <c r="B3675" s="35">
        <v>43353.468078703707</v>
      </c>
      <c r="C3675" s="29">
        <v>45.592700000000001</v>
      </c>
      <c r="D3675" s="29">
        <v>-12.815200000000001</v>
      </c>
      <c r="E3675" s="49">
        <v>20</v>
      </c>
      <c r="F3675" s="20">
        <v>13</v>
      </c>
      <c r="G3675" s="22" t="s">
        <v>396</v>
      </c>
      <c r="H3675" s="1" t="s">
        <v>63</v>
      </c>
      <c r="I3675" s="9">
        <v>3.11</v>
      </c>
      <c r="J3675" s="19"/>
      <c r="K3675" s="19"/>
      <c r="L3675" s="19"/>
      <c r="M3675" s="19"/>
      <c r="N3675" s="19"/>
      <c r="O3675" s="19"/>
      <c r="P3675" s="19">
        <v>3.51</v>
      </c>
      <c r="Q3675" s="18" t="s">
        <v>90</v>
      </c>
      <c r="R3675" s="21"/>
      <c r="S3675" s="23"/>
      <c r="T3675" s="1">
        <f t="shared" si="369"/>
        <v>2018.6953267041854</v>
      </c>
      <c r="U3675" s="4">
        <f t="shared" si="370"/>
        <v>1.121691069516335E+20</v>
      </c>
      <c r="V3675" s="4">
        <f t="shared" si="371"/>
        <v>58210321777087.344</v>
      </c>
      <c r="W3675" s="1">
        <f t="shared" si="372"/>
        <v>44.518622602385108</v>
      </c>
    </row>
    <row r="3676" spans="1:24" x14ac:dyDescent="0.3">
      <c r="A3676" s="32" t="s">
        <v>418</v>
      </c>
      <c r="B3676" s="35">
        <v>43353.57980324074</v>
      </c>
      <c r="C3676" s="29">
        <v>45.5792</v>
      </c>
      <c r="D3676" s="29">
        <v>-12.795500000000001</v>
      </c>
      <c r="E3676" s="49">
        <v>11</v>
      </c>
      <c r="F3676" s="20">
        <v>15</v>
      </c>
      <c r="G3676" s="22" t="s">
        <v>396</v>
      </c>
      <c r="H3676" s="1" t="s">
        <v>63</v>
      </c>
      <c r="I3676" s="9">
        <v>3.5500000000000003</v>
      </c>
      <c r="J3676" s="19"/>
      <c r="K3676" s="19"/>
      <c r="L3676" s="19"/>
      <c r="M3676" s="19"/>
      <c r="N3676" s="19"/>
      <c r="O3676" s="19"/>
      <c r="P3676" s="19">
        <v>3.95</v>
      </c>
      <c r="Q3676" s="18" t="s">
        <v>90</v>
      </c>
      <c r="R3676" s="21"/>
      <c r="S3676" s="23"/>
      <c r="T3676" s="1">
        <f t="shared" si="369"/>
        <v>2018.695632589297</v>
      </c>
      <c r="U3676" s="4">
        <f t="shared" si="370"/>
        <v>1.1216937302413948E+20</v>
      </c>
      <c r="V3676" s="4">
        <f t="shared" si="371"/>
        <v>266072505979882.13</v>
      </c>
      <c r="W3676" s="1">
        <f t="shared" si="372"/>
        <v>39.577668456660547</v>
      </c>
    </row>
    <row r="3677" spans="1:24" x14ac:dyDescent="0.3">
      <c r="A3677" s="32" t="s">
        <v>419</v>
      </c>
      <c r="B3677" s="35">
        <v>43354.105300925927</v>
      </c>
      <c r="C3677" s="29">
        <v>45.604799999999997</v>
      </c>
      <c r="D3677" s="29">
        <v>-12.762</v>
      </c>
      <c r="E3677" s="49">
        <v>10</v>
      </c>
      <c r="F3677" s="20">
        <v>14</v>
      </c>
      <c r="G3677" s="22" t="s">
        <v>396</v>
      </c>
      <c r="H3677" s="1" t="s">
        <v>63</v>
      </c>
      <c r="I3677" s="9">
        <v>3.11</v>
      </c>
      <c r="J3677" s="19"/>
      <c r="K3677" s="19"/>
      <c r="L3677" s="19"/>
      <c r="M3677" s="19"/>
      <c r="N3677" s="19"/>
      <c r="O3677" s="19"/>
      <c r="P3677" s="19">
        <v>3.51</v>
      </c>
      <c r="Q3677" s="18" t="s">
        <v>90</v>
      </c>
      <c r="R3677" s="21"/>
      <c r="S3677" s="23"/>
      <c r="T3677" s="1">
        <f t="shared" si="369"/>
        <v>2018.697071323548</v>
      </c>
      <c r="U3677" s="4">
        <f t="shared" si="370"/>
        <v>1.1216943123446125E+20</v>
      </c>
      <c r="V3677" s="4">
        <f t="shared" si="371"/>
        <v>58210321777087.344</v>
      </c>
      <c r="W3677" s="1">
        <f t="shared" si="372"/>
        <v>41.760424625634705</v>
      </c>
      <c r="X3677" s="16"/>
    </row>
    <row r="3678" spans="1:24" x14ac:dyDescent="0.3">
      <c r="A3678" s="32" t="s">
        <v>420</v>
      </c>
      <c r="B3678" s="35">
        <v>43354.643287037034</v>
      </c>
      <c r="C3678" s="29">
        <v>45.580500000000001</v>
      </c>
      <c r="D3678" s="29">
        <v>-12.766</v>
      </c>
      <c r="E3678" s="49">
        <v>31</v>
      </c>
      <c r="F3678" s="20">
        <v>14</v>
      </c>
      <c r="G3678" s="22" t="s">
        <v>396</v>
      </c>
      <c r="H3678" s="1" t="s">
        <v>63</v>
      </c>
      <c r="I3678" s="9">
        <v>3.39</v>
      </c>
      <c r="J3678" s="19"/>
      <c r="K3678" s="19"/>
      <c r="L3678" s="19"/>
      <c r="M3678" s="19"/>
      <c r="N3678" s="19"/>
      <c r="O3678" s="19"/>
      <c r="P3678" s="19">
        <v>3.79</v>
      </c>
      <c r="Q3678" s="18" t="s">
        <v>90</v>
      </c>
      <c r="R3678" s="21"/>
      <c r="S3678" s="23"/>
      <c r="T3678" s="1">
        <f t="shared" si="369"/>
        <v>2018.6985442492457</v>
      </c>
      <c r="U3678" s="4">
        <f t="shared" si="370"/>
        <v>1.1216958434320743E+20</v>
      </c>
      <c r="V3678" s="4">
        <f t="shared" si="371"/>
        <v>153108746168202.94</v>
      </c>
      <c r="W3678" s="1">
        <f t="shared" si="372"/>
        <v>48.981005013679521</v>
      </c>
      <c r="X3678" s="16"/>
    </row>
    <row r="3679" spans="1:24" x14ac:dyDescent="0.3">
      <c r="A3679" s="32" t="s">
        <v>421</v>
      </c>
      <c r="B3679" s="35">
        <v>43354.655856481484</v>
      </c>
      <c r="C3679" s="29">
        <v>45.575000000000003</v>
      </c>
      <c r="D3679" s="29">
        <v>-12.826700000000001</v>
      </c>
      <c r="E3679" s="49">
        <v>32</v>
      </c>
      <c r="F3679" s="20">
        <v>14</v>
      </c>
      <c r="G3679" s="22" t="s">
        <v>396</v>
      </c>
      <c r="H3679" s="1" t="s">
        <v>63</v>
      </c>
      <c r="I3679" s="9">
        <v>3.2</v>
      </c>
      <c r="J3679" s="19"/>
      <c r="K3679" s="19"/>
      <c r="L3679" s="19"/>
      <c r="M3679" s="19"/>
      <c r="N3679" s="19"/>
      <c r="O3679" s="19"/>
      <c r="P3679" s="19">
        <v>3.6</v>
      </c>
      <c r="Q3679" s="18" t="s">
        <v>90</v>
      </c>
      <c r="R3679" s="21"/>
      <c r="S3679" s="23"/>
      <c r="T3679" s="1">
        <f t="shared" si="369"/>
        <v>2018.6985786625091</v>
      </c>
      <c r="U3679" s="4">
        <f t="shared" si="370"/>
        <v>1.121696637760309E+20</v>
      </c>
      <c r="V3679" s="4">
        <f t="shared" si="371"/>
        <v>79432823472428.328</v>
      </c>
      <c r="W3679" s="1">
        <f t="shared" si="372"/>
        <v>49.775140640445976</v>
      </c>
      <c r="X3679" s="16"/>
    </row>
    <row r="3680" spans="1:24" x14ac:dyDescent="0.3">
      <c r="A3680" s="32" t="s">
        <v>422</v>
      </c>
      <c r="B3680" s="35">
        <v>43354.926516203705</v>
      </c>
      <c r="C3680" s="29">
        <v>45.532800000000002</v>
      </c>
      <c r="D3680" s="29">
        <v>-12.7995</v>
      </c>
      <c r="E3680" s="49">
        <v>40</v>
      </c>
      <c r="F3680" s="20">
        <v>12</v>
      </c>
      <c r="G3680" s="22" t="s">
        <v>396</v>
      </c>
      <c r="H3680" s="1" t="s">
        <v>63</v>
      </c>
      <c r="I3680" s="9">
        <v>3.1</v>
      </c>
      <c r="J3680" s="19"/>
      <c r="K3680" s="19"/>
      <c r="L3680" s="19"/>
      <c r="M3680" s="19"/>
      <c r="N3680" s="19"/>
      <c r="O3680" s="19"/>
      <c r="P3680" s="19">
        <v>3.5</v>
      </c>
      <c r="Q3680" s="18" t="s">
        <v>90</v>
      </c>
      <c r="R3680" s="21"/>
      <c r="S3680" s="23"/>
      <c r="T3680" s="1">
        <f t="shared" si="369"/>
        <v>2018.6993196884428</v>
      </c>
      <c r="U3680" s="4">
        <f t="shared" si="370"/>
        <v>1.1216972001016342E+20</v>
      </c>
      <c r="V3680" s="4">
        <f t="shared" si="371"/>
        <v>56234132519035.117</v>
      </c>
      <c r="W3680" s="1">
        <f t="shared" si="372"/>
        <v>51.914200557121355</v>
      </c>
      <c r="X3680" s="16"/>
    </row>
    <row r="3681" spans="1:24" x14ac:dyDescent="0.3">
      <c r="A3681" s="32" t="s">
        <v>423</v>
      </c>
      <c r="B3681" s="35">
        <v>43354.932210648149</v>
      </c>
      <c r="C3681" s="29">
        <v>45.524999999999999</v>
      </c>
      <c r="D3681" s="29">
        <v>-12.833500000000001</v>
      </c>
      <c r="E3681" s="49">
        <v>40</v>
      </c>
      <c r="F3681" s="20">
        <v>13</v>
      </c>
      <c r="G3681" s="22" t="s">
        <v>396</v>
      </c>
      <c r="H3681" s="1" t="s">
        <v>63</v>
      </c>
      <c r="I3681" s="9">
        <v>3.02</v>
      </c>
      <c r="J3681" s="19"/>
      <c r="K3681" s="19"/>
      <c r="L3681" s="19"/>
      <c r="M3681" s="19"/>
      <c r="N3681" s="19"/>
      <c r="O3681" s="19"/>
      <c r="P3681" s="19">
        <v>3.42</v>
      </c>
      <c r="Q3681" s="18" t="s">
        <v>90</v>
      </c>
      <c r="R3681" s="21"/>
      <c r="S3681" s="23"/>
      <c r="T3681" s="1">
        <f t="shared" si="369"/>
        <v>2018.6993352789818</v>
      </c>
      <c r="U3681" s="4">
        <f t="shared" si="370"/>
        <v>1.121697626681153E+20</v>
      </c>
      <c r="V3681" s="4">
        <f t="shared" si="371"/>
        <v>42657951880159.32</v>
      </c>
      <c r="W3681" s="1">
        <f t="shared" si="372"/>
        <v>51.87715660010582</v>
      </c>
      <c r="X3681" s="16"/>
    </row>
    <row r="3682" spans="1:24" x14ac:dyDescent="0.3">
      <c r="A3682" s="32" t="s">
        <v>424</v>
      </c>
      <c r="B3682" s="35">
        <v>43354.941388888888</v>
      </c>
      <c r="C3682" s="29">
        <v>45.545699999999997</v>
      </c>
      <c r="D3682" s="29">
        <v>-12.800800000000001</v>
      </c>
      <c r="E3682" s="49">
        <v>39</v>
      </c>
      <c r="F3682" s="20">
        <v>14</v>
      </c>
      <c r="G3682" s="22" t="s">
        <v>396</v>
      </c>
      <c r="H3682" s="1" t="s">
        <v>63</v>
      </c>
      <c r="I3682" s="9">
        <v>3.6599999999999997</v>
      </c>
      <c r="J3682" s="19"/>
      <c r="K3682" s="19"/>
      <c r="L3682" s="19"/>
      <c r="M3682" s="19"/>
      <c r="N3682" s="19"/>
      <c r="O3682" s="19"/>
      <c r="P3682" s="19">
        <v>4.0599999999999996</v>
      </c>
      <c r="Q3682" s="18" t="s">
        <v>90</v>
      </c>
      <c r="R3682" s="21"/>
      <c r="S3682" s="23"/>
      <c r="T3682" s="1">
        <f t="shared" si="369"/>
        <v>2018.6993604076356</v>
      </c>
      <c r="U3682" s="4">
        <f t="shared" si="370"/>
        <v>1.1217015171326029E+20</v>
      </c>
      <c r="V3682" s="4">
        <f t="shared" si="371"/>
        <v>389045144994281.69</v>
      </c>
      <c r="W3682" s="1">
        <f t="shared" si="372"/>
        <v>52.066807726964853</v>
      </c>
      <c r="X3682" s="16"/>
    </row>
    <row r="3683" spans="1:24" x14ac:dyDescent="0.3">
      <c r="A3683" s="32" t="s">
        <v>425</v>
      </c>
      <c r="B3683" s="35">
        <v>43355.236134259256</v>
      </c>
      <c r="C3683" s="29">
        <v>45.585799999999999</v>
      </c>
      <c r="D3683" s="29">
        <v>-12.818</v>
      </c>
      <c r="E3683" s="49">
        <v>30</v>
      </c>
      <c r="F3683" s="20">
        <v>13</v>
      </c>
      <c r="G3683" s="22" t="s">
        <v>396</v>
      </c>
      <c r="H3683" s="1" t="s">
        <v>63</v>
      </c>
      <c r="I3683" s="9">
        <v>3.0900000000000003</v>
      </c>
      <c r="J3683" s="19"/>
      <c r="K3683" s="19"/>
      <c r="L3683" s="19"/>
      <c r="M3683" s="19"/>
      <c r="N3683" s="19"/>
      <c r="O3683" s="19"/>
      <c r="P3683" s="19">
        <v>3.49</v>
      </c>
      <c r="Q3683" s="18" t="s">
        <v>90</v>
      </c>
      <c r="R3683" s="21"/>
      <c r="S3683" s="23"/>
      <c r="T3683" s="1">
        <f t="shared" si="369"/>
        <v>2018.7001673764798</v>
      </c>
      <c r="U3683" s="4">
        <f t="shared" si="370"/>
        <v>1.1217020603829345E+20</v>
      </c>
      <c r="V3683" s="4">
        <f t="shared" si="371"/>
        <v>54325033149243.336</v>
      </c>
      <c r="W3683" s="1">
        <f t="shared" si="372"/>
        <v>49.274794255371191</v>
      </c>
      <c r="X3683" s="16"/>
    </row>
    <row r="3684" spans="1:24" x14ac:dyDescent="0.3">
      <c r="A3684" s="32" t="s">
        <v>426</v>
      </c>
      <c r="B3684" s="35">
        <v>43355.57603009259</v>
      </c>
      <c r="C3684" s="29">
        <v>45.604199999999999</v>
      </c>
      <c r="D3684" s="29">
        <v>-12.7577</v>
      </c>
      <c r="E3684" s="49">
        <v>35</v>
      </c>
      <c r="F3684" s="20">
        <v>9</v>
      </c>
      <c r="G3684" s="22" t="s">
        <v>396</v>
      </c>
      <c r="H3684" s="1" t="s">
        <v>63</v>
      </c>
      <c r="I3684" s="9">
        <v>3.0100000000000002</v>
      </c>
      <c r="J3684" s="19"/>
      <c r="K3684" s="19"/>
      <c r="L3684" s="19"/>
      <c r="M3684" s="19"/>
      <c r="N3684" s="19"/>
      <c r="O3684" s="19"/>
      <c r="P3684" s="19">
        <v>3.41</v>
      </c>
      <c r="Q3684" s="18" t="s">
        <v>90</v>
      </c>
      <c r="R3684" s="21"/>
      <c r="S3684" s="23"/>
      <c r="T3684" s="1">
        <f t="shared" si="369"/>
        <v>2018.7010979605548</v>
      </c>
      <c r="U3684" s="4">
        <f t="shared" si="370"/>
        <v>1.1217024724804536E+20</v>
      </c>
      <c r="V3684" s="4">
        <f t="shared" si="371"/>
        <v>41209751909733.227</v>
      </c>
      <c r="W3684" s="1">
        <f t="shared" si="372"/>
        <v>53.509631825493997</v>
      </c>
      <c r="X3684" s="16"/>
    </row>
    <row r="3685" spans="1:24" x14ac:dyDescent="0.3">
      <c r="A3685" s="32" t="s">
        <v>427</v>
      </c>
      <c r="B3685" s="35">
        <v>43356.020381944443</v>
      </c>
      <c r="C3685" s="29">
        <v>45.546700000000001</v>
      </c>
      <c r="D3685" s="29">
        <v>-12.7773</v>
      </c>
      <c r="E3685" s="49">
        <v>37</v>
      </c>
      <c r="F3685" s="20">
        <v>13</v>
      </c>
      <c r="G3685" s="22" t="s">
        <v>396</v>
      </c>
      <c r="H3685" s="1" t="s">
        <v>63</v>
      </c>
      <c r="I3685" s="9">
        <v>3.12</v>
      </c>
      <c r="J3685" s="19"/>
      <c r="K3685" s="19"/>
      <c r="L3685" s="19"/>
      <c r="M3685" s="19"/>
      <c r="N3685" s="19"/>
      <c r="O3685" s="19"/>
      <c r="P3685" s="19">
        <v>3.52</v>
      </c>
      <c r="Q3685" s="18" t="s">
        <v>90</v>
      </c>
      <c r="R3685" s="21"/>
      <c r="S3685" s="23"/>
      <c r="T3685" s="1">
        <f t="shared" si="369"/>
        <v>2018.7023145296221</v>
      </c>
      <c r="U3685" s="4">
        <f t="shared" si="370"/>
        <v>1.1217030750400397E+20</v>
      </c>
      <c r="V3685" s="4">
        <f t="shared" si="371"/>
        <v>60255958607435.766</v>
      </c>
      <c r="W3685" s="1">
        <f t="shared" si="372"/>
        <v>50.470065156262621</v>
      </c>
      <c r="X3685" s="16"/>
    </row>
    <row r="3686" spans="1:24" x14ac:dyDescent="0.3">
      <c r="A3686" s="32" t="s">
        <v>428</v>
      </c>
      <c r="B3686" s="35">
        <v>43356.071979166663</v>
      </c>
      <c r="C3686" s="29">
        <v>45.54</v>
      </c>
      <c r="D3686" s="29">
        <v>-12.7895</v>
      </c>
      <c r="E3686" s="49">
        <v>36</v>
      </c>
      <c r="F3686" s="20">
        <v>13</v>
      </c>
      <c r="G3686" s="22" t="s">
        <v>396</v>
      </c>
      <c r="H3686" s="1" t="s">
        <v>63</v>
      </c>
      <c r="I3686" s="9">
        <v>3.52</v>
      </c>
      <c r="J3686" s="19"/>
      <c r="K3686" s="19"/>
      <c r="L3686" s="19"/>
      <c r="M3686" s="19"/>
      <c r="N3686" s="19"/>
      <c r="O3686" s="19"/>
      <c r="P3686" s="19">
        <v>3.92</v>
      </c>
      <c r="Q3686" s="18" t="s">
        <v>90</v>
      </c>
      <c r="R3686" s="21"/>
      <c r="S3686" s="23"/>
      <c r="T3686" s="1">
        <f t="shared" si="369"/>
        <v>2018.7024557951174</v>
      </c>
      <c r="U3686" s="4">
        <f t="shared" si="370"/>
        <v>1.1217054738729588E+20</v>
      </c>
      <c r="V3686" s="4">
        <f t="shared" si="371"/>
        <v>239883291901948.47</v>
      </c>
      <c r="W3686" s="1">
        <f t="shared" si="372"/>
        <v>49.328201825249948</v>
      </c>
    </row>
    <row r="3687" spans="1:24" x14ac:dyDescent="0.3">
      <c r="A3687" s="32" t="s">
        <v>429</v>
      </c>
      <c r="B3687" s="35">
        <v>43356.400821759256</v>
      </c>
      <c r="C3687" s="29">
        <v>45.528500000000001</v>
      </c>
      <c r="D3687" s="29">
        <v>-12.827</v>
      </c>
      <c r="E3687" s="49">
        <v>40</v>
      </c>
      <c r="F3687" s="20">
        <v>13</v>
      </c>
      <c r="G3687" s="22" t="s">
        <v>396</v>
      </c>
      <c r="H3687" s="1" t="s">
        <v>63</v>
      </c>
      <c r="I3687" s="9">
        <v>3.25</v>
      </c>
      <c r="J3687" s="19"/>
      <c r="K3687" s="19"/>
      <c r="L3687" s="19"/>
      <c r="M3687" s="19"/>
      <c r="N3687" s="19"/>
      <c r="O3687" s="19"/>
      <c r="P3687" s="19">
        <v>3.65</v>
      </c>
      <c r="Q3687" s="18" t="s">
        <v>90</v>
      </c>
      <c r="R3687" s="21"/>
      <c r="S3687" s="23"/>
      <c r="T3687" s="1">
        <f t="shared" si="369"/>
        <v>2018.7033561170686</v>
      </c>
      <c r="U3687" s="4">
        <f t="shared" si="370"/>
        <v>1.121706417933835E+20</v>
      </c>
      <c r="V3687" s="4">
        <f t="shared" si="371"/>
        <v>94406087628592.484</v>
      </c>
      <c r="W3687" s="1">
        <f t="shared" si="372"/>
        <v>51.99663846436777</v>
      </c>
    </row>
    <row r="3688" spans="1:24" x14ac:dyDescent="0.3">
      <c r="A3688" s="32" t="s">
        <v>430</v>
      </c>
      <c r="B3688" s="35">
        <v>43356.434386574074</v>
      </c>
      <c r="C3688" s="29">
        <v>45.5503</v>
      </c>
      <c r="D3688" s="29">
        <v>-12.795999999999999</v>
      </c>
      <c r="E3688" s="49">
        <v>37</v>
      </c>
      <c r="F3688" s="20">
        <v>15</v>
      </c>
      <c r="G3688" s="22" t="s">
        <v>396</v>
      </c>
      <c r="H3688" s="1" t="s">
        <v>63</v>
      </c>
      <c r="I3688" s="9">
        <v>3.86</v>
      </c>
      <c r="J3688" s="19"/>
      <c r="K3688" s="19"/>
      <c r="L3688" s="19"/>
      <c r="M3688" s="19"/>
      <c r="N3688" s="19"/>
      <c r="O3688" s="19"/>
      <c r="P3688" s="19">
        <v>4.26</v>
      </c>
      <c r="Q3688" s="18" t="s">
        <v>90</v>
      </c>
      <c r="R3688" s="21"/>
      <c r="S3688" s="23"/>
      <c r="T3688" s="1">
        <f t="shared" si="369"/>
        <v>2018.703448012523</v>
      </c>
      <c r="U3688" s="4">
        <f t="shared" si="370"/>
        <v>1.1217141804050013E+20</v>
      </c>
      <c r="V3688" s="4">
        <f t="shared" si="371"/>
        <v>776247116628697.13</v>
      </c>
      <c r="W3688" s="1">
        <f t="shared" si="372"/>
        <v>50.874420377509871</v>
      </c>
    </row>
    <row r="3689" spans="1:24" x14ac:dyDescent="0.3">
      <c r="A3689" s="32" t="s">
        <v>431</v>
      </c>
      <c r="B3689" s="35">
        <v>43357.238020833334</v>
      </c>
      <c r="C3689" s="29">
        <v>45.536499999999997</v>
      </c>
      <c r="D3689" s="29">
        <v>-12.816000000000001</v>
      </c>
      <c r="E3689" s="49">
        <v>38</v>
      </c>
      <c r="F3689" s="20">
        <v>14</v>
      </c>
      <c r="G3689" s="22" t="s">
        <v>396</v>
      </c>
      <c r="H3689" s="1" t="s">
        <v>63</v>
      </c>
      <c r="I3689" s="9">
        <v>3.17</v>
      </c>
      <c r="J3689" s="19"/>
      <c r="K3689" s="19"/>
      <c r="L3689" s="19"/>
      <c r="M3689" s="19"/>
      <c r="N3689" s="19"/>
      <c r="O3689" s="19"/>
      <c r="P3689" s="19">
        <v>3.57</v>
      </c>
      <c r="Q3689" s="18" t="s">
        <v>90</v>
      </c>
      <c r="R3689" s="21"/>
      <c r="S3689" s="23"/>
      <c r="T3689" s="1">
        <f t="shared" si="369"/>
        <v>2018.7056482432124</v>
      </c>
      <c r="U3689" s="4">
        <f t="shared" si="370"/>
        <v>1.1217148965484115E+20</v>
      </c>
      <c r="V3689" s="4">
        <f t="shared" si="371"/>
        <v>71614341021290.391</v>
      </c>
      <c r="W3689" s="1">
        <f t="shared" si="372"/>
        <v>50.858140894251719</v>
      </c>
      <c r="X3689" s="16"/>
    </row>
    <row r="3690" spans="1:24" x14ac:dyDescent="0.3">
      <c r="A3690" s="32" t="s">
        <v>432</v>
      </c>
      <c r="B3690" s="35">
        <v>43357.312071759261</v>
      </c>
      <c r="C3690" s="29">
        <v>45.527299999999997</v>
      </c>
      <c r="D3690" s="29">
        <v>-12.813700000000001</v>
      </c>
      <c r="E3690" s="49">
        <v>37</v>
      </c>
      <c r="F3690" s="20">
        <v>14</v>
      </c>
      <c r="G3690" s="22" t="s">
        <v>396</v>
      </c>
      <c r="H3690" s="1" t="s">
        <v>63</v>
      </c>
      <c r="I3690" s="9">
        <v>3.06</v>
      </c>
      <c r="J3690" s="19"/>
      <c r="K3690" s="19"/>
      <c r="L3690" s="19"/>
      <c r="M3690" s="19"/>
      <c r="N3690" s="19"/>
      <c r="O3690" s="19"/>
      <c r="P3690" s="19">
        <v>3.46</v>
      </c>
      <c r="Q3690" s="18" t="s">
        <v>90</v>
      </c>
      <c r="R3690" s="21"/>
      <c r="S3690" s="23"/>
      <c r="T3690" s="1">
        <f t="shared" si="369"/>
        <v>2018.7058509835983</v>
      </c>
      <c r="U3690" s="4">
        <f t="shared" si="370"/>
        <v>1.1217153863272309E+20</v>
      </c>
      <c r="V3690" s="4">
        <f t="shared" si="371"/>
        <v>48977881936844.656</v>
      </c>
      <c r="W3690" s="1">
        <f t="shared" si="372"/>
        <v>49.42830617163245</v>
      </c>
    </row>
    <row r="3691" spans="1:24" x14ac:dyDescent="0.3">
      <c r="A3691" s="32" t="s">
        <v>433</v>
      </c>
      <c r="B3691" s="35">
        <v>43357.910868055558</v>
      </c>
      <c r="C3691" s="29">
        <v>45.429299999999998</v>
      </c>
      <c r="D3691" s="29">
        <v>-12.837</v>
      </c>
      <c r="E3691" s="49">
        <v>26</v>
      </c>
      <c r="F3691" s="20">
        <v>15</v>
      </c>
      <c r="G3691" s="22" t="s">
        <v>396</v>
      </c>
      <c r="H3691" s="1" t="s">
        <v>63</v>
      </c>
      <c r="I3691" s="1">
        <f>0.85*L3691+1.03</f>
        <v>4.43</v>
      </c>
      <c r="J3691" s="19"/>
      <c r="K3691" s="19"/>
      <c r="L3691" s="19">
        <v>4</v>
      </c>
      <c r="M3691" s="19" t="s">
        <v>35</v>
      </c>
      <c r="N3691" s="19"/>
      <c r="O3691" s="19"/>
      <c r="P3691" s="19">
        <v>4.4000000000000004</v>
      </c>
      <c r="Q3691" s="18" t="s">
        <v>90</v>
      </c>
      <c r="R3691" s="21"/>
      <c r="S3691" s="23"/>
      <c r="T3691" s="1">
        <f t="shared" si="369"/>
        <v>2018.7074903985094</v>
      </c>
      <c r="U3691" s="4">
        <f t="shared" si="370"/>
        <v>1.1217709767529578E+20</v>
      </c>
      <c r="V3691" s="4">
        <f t="shared" si="371"/>
        <v>5559042572704029</v>
      </c>
      <c r="W3691" s="1">
        <f t="shared" si="372"/>
        <v>34.935529485380464</v>
      </c>
    </row>
    <row r="3692" spans="1:24" x14ac:dyDescent="0.3">
      <c r="A3692" s="32" t="s">
        <v>434</v>
      </c>
      <c r="B3692" s="35">
        <v>43358.264432870368</v>
      </c>
      <c r="C3692" s="29">
        <v>45.5458</v>
      </c>
      <c r="D3692" s="29">
        <v>-12.956</v>
      </c>
      <c r="E3692" s="49">
        <v>39</v>
      </c>
      <c r="F3692" s="20">
        <v>8</v>
      </c>
      <c r="G3692" s="22" t="s">
        <v>396</v>
      </c>
      <c r="H3692" s="1" t="s">
        <v>63</v>
      </c>
      <c r="I3692" s="9">
        <v>3.02</v>
      </c>
      <c r="J3692" s="19"/>
      <c r="K3692" s="19"/>
      <c r="L3692" s="19"/>
      <c r="M3692" s="19"/>
      <c r="N3692" s="19"/>
      <c r="O3692" s="19"/>
      <c r="P3692" s="19">
        <v>3.42</v>
      </c>
      <c r="Q3692" s="18" t="s">
        <v>90</v>
      </c>
      <c r="R3692" s="21"/>
      <c r="S3692" s="23"/>
      <c r="T3692" s="1">
        <f t="shared" si="369"/>
        <v>2018.7084584062159</v>
      </c>
      <c r="U3692" s="4">
        <f t="shared" si="370"/>
        <v>1.1217714033324766E+20</v>
      </c>
      <c r="V3692" s="4">
        <f t="shared" si="371"/>
        <v>42657951880159.32</v>
      </c>
      <c r="W3692" s="1">
        <f t="shared" si="372"/>
        <v>56.395376195660297</v>
      </c>
    </row>
    <row r="3693" spans="1:24" x14ac:dyDescent="0.3">
      <c r="A3693" s="32" t="s">
        <v>435</v>
      </c>
      <c r="B3693" s="35">
        <v>43358.308032407411</v>
      </c>
      <c r="C3693" s="29">
        <v>45.543999999999997</v>
      </c>
      <c r="D3693" s="29">
        <v>-12.8017</v>
      </c>
      <c r="E3693" s="49">
        <v>40</v>
      </c>
      <c r="F3693" s="20">
        <v>12</v>
      </c>
      <c r="G3693" s="22" t="s">
        <v>396</v>
      </c>
      <c r="H3693" s="1" t="s">
        <v>63</v>
      </c>
      <c r="I3693" s="9">
        <v>3.14</v>
      </c>
      <c r="J3693" s="19"/>
      <c r="K3693" s="19"/>
      <c r="L3693" s="19"/>
      <c r="M3693" s="19"/>
      <c r="N3693" s="19"/>
      <c r="O3693" s="19"/>
      <c r="P3693" s="19">
        <v>3.54</v>
      </c>
      <c r="Q3693" s="18" t="s">
        <v>90</v>
      </c>
      <c r="R3693" s="21"/>
      <c r="S3693" s="23"/>
      <c r="T3693" s="1">
        <f t="shared" si="369"/>
        <v>2018.7085777752427</v>
      </c>
      <c r="U3693" s="4">
        <f t="shared" si="370"/>
        <v>1.1217720489867056E+20</v>
      </c>
      <c r="V3693" s="4">
        <f t="shared" si="371"/>
        <v>64565422903465.523</v>
      </c>
      <c r="W3693" s="1">
        <f t="shared" si="372"/>
        <v>52.710696024738283</v>
      </c>
      <c r="X3693" s="16"/>
    </row>
    <row r="3694" spans="1:24" x14ac:dyDescent="0.3">
      <c r="A3694" s="32" t="s">
        <v>436</v>
      </c>
      <c r="B3694" s="35">
        <v>43359.478425925925</v>
      </c>
      <c r="C3694" s="29">
        <v>45.554499999999997</v>
      </c>
      <c r="D3694" s="29">
        <v>-12.810499999999999</v>
      </c>
      <c r="E3694" s="49">
        <v>12</v>
      </c>
      <c r="F3694" s="20">
        <v>15</v>
      </c>
      <c r="G3694" s="22" t="s">
        <v>396</v>
      </c>
      <c r="H3694" s="1" t="s">
        <v>63</v>
      </c>
      <c r="I3694" s="9">
        <v>3.7100000000000004</v>
      </c>
      <c r="J3694" s="19"/>
      <c r="K3694" s="19"/>
      <c r="L3694" s="19"/>
      <c r="M3694" s="19"/>
      <c r="N3694" s="19"/>
      <c r="O3694" s="19"/>
      <c r="P3694" s="19">
        <v>4.1100000000000003</v>
      </c>
      <c r="Q3694" s="18" t="s">
        <v>90</v>
      </c>
      <c r="R3694" s="21"/>
      <c r="S3694" s="23"/>
      <c r="T3694" s="1">
        <f t="shared" si="369"/>
        <v>2018.7117821380587</v>
      </c>
      <c r="U3694" s="4">
        <f t="shared" si="370"/>
        <v>1.1217766727969196E+20</v>
      </c>
      <c r="V3694" s="4">
        <f t="shared" si="371"/>
        <v>462381021399261.25</v>
      </c>
      <c r="W3694" s="1">
        <f t="shared" si="372"/>
        <v>37.574102213099707</v>
      </c>
    </row>
    <row r="3695" spans="1:24" x14ac:dyDescent="0.3">
      <c r="A3695" s="32" t="s">
        <v>437</v>
      </c>
      <c r="B3695" s="35">
        <v>43359.707824074074</v>
      </c>
      <c r="C3695" s="29">
        <v>45.654499999999999</v>
      </c>
      <c r="D3695" s="29">
        <v>-12.7822</v>
      </c>
      <c r="E3695" s="49">
        <v>0</v>
      </c>
      <c r="F3695" s="20">
        <v>13</v>
      </c>
      <c r="G3695" s="22" t="s">
        <v>396</v>
      </c>
      <c r="H3695" s="1" t="s">
        <v>63</v>
      </c>
      <c r="I3695" s="9">
        <v>3.5500000000000003</v>
      </c>
      <c r="J3695" s="19"/>
      <c r="K3695" s="19"/>
      <c r="L3695" s="19"/>
      <c r="M3695" s="19"/>
      <c r="N3695" s="19"/>
      <c r="O3695" s="19"/>
      <c r="P3695" s="19">
        <v>3.95</v>
      </c>
      <c r="Q3695" s="18" t="s">
        <v>90</v>
      </c>
      <c r="R3695" s="21"/>
      <c r="S3695" s="23"/>
      <c r="T3695" s="1">
        <f t="shared" si="369"/>
        <v>2018.7124101959591</v>
      </c>
      <c r="U3695" s="4">
        <f t="shared" si="370"/>
        <v>1.1217793335219793E+20</v>
      </c>
      <c r="V3695" s="4">
        <f t="shared" si="371"/>
        <v>266072505979882.13</v>
      </c>
      <c r="W3695" s="1">
        <f t="shared" si="372"/>
        <v>46.01577807372982</v>
      </c>
    </row>
    <row r="3696" spans="1:24" x14ac:dyDescent="0.3">
      <c r="A3696" s="32" t="s">
        <v>438</v>
      </c>
      <c r="B3696" s="35">
        <v>43359.823935185188</v>
      </c>
      <c r="C3696" s="29">
        <v>45.392299999999999</v>
      </c>
      <c r="D3696" s="29">
        <v>-12.7668</v>
      </c>
      <c r="E3696" s="49">
        <v>31</v>
      </c>
      <c r="F3696" s="20">
        <v>14</v>
      </c>
      <c r="G3696" s="22" t="s">
        <v>396</v>
      </c>
      <c r="H3696" s="1" t="s">
        <v>63</v>
      </c>
      <c r="I3696" s="9">
        <v>3.17</v>
      </c>
      <c r="J3696" s="19"/>
      <c r="K3696" s="19"/>
      <c r="L3696" s="19"/>
      <c r="M3696" s="19"/>
      <c r="N3696" s="19"/>
      <c r="O3696" s="19"/>
      <c r="P3696" s="19">
        <v>3.57</v>
      </c>
      <c r="Q3696" s="18" t="s">
        <v>90</v>
      </c>
      <c r="R3696" s="21"/>
      <c r="S3696" s="23"/>
      <c r="T3696" s="1">
        <f t="shared" si="369"/>
        <v>2018.712728090856</v>
      </c>
      <c r="U3696" s="4">
        <f t="shared" si="370"/>
        <v>1.1217800496653895E+20</v>
      </c>
      <c r="V3696" s="4">
        <f t="shared" si="371"/>
        <v>71614341021290.391</v>
      </c>
      <c r="W3696" s="1">
        <f t="shared" si="372"/>
        <v>35.625452304345849</v>
      </c>
      <c r="X3696" s="16"/>
    </row>
    <row r="3697" spans="1:24" x14ac:dyDescent="0.3">
      <c r="A3697" s="32" t="s">
        <v>439</v>
      </c>
      <c r="B3697" s="35">
        <v>43359.934918981482</v>
      </c>
      <c r="C3697" s="29">
        <v>45.551000000000002</v>
      </c>
      <c r="D3697" s="29">
        <v>-12.806699999999999</v>
      </c>
      <c r="E3697" s="49">
        <v>40</v>
      </c>
      <c r="F3697" s="20">
        <v>14</v>
      </c>
      <c r="G3697" s="22" t="s">
        <v>396</v>
      </c>
      <c r="H3697" s="1" t="s">
        <v>63</v>
      </c>
      <c r="I3697" s="9">
        <v>3.36</v>
      </c>
      <c r="J3697" s="19"/>
      <c r="K3697" s="19"/>
      <c r="L3697" s="19"/>
      <c r="M3697" s="19"/>
      <c r="N3697" s="19"/>
      <c r="O3697" s="19"/>
      <c r="P3697" s="19">
        <v>3.76</v>
      </c>
      <c r="Q3697" s="18" t="s">
        <v>90</v>
      </c>
      <c r="R3697" s="21"/>
      <c r="S3697" s="23"/>
      <c r="T3697" s="1">
        <f t="shared" si="369"/>
        <v>2018.7130319479302</v>
      </c>
      <c r="U3697" s="4">
        <f t="shared" si="370"/>
        <v>1.1217814300496542E+20</v>
      </c>
      <c r="V3697" s="4">
        <f t="shared" si="371"/>
        <v>138038426460289.45</v>
      </c>
      <c r="W3697" s="1">
        <f t="shared" si="372"/>
        <v>53.258083360504777</v>
      </c>
    </row>
    <row r="3698" spans="1:24" x14ac:dyDescent="0.3">
      <c r="A3698" s="32" t="s">
        <v>440</v>
      </c>
      <c r="B3698" s="35">
        <v>43359.979513888888</v>
      </c>
      <c r="C3698" s="29">
        <v>45.535800000000002</v>
      </c>
      <c r="D3698" s="29">
        <v>-12.794499999999999</v>
      </c>
      <c r="E3698" s="49">
        <v>42</v>
      </c>
      <c r="F3698" s="20">
        <v>16</v>
      </c>
      <c r="G3698" s="22" t="s">
        <v>396</v>
      </c>
      <c r="H3698" s="1" t="s">
        <v>63</v>
      </c>
      <c r="I3698" s="9">
        <v>3.9</v>
      </c>
      <c r="J3698" s="19"/>
      <c r="K3698" s="19"/>
      <c r="L3698" s="19"/>
      <c r="M3698" s="19"/>
      <c r="N3698" s="19"/>
      <c r="O3698" s="19"/>
      <c r="P3698" s="19">
        <v>4.3</v>
      </c>
      <c r="Q3698" s="18" t="s">
        <v>90</v>
      </c>
      <c r="R3698" s="21"/>
      <c r="S3698" s="23"/>
      <c r="T3698" s="1">
        <f t="shared" si="369"/>
        <v>2018.7131540421324</v>
      </c>
      <c r="U3698" s="4">
        <f t="shared" si="370"/>
        <v>1.1217903425590356E+20</v>
      </c>
      <c r="V3698" s="4">
        <f t="shared" si="371"/>
        <v>891250938133744.88</v>
      </c>
      <c r="W3698" s="1">
        <f t="shared" si="372"/>
        <v>53.622883042292081</v>
      </c>
    </row>
    <row r="3699" spans="1:24" x14ac:dyDescent="0.3">
      <c r="A3699" s="32" t="s">
        <v>441</v>
      </c>
      <c r="B3699" s="35">
        <v>43360.018530092595</v>
      </c>
      <c r="C3699" s="29">
        <v>45.547699999999999</v>
      </c>
      <c r="D3699" s="29">
        <v>-12.813800000000001</v>
      </c>
      <c r="E3699" s="49">
        <v>38</v>
      </c>
      <c r="F3699" s="20">
        <v>14</v>
      </c>
      <c r="G3699" s="22" t="s">
        <v>396</v>
      </c>
      <c r="H3699" s="1" t="s">
        <v>63</v>
      </c>
      <c r="I3699" s="9">
        <v>3.37</v>
      </c>
      <c r="J3699" s="19"/>
      <c r="K3699" s="19"/>
      <c r="L3699" s="19"/>
      <c r="M3699" s="19"/>
      <c r="N3699" s="19"/>
      <c r="O3699" s="19"/>
      <c r="P3699" s="19">
        <v>3.77</v>
      </c>
      <c r="Q3699" s="18" t="s">
        <v>90</v>
      </c>
      <c r="R3699" s="21"/>
      <c r="S3699" s="23"/>
      <c r="T3699" s="1">
        <f t="shared" si="369"/>
        <v>2018.7132608626764</v>
      </c>
      <c r="U3699" s="4">
        <f t="shared" si="370"/>
        <v>1.121791771452994E+20</v>
      </c>
      <c r="V3699" s="4">
        <f t="shared" si="371"/>
        <v>142889395851110.25</v>
      </c>
      <c r="W3699" s="1">
        <f t="shared" si="372"/>
        <v>51.625885073583206</v>
      </c>
      <c r="X3699" s="16"/>
    </row>
    <row r="3700" spans="1:24" x14ac:dyDescent="0.3">
      <c r="A3700" s="32" t="s">
        <v>442</v>
      </c>
      <c r="B3700" s="35">
        <v>43360.042754629627</v>
      </c>
      <c r="C3700" s="29">
        <v>45.546199999999999</v>
      </c>
      <c r="D3700" s="29">
        <v>-12.8093</v>
      </c>
      <c r="E3700" s="49">
        <v>33</v>
      </c>
      <c r="F3700" s="20">
        <v>13</v>
      </c>
      <c r="G3700" s="22" t="s">
        <v>396</v>
      </c>
      <c r="H3700" s="1" t="s">
        <v>63</v>
      </c>
      <c r="I3700" s="9">
        <v>3.33</v>
      </c>
      <c r="J3700" s="19"/>
      <c r="K3700" s="19"/>
      <c r="L3700" s="19"/>
      <c r="M3700" s="19"/>
      <c r="N3700" s="19"/>
      <c r="O3700" s="19"/>
      <c r="P3700" s="19">
        <v>3.73</v>
      </c>
      <c r="Q3700" s="18" t="s">
        <v>90</v>
      </c>
      <c r="R3700" s="21"/>
      <c r="S3700" s="23"/>
      <c r="T3700" s="1">
        <f t="shared" si="369"/>
        <v>2018.7133271858443</v>
      </c>
      <c r="U3700" s="4">
        <f t="shared" si="370"/>
        <v>1.1217930159676057E+20</v>
      </c>
      <c r="V3700" s="4">
        <f t="shared" si="371"/>
        <v>124451461177138.55</v>
      </c>
      <c r="W3700" s="1">
        <f t="shared" si="372"/>
        <v>47.884566526030753</v>
      </c>
      <c r="X3700" s="16"/>
    </row>
    <row r="3701" spans="1:24" x14ac:dyDescent="0.3">
      <c r="A3701" s="32" t="s">
        <v>443</v>
      </c>
      <c r="B3701" s="35">
        <v>43360.051192129627</v>
      </c>
      <c r="C3701" s="29">
        <v>45.536299999999997</v>
      </c>
      <c r="D3701" s="29">
        <v>-12.8017</v>
      </c>
      <c r="E3701" s="49">
        <v>37</v>
      </c>
      <c r="F3701" s="20">
        <v>15</v>
      </c>
      <c r="G3701" s="22" t="s">
        <v>396</v>
      </c>
      <c r="H3701" s="1" t="s">
        <v>63</v>
      </c>
      <c r="I3701" s="9">
        <v>3.33</v>
      </c>
      <c r="J3701" s="19"/>
      <c r="K3701" s="19"/>
      <c r="L3701" s="19"/>
      <c r="M3701" s="19"/>
      <c r="N3701" s="19"/>
      <c r="O3701" s="19"/>
      <c r="P3701" s="19">
        <v>3.73</v>
      </c>
      <c r="Q3701" s="18" t="s">
        <v>90</v>
      </c>
      <c r="R3701" s="21"/>
      <c r="S3701" s="23"/>
      <c r="T3701" s="1">
        <f t="shared" si="369"/>
        <v>2018.7133502864604</v>
      </c>
      <c r="U3701" s="4">
        <f t="shared" si="370"/>
        <v>1.1217942604822174E+20</v>
      </c>
      <c r="V3701" s="4">
        <f t="shared" si="371"/>
        <v>124451461177138.55</v>
      </c>
      <c r="W3701" s="1">
        <f t="shared" si="372"/>
        <v>49.914661402667505</v>
      </c>
    </row>
    <row r="3702" spans="1:24" x14ac:dyDescent="0.3">
      <c r="A3702" s="32" t="s">
        <v>444</v>
      </c>
      <c r="B3702" s="35">
        <v>43360.053888888891</v>
      </c>
      <c r="C3702" s="29">
        <v>45.549700000000001</v>
      </c>
      <c r="D3702" s="29">
        <v>-12.7948</v>
      </c>
      <c r="E3702" s="49">
        <v>30</v>
      </c>
      <c r="F3702" s="20">
        <v>14</v>
      </c>
      <c r="G3702" s="22" t="s">
        <v>396</v>
      </c>
      <c r="H3702" s="1" t="s">
        <v>63</v>
      </c>
      <c r="I3702" s="9">
        <v>3.48</v>
      </c>
      <c r="J3702" s="19"/>
      <c r="K3702" s="19"/>
      <c r="L3702" s="19"/>
      <c r="M3702" s="19"/>
      <c r="N3702" s="19"/>
      <c r="O3702" s="19"/>
      <c r="P3702" s="19">
        <v>3.88</v>
      </c>
      <c r="Q3702" s="18" t="s">
        <v>90</v>
      </c>
      <c r="R3702" s="21"/>
      <c r="S3702" s="23"/>
      <c r="T3702" s="1">
        <f t="shared" si="369"/>
        <v>2018.7133576697847</v>
      </c>
      <c r="U3702" s="4">
        <f t="shared" si="370"/>
        <v>1.1217963497783483E+20</v>
      </c>
      <c r="V3702" s="4">
        <f t="shared" si="371"/>
        <v>208929613085405.06</v>
      </c>
      <c r="W3702" s="1">
        <f t="shared" si="372"/>
        <v>45.973291182885113</v>
      </c>
    </row>
    <row r="3703" spans="1:24" x14ac:dyDescent="0.3">
      <c r="A3703" s="32" t="s">
        <v>445</v>
      </c>
      <c r="B3703" s="35">
        <v>43360.057326388887</v>
      </c>
      <c r="C3703" s="29">
        <v>45.550199999999997</v>
      </c>
      <c r="D3703" s="29">
        <v>-12.8033</v>
      </c>
      <c r="E3703" s="49">
        <v>38</v>
      </c>
      <c r="F3703" s="20">
        <v>16</v>
      </c>
      <c r="G3703" s="22" t="s">
        <v>396</v>
      </c>
      <c r="H3703" s="1" t="s">
        <v>63</v>
      </c>
      <c r="I3703" s="9">
        <v>3.93</v>
      </c>
      <c r="J3703" s="19"/>
      <c r="K3703" s="19"/>
      <c r="L3703" s="19"/>
      <c r="M3703" s="19"/>
      <c r="N3703" s="19"/>
      <c r="O3703" s="19"/>
      <c r="P3703" s="19">
        <v>4.33</v>
      </c>
      <c r="Q3703" s="18" t="s">
        <v>90</v>
      </c>
      <c r="R3703" s="21"/>
      <c r="S3703" s="23"/>
      <c r="T3703" s="1">
        <f t="shared" si="369"/>
        <v>2018.7133670811468</v>
      </c>
      <c r="U3703" s="4">
        <f t="shared" si="370"/>
        <v>1.1218062353092949E+20</v>
      </c>
      <c r="V3703" s="4">
        <f t="shared" si="371"/>
        <v>988553094656944.75</v>
      </c>
      <c r="W3703" s="1">
        <f t="shared" si="372"/>
        <v>51.675029492421857</v>
      </c>
    </row>
    <row r="3704" spans="1:24" x14ac:dyDescent="0.3">
      <c r="A3704" s="32" t="s">
        <v>446</v>
      </c>
      <c r="B3704" s="35">
        <v>43360.069386574076</v>
      </c>
      <c r="C3704" s="29">
        <v>45.5518</v>
      </c>
      <c r="D3704" s="29">
        <v>-12.789300000000001</v>
      </c>
      <c r="E3704" s="49">
        <v>40</v>
      </c>
      <c r="F3704" s="20">
        <v>11</v>
      </c>
      <c r="G3704" s="22" t="s">
        <v>396</v>
      </c>
      <c r="H3704" s="1" t="s">
        <v>63</v>
      </c>
      <c r="I3704" s="9">
        <v>3.37</v>
      </c>
      <c r="J3704" s="19"/>
      <c r="K3704" s="19"/>
      <c r="L3704" s="19"/>
      <c r="M3704" s="19"/>
      <c r="N3704" s="19"/>
      <c r="O3704" s="19"/>
      <c r="P3704" s="19">
        <v>3.77</v>
      </c>
      <c r="Q3704" s="18" t="s">
        <v>90</v>
      </c>
      <c r="R3704" s="21"/>
      <c r="S3704" s="23"/>
      <c r="T3704" s="1">
        <f t="shared" si="369"/>
        <v>2018.7134001001343</v>
      </c>
      <c r="U3704" s="4">
        <f t="shared" si="370"/>
        <v>1.1218076642032534E+20</v>
      </c>
      <c r="V3704" s="4">
        <f t="shared" si="371"/>
        <v>142889395851110.25</v>
      </c>
      <c r="W3704" s="1">
        <f t="shared" si="372"/>
        <v>53.145469351521754</v>
      </c>
      <c r="X3704" s="16"/>
    </row>
    <row r="3705" spans="1:24" x14ac:dyDescent="0.3">
      <c r="A3705" s="32" t="s">
        <v>447</v>
      </c>
      <c r="B3705" s="35">
        <v>43360.080578703702</v>
      </c>
      <c r="C3705" s="29">
        <v>45.570999999999998</v>
      </c>
      <c r="D3705" s="29">
        <v>-12.8408</v>
      </c>
      <c r="E3705" s="49">
        <v>37</v>
      </c>
      <c r="F3705" s="20">
        <v>12</v>
      </c>
      <c r="G3705" s="22" t="s">
        <v>396</v>
      </c>
      <c r="H3705" s="1" t="s">
        <v>63</v>
      </c>
      <c r="I3705" s="9">
        <v>3.24</v>
      </c>
      <c r="J3705" s="19"/>
      <c r="K3705" s="19"/>
      <c r="L3705" s="19"/>
      <c r="M3705" s="19"/>
      <c r="N3705" s="19"/>
      <c r="O3705" s="19"/>
      <c r="P3705" s="19">
        <v>3.64</v>
      </c>
      <c r="Q3705" s="18" t="s">
        <v>90</v>
      </c>
      <c r="R3705" s="21"/>
      <c r="S3705" s="23"/>
      <c r="T3705" s="1">
        <f t="shared" si="369"/>
        <v>2018.7134307425154</v>
      </c>
      <c r="U3705" s="4">
        <f t="shared" si="370"/>
        <v>1.1218085762140927E+20</v>
      </c>
      <c r="V3705" s="4">
        <f t="shared" si="371"/>
        <v>91201083935591.125</v>
      </c>
      <c r="W3705" s="1">
        <f t="shared" si="372"/>
        <v>53.079601507399509</v>
      </c>
      <c r="X3705" s="16"/>
    </row>
    <row r="3706" spans="1:24" x14ac:dyDescent="0.3">
      <c r="A3706" s="32" t="s">
        <v>448</v>
      </c>
      <c r="B3706" s="35">
        <v>43360.091053240743</v>
      </c>
      <c r="C3706" s="29">
        <v>45.551699999999997</v>
      </c>
      <c r="D3706" s="29">
        <v>-12.774800000000001</v>
      </c>
      <c r="E3706" s="49">
        <v>39</v>
      </c>
      <c r="F3706" s="20">
        <v>15</v>
      </c>
      <c r="G3706" s="22" t="s">
        <v>396</v>
      </c>
      <c r="H3706" s="1" t="s">
        <v>63</v>
      </c>
      <c r="I3706" s="1">
        <f>0.85*L3706+1.03</f>
        <v>4.3449999999999998</v>
      </c>
      <c r="J3706" s="19"/>
      <c r="K3706" s="19"/>
      <c r="L3706" s="19">
        <v>3.9</v>
      </c>
      <c r="M3706" s="19" t="s">
        <v>35</v>
      </c>
      <c r="N3706" s="19"/>
      <c r="O3706" s="19"/>
      <c r="P3706" s="19">
        <v>4.5999999999999996</v>
      </c>
      <c r="Q3706" s="18" t="s">
        <v>90</v>
      </c>
      <c r="R3706" s="21"/>
      <c r="S3706" s="23"/>
      <c r="T3706" s="1">
        <f t="shared" si="369"/>
        <v>2018.7134594202348</v>
      </c>
      <c r="U3706" s="4">
        <f t="shared" si="370"/>
        <v>1.1218500238724964E+20</v>
      </c>
      <c r="V3706" s="4">
        <f t="shared" si="371"/>
        <v>4144765840379391.5</v>
      </c>
      <c r="W3706" s="1">
        <f t="shared" si="372"/>
        <v>52.300977187066643</v>
      </c>
    </row>
    <row r="3707" spans="1:24" x14ac:dyDescent="0.3">
      <c r="A3707" s="32" t="s">
        <v>449</v>
      </c>
      <c r="B3707" s="35">
        <v>43360.113530092596</v>
      </c>
      <c r="C3707" s="29">
        <v>45.518000000000001</v>
      </c>
      <c r="D3707" s="29">
        <v>-12.7805</v>
      </c>
      <c r="E3707" s="49">
        <v>39</v>
      </c>
      <c r="F3707" s="20">
        <v>15</v>
      </c>
      <c r="G3707" s="22" t="s">
        <v>396</v>
      </c>
      <c r="H3707" s="1" t="s">
        <v>63</v>
      </c>
      <c r="I3707" s="9">
        <v>3.6300000000000003</v>
      </c>
      <c r="J3707" s="19"/>
      <c r="K3707" s="19"/>
      <c r="L3707" s="19"/>
      <c r="M3707" s="19"/>
      <c r="N3707" s="19"/>
      <c r="O3707" s="19"/>
      <c r="P3707" s="19">
        <v>4.03</v>
      </c>
      <c r="Q3707" s="18" t="s">
        <v>90</v>
      </c>
      <c r="R3707" s="21"/>
      <c r="S3707" s="23"/>
      <c r="T3707" s="1">
        <f t="shared" si="369"/>
        <v>2018.7135209585012</v>
      </c>
      <c r="U3707" s="4">
        <f t="shared" si="370"/>
        <v>1.121853531391236E+20</v>
      </c>
      <c r="V3707" s="4">
        <f t="shared" si="371"/>
        <v>350751873952569.13</v>
      </c>
      <c r="W3707" s="1">
        <f t="shared" si="372"/>
        <v>49.977333412846221</v>
      </c>
    </row>
    <row r="3708" spans="1:24" x14ac:dyDescent="0.3">
      <c r="A3708" s="32" t="s">
        <v>450</v>
      </c>
      <c r="B3708" s="35">
        <v>43360.135613425926</v>
      </c>
      <c r="C3708" s="29">
        <v>45.542200000000001</v>
      </c>
      <c r="D3708" s="29">
        <v>-12.805999999999999</v>
      </c>
      <c r="E3708" s="49">
        <v>36</v>
      </c>
      <c r="F3708" s="20">
        <v>14</v>
      </c>
      <c r="G3708" s="22" t="s">
        <v>396</v>
      </c>
      <c r="H3708" s="1" t="s">
        <v>63</v>
      </c>
      <c r="I3708" s="9">
        <v>3.38</v>
      </c>
      <c r="J3708" s="19"/>
      <c r="K3708" s="19"/>
      <c r="L3708" s="19"/>
      <c r="M3708" s="19"/>
      <c r="N3708" s="19"/>
      <c r="O3708" s="19"/>
      <c r="P3708" s="19">
        <v>3.78</v>
      </c>
      <c r="Q3708" s="18" t="s">
        <v>90</v>
      </c>
      <c r="R3708" s="21"/>
      <c r="S3708" s="23"/>
      <c r="T3708" s="1">
        <f t="shared" si="369"/>
        <v>2018.7135814193728</v>
      </c>
      <c r="U3708" s="4">
        <f t="shared" si="370"/>
        <v>1.1218550104996241E+20</v>
      </c>
      <c r="V3708" s="4">
        <f t="shared" si="371"/>
        <v>147910838816820.69</v>
      </c>
      <c r="W3708" s="1">
        <f t="shared" si="372"/>
        <v>49.661738161916475</v>
      </c>
      <c r="X3708" s="16"/>
    </row>
    <row r="3709" spans="1:24" x14ac:dyDescent="0.3">
      <c r="A3709" s="32" t="s">
        <v>451</v>
      </c>
      <c r="B3709" s="35">
        <v>43360.160810185182</v>
      </c>
      <c r="C3709" s="29">
        <v>45.546799999999998</v>
      </c>
      <c r="D3709" s="29">
        <v>-12.7897</v>
      </c>
      <c r="E3709" s="49">
        <v>37</v>
      </c>
      <c r="F3709" s="20">
        <v>14</v>
      </c>
      <c r="G3709" s="22" t="s">
        <v>396</v>
      </c>
      <c r="H3709" s="1" t="s">
        <v>63</v>
      </c>
      <c r="I3709" s="9">
        <v>3.38</v>
      </c>
      <c r="J3709" s="19"/>
      <c r="K3709" s="19"/>
      <c r="L3709" s="19"/>
      <c r="M3709" s="19"/>
      <c r="N3709" s="19"/>
      <c r="O3709" s="19"/>
      <c r="P3709" s="19">
        <v>3.78</v>
      </c>
      <c r="Q3709" s="18" t="s">
        <v>90</v>
      </c>
      <c r="R3709" s="21"/>
      <c r="S3709" s="23"/>
      <c r="T3709" s="1">
        <f t="shared" si="369"/>
        <v>2018.7136504043399</v>
      </c>
      <c r="U3709" s="4">
        <f t="shared" si="370"/>
        <v>1.1218564896080123E+20</v>
      </c>
      <c r="V3709" s="4">
        <f t="shared" si="371"/>
        <v>147910838816820.69</v>
      </c>
      <c r="W3709" s="1">
        <f t="shared" si="372"/>
        <v>50.56051704648489</v>
      </c>
      <c r="X3709" s="16"/>
    </row>
    <row r="3710" spans="1:24" x14ac:dyDescent="0.3">
      <c r="A3710" s="32" t="s">
        <v>452</v>
      </c>
      <c r="B3710" s="35">
        <v>43360.195833333331</v>
      </c>
      <c r="C3710" s="29">
        <v>45.572200000000002</v>
      </c>
      <c r="D3710" s="29">
        <v>-12.7783</v>
      </c>
      <c r="E3710" s="49">
        <v>30</v>
      </c>
      <c r="F3710" s="20">
        <v>13</v>
      </c>
      <c r="G3710" s="22" t="s">
        <v>396</v>
      </c>
      <c r="H3710" s="1" t="s">
        <v>63</v>
      </c>
      <c r="I3710" s="9">
        <v>3.0900000000000003</v>
      </c>
      <c r="J3710" s="19"/>
      <c r="K3710" s="19"/>
      <c r="L3710" s="19"/>
      <c r="M3710" s="19"/>
      <c r="N3710" s="19"/>
      <c r="O3710" s="19"/>
      <c r="P3710" s="19">
        <v>3.49</v>
      </c>
      <c r="Q3710" s="18" t="s">
        <v>90</v>
      </c>
      <c r="R3710" s="21"/>
      <c r="S3710" s="23"/>
      <c r="T3710" s="1">
        <f t="shared" si="369"/>
        <v>2018.7137462924936</v>
      </c>
      <c r="U3710" s="4">
        <f t="shared" si="370"/>
        <v>1.1218570328583438E+20</v>
      </c>
      <c r="V3710" s="4">
        <f t="shared" si="371"/>
        <v>54325033149243.336</v>
      </c>
      <c r="W3710" s="1">
        <f t="shared" si="372"/>
        <v>47.703507568332007</v>
      </c>
      <c r="X3710" s="16"/>
    </row>
    <row r="3711" spans="1:24" x14ac:dyDescent="0.3">
      <c r="A3711" s="32" t="s">
        <v>453</v>
      </c>
      <c r="B3711" s="35">
        <v>43360.200497685182</v>
      </c>
      <c r="C3711" s="29">
        <v>45.551499999999997</v>
      </c>
      <c r="D3711" s="29">
        <v>-12.7813</v>
      </c>
      <c r="E3711" s="49">
        <v>40</v>
      </c>
      <c r="F3711" s="20">
        <v>12</v>
      </c>
      <c r="G3711" s="22" t="s">
        <v>396</v>
      </c>
      <c r="H3711" s="1" t="s">
        <v>63</v>
      </c>
      <c r="I3711" s="9">
        <v>3.0300000000000002</v>
      </c>
      <c r="J3711" s="19"/>
      <c r="K3711" s="19"/>
      <c r="L3711" s="19"/>
      <c r="M3711" s="19"/>
      <c r="N3711" s="19"/>
      <c r="O3711" s="19"/>
      <c r="P3711" s="19">
        <v>3.43</v>
      </c>
      <c r="Q3711" s="18" t="s">
        <v>90</v>
      </c>
      <c r="R3711" s="21"/>
      <c r="S3711" s="23"/>
      <c r="T3711" s="1">
        <f t="shared" si="369"/>
        <v>2018.7137590627931</v>
      </c>
      <c r="U3711" s="4">
        <f t="shared" si="370"/>
        <v>1.1218574744287912E+20</v>
      </c>
      <c r="V3711" s="4">
        <f t="shared" si="371"/>
        <v>44157044735331.297</v>
      </c>
      <c r="W3711" s="1">
        <f t="shared" si="372"/>
        <v>53.069857941808124</v>
      </c>
      <c r="X3711" s="16"/>
    </row>
    <row r="3712" spans="1:24" x14ac:dyDescent="0.3">
      <c r="A3712" s="32" t="s">
        <v>454</v>
      </c>
      <c r="B3712" s="35">
        <v>43360.204108796293</v>
      </c>
      <c r="C3712" s="29">
        <v>45.538699999999999</v>
      </c>
      <c r="D3712" s="29">
        <v>-12.7797</v>
      </c>
      <c r="E3712" s="49">
        <v>37</v>
      </c>
      <c r="F3712" s="20">
        <v>15</v>
      </c>
      <c r="G3712" s="22" t="s">
        <v>396</v>
      </c>
      <c r="H3712" s="1" t="s">
        <v>63</v>
      </c>
      <c r="I3712" s="9">
        <v>3.3200000000000003</v>
      </c>
      <c r="J3712" s="19"/>
      <c r="K3712" s="19"/>
      <c r="L3712" s="19"/>
      <c r="M3712" s="19"/>
      <c r="N3712" s="19"/>
      <c r="O3712" s="19"/>
      <c r="P3712" s="19">
        <v>3.72</v>
      </c>
      <c r="Q3712" s="18" t="s">
        <v>90</v>
      </c>
      <c r="R3712" s="21"/>
      <c r="S3712" s="23"/>
      <c r="T3712" s="1">
        <f t="shared" si="369"/>
        <v>2018.7137689494766</v>
      </c>
      <c r="U3712" s="4">
        <f t="shared" si="370"/>
        <v>1.1218586766932258E+20</v>
      </c>
      <c r="V3712" s="4">
        <f t="shared" si="371"/>
        <v>120226443461741.34</v>
      </c>
      <c r="W3712" s="1">
        <f t="shared" si="372"/>
        <v>49.899332773436669</v>
      </c>
    </row>
    <row r="3713" spans="1:24" x14ac:dyDescent="0.3">
      <c r="A3713" s="32" t="s">
        <v>455</v>
      </c>
      <c r="B3713" s="35">
        <v>43360.338530092595</v>
      </c>
      <c r="C3713" s="29">
        <v>45.623199999999997</v>
      </c>
      <c r="D3713" s="29">
        <v>-12.791499999999999</v>
      </c>
      <c r="E3713" s="49">
        <v>34</v>
      </c>
      <c r="F3713" s="20">
        <v>12</v>
      </c>
      <c r="G3713" s="22" t="s">
        <v>396</v>
      </c>
      <c r="H3713" s="1" t="s">
        <v>63</v>
      </c>
      <c r="I3713" s="9">
        <v>3.5</v>
      </c>
      <c r="J3713" s="19"/>
      <c r="K3713" s="19"/>
      <c r="L3713" s="19"/>
      <c r="M3713" s="19"/>
      <c r="N3713" s="19"/>
      <c r="O3713" s="19"/>
      <c r="P3713" s="19">
        <v>3.9</v>
      </c>
      <c r="Q3713" s="18" t="s">
        <v>90</v>
      </c>
      <c r="R3713" s="21"/>
      <c r="S3713" s="23"/>
      <c r="T3713" s="1">
        <f t="shared" si="369"/>
        <v>2018.7141369749284</v>
      </c>
      <c r="U3713" s="4">
        <f t="shared" si="370"/>
        <v>1.1218609154143643E+20</v>
      </c>
      <c r="V3713" s="4">
        <f t="shared" si="371"/>
        <v>223872113856835.09</v>
      </c>
      <c r="W3713" s="1">
        <f t="shared" si="372"/>
        <v>54.593803067139028</v>
      </c>
    </row>
    <row r="3714" spans="1:24" x14ac:dyDescent="0.3">
      <c r="A3714" s="32" t="s">
        <v>456</v>
      </c>
      <c r="B3714" s="35">
        <v>43360.362835648149</v>
      </c>
      <c r="C3714" s="29">
        <v>45.594700000000003</v>
      </c>
      <c r="D3714" s="29">
        <v>-12.7987</v>
      </c>
      <c r="E3714" s="49">
        <v>11</v>
      </c>
      <c r="F3714" s="20">
        <v>13</v>
      </c>
      <c r="G3714" s="22" t="s">
        <v>396</v>
      </c>
      <c r="H3714" s="1" t="s">
        <v>63</v>
      </c>
      <c r="I3714" s="9">
        <v>3.43</v>
      </c>
      <c r="J3714" s="19"/>
      <c r="K3714" s="19"/>
      <c r="L3714" s="19"/>
      <c r="M3714" s="19"/>
      <c r="N3714" s="19"/>
      <c r="O3714" s="19"/>
      <c r="P3714" s="19">
        <v>3.83</v>
      </c>
      <c r="Q3714" s="18" t="s">
        <v>90</v>
      </c>
      <c r="R3714" s="21"/>
      <c r="S3714" s="23"/>
      <c r="T3714" s="1">
        <f t="shared" si="369"/>
        <v>2018.7142035199129</v>
      </c>
      <c r="U3714" s="4">
        <f t="shared" si="370"/>
        <v>1.1218626733379782E+20</v>
      </c>
      <c r="V3714" s="4">
        <f t="shared" si="371"/>
        <v>175792361395870.31</v>
      </c>
      <c r="W3714" s="1">
        <f t="shared" si="372"/>
        <v>41.222273623138776</v>
      </c>
    </row>
    <row r="3715" spans="1:24" x14ac:dyDescent="0.3">
      <c r="A3715" s="32" t="s">
        <v>457</v>
      </c>
      <c r="B3715" s="35">
        <v>43360.738171296296</v>
      </c>
      <c r="C3715" s="29">
        <v>45.5137</v>
      </c>
      <c r="D3715" s="29">
        <v>-12.811500000000001</v>
      </c>
      <c r="E3715" s="49">
        <v>37</v>
      </c>
      <c r="F3715" s="20">
        <v>13</v>
      </c>
      <c r="G3715" s="22" t="s">
        <v>396</v>
      </c>
      <c r="H3715" s="1" t="s">
        <v>63</v>
      </c>
      <c r="I3715" s="9">
        <v>3.37</v>
      </c>
      <c r="J3715" s="19"/>
      <c r="K3715" s="19"/>
      <c r="L3715" s="19"/>
      <c r="M3715" s="19"/>
      <c r="N3715" s="19"/>
      <c r="O3715" s="19"/>
      <c r="P3715" s="19">
        <v>3.77</v>
      </c>
      <c r="Q3715" s="18" t="s">
        <v>90</v>
      </c>
      <c r="R3715" s="21"/>
      <c r="S3715" s="23"/>
      <c r="T3715" s="1">
        <f t="shared" si="369"/>
        <v>2018.7152311329125</v>
      </c>
      <c r="U3715" s="4">
        <f t="shared" si="370"/>
        <v>1.1218641022319367E+20</v>
      </c>
      <c r="V3715" s="4">
        <f t="shared" si="371"/>
        <v>142889395851110.25</v>
      </c>
      <c r="W3715" s="1">
        <f t="shared" si="372"/>
        <v>48.451584422559293</v>
      </c>
      <c r="X3715" s="16"/>
    </row>
    <row r="3716" spans="1:24" x14ac:dyDescent="0.3">
      <c r="A3716" s="32" t="s">
        <v>458</v>
      </c>
      <c r="B3716" s="35">
        <v>43360.823784722219</v>
      </c>
      <c r="C3716" s="29">
        <v>45.539000000000001</v>
      </c>
      <c r="D3716" s="29">
        <v>-12.8103</v>
      </c>
      <c r="E3716" s="49">
        <v>38</v>
      </c>
      <c r="F3716" s="20">
        <v>13</v>
      </c>
      <c r="G3716" s="22" t="s">
        <v>396</v>
      </c>
      <c r="H3716" s="1" t="s">
        <v>63</v>
      </c>
      <c r="I3716" s="9">
        <v>3.15</v>
      </c>
      <c r="J3716" s="19"/>
      <c r="K3716" s="19"/>
      <c r="L3716" s="19"/>
      <c r="M3716" s="19"/>
      <c r="N3716" s="19"/>
      <c r="O3716" s="19"/>
      <c r="P3716" s="19">
        <v>3.55</v>
      </c>
      <c r="Q3716" s="18" t="s">
        <v>90</v>
      </c>
      <c r="R3716" s="21"/>
      <c r="S3716" s="23"/>
      <c r="T3716" s="1">
        <f t="shared" si="369"/>
        <v>2018.7154655296981</v>
      </c>
      <c r="U3716" s="4">
        <f t="shared" si="370"/>
        <v>1.1218647705758543E+20</v>
      </c>
      <c r="V3716" s="4">
        <f t="shared" si="371"/>
        <v>66834391756861.656</v>
      </c>
      <c r="W3716" s="1">
        <f t="shared" si="372"/>
        <v>50.956219700006841</v>
      </c>
    </row>
    <row r="3717" spans="1:24" x14ac:dyDescent="0.3">
      <c r="A3717" s="32" t="s">
        <v>459</v>
      </c>
      <c r="B3717" s="35">
        <v>43360.870069444441</v>
      </c>
      <c r="C3717" s="29">
        <v>45.587299999999999</v>
      </c>
      <c r="D3717" s="29">
        <v>-12.7898</v>
      </c>
      <c r="E3717" s="49">
        <v>12</v>
      </c>
      <c r="F3717" s="20">
        <v>15</v>
      </c>
      <c r="G3717" s="22" t="s">
        <v>396</v>
      </c>
      <c r="H3717" s="1" t="s">
        <v>63</v>
      </c>
      <c r="I3717" s="9">
        <v>3.15</v>
      </c>
      <c r="J3717" s="19"/>
      <c r="K3717" s="19"/>
      <c r="L3717" s="19"/>
      <c r="M3717" s="19"/>
      <c r="N3717" s="19"/>
      <c r="O3717" s="19"/>
      <c r="P3717" s="19">
        <v>3.55</v>
      </c>
      <c r="Q3717" s="18" t="s">
        <v>90</v>
      </c>
      <c r="R3717" s="21"/>
      <c r="S3717" s="23"/>
      <c r="T3717" s="1">
        <f t="shared" ref="T3717:T3780" si="373">1900+B3717/365.25</f>
        <v>2018.7155922503612</v>
      </c>
      <c r="U3717" s="4">
        <f t="shared" ref="U3717:U3780" si="374">U3716+V3717</f>
        <v>1.1218654389197719E+20</v>
      </c>
      <c r="V3717" s="4">
        <f t="shared" ref="V3717:V3780" si="375">10^(1.5*I3717+9.1)</f>
        <v>66834391756861.656</v>
      </c>
      <c r="W3717" s="1">
        <f t="shared" ref="W3717:W3780" si="376">SQRT( (ABS(D3717-$Y$1)*111.11)^2+(111.11*COS(RADIANS(D3717))*ABS(C3717-$Z$1))^2+E3717*E3717)</f>
        <v>40.636303689991713</v>
      </c>
    </row>
    <row r="3718" spans="1:24" x14ac:dyDescent="0.3">
      <c r="A3718" s="32" t="s">
        <v>460</v>
      </c>
      <c r="B3718" s="35">
        <v>43361.099178240744</v>
      </c>
      <c r="C3718" s="29">
        <v>45.539700000000003</v>
      </c>
      <c r="D3718" s="29">
        <v>-12.8028</v>
      </c>
      <c r="E3718" s="49">
        <v>38</v>
      </c>
      <c r="F3718" s="20">
        <v>14</v>
      </c>
      <c r="G3718" s="22" t="s">
        <v>396</v>
      </c>
      <c r="H3718" s="1" t="s">
        <v>63</v>
      </c>
      <c r="I3718" s="9">
        <v>3.27</v>
      </c>
      <c r="J3718" s="19"/>
      <c r="K3718" s="19"/>
      <c r="L3718" s="19"/>
      <c r="M3718" s="19"/>
      <c r="N3718" s="19"/>
      <c r="O3718" s="19"/>
      <c r="P3718" s="19">
        <v>3.67</v>
      </c>
      <c r="Q3718" s="18" t="s">
        <v>90</v>
      </c>
      <c r="R3718" s="21"/>
      <c r="S3718" s="23"/>
      <c r="T3718" s="1">
        <f t="shared" si="373"/>
        <v>2018.7162195160595</v>
      </c>
      <c r="U3718" s="4">
        <f t="shared" si="374"/>
        <v>1.1218664504992262E+20</v>
      </c>
      <c r="V3718" s="4">
        <f t="shared" si="375"/>
        <v>101157945425989.97</v>
      </c>
      <c r="W3718" s="1">
        <f t="shared" si="376"/>
        <v>50.914230609897807</v>
      </c>
      <c r="X3718" s="16"/>
    </row>
    <row r="3719" spans="1:24" x14ac:dyDescent="0.3">
      <c r="A3719" s="32" t="s">
        <v>461</v>
      </c>
      <c r="B3719" s="35">
        <v>43361.107974537037</v>
      </c>
      <c r="C3719" s="29">
        <v>45.539000000000001</v>
      </c>
      <c r="D3719" s="29">
        <v>-12.7972</v>
      </c>
      <c r="E3719" s="49">
        <v>40</v>
      </c>
      <c r="F3719" s="20">
        <v>14</v>
      </c>
      <c r="G3719" s="22" t="s">
        <v>396</v>
      </c>
      <c r="H3719" s="1" t="s">
        <v>63</v>
      </c>
      <c r="I3719" s="9">
        <v>3.43</v>
      </c>
      <c r="J3719" s="19"/>
      <c r="K3719" s="19"/>
      <c r="L3719" s="19"/>
      <c r="M3719" s="19"/>
      <c r="N3719" s="19"/>
      <c r="O3719" s="19"/>
      <c r="P3719" s="19">
        <v>3.83</v>
      </c>
      <c r="Q3719" s="18" t="s">
        <v>90</v>
      </c>
      <c r="R3719" s="21"/>
      <c r="S3719" s="23"/>
      <c r="T3719" s="1">
        <f t="shared" si="373"/>
        <v>2018.7162435990062</v>
      </c>
      <c r="U3719" s="4">
        <f t="shared" si="374"/>
        <v>1.1218682084228401E+20</v>
      </c>
      <c r="V3719" s="4">
        <f t="shared" si="375"/>
        <v>175792361395870.31</v>
      </c>
      <c r="W3719" s="1">
        <f t="shared" si="376"/>
        <v>52.317401440475955</v>
      </c>
      <c r="X3719" s="16"/>
    </row>
    <row r="3720" spans="1:24" x14ac:dyDescent="0.3">
      <c r="A3720" s="32" t="s">
        <v>462</v>
      </c>
      <c r="B3720" s="35">
        <v>43361.196643518517</v>
      </c>
      <c r="C3720" s="29">
        <v>45.546300000000002</v>
      </c>
      <c r="D3720" s="29">
        <v>-12.8027</v>
      </c>
      <c r="E3720" s="49">
        <v>36</v>
      </c>
      <c r="F3720" s="20">
        <v>13</v>
      </c>
      <c r="G3720" s="22" t="s">
        <v>396</v>
      </c>
      <c r="H3720" s="1" t="s">
        <v>63</v>
      </c>
      <c r="I3720" s="9">
        <v>3.78</v>
      </c>
      <c r="J3720" s="19"/>
      <c r="K3720" s="19"/>
      <c r="L3720" s="19"/>
      <c r="M3720" s="19"/>
      <c r="N3720" s="19"/>
      <c r="O3720" s="19"/>
      <c r="P3720" s="19">
        <v>4.18</v>
      </c>
      <c r="Q3720" s="18" t="s">
        <v>90</v>
      </c>
      <c r="R3720" s="21"/>
      <c r="S3720" s="23"/>
      <c r="T3720" s="1">
        <f t="shared" si="373"/>
        <v>2018.7164863614471</v>
      </c>
      <c r="U3720" s="4">
        <f t="shared" si="374"/>
        <v>1.1218740968593936E+20</v>
      </c>
      <c r="V3720" s="4">
        <f t="shared" si="375"/>
        <v>588843655355589.63</v>
      </c>
      <c r="W3720" s="1">
        <f t="shared" si="376"/>
        <v>49.92531313172946</v>
      </c>
    </row>
    <row r="3721" spans="1:24" x14ac:dyDescent="0.3">
      <c r="A3721" s="32" t="s">
        <v>463</v>
      </c>
      <c r="B3721" s="35">
        <v>43361.296423611115</v>
      </c>
      <c r="C3721" s="29">
        <v>45.555700000000002</v>
      </c>
      <c r="D3721" s="29">
        <v>-12.8047</v>
      </c>
      <c r="E3721" s="49">
        <v>39</v>
      </c>
      <c r="F3721" s="20">
        <v>14</v>
      </c>
      <c r="G3721" s="22" t="s">
        <v>396</v>
      </c>
      <c r="H3721" s="1" t="s">
        <v>63</v>
      </c>
      <c r="I3721" s="9">
        <v>3.35</v>
      </c>
      <c r="J3721" s="19"/>
      <c r="K3721" s="19"/>
      <c r="L3721" s="19"/>
      <c r="M3721" s="19"/>
      <c r="N3721" s="19"/>
      <c r="O3721" s="19"/>
      <c r="P3721" s="19">
        <v>3.75</v>
      </c>
      <c r="Q3721" s="18" t="s">
        <v>90</v>
      </c>
      <c r="R3721" s="21"/>
      <c r="S3721" s="23"/>
      <c r="T3721" s="1">
        <f t="shared" si="373"/>
        <v>2018.7167595444521</v>
      </c>
      <c r="U3721" s="4">
        <f t="shared" si="374"/>
        <v>1.1218754303808256E+20</v>
      </c>
      <c r="V3721" s="4">
        <f t="shared" si="375"/>
        <v>133352143216332.41</v>
      </c>
      <c r="W3721" s="1">
        <f t="shared" si="376"/>
        <v>52.825911281552436</v>
      </c>
    </row>
    <row r="3722" spans="1:24" x14ac:dyDescent="0.3">
      <c r="A3722" s="32" t="s">
        <v>464</v>
      </c>
      <c r="B3722" s="35">
        <v>43361.395474537036</v>
      </c>
      <c r="C3722" s="29">
        <v>45.537199999999999</v>
      </c>
      <c r="D3722" s="29">
        <v>-12.7685</v>
      </c>
      <c r="E3722" s="49">
        <v>40</v>
      </c>
      <c r="F3722" s="20">
        <v>13</v>
      </c>
      <c r="G3722" s="22" t="s">
        <v>396</v>
      </c>
      <c r="H3722" s="1" t="s">
        <v>63</v>
      </c>
      <c r="I3722" s="9">
        <v>3.3400000000000003</v>
      </c>
      <c r="J3722" s="19"/>
      <c r="K3722" s="19"/>
      <c r="L3722" s="19"/>
      <c r="M3722" s="19"/>
      <c r="N3722" s="19"/>
      <c r="O3722" s="19"/>
      <c r="P3722" s="19">
        <v>3.74</v>
      </c>
      <c r="Q3722" s="18" t="s">
        <v>90</v>
      </c>
      <c r="R3722" s="21"/>
      <c r="S3722" s="23"/>
      <c r="T3722" s="1">
        <f t="shared" si="373"/>
        <v>2018.7170307311076</v>
      </c>
      <c r="U3722" s="4">
        <f t="shared" si="374"/>
        <v>1.1218767186303774E+20</v>
      </c>
      <c r="V3722" s="4">
        <f t="shared" si="375"/>
        <v>128824955169313.42</v>
      </c>
      <c r="W3722" s="1">
        <f t="shared" si="376"/>
        <v>52.010867039239152</v>
      </c>
      <c r="X3722" s="16"/>
    </row>
    <row r="3723" spans="1:24" x14ac:dyDescent="0.3">
      <c r="A3723" s="32" t="s">
        <v>465</v>
      </c>
      <c r="B3723" s="35">
        <v>43361.462939814817</v>
      </c>
      <c r="C3723" s="29">
        <v>45.555999999999997</v>
      </c>
      <c r="D3723" s="29">
        <v>-12.7927</v>
      </c>
      <c r="E3723" s="49">
        <v>36</v>
      </c>
      <c r="F3723" s="20">
        <v>14</v>
      </c>
      <c r="G3723" s="22" t="s">
        <v>396</v>
      </c>
      <c r="H3723" s="1" t="s">
        <v>63</v>
      </c>
      <c r="I3723" s="9">
        <v>3.0500000000000003</v>
      </c>
      <c r="J3723" s="19"/>
      <c r="K3723" s="19"/>
      <c r="L3723" s="19"/>
      <c r="M3723" s="19"/>
      <c r="N3723" s="19"/>
      <c r="O3723" s="19"/>
      <c r="P3723" s="19">
        <v>3.45</v>
      </c>
      <c r="Q3723" s="18" t="s">
        <v>90</v>
      </c>
      <c r="R3723" s="21"/>
      <c r="S3723" s="23"/>
      <c r="T3723" s="1">
        <f t="shared" si="373"/>
        <v>2018.7172154409714</v>
      </c>
      <c r="U3723" s="4">
        <f t="shared" si="374"/>
        <v>1.1218771917816363E+20</v>
      </c>
      <c r="V3723" s="4">
        <f t="shared" si="375"/>
        <v>47315125896148.258</v>
      </c>
      <c r="W3723" s="1">
        <f t="shared" si="376"/>
        <v>50.549429246200617</v>
      </c>
    </row>
    <row r="3724" spans="1:24" x14ac:dyDescent="0.3">
      <c r="A3724" s="32" t="s">
        <v>466</v>
      </c>
      <c r="B3724" s="35">
        <v>43361.556562500002</v>
      </c>
      <c r="C3724" s="29">
        <v>45.587800000000001</v>
      </c>
      <c r="D3724" s="29">
        <v>-12.83</v>
      </c>
      <c r="E3724" s="49">
        <v>34</v>
      </c>
      <c r="F3724" s="20">
        <v>13</v>
      </c>
      <c r="G3724" s="22" t="s">
        <v>396</v>
      </c>
      <c r="H3724" s="1" t="s">
        <v>63</v>
      </c>
      <c r="I3724" s="9">
        <v>3.3200000000000003</v>
      </c>
      <c r="J3724" s="19"/>
      <c r="K3724" s="19"/>
      <c r="L3724" s="19"/>
      <c r="M3724" s="19"/>
      <c r="N3724" s="19"/>
      <c r="O3724" s="19"/>
      <c r="P3724" s="19">
        <v>3.72</v>
      </c>
      <c r="Q3724" s="18" t="s">
        <v>90</v>
      </c>
      <c r="R3724" s="21"/>
      <c r="S3724" s="23"/>
      <c r="T3724" s="1">
        <f t="shared" si="373"/>
        <v>2018.7174717659138</v>
      </c>
      <c r="U3724" s="4">
        <f t="shared" si="374"/>
        <v>1.1218783940460709E+20</v>
      </c>
      <c r="V3724" s="4">
        <f t="shared" si="375"/>
        <v>120226443461741.34</v>
      </c>
      <c r="W3724" s="1">
        <f t="shared" si="376"/>
        <v>52.161466434612201</v>
      </c>
    </row>
    <row r="3725" spans="1:24" x14ac:dyDescent="0.3">
      <c r="A3725" s="32" t="s">
        <v>467</v>
      </c>
      <c r="B3725" s="35">
        <v>43361.725844907407</v>
      </c>
      <c r="C3725" s="29">
        <v>45.552</v>
      </c>
      <c r="D3725" s="29">
        <v>-12.7957</v>
      </c>
      <c r="E3725" s="49">
        <v>34</v>
      </c>
      <c r="F3725" s="20">
        <v>12</v>
      </c>
      <c r="G3725" s="22" t="s">
        <v>396</v>
      </c>
      <c r="H3725" s="1" t="s">
        <v>63</v>
      </c>
      <c r="I3725" s="9">
        <v>3.24</v>
      </c>
      <c r="J3725" s="19"/>
      <c r="K3725" s="19"/>
      <c r="L3725" s="19"/>
      <c r="M3725" s="19"/>
      <c r="N3725" s="19"/>
      <c r="O3725" s="19"/>
      <c r="P3725" s="19">
        <v>3.64</v>
      </c>
      <c r="Q3725" s="18" t="s">
        <v>90</v>
      </c>
      <c r="R3725" s="21"/>
      <c r="S3725" s="23"/>
      <c r="T3725" s="1">
        <f t="shared" si="373"/>
        <v>2018.7179352358862</v>
      </c>
      <c r="U3725" s="4">
        <f t="shared" si="374"/>
        <v>1.1218793060569103E+20</v>
      </c>
      <c r="V3725" s="4">
        <f t="shared" si="375"/>
        <v>91201083935591.125</v>
      </c>
      <c r="W3725" s="1">
        <f t="shared" si="376"/>
        <v>48.864128382154433</v>
      </c>
      <c r="X3725" s="16"/>
    </row>
    <row r="3726" spans="1:24" x14ac:dyDescent="0.3">
      <c r="A3726" s="32" t="s">
        <v>468</v>
      </c>
      <c r="B3726" s="35">
        <v>43361.787916666668</v>
      </c>
      <c r="C3726" s="29">
        <v>45.531799999999997</v>
      </c>
      <c r="D3726" s="29">
        <v>-12.805300000000001</v>
      </c>
      <c r="E3726" s="49">
        <v>37</v>
      </c>
      <c r="F3726" s="20">
        <v>14</v>
      </c>
      <c r="G3726" s="22" t="s">
        <v>396</v>
      </c>
      <c r="H3726" s="1" t="s">
        <v>63</v>
      </c>
      <c r="I3726" s="9">
        <v>3.6</v>
      </c>
      <c r="J3726" s="19"/>
      <c r="K3726" s="19"/>
      <c r="L3726" s="19"/>
      <c r="M3726" s="19"/>
      <c r="N3726" s="19"/>
      <c r="O3726" s="19"/>
      <c r="P3726" s="19">
        <v>4</v>
      </c>
      <c r="Q3726" s="18" t="s">
        <v>90</v>
      </c>
      <c r="R3726" s="21"/>
      <c r="S3726" s="23"/>
      <c r="T3726" s="1">
        <f t="shared" si="373"/>
        <v>2018.718105179101</v>
      </c>
      <c r="U3726" s="4">
        <f t="shared" si="374"/>
        <v>1.1218824683345704E+20</v>
      </c>
      <c r="V3726" s="4">
        <f t="shared" si="375"/>
        <v>316227766016839.06</v>
      </c>
      <c r="W3726" s="1">
        <f t="shared" si="376"/>
        <v>49.635085826803319</v>
      </c>
      <c r="X3726" s="16"/>
    </row>
    <row r="3727" spans="1:24" x14ac:dyDescent="0.3">
      <c r="A3727" s="32" t="s">
        <v>469</v>
      </c>
      <c r="B3727" s="35">
        <v>43361.823587962965</v>
      </c>
      <c r="C3727" s="29">
        <v>45.395000000000003</v>
      </c>
      <c r="D3727" s="29">
        <v>-12.791499999999999</v>
      </c>
      <c r="E3727" s="49">
        <v>29</v>
      </c>
      <c r="F3727" s="20">
        <v>13</v>
      </c>
      <c r="G3727" s="22" t="s">
        <v>396</v>
      </c>
      <c r="H3727" s="1" t="s">
        <v>63</v>
      </c>
      <c r="I3727" s="9">
        <v>3.02</v>
      </c>
      <c r="J3727" s="19"/>
      <c r="K3727" s="19"/>
      <c r="L3727" s="19"/>
      <c r="M3727" s="19"/>
      <c r="N3727" s="19"/>
      <c r="O3727" s="19"/>
      <c r="P3727" s="19">
        <v>3.42</v>
      </c>
      <c r="Q3727" s="18" t="s">
        <v>90</v>
      </c>
      <c r="R3727" s="21"/>
      <c r="S3727" s="23"/>
      <c r="T3727" s="1">
        <f t="shared" si="373"/>
        <v>2018.7182028417876</v>
      </c>
      <c r="U3727" s="4">
        <f t="shared" si="374"/>
        <v>1.1218828949140891E+20</v>
      </c>
      <c r="V3727" s="4">
        <f t="shared" si="375"/>
        <v>42657951880159.32</v>
      </c>
      <c r="W3727" s="1">
        <f t="shared" si="376"/>
        <v>34.259959414701882</v>
      </c>
      <c r="X3727" s="16"/>
    </row>
    <row r="3728" spans="1:24" x14ac:dyDescent="0.3">
      <c r="A3728" s="32" t="s">
        <v>470</v>
      </c>
      <c r="B3728" s="35">
        <v>43361.895057870373</v>
      </c>
      <c r="C3728" s="29">
        <v>45.590200000000003</v>
      </c>
      <c r="D3728" s="29">
        <v>-12.824299999999999</v>
      </c>
      <c r="E3728" s="49">
        <v>30</v>
      </c>
      <c r="F3728" s="20">
        <v>14</v>
      </c>
      <c r="G3728" s="22" t="s">
        <v>396</v>
      </c>
      <c r="H3728" s="1" t="s">
        <v>63</v>
      </c>
      <c r="I3728" s="9">
        <v>3.33</v>
      </c>
      <c r="J3728" s="19"/>
      <c r="K3728" s="19"/>
      <c r="L3728" s="19"/>
      <c r="M3728" s="19"/>
      <c r="N3728" s="19"/>
      <c r="O3728" s="19"/>
      <c r="P3728" s="19">
        <v>3.73</v>
      </c>
      <c r="Q3728" s="18" t="s">
        <v>90</v>
      </c>
      <c r="R3728" s="21"/>
      <c r="S3728" s="23"/>
      <c r="T3728" s="1">
        <f t="shared" si="373"/>
        <v>2018.7183985157299</v>
      </c>
      <c r="U3728" s="4">
        <f t="shared" si="374"/>
        <v>1.1218841394287008E+20</v>
      </c>
      <c r="V3728" s="4">
        <f t="shared" si="375"/>
        <v>124451461177138.55</v>
      </c>
      <c r="W3728" s="1">
        <f t="shared" si="376"/>
        <v>49.749540510141223</v>
      </c>
    </row>
    <row r="3729" spans="1:24" x14ac:dyDescent="0.3">
      <c r="A3729" s="32" t="s">
        <v>471</v>
      </c>
      <c r="B3729" s="35">
        <v>43361.984155092592</v>
      </c>
      <c r="C3729" s="29">
        <v>45.410299999999999</v>
      </c>
      <c r="D3729" s="29">
        <v>-12.769299999999999</v>
      </c>
      <c r="E3729" s="49">
        <v>29</v>
      </c>
      <c r="F3729" s="20">
        <v>16</v>
      </c>
      <c r="G3729" s="22" t="s">
        <v>396</v>
      </c>
      <c r="H3729" s="1" t="s">
        <v>63</v>
      </c>
      <c r="I3729" s="1">
        <f>0.85*L3729+1.03</f>
        <v>4.8549999999999995</v>
      </c>
      <c r="J3729" s="19"/>
      <c r="K3729" s="19"/>
      <c r="L3729" s="19">
        <v>4.5</v>
      </c>
      <c r="M3729" s="19" t="s">
        <v>35</v>
      </c>
      <c r="N3729" s="19"/>
      <c r="O3729" s="19"/>
      <c r="P3729" s="19">
        <v>4.79</v>
      </c>
      <c r="Q3729" s="18" t="s">
        <v>90</v>
      </c>
      <c r="R3729" s="21"/>
      <c r="S3729" s="23"/>
      <c r="T3729" s="1">
        <f t="shared" si="373"/>
        <v>2018.7186424506299</v>
      </c>
      <c r="U3729" s="4">
        <f t="shared" si="374"/>
        <v>1.1221254075819599E+20</v>
      </c>
      <c r="V3729" s="4">
        <f t="shared" si="375"/>
        <v>2.4126815325916504E+16</v>
      </c>
      <c r="W3729" s="1">
        <f t="shared" si="376"/>
        <v>34.957771592804924</v>
      </c>
      <c r="X3729" s="16"/>
    </row>
    <row r="3730" spans="1:24" x14ac:dyDescent="0.3">
      <c r="A3730" s="32" t="s">
        <v>472</v>
      </c>
      <c r="B3730" s="35">
        <v>43362.100960648146</v>
      </c>
      <c r="C3730" s="29">
        <v>45.529299999999999</v>
      </c>
      <c r="D3730" s="29">
        <v>-12.805300000000001</v>
      </c>
      <c r="E3730" s="49">
        <v>40</v>
      </c>
      <c r="F3730" s="20">
        <v>15</v>
      </c>
      <c r="G3730" s="22" t="s">
        <v>396</v>
      </c>
      <c r="H3730" s="1" t="s">
        <v>63</v>
      </c>
      <c r="I3730" s="9">
        <v>3.72</v>
      </c>
      <c r="J3730" s="19"/>
      <c r="K3730" s="19"/>
      <c r="L3730" s="19"/>
      <c r="M3730" s="19"/>
      <c r="N3730" s="19"/>
      <c r="O3730" s="19"/>
      <c r="P3730" s="19">
        <v>4.12</v>
      </c>
      <c r="Q3730" s="18" t="s">
        <v>90</v>
      </c>
      <c r="R3730" s="21"/>
      <c r="S3730" s="23"/>
      <c r="T3730" s="1">
        <f t="shared" si="373"/>
        <v>2018.7189622468122</v>
      </c>
      <c r="U3730" s="4">
        <f t="shared" si="374"/>
        <v>1.1221301938828832E+20</v>
      </c>
      <c r="V3730" s="4">
        <f t="shared" si="375"/>
        <v>478630092322639.25</v>
      </c>
      <c r="W3730" s="1">
        <f t="shared" si="376"/>
        <v>51.740139943012082</v>
      </c>
      <c r="X3730" s="16"/>
    </row>
    <row r="3731" spans="1:24" x14ac:dyDescent="0.3">
      <c r="A3731" s="32" t="s">
        <v>473</v>
      </c>
      <c r="B3731" s="35">
        <v>43362.225381944445</v>
      </c>
      <c r="C3731" s="29">
        <v>45.547800000000002</v>
      </c>
      <c r="D3731" s="29">
        <v>-12.786799999999999</v>
      </c>
      <c r="E3731" s="49">
        <v>39</v>
      </c>
      <c r="F3731" s="20">
        <v>14</v>
      </c>
      <c r="G3731" s="22" t="s">
        <v>396</v>
      </c>
      <c r="H3731" s="1" t="s">
        <v>63</v>
      </c>
      <c r="I3731" s="9">
        <v>3.3000000000000003</v>
      </c>
      <c r="J3731" s="19"/>
      <c r="K3731" s="19"/>
      <c r="L3731" s="19"/>
      <c r="M3731" s="19"/>
      <c r="N3731" s="19"/>
      <c r="O3731" s="19"/>
      <c r="P3731" s="19">
        <v>3.7</v>
      </c>
      <c r="Q3731" s="18" t="s">
        <v>90</v>
      </c>
      <c r="R3731" s="21"/>
      <c r="S3731" s="23"/>
      <c r="T3731" s="1">
        <f t="shared" si="373"/>
        <v>2018.7193028937561</v>
      </c>
      <c r="U3731" s="4">
        <f t="shared" si="374"/>
        <v>1.1221313159013374E+20</v>
      </c>
      <c r="V3731" s="4">
        <f t="shared" si="375"/>
        <v>112201845430197.23</v>
      </c>
      <c r="W3731" s="1">
        <f t="shared" si="376"/>
        <v>52.091231083296577</v>
      </c>
      <c r="X3731" s="16"/>
    </row>
    <row r="3732" spans="1:24" x14ac:dyDescent="0.3">
      <c r="A3732" s="32" t="s">
        <v>474</v>
      </c>
      <c r="B3732" s="35">
        <v>43362.71361111111</v>
      </c>
      <c r="C3732" s="29">
        <v>45.593800000000002</v>
      </c>
      <c r="D3732" s="29">
        <v>-12.7903</v>
      </c>
      <c r="E3732" s="49">
        <v>35</v>
      </c>
      <c r="F3732" s="20">
        <v>14</v>
      </c>
      <c r="G3732" s="22" t="s">
        <v>396</v>
      </c>
      <c r="H3732" s="1" t="s">
        <v>63</v>
      </c>
      <c r="I3732" s="9">
        <v>3.46</v>
      </c>
      <c r="J3732" s="19"/>
      <c r="K3732" s="19"/>
      <c r="L3732" s="19"/>
      <c r="M3732" s="19"/>
      <c r="N3732" s="19"/>
      <c r="O3732" s="19"/>
      <c r="P3732" s="19">
        <v>3.86</v>
      </c>
      <c r="Q3732" s="18" t="s">
        <v>90</v>
      </c>
      <c r="R3732" s="21"/>
      <c r="S3732" s="23"/>
      <c r="T3732" s="1">
        <f t="shared" si="373"/>
        <v>2018.7206395923645</v>
      </c>
      <c r="U3732" s="4">
        <f t="shared" si="374"/>
        <v>1.1221332657459372E+20</v>
      </c>
      <c r="V3732" s="4">
        <f t="shared" si="375"/>
        <v>194984459975804.25</v>
      </c>
      <c r="W3732" s="1">
        <f t="shared" si="376"/>
        <v>52.798194939248759</v>
      </c>
      <c r="X3732" s="16"/>
    </row>
    <row r="3733" spans="1:24" x14ac:dyDescent="0.3">
      <c r="A3733" s="32" t="s">
        <v>475</v>
      </c>
      <c r="B3733" s="35">
        <v>43362.744467592594</v>
      </c>
      <c r="C3733" s="29">
        <v>45.539200000000001</v>
      </c>
      <c r="D3733" s="29">
        <v>-12.789199999999999</v>
      </c>
      <c r="E3733" s="49">
        <v>40</v>
      </c>
      <c r="F3733" s="20">
        <v>14</v>
      </c>
      <c r="G3733" s="22" t="s">
        <v>396</v>
      </c>
      <c r="H3733" s="1" t="s">
        <v>63</v>
      </c>
      <c r="I3733" s="9">
        <v>3.38</v>
      </c>
      <c r="J3733" s="19"/>
      <c r="K3733" s="19"/>
      <c r="L3733" s="19"/>
      <c r="M3733" s="19"/>
      <c r="N3733" s="19"/>
      <c r="O3733" s="19"/>
      <c r="P3733" s="19">
        <v>3.78</v>
      </c>
      <c r="Q3733" s="18" t="s">
        <v>90</v>
      </c>
      <c r="R3733" s="21"/>
      <c r="S3733" s="23"/>
      <c r="T3733" s="1">
        <f t="shared" si="373"/>
        <v>2018.7207240728067</v>
      </c>
      <c r="U3733" s="4">
        <f t="shared" si="374"/>
        <v>1.1221347448543253E+20</v>
      </c>
      <c r="V3733" s="4">
        <f t="shared" si="375"/>
        <v>147910838816820.69</v>
      </c>
      <c r="W3733" s="1">
        <f t="shared" si="376"/>
        <v>52.26109736196193</v>
      </c>
    </row>
    <row r="3734" spans="1:24" x14ac:dyDescent="0.3">
      <c r="A3734" s="32" t="s">
        <v>476</v>
      </c>
      <c r="B3734" s="35">
        <v>43362.969050925924</v>
      </c>
      <c r="C3734" s="29">
        <v>45.601300000000002</v>
      </c>
      <c r="D3734" s="29">
        <v>-12.8095</v>
      </c>
      <c r="E3734" s="49">
        <v>34</v>
      </c>
      <c r="F3734" s="20">
        <v>13</v>
      </c>
      <c r="G3734" s="22" t="s">
        <v>396</v>
      </c>
      <c r="H3734" s="1" t="s">
        <v>63</v>
      </c>
      <c r="I3734" s="9">
        <v>3.29</v>
      </c>
      <c r="J3734" s="19"/>
      <c r="K3734" s="19"/>
      <c r="L3734" s="19"/>
      <c r="M3734" s="19"/>
      <c r="N3734" s="19"/>
      <c r="O3734" s="19"/>
      <c r="P3734" s="19">
        <v>3.69</v>
      </c>
      <c r="Q3734" s="18" t="s">
        <v>90</v>
      </c>
      <c r="R3734" s="21"/>
      <c r="S3734" s="23"/>
      <c r="T3734" s="1">
        <f t="shared" si="373"/>
        <v>2018.7213389484625</v>
      </c>
      <c r="U3734" s="4">
        <f t="shared" si="374"/>
        <v>1.1221358287812393E+20</v>
      </c>
      <c r="V3734" s="4">
        <f t="shared" si="375"/>
        <v>108392691402120.45</v>
      </c>
      <c r="W3734" s="1">
        <f t="shared" si="376"/>
        <v>52.952449289042917</v>
      </c>
      <c r="X3734" s="16"/>
    </row>
    <row r="3735" spans="1:24" x14ac:dyDescent="0.3">
      <c r="A3735" s="32" t="s">
        <v>477</v>
      </c>
      <c r="B3735" s="35">
        <v>43363.217418981483</v>
      </c>
      <c r="C3735" s="29">
        <v>45.5413</v>
      </c>
      <c r="D3735" s="29">
        <v>-12.783300000000001</v>
      </c>
      <c r="E3735" s="49">
        <v>40</v>
      </c>
      <c r="F3735" s="20">
        <v>14</v>
      </c>
      <c r="G3735" s="22" t="s">
        <v>396</v>
      </c>
      <c r="H3735" s="1" t="s">
        <v>63</v>
      </c>
      <c r="I3735" s="9">
        <v>3.33</v>
      </c>
      <c r="J3735" s="19"/>
      <c r="K3735" s="19"/>
      <c r="L3735" s="19"/>
      <c r="M3735" s="19"/>
      <c r="N3735" s="19"/>
      <c r="O3735" s="19"/>
      <c r="P3735" s="19">
        <v>3.73</v>
      </c>
      <c r="Q3735" s="18" t="s">
        <v>90</v>
      </c>
      <c r="R3735" s="21"/>
      <c r="S3735" s="23"/>
      <c r="T3735" s="1">
        <f t="shared" si="373"/>
        <v>2018.7220189431389</v>
      </c>
      <c r="U3735" s="4">
        <f t="shared" si="374"/>
        <v>1.122137073295851E+20</v>
      </c>
      <c r="V3735" s="4">
        <f t="shared" si="375"/>
        <v>124451461177138.55</v>
      </c>
      <c r="W3735" s="1">
        <f t="shared" si="376"/>
        <v>52.36495720642651</v>
      </c>
      <c r="X3735" s="16"/>
    </row>
    <row r="3736" spans="1:24" x14ac:dyDescent="0.3">
      <c r="A3736" s="32" t="s">
        <v>478</v>
      </c>
      <c r="B3736" s="35">
        <v>43363.220671296294</v>
      </c>
      <c r="C3736" s="29">
        <v>45.552300000000002</v>
      </c>
      <c r="D3736" s="29">
        <v>-12.8187</v>
      </c>
      <c r="E3736" s="49">
        <v>36</v>
      </c>
      <c r="F3736" s="20">
        <v>13</v>
      </c>
      <c r="G3736" s="22" t="s">
        <v>396</v>
      </c>
      <c r="H3736" s="1" t="s">
        <v>63</v>
      </c>
      <c r="I3736" s="9">
        <v>3.17</v>
      </c>
      <c r="J3736" s="19"/>
      <c r="K3736" s="19"/>
      <c r="L3736" s="19"/>
      <c r="M3736" s="19"/>
      <c r="N3736" s="19"/>
      <c r="O3736" s="19"/>
      <c r="P3736" s="19">
        <v>3.57</v>
      </c>
      <c r="Q3736" s="18" t="s">
        <v>90</v>
      </c>
      <c r="R3736" s="21"/>
      <c r="S3736" s="23"/>
      <c r="T3736" s="1">
        <f t="shared" si="373"/>
        <v>2018.7220278474915</v>
      </c>
      <c r="U3736" s="4">
        <f t="shared" si="374"/>
        <v>1.1221377894392612E+20</v>
      </c>
      <c r="V3736" s="4">
        <f t="shared" si="375"/>
        <v>71614341021290.391</v>
      </c>
      <c r="W3736" s="1">
        <f t="shared" si="376"/>
        <v>50.586480950280496</v>
      </c>
    </row>
    <row r="3737" spans="1:24" x14ac:dyDescent="0.3">
      <c r="A3737" s="32" t="s">
        <v>479</v>
      </c>
      <c r="B3737" s="35">
        <v>43363.243298611109</v>
      </c>
      <c r="C3737" s="29">
        <v>45.5182</v>
      </c>
      <c r="D3737" s="29">
        <v>-12.810499999999999</v>
      </c>
      <c r="E3737" s="49">
        <v>42</v>
      </c>
      <c r="F3737" s="20">
        <v>12</v>
      </c>
      <c r="G3737" s="22" t="s">
        <v>396</v>
      </c>
      <c r="H3737" s="1" t="s">
        <v>63</v>
      </c>
      <c r="I3737" s="9">
        <v>3.5300000000000002</v>
      </c>
      <c r="J3737" s="19"/>
      <c r="K3737" s="19"/>
      <c r="L3737" s="19"/>
      <c r="M3737" s="19"/>
      <c r="N3737" s="19"/>
      <c r="O3737" s="19"/>
      <c r="P3737" s="19">
        <v>3.93</v>
      </c>
      <c r="Q3737" s="18" t="s">
        <v>90</v>
      </c>
      <c r="R3737" s="21"/>
      <c r="S3737" s="23"/>
      <c r="T3737" s="1">
        <f t="shared" si="373"/>
        <v>2018.7220897977033</v>
      </c>
      <c r="U3737" s="4">
        <f t="shared" si="374"/>
        <v>1.1221402725723665E+20</v>
      </c>
      <c r="V3737" s="4">
        <f t="shared" si="375"/>
        <v>248313310529558.16</v>
      </c>
      <c r="W3737" s="1">
        <f t="shared" si="376"/>
        <v>52.64345866202035</v>
      </c>
      <c r="X3737" s="16"/>
    </row>
    <row r="3738" spans="1:24" x14ac:dyDescent="0.3">
      <c r="A3738" s="32" t="s">
        <v>480</v>
      </c>
      <c r="B3738" s="35">
        <v>43363.369837962964</v>
      </c>
      <c r="C3738" s="29">
        <v>45.502499999999998</v>
      </c>
      <c r="D3738" s="29">
        <v>-12.790699999999999</v>
      </c>
      <c r="E3738" s="49">
        <v>43</v>
      </c>
      <c r="F3738" s="20">
        <v>13</v>
      </c>
      <c r="G3738" s="22" t="s">
        <v>396</v>
      </c>
      <c r="H3738" s="1" t="s">
        <v>63</v>
      </c>
      <c r="I3738" s="9">
        <v>3.23</v>
      </c>
      <c r="J3738" s="19"/>
      <c r="K3738" s="19"/>
      <c r="L3738" s="19"/>
      <c r="M3738" s="19"/>
      <c r="N3738" s="19"/>
      <c r="O3738" s="19"/>
      <c r="P3738" s="19">
        <v>3.63</v>
      </c>
      <c r="Q3738" s="18" t="s">
        <v>90</v>
      </c>
      <c r="R3738" s="21"/>
      <c r="S3738" s="23"/>
      <c r="T3738" s="1">
        <f t="shared" si="373"/>
        <v>2018.7224362435672</v>
      </c>
      <c r="U3738" s="4">
        <f t="shared" si="374"/>
        <v>1.1221411536212396E+20</v>
      </c>
      <c r="V3738" s="4">
        <f t="shared" si="375"/>
        <v>88104887300801.563</v>
      </c>
      <c r="W3738" s="1">
        <f t="shared" si="376"/>
        <v>52.263212874194494</v>
      </c>
      <c r="X3738" s="16"/>
    </row>
    <row r="3739" spans="1:24" x14ac:dyDescent="0.3">
      <c r="A3739" s="32" t="s">
        <v>481</v>
      </c>
      <c r="B3739" s="35">
        <v>43363.43310185185</v>
      </c>
      <c r="C3739" s="29">
        <v>45.537300000000002</v>
      </c>
      <c r="D3739" s="29">
        <v>-12.736000000000001</v>
      </c>
      <c r="E3739" s="49">
        <v>38</v>
      </c>
      <c r="F3739" s="20">
        <v>15</v>
      </c>
      <c r="G3739" s="22" t="s">
        <v>396</v>
      </c>
      <c r="H3739" s="1" t="s">
        <v>63</v>
      </c>
      <c r="I3739" s="9">
        <v>3.31</v>
      </c>
      <c r="J3739" s="19"/>
      <c r="K3739" s="19"/>
      <c r="L3739" s="19"/>
      <c r="M3739" s="19"/>
      <c r="N3739" s="19"/>
      <c r="O3739" s="19"/>
      <c r="P3739" s="19">
        <v>3.71</v>
      </c>
      <c r="Q3739" s="18" t="s">
        <v>90</v>
      </c>
      <c r="R3739" s="21"/>
      <c r="S3739" s="23"/>
      <c r="T3739" s="1">
        <f t="shared" si="373"/>
        <v>2018.7226094506552</v>
      </c>
      <c r="U3739" s="4">
        <f t="shared" si="374"/>
        <v>1.1221423150698534E+20</v>
      </c>
      <c r="V3739" s="4">
        <f t="shared" si="375"/>
        <v>116144861384034.34</v>
      </c>
      <c r="W3739" s="1">
        <f t="shared" si="376"/>
        <v>50.526251828956042</v>
      </c>
      <c r="X3739" s="16"/>
    </row>
    <row r="3740" spans="1:24" x14ac:dyDescent="0.3">
      <c r="A3740" s="32" t="s">
        <v>482</v>
      </c>
      <c r="B3740" s="35">
        <v>43363.633888888886</v>
      </c>
      <c r="C3740" s="29">
        <v>45.534700000000001</v>
      </c>
      <c r="D3740" s="29">
        <v>-12.7745</v>
      </c>
      <c r="E3740" s="49">
        <v>38</v>
      </c>
      <c r="F3740" s="20">
        <v>12</v>
      </c>
      <c r="G3740" s="22" t="s">
        <v>396</v>
      </c>
      <c r="H3740" s="1" t="s">
        <v>63</v>
      </c>
      <c r="I3740" s="9">
        <v>3.37</v>
      </c>
      <c r="J3740" s="19"/>
      <c r="K3740" s="19"/>
      <c r="L3740" s="19"/>
      <c r="M3740" s="19"/>
      <c r="N3740" s="19"/>
      <c r="O3740" s="19"/>
      <c r="P3740" s="19">
        <v>3.77</v>
      </c>
      <c r="Q3740" s="18" t="s">
        <v>90</v>
      </c>
      <c r="R3740" s="21"/>
      <c r="S3740" s="23"/>
      <c r="T3740" s="1">
        <f t="shared" si="373"/>
        <v>2018.7231591756026</v>
      </c>
      <c r="U3740" s="4">
        <f t="shared" si="374"/>
        <v>1.1221437439638118E+20</v>
      </c>
      <c r="V3740" s="4">
        <f t="shared" si="375"/>
        <v>142889395851110.25</v>
      </c>
      <c r="W3740" s="1">
        <f t="shared" si="376"/>
        <v>50.333861634367622</v>
      </c>
      <c r="X3740" s="16"/>
    </row>
    <row r="3741" spans="1:24" x14ac:dyDescent="0.3">
      <c r="A3741" s="32" t="s">
        <v>483</v>
      </c>
      <c r="B3741" s="35">
        <v>43364.235312500001</v>
      </c>
      <c r="C3741" s="29">
        <v>45.555999999999997</v>
      </c>
      <c r="D3741" s="29">
        <v>-12.8277</v>
      </c>
      <c r="E3741" s="49">
        <v>36</v>
      </c>
      <c r="F3741" s="20">
        <v>13</v>
      </c>
      <c r="G3741" s="22" t="s">
        <v>396</v>
      </c>
      <c r="H3741" s="1" t="s">
        <v>63</v>
      </c>
      <c r="I3741" s="9">
        <v>3.11</v>
      </c>
      <c r="J3741" s="19"/>
      <c r="K3741" s="19"/>
      <c r="L3741" s="19"/>
      <c r="M3741" s="19"/>
      <c r="N3741" s="19"/>
      <c r="O3741" s="19"/>
      <c r="P3741" s="19">
        <v>3.51</v>
      </c>
      <c r="Q3741" s="18" t="s">
        <v>90</v>
      </c>
      <c r="R3741" s="21"/>
      <c r="S3741" s="23"/>
      <c r="T3741" s="1">
        <f t="shared" si="373"/>
        <v>2018.7248057837098</v>
      </c>
      <c r="U3741" s="4">
        <f t="shared" si="374"/>
        <v>1.1221443260670296E+20</v>
      </c>
      <c r="V3741" s="4">
        <f t="shared" si="375"/>
        <v>58210321777087.344</v>
      </c>
      <c r="W3741" s="1">
        <f t="shared" si="376"/>
        <v>51.009778930109967</v>
      </c>
      <c r="X3741" s="16"/>
    </row>
    <row r="3742" spans="1:24" x14ac:dyDescent="0.3">
      <c r="A3742" s="32" t="s">
        <v>484</v>
      </c>
      <c r="B3742" s="35">
        <v>43364.34642361111</v>
      </c>
      <c r="C3742" s="29">
        <v>45.546300000000002</v>
      </c>
      <c r="D3742" s="29">
        <v>-12.800700000000001</v>
      </c>
      <c r="E3742" s="49">
        <v>40</v>
      </c>
      <c r="F3742" s="20">
        <v>13</v>
      </c>
      <c r="G3742" s="22" t="s">
        <v>396</v>
      </c>
      <c r="H3742" s="1" t="s">
        <v>63</v>
      </c>
      <c r="I3742" s="9">
        <v>3.2800000000000002</v>
      </c>
      <c r="J3742" s="19"/>
      <c r="K3742" s="19"/>
      <c r="L3742" s="19"/>
      <c r="M3742" s="19"/>
      <c r="N3742" s="19"/>
      <c r="O3742" s="19"/>
      <c r="P3742" s="19">
        <v>3.68</v>
      </c>
      <c r="Q3742" s="18" t="s">
        <v>90</v>
      </c>
      <c r="R3742" s="21"/>
      <c r="S3742" s="23"/>
      <c r="T3742" s="1">
        <f t="shared" si="373"/>
        <v>2018.7251099893529</v>
      </c>
      <c r="U3742" s="4">
        <f t="shared" si="374"/>
        <v>1.1221453731955776E+20</v>
      </c>
      <c r="V3742" s="4">
        <f t="shared" si="375"/>
        <v>104712854805090.06</v>
      </c>
      <c r="W3742" s="1">
        <f t="shared" si="376"/>
        <v>52.860986373743216</v>
      </c>
      <c r="X3742" s="16"/>
    </row>
    <row r="3743" spans="1:24" x14ac:dyDescent="0.3">
      <c r="A3743" s="32" t="s">
        <v>485</v>
      </c>
      <c r="B3743" s="35">
        <v>43364.58457175926</v>
      </c>
      <c r="C3743" s="29">
        <v>45.515700000000002</v>
      </c>
      <c r="D3743" s="29">
        <v>-12.7547</v>
      </c>
      <c r="E3743" s="49">
        <v>40</v>
      </c>
      <c r="F3743" s="20">
        <v>13</v>
      </c>
      <c r="G3743" s="22" t="s">
        <v>396</v>
      </c>
      <c r="H3743" s="1" t="s">
        <v>63</v>
      </c>
      <c r="I3743" s="9">
        <v>3.18</v>
      </c>
      <c r="J3743" s="19"/>
      <c r="K3743" s="19"/>
      <c r="L3743" s="19"/>
      <c r="M3743" s="19"/>
      <c r="N3743" s="19"/>
      <c r="O3743" s="19"/>
      <c r="P3743" s="19">
        <v>3.58</v>
      </c>
      <c r="Q3743" s="18" t="s">
        <v>90</v>
      </c>
      <c r="R3743" s="21"/>
      <c r="S3743" s="23"/>
      <c r="T3743" s="1">
        <f t="shared" si="373"/>
        <v>2018.7257620034477</v>
      </c>
      <c r="U3743" s="4">
        <f t="shared" si="374"/>
        <v>1.1221461145058189E+20</v>
      </c>
      <c r="V3743" s="4">
        <f t="shared" si="375"/>
        <v>74131024130092.203</v>
      </c>
      <c r="W3743" s="1">
        <f t="shared" si="376"/>
        <v>50.536056138689567</v>
      </c>
      <c r="X3743" s="16"/>
    </row>
    <row r="3744" spans="1:24" x14ac:dyDescent="0.3">
      <c r="A3744" s="32" t="s">
        <v>486</v>
      </c>
      <c r="B3744" s="35">
        <v>43364.647916666669</v>
      </c>
      <c r="C3744" s="29">
        <v>45.5657</v>
      </c>
      <c r="D3744" s="29">
        <v>-12.8127</v>
      </c>
      <c r="E3744" s="49">
        <v>35</v>
      </c>
      <c r="F3744" s="20">
        <v>15</v>
      </c>
      <c r="G3744" s="22" t="s">
        <v>396</v>
      </c>
      <c r="H3744" s="1" t="s">
        <v>63</v>
      </c>
      <c r="I3744" s="9">
        <v>3.1</v>
      </c>
      <c r="J3744" s="19"/>
      <c r="K3744" s="19"/>
      <c r="L3744" s="19"/>
      <c r="M3744" s="19"/>
      <c r="N3744" s="19"/>
      <c r="O3744" s="19"/>
      <c r="P3744" s="19">
        <v>3.5</v>
      </c>
      <c r="Q3744" s="18" t="s">
        <v>90</v>
      </c>
      <c r="R3744" s="21"/>
      <c r="S3744" s="23"/>
      <c r="T3744" s="1">
        <f t="shared" si="373"/>
        <v>2018.7259354323523</v>
      </c>
      <c r="U3744" s="4">
        <f t="shared" si="374"/>
        <v>1.1221466768471441E+20</v>
      </c>
      <c r="V3744" s="4">
        <f t="shared" si="375"/>
        <v>56234132519035.117</v>
      </c>
      <c r="W3744" s="1">
        <f t="shared" si="376"/>
        <v>50.817711656567965</v>
      </c>
      <c r="X3744" s="16"/>
    </row>
    <row r="3745" spans="1:24" x14ac:dyDescent="0.3">
      <c r="A3745" s="32" t="s">
        <v>487</v>
      </c>
      <c r="B3745" s="35">
        <v>43364.759884259256</v>
      </c>
      <c r="C3745" s="29">
        <v>45.546999999999997</v>
      </c>
      <c r="D3745" s="29">
        <v>-12.818</v>
      </c>
      <c r="E3745" s="49">
        <v>37</v>
      </c>
      <c r="F3745" s="20">
        <v>14</v>
      </c>
      <c r="G3745" s="22" t="s">
        <v>396</v>
      </c>
      <c r="H3745" s="1" t="s">
        <v>63</v>
      </c>
      <c r="I3745" s="9">
        <v>3.5900000000000003</v>
      </c>
      <c r="J3745" s="19"/>
      <c r="K3745" s="19"/>
      <c r="L3745" s="19"/>
      <c r="M3745" s="19"/>
      <c r="N3745" s="19"/>
      <c r="O3745" s="19"/>
      <c r="P3745" s="19">
        <v>3.99</v>
      </c>
      <c r="Q3745" s="18" t="s">
        <v>90</v>
      </c>
      <c r="R3745" s="21"/>
      <c r="S3745" s="23"/>
      <c r="T3745" s="1">
        <f t="shared" si="373"/>
        <v>2018.7262419829137</v>
      </c>
      <c r="U3745" s="4">
        <f t="shared" si="374"/>
        <v>1.1221497317682574E+20</v>
      </c>
      <c r="V3745" s="4">
        <f t="shared" si="375"/>
        <v>305492111321552.44</v>
      </c>
      <c r="W3745" s="1">
        <f t="shared" si="376"/>
        <v>50.904145476069957</v>
      </c>
      <c r="X3745" s="16"/>
    </row>
    <row r="3746" spans="1:24" x14ac:dyDescent="0.3">
      <c r="A3746" s="32" t="s">
        <v>488</v>
      </c>
      <c r="B3746" s="35">
        <v>43364.828819444447</v>
      </c>
      <c r="C3746" s="29">
        <v>45.522500000000001</v>
      </c>
      <c r="D3746" s="29">
        <v>-12.787000000000001</v>
      </c>
      <c r="E3746" s="49">
        <v>40</v>
      </c>
      <c r="F3746" s="20">
        <v>14</v>
      </c>
      <c r="G3746" s="22" t="s">
        <v>396</v>
      </c>
      <c r="H3746" s="1" t="s">
        <v>63</v>
      </c>
      <c r="I3746" s="9">
        <v>3.2</v>
      </c>
      <c r="J3746" s="19"/>
      <c r="K3746" s="19"/>
      <c r="L3746" s="19"/>
      <c r="M3746" s="19"/>
      <c r="N3746" s="19"/>
      <c r="O3746" s="19"/>
      <c r="P3746" s="19">
        <v>3.6</v>
      </c>
      <c r="Q3746" s="18" t="s">
        <v>90</v>
      </c>
      <c r="R3746" s="21"/>
      <c r="S3746" s="23"/>
      <c r="T3746" s="1">
        <f t="shared" si="373"/>
        <v>2018.7264307171647</v>
      </c>
      <c r="U3746" s="4">
        <f t="shared" si="374"/>
        <v>1.1221505260964921E+20</v>
      </c>
      <c r="V3746" s="4">
        <f t="shared" si="375"/>
        <v>79432823472428.328</v>
      </c>
      <c r="W3746" s="1">
        <f t="shared" si="376"/>
        <v>51.105590258771279</v>
      </c>
      <c r="X3746" s="16"/>
    </row>
    <row r="3747" spans="1:24" x14ac:dyDescent="0.3">
      <c r="A3747" s="32" t="s">
        <v>489</v>
      </c>
      <c r="B3747" s="35">
        <v>43365.108310185184</v>
      </c>
      <c r="C3747" s="29">
        <v>45.587299999999999</v>
      </c>
      <c r="D3747" s="29">
        <v>-12.793799999999999</v>
      </c>
      <c r="E3747" s="49">
        <v>37</v>
      </c>
      <c r="F3747" s="20">
        <v>14</v>
      </c>
      <c r="G3747" s="22" t="s">
        <v>396</v>
      </c>
      <c r="H3747" s="1" t="s">
        <v>63</v>
      </c>
      <c r="I3747" s="9">
        <v>3.8699999999999997</v>
      </c>
      <c r="J3747" s="19"/>
      <c r="K3747" s="19"/>
      <c r="L3747" s="19"/>
      <c r="M3747" s="19"/>
      <c r="N3747" s="19"/>
      <c r="O3747" s="19"/>
      <c r="P3747" s="19">
        <v>4.2699999999999996</v>
      </c>
      <c r="Q3747" s="18" t="s">
        <v>90</v>
      </c>
      <c r="R3747" s="21"/>
      <c r="S3747" s="23"/>
      <c r="T3747" s="1">
        <f t="shared" si="373"/>
        <v>2018.7271959211093</v>
      </c>
      <c r="U3747" s="4">
        <f t="shared" si="374"/>
        <v>1.1221585613577141E+20</v>
      </c>
      <c r="V3747" s="4">
        <f t="shared" si="375"/>
        <v>803526122185617</v>
      </c>
      <c r="W3747" s="1">
        <f t="shared" si="376"/>
        <v>53.664021565024107</v>
      </c>
      <c r="X3747" s="16"/>
    </row>
    <row r="3748" spans="1:24" x14ac:dyDescent="0.3">
      <c r="A3748" s="32" t="s">
        <v>490</v>
      </c>
      <c r="B3748" s="35">
        <v>43365.165717592594</v>
      </c>
      <c r="C3748" s="29">
        <v>45.540199999999999</v>
      </c>
      <c r="D3748" s="29">
        <v>-12.7738</v>
      </c>
      <c r="E3748" s="49">
        <v>39</v>
      </c>
      <c r="F3748" s="20">
        <v>12</v>
      </c>
      <c r="G3748" s="22" t="s">
        <v>396</v>
      </c>
      <c r="H3748" s="1" t="s">
        <v>63</v>
      </c>
      <c r="I3748" s="9">
        <v>3.2</v>
      </c>
      <c r="J3748" s="19"/>
      <c r="K3748" s="19"/>
      <c r="L3748" s="19"/>
      <c r="M3748" s="19"/>
      <c r="N3748" s="19"/>
      <c r="O3748" s="19"/>
      <c r="P3748" s="19">
        <v>3.6</v>
      </c>
      <c r="Q3748" s="18" t="s">
        <v>90</v>
      </c>
      <c r="R3748" s="21"/>
      <c r="S3748" s="23"/>
      <c r="T3748" s="1">
        <f t="shared" si="373"/>
        <v>2018.7273530940249</v>
      </c>
      <c r="U3748" s="4">
        <f t="shared" si="374"/>
        <v>1.1221593556859488E+20</v>
      </c>
      <c r="V3748" s="4">
        <f t="shared" si="375"/>
        <v>79432823472428.328</v>
      </c>
      <c r="W3748" s="1">
        <f t="shared" si="376"/>
        <v>51.47625562012712</v>
      </c>
      <c r="X3748" s="16"/>
    </row>
    <row r="3749" spans="1:24" x14ac:dyDescent="0.3">
      <c r="A3749" s="32" t="s">
        <v>491</v>
      </c>
      <c r="B3749" s="35">
        <v>43365.339629629627</v>
      </c>
      <c r="C3749" s="29">
        <v>45.354500000000002</v>
      </c>
      <c r="D3749" s="29">
        <v>-12.847</v>
      </c>
      <c r="E3749" s="49">
        <v>27</v>
      </c>
      <c r="F3749" s="20">
        <v>11</v>
      </c>
      <c r="G3749" s="22" t="s">
        <v>396</v>
      </c>
      <c r="H3749" s="1" t="s">
        <v>63</v>
      </c>
      <c r="I3749" s="9">
        <v>3.0300000000000002</v>
      </c>
      <c r="J3749" s="19"/>
      <c r="K3749" s="19"/>
      <c r="L3749" s="19"/>
      <c r="M3749" s="19"/>
      <c r="N3749" s="19"/>
      <c r="O3749" s="19"/>
      <c r="P3749" s="19">
        <v>3.43</v>
      </c>
      <c r="Q3749" s="18" t="s">
        <v>90</v>
      </c>
      <c r="R3749" s="21"/>
      <c r="S3749" s="23"/>
      <c r="T3749" s="1">
        <f t="shared" si="373"/>
        <v>2018.7278292392323</v>
      </c>
      <c r="U3749" s="4">
        <f t="shared" si="374"/>
        <v>1.1221597972563961E+20</v>
      </c>
      <c r="V3749" s="4">
        <f t="shared" si="375"/>
        <v>44157044735331.297</v>
      </c>
      <c r="W3749" s="1">
        <f t="shared" si="376"/>
        <v>31.808250993961167</v>
      </c>
    </row>
    <row r="3750" spans="1:24" x14ac:dyDescent="0.3">
      <c r="A3750" s="32" t="s">
        <v>492</v>
      </c>
      <c r="B3750" s="35">
        <v>43365.493206018517</v>
      </c>
      <c r="C3750" s="29">
        <v>45.602699999999999</v>
      </c>
      <c r="D3750" s="29">
        <v>-12.7547</v>
      </c>
      <c r="E3750" s="49">
        <v>30</v>
      </c>
      <c r="F3750" s="20">
        <v>14</v>
      </c>
      <c r="G3750" s="22" t="s">
        <v>396</v>
      </c>
      <c r="H3750" s="1" t="s">
        <v>63</v>
      </c>
      <c r="I3750" s="9">
        <v>3.0700000000000003</v>
      </c>
      <c r="J3750" s="19"/>
      <c r="K3750" s="19"/>
      <c r="L3750" s="19"/>
      <c r="M3750" s="19"/>
      <c r="N3750" s="19"/>
      <c r="O3750" s="19"/>
      <c r="P3750" s="19">
        <v>3.47</v>
      </c>
      <c r="Q3750" s="18" t="s">
        <v>90</v>
      </c>
      <c r="R3750" s="21"/>
      <c r="S3750" s="23"/>
      <c r="T3750" s="1">
        <f t="shared" si="373"/>
        <v>2018.7282497084695</v>
      </c>
      <c r="U3750" s="4">
        <f t="shared" si="374"/>
        <v>1.1221603042471045E+20</v>
      </c>
      <c r="V3750" s="4">
        <f t="shared" si="375"/>
        <v>50699070827470.641</v>
      </c>
      <c r="W3750" s="1">
        <f t="shared" si="376"/>
        <v>50.25087190896587</v>
      </c>
    </row>
    <row r="3751" spans="1:24" x14ac:dyDescent="0.3">
      <c r="A3751" s="32" t="s">
        <v>493</v>
      </c>
      <c r="B3751" s="35">
        <v>43365.503564814811</v>
      </c>
      <c r="C3751" s="29">
        <v>45.531799999999997</v>
      </c>
      <c r="D3751" s="29">
        <v>-12.795</v>
      </c>
      <c r="E3751" s="49">
        <v>37</v>
      </c>
      <c r="F3751" s="20">
        <v>14</v>
      </c>
      <c r="G3751" s="22" t="s">
        <v>396</v>
      </c>
      <c r="H3751" s="1" t="s">
        <v>63</v>
      </c>
      <c r="I3751" s="9">
        <v>3.0300000000000002</v>
      </c>
      <c r="J3751" s="19"/>
      <c r="K3751" s="19"/>
      <c r="L3751" s="19"/>
      <c r="M3751" s="19"/>
      <c r="N3751" s="19"/>
      <c r="O3751" s="19"/>
      <c r="P3751" s="19">
        <v>3.43</v>
      </c>
      <c r="Q3751" s="18" t="s">
        <v>90</v>
      </c>
      <c r="R3751" s="21"/>
      <c r="S3751" s="23"/>
      <c r="T3751" s="1">
        <f t="shared" si="373"/>
        <v>2018.7282780693081</v>
      </c>
      <c r="U3751" s="4">
        <f t="shared" si="374"/>
        <v>1.1221607458175518E+20</v>
      </c>
      <c r="V3751" s="4">
        <f t="shared" si="375"/>
        <v>44157044735331.297</v>
      </c>
      <c r="W3751" s="1">
        <f t="shared" si="376"/>
        <v>49.521958187378146</v>
      </c>
      <c r="X3751" s="16"/>
    </row>
    <row r="3752" spans="1:24" x14ac:dyDescent="0.3">
      <c r="A3752" s="32" t="s">
        <v>494</v>
      </c>
      <c r="B3752" s="35">
        <v>43365.60125</v>
      </c>
      <c r="C3752" s="29">
        <v>45.567500000000003</v>
      </c>
      <c r="D3752" s="29">
        <v>-12.8178</v>
      </c>
      <c r="E3752" s="49">
        <v>36</v>
      </c>
      <c r="F3752" s="20">
        <v>15</v>
      </c>
      <c r="G3752" s="22" t="s">
        <v>396</v>
      </c>
      <c r="H3752" s="1" t="s">
        <v>63</v>
      </c>
      <c r="I3752" s="9">
        <v>3.7100000000000004</v>
      </c>
      <c r="J3752" s="19"/>
      <c r="K3752" s="19"/>
      <c r="L3752" s="19"/>
      <c r="M3752" s="19"/>
      <c r="N3752" s="19"/>
      <c r="O3752" s="19"/>
      <c r="P3752" s="19">
        <v>4.1100000000000003</v>
      </c>
      <c r="Q3752" s="18" t="s">
        <v>90</v>
      </c>
      <c r="R3752" s="21"/>
      <c r="S3752" s="23"/>
      <c r="T3752" s="1">
        <f t="shared" si="373"/>
        <v>2018.7285455167694</v>
      </c>
      <c r="U3752" s="4">
        <f t="shared" si="374"/>
        <v>1.1221653696277658E+20</v>
      </c>
      <c r="V3752" s="4">
        <f t="shared" si="375"/>
        <v>462381021399261.25</v>
      </c>
      <c r="W3752" s="1">
        <f t="shared" si="376"/>
        <v>51.721166322519196</v>
      </c>
      <c r="X3752" s="16"/>
    </row>
    <row r="3753" spans="1:24" x14ac:dyDescent="0.3">
      <c r="A3753" s="32" t="s">
        <v>495</v>
      </c>
      <c r="B3753" s="35">
        <v>43365.605636574073</v>
      </c>
      <c r="C3753" s="29">
        <v>45.556699999999999</v>
      </c>
      <c r="D3753" s="29">
        <v>-12.827</v>
      </c>
      <c r="E3753" s="49">
        <v>37</v>
      </c>
      <c r="F3753" s="20">
        <v>14</v>
      </c>
      <c r="G3753" s="22" t="s">
        <v>396</v>
      </c>
      <c r="H3753" s="1" t="s">
        <v>63</v>
      </c>
      <c r="I3753" s="9">
        <v>3.0100000000000002</v>
      </c>
      <c r="J3753" s="19"/>
      <c r="K3753" s="19"/>
      <c r="L3753" s="19"/>
      <c r="M3753" s="19"/>
      <c r="N3753" s="19"/>
      <c r="O3753" s="19"/>
      <c r="P3753" s="19">
        <v>3.41</v>
      </c>
      <c r="Q3753" s="18" t="s">
        <v>90</v>
      </c>
      <c r="R3753" s="21"/>
      <c r="S3753" s="23"/>
      <c r="T3753" s="1">
        <f t="shared" si="373"/>
        <v>2018.7285575265546</v>
      </c>
      <c r="U3753" s="4">
        <f t="shared" si="374"/>
        <v>1.1221657817252849E+20</v>
      </c>
      <c r="V3753" s="4">
        <f t="shared" si="375"/>
        <v>41209751909733.227</v>
      </c>
      <c r="W3753" s="1">
        <f t="shared" si="376"/>
        <v>51.760188194162225</v>
      </c>
    </row>
    <row r="3754" spans="1:24" x14ac:dyDescent="0.3">
      <c r="A3754" s="32" t="s">
        <v>496</v>
      </c>
      <c r="B3754" s="35">
        <v>43365.952037037037</v>
      </c>
      <c r="C3754" s="29">
        <v>45.5413</v>
      </c>
      <c r="D3754" s="29">
        <v>-12.791499999999999</v>
      </c>
      <c r="E3754" s="49">
        <v>40</v>
      </c>
      <c r="F3754" s="20">
        <v>11</v>
      </c>
      <c r="G3754" s="22" t="s">
        <v>396</v>
      </c>
      <c r="H3754" s="1" t="s">
        <v>63</v>
      </c>
      <c r="I3754" s="9">
        <v>3.6700000000000004</v>
      </c>
      <c r="J3754" s="19"/>
      <c r="K3754" s="19"/>
      <c r="L3754" s="19"/>
      <c r="M3754" s="19"/>
      <c r="N3754" s="19"/>
      <c r="O3754" s="19"/>
      <c r="P3754" s="19">
        <v>4.07</v>
      </c>
      <c r="Q3754" s="18" t="s">
        <v>90</v>
      </c>
      <c r="R3754" s="21"/>
      <c r="S3754" s="23"/>
      <c r="T3754" s="1">
        <f t="shared" si="373"/>
        <v>2018.7295059193348</v>
      </c>
      <c r="U3754" s="4">
        <f t="shared" si="374"/>
        <v>1.1221698088956282E+20</v>
      </c>
      <c r="V3754" s="4">
        <f t="shared" si="375"/>
        <v>402717034325460.13</v>
      </c>
      <c r="W3754" s="1">
        <f t="shared" si="376"/>
        <v>52.425502424800719</v>
      </c>
      <c r="X3754" s="16"/>
    </row>
    <row r="3755" spans="1:24" x14ac:dyDescent="0.3">
      <c r="A3755" s="32" t="s">
        <v>497</v>
      </c>
      <c r="B3755" s="35">
        <v>43366.004710648151</v>
      </c>
      <c r="C3755" s="29">
        <v>45.523000000000003</v>
      </c>
      <c r="D3755" s="29">
        <v>-12.7902</v>
      </c>
      <c r="E3755" s="49">
        <v>40</v>
      </c>
      <c r="F3755" s="20">
        <v>10</v>
      </c>
      <c r="G3755" s="22" t="s">
        <v>396</v>
      </c>
      <c r="H3755" s="1" t="s">
        <v>63</v>
      </c>
      <c r="I3755" s="9">
        <v>3.6</v>
      </c>
      <c r="J3755" s="19"/>
      <c r="K3755" s="19"/>
      <c r="L3755" s="19"/>
      <c r="M3755" s="19"/>
      <c r="N3755" s="19"/>
      <c r="O3755" s="19"/>
      <c r="P3755" s="19">
        <v>4</v>
      </c>
      <c r="Q3755" s="18" t="s">
        <v>90</v>
      </c>
      <c r="R3755" s="21"/>
      <c r="S3755" s="23"/>
      <c r="T3755" s="1">
        <f t="shared" si="373"/>
        <v>2018.7296501318224</v>
      </c>
      <c r="U3755" s="4">
        <f t="shared" si="374"/>
        <v>1.1221729711732883E+20</v>
      </c>
      <c r="V3755" s="4">
        <f t="shared" si="375"/>
        <v>316227766016839.06</v>
      </c>
      <c r="W3755" s="1">
        <f t="shared" si="376"/>
        <v>51.164286791360858</v>
      </c>
      <c r="X3755" s="16"/>
    </row>
    <row r="3756" spans="1:24" x14ac:dyDescent="0.3">
      <c r="A3756" s="32" t="s">
        <v>498</v>
      </c>
      <c r="B3756" s="35">
        <v>43366.100219907406</v>
      </c>
      <c r="C3756" s="29">
        <v>45.567999999999998</v>
      </c>
      <c r="D3756" s="29">
        <v>-12.7973</v>
      </c>
      <c r="E3756" s="49">
        <v>40</v>
      </c>
      <c r="F3756" s="20">
        <v>9</v>
      </c>
      <c r="G3756" s="22" t="s">
        <v>396</v>
      </c>
      <c r="H3756" s="1" t="s">
        <v>63</v>
      </c>
      <c r="I3756" s="9">
        <v>3.0700000000000003</v>
      </c>
      <c r="J3756" s="19"/>
      <c r="K3756" s="19"/>
      <c r="L3756" s="19"/>
      <c r="M3756" s="19"/>
      <c r="N3756" s="19"/>
      <c r="O3756" s="19"/>
      <c r="P3756" s="19">
        <v>3.47</v>
      </c>
      <c r="Q3756" s="18" t="s">
        <v>90</v>
      </c>
      <c r="R3756" s="21"/>
      <c r="S3756" s="23"/>
      <c r="T3756" s="1">
        <f t="shared" si="373"/>
        <v>2018.7299116219231</v>
      </c>
      <c r="U3756" s="4">
        <f t="shared" si="374"/>
        <v>1.1221734781639967E+20</v>
      </c>
      <c r="V3756" s="4">
        <f t="shared" si="375"/>
        <v>50699070827470.641</v>
      </c>
      <c r="W3756" s="1">
        <f t="shared" si="376"/>
        <v>54.378378043937111</v>
      </c>
    </row>
    <row r="3757" spans="1:24" x14ac:dyDescent="0.3">
      <c r="A3757" s="32" t="s">
        <v>499</v>
      </c>
      <c r="B3757" s="35">
        <v>43366.177106481482</v>
      </c>
      <c r="C3757" s="29">
        <v>45.571300000000001</v>
      </c>
      <c r="D3757" s="29">
        <v>-12.8185</v>
      </c>
      <c r="E3757" s="49">
        <v>25</v>
      </c>
      <c r="F3757" s="20">
        <v>11</v>
      </c>
      <c r="G3757" s="22" t="s">
        <v>396</v>
      </c>
      <c r="H3757" s="1" t="s">
        <v>63</v>
      </c>
      <c r="I3757" s="9">
        <v>3.5</v>
      </c>
      <c r="J3757" s="19"/>
      <c r="K3757" s="19"/>
      <c r="L3757" s="19"/>
      <c r="M3757" s="19"/>
      <c r="N3757" s="19"/>
      <c r="O3757" s="19"/>
      <c r="P3757" s="19">
        <v>3.9</v>
      </c>
      <c r="Q3757" s="18" t="s">
        <v>90</v>
      </c>
      <c r="R3757" s="21"/>
      <c r="S3757" s="23"/>
      <c r="T3757" s="1">
        <f t="shared" si="373"/>
        <v>2018.7301221258904</v>
      </c>
      <c r="U3757" s="4">
        <f t="shared" si="374"/>
        <v>1.1221757168851352E+20</v>
      </c>
      <c r="V3757" s="4">
        <f t="shared" si="375"/>
        <v>223872113856835.09</v>
      </c>
      <c r="W3757" s="1">
        <f t="shared" si="376"/>
        <v>45.115023861832604</v>
      </c>
      <c r="X3757" s="16"/>
    </row>
    <row r="3758" spans="1:24" x14ac:dyDescent="0.3">
      <c r="A3758" s="32" t="s">
        <v>500</v>
      </c>
      <c r="B3758" s="35">
        <v>43366.246215277781</v>
      </c>
      <c r="C3758" s="29">
        <v>45.601300000000002</v>
      </c>
      <c r="D3758" s="29">
        <v>-12.816000000000001</v>
      </c>
      <c r="E3758" s="49">
        <v>33</v>
      </c>
      <c r="F3758" s="20">
        <v>11</v>
      </c>
      <c r="G3758" s="22" t="s">
        <v>396</v>
      </c>
      <c r="H3758" s="1" t="s">
        <v>63</v>
      </c>
      <c r="I3758" s="9">
        <v>3.72</v>
      </c>
      <c r="J3758" s="19"/>
      <c r="K3758" s="19"/>
      <c r="L3758" s="19"/>
      <c r="M3758" s="19"/>
      <c r="N3758" s="19"/>
      <c r="O3758" s="19"/>
      <c r="P3758" s="19">
        <v>4.12</v>
      </c>
      <c r="Q3758" s="18" t="s">
        <v>90</v>
      </c>
      <c r="R3758" s="21"/>
      <c r="S3758" s="23"/>
      <c r="T3758" s="1">
        <f t="shared" si="373"/>
        <v>2018.7303113354628</v>
      </c>
      <c r="U3758" s="4">
        <f t="shared" si="374"/>
        <v>1.1221805031860584E+20</v>
      </c>
      <c r="V3758" s="4">
        <f t="shared" si="375"/>
        <v>478630092322639.25</v>
      </c>
      <c r="W3758" s="1">
        <f t="shared" si="376"/>
        <v>52.402620960573344</v>
      </c>
    </row>
    <row r="3759" spans="1:24" x14ac:dyDescent="0.3">
      <c r="A3759" s="32" t="s">
        <v>501</v>
      </c>
      <c r="B3759" s="35">
        <v>43366.391273148147</v>
      </c>
      <c r="C3759" s="29">
        <v>45.548000000000002</v>
      </c>
      <c r="D3759" s="29">
        <v>-12.7597</v>
      </c>
      <c r="E3759" s="49">
        <v>40</v>
      </c>
      <c r="F3759" s="20">
        <v>11</v>
      </c>
      <c r="G3759" s="22" t="s">
        <v>396</v>
      </c>
      <c r="H3759" s="1" t="s">
        <v>63</v>
      </c>
      <c r="I3759" s="9">
        <v>3.19</v>
      </c>
      <c r="J3759" s="19"/>
      <c r="K3759" s="19"/>
      <c r="L3759" s="19"/>
      <c r="M3759" s="19"/>
      <c r="N3759" s="19"/>
      <c r="O3759" s="19"/>
      <c r="P3759" s="19">
        <v>3.59</v>
      </c>
      <c r="Q3759" s="18" t="s">
        <v>90</v>
      </c>
      <c r="R3759" s="21"/>
      <c r="S3759" s="23"/>
      <c r="T3759" s="1">
        <f t="shared" si="373"/>
        <v>2018.7307084822673</v>
      </c>
      <c r="U3759" s="4">
        <f t="shared" si="374"/>
        <v>1.1221812705475478E+20</v>
      </c>
      <c r="V3759" s="4">
        <f t="shared" si="375"/>
        <v>76736148936182.078</v>
      </c>
      <c r="W3759" s="1">
        <f t="shared" si="376"/>
        <v>52.749373829121872</v>
      </c>
      <c r="X3759" s="16"/>
    </row>
    <row r="3760" spans="1:24" x14ac:dyDescent="0.3">
      <c r="A3760" s="32" t="s">
        <v>502</v>
      </c>
      <c r="B3760" s="35">
        <v>43367.048078703701</v>
      </c>
      <c r="C3760" s="29">
        <v>45.527000000000001</v>
      </c>
      <c r="D3760" s="29">
        <v>-12.801299999999999</v>
      </c>
      <c r="E3760" s="49">
        <v>39</v>
      </c>
      <c r="F3760" s="20">
        <v>15</v>
      </c>
      <c r="G3760" s="22" t="s">
        <v>396</v>
      </c>
      <c r="H3760" s="1" t="s">
        <v>63</v>
      </c>
      <c r="I3760" s="9">
        <v>3.35</v>
      </c>
      <c r="J3760" s="19"/>
      <c r="K3760" s="19"/>
      <c r="L3760" s="19"/>
      <c r="M3760" s="19"/>
      <c r="N3760" s="19"/>
      <c r="O3760" s="19"/>
      <c r="P3760" s="19">
        <v>3.75</v>
      </c>
      <c r="Q3760" s="18" t="s">
        <v>90</v>
      </c>
      <c r="R3760" s="21"/>
      <c r="S3760" s="23"/>
      <c r="T3760" s="1">
        <f t="shared" si="373"/>
        <v>2018.7325067178747</v>
      </c>
      <c r="U3760" s="4">
        <f t="shared" si="374"/>
        <v>1.1221826040689798E+20</v>
      </c>
      <c r="V3760" s="4">
        <f t="shared" si="375"/>
        <v>133352143216332.41</v>
      </c>
      <c r="W3760" s="1">
        <f t="shared" si="376"/>
        <v>50.767229105142803</v>
      </c>
      <c r="X3760" s="16"/>
    </row>
    <row r="3761" spans="1:24" x14ac:dyDescent="0.3">
      <c r="A3761" s="32" t="s">
        <v>503</v>
      </c>
      <c r="B3761" s="35">
        <v>43367.114895833336</v>
      </c>
      <c r="C3761" s="29">
        <v>45.536999999999999</v>
      </c>
      <c r="D3761" s="29">
        <v>-12.7912</v>
      </c>
      <c r="E3761" s="49">
        <v>33</v>
      </c>
      <c r="F3761" s="20">
        <v>16</v>
      </c>
      <c r="G3761" s="22" t="s">
        <v>396</v>
      </c>
      <c r="H3761" s="1" t="s">
        <v>63</v>
      </c>
      <c r="I3761" s="1">
        <f>0.85*L3761+1.03</f>
        <v>4.43</v>
      </c>
      <c r="J3761" s="19"/>
      <c r="K3761" s="19"/>
      <c r="L3761" s="19">
        <v>4</v>
      </c>
      <c r="M3761" s="19" t="s">
        <v>35</v>
      </c>
      <c r="N3761" s="19"/>
      <c r="O3761" s="19"/>
      <c r="P3761" s="19">
        <v>4.41</v>
      </c>
      <c r="Q3761" s="18" t="s">
        <v>90</v>
      </c>
      <c r="R3761" s="21"/>
      <c r="S3761" s="23"/>
      <c r="T3761" s="1">
        <f t="shared" si="373"/>
        <v>2018.7326896532056</v>
      </c>
      <c r="U3761" s="4">
        <f t="shared" si="374"/>
        <v>1.1222381944947068E+20</v>
      </c>
      <c r="V3761" s="4">
        <f t="shared" si="375"/>
        <v>5559042572704029</v>
      </c>
      <c r="W3761" s="1">
        <f t="shared" si="376"/>
        <v>46.968380962961191</v>
      </c>
      <c r="X3761" s="16"/>
    </row>
    <row r="3762" spans="1:24" x14ac:dyDescent="0.3">
      <c r="A3762" s="32" t="s">
        <v>504</v>
      </c>
      <c r="B3762" s="35">
        <v>43367.125405092593</v>
      </c>
      <c r="C3762" s="29">
        <v>45.549799999999998</v>
      </c>
      <c r="D3762" s="29">
        <v>-12.785299999999999</v>
      </c>
      <c r="E3762" s="49">
        <v>39</v>
      </c>
      <c r="F3762" s="20">
        <v>13</v>
      </c>
      <c r="G3762" s="22" t="s">
        <v>396</v>
      </c>
      <c r="H3762" s="1" t="s">
        <v>63</v>
      </c>
      <c r="I3762" s="9">
        <v>3.39</v>
      </c>
      <c r="J3762" s="19"/>
      <c r="K3762" s="19"/>
      <c r="L3762" s="19"/>
      <c r="M3762" s="19"/>
      <c r="N3762" s="19"/>
      <c r="O3762" s="19"/>
      <c r="P3762" s="19">
        <v>3.79</v>
      </c>
      <c r="Q3762" s="18" t="s">
        <v>90</v>
      </c>
      <c r="R3762" s="21"/>
      <c r="S3762" s="23"/>
      <c r="T3762" s="1">
        <f t="shared" si="373"/>
        <v>2018.7327184259893</v>
      </c>
      <c r="U3762" s="4">
        <f t="shared" si="374"/>
        <v>1.1222397255821686E+20</v>
      </c>
      <c r="V3762" s="4">
        <f t="shared" si="375"/>
        <v>153108746168202.94</v>
      </c>
      <c r="W3762" s="1">
        <f t="shared" si="376"/>
        <v>52.223800867099669</v>
      </c>
      <c r="X3762" s="16"/>
    </row>
    <row r="3763" spans="1:24" x14ac:dyDescent="0.3">
      <c r="A3763" s="32" t="s">
        <v>505</v>
      </c>
      <c r="B3763" s="35">
        <v>43367.183865740742</v>
      </c>
      <c r="C3763" s="29">
        <v>45.5535</v>
      </c>
      <c r="D3763" s="29">
        <v>-12.8062</v>
      </c>
      <c r="E3763" s="49">
        <v>40</v>
      </c>
      <c r="F3763" s="20">
        <v>13</v>
      </c>
      <c r="G3763" s="22" t="s">
        <v>396</v>
      </c>
      <c r="H3763" s="1" t="s">
        <v>63</v>
      </c>
      <c r="I3763" s="9">
        <v>3.08</v>
      </c>
      <c r="J3763" s="19"/>
      <c r="K3763" s="19"/>
      <c r="L3763" s="19"/>
      <c r="M3763" s="19"/>
      <c r="N3763" s="19"/>
      <c r="O3763" s="19"/>
      <c r="P3763" s="19">
        <v>3.48</v>
      </c>
      <c r="Q3763" s="18" t="s">
        <v>90</v>
      </c>
      <c r="R3763" s="21"/>
      <c r="S3763" s="23"/>
      <c r="T3763" s="1">
        <f t="shared" si="373"/>
        <v>2018.7328784825208</v>
      </c>
      <c r="U3763" s="4">
        <f t="shared" si="374"/>
        <v>1.1222402503896288E+20</v>
      </c>
      <c r="V3763" s="4">
        <f t="shared" si="375"/>
        <v>52480746024977.281</v>
      </c>
      <c r="W3763" s="1">
        <f t="shared" si="376"/>
        <v>53.429157757038013</v>
      </c>
      <c r="X3763" s="16"/>
    </row>
    <row r="3764" spans="1:24" x14ac:dyDescent="0.3">
      <c r="A3764" s="32" t="s">
        <v>506</v>
      </c>
      <c r="B3764" s="35">
        <v>43367.247847222221</v>
      </c>
      <c r="C3764" s="29">
        <v>45.5505</v>
      </c>
      <c r="D3764" s="29">
        <v>-12.8132</v>
      </c>
      <c r="E3764" s="49">
        <v>36</v>
      </c>
      <c r="F3764" s="20">
        <v>14</v>
      </c>
      <c r="G3764" s="22" t="s">
        <v>396</v>
      </c>
      <c r="H3764" s="1" t="s">
        <v>63</v>
      </c>
      <c r="I3764" s="9">
        <v>3.11</v>
      </c>
      <c r="J3764" s="19"/>
      <c r="K3764" s="19"/>
      <c r="L3764" s="19"/>
      <c r="M3764" s="19"/>
      <c r="N3764" s="19"/>
      <c r="O3764" s="19"/>
      <c r="P3764" s="19">
        <v>3.51</v>
      </c>
      <c r="Q3764" s="18" t="s">
        <v>90</v>
      </c>
      <c r="R3764" s="21"/>
      <c r="S3764" s="23"/>
      <c r="T3764" s="1">
        <f t="shared" si="373"/>
        <v>2018.7330536542702</v>
      </c>
      <c r="U3764" s="4">
        <f t="shared" si="374"/>
        <v>1.1222408324928466E+20</v>
      </c>
      <c r="V3764" s="4">
        <f t="shared" si="375"/>
        <v>58210321777087.344</v>
      </c>
      <c r="W3764" s="1">
        <f t="shared" si="376"/>
        <v>50.371729228810416</v>
      </c>
      <c r="X3764" s="16"/>
    </row>
    <row r="3765" spans="1:24" x14ac:dyDescent="0.3">
      <c r="A3765" s="32" t="s">
        <v>507</v>
      </c>
      <c r="B3765" s="35">
        <v>43367.321504629632</v>
      </c>
      <c r="C3765" s="29">
        <v>45.531500000000001</v>
      </c>
      <c r="D3765" s="29">
        <v>-12.777200000000001</v>
      </c>
      <c r="E3765" s="49">
        <v>40</v>
      </c>
      <c r="F3765" s="20">
        <v>14</v>
      </c>
      <c r="G3765" s="22" t="s">
        <v>396</v>
      </c>
      <c r="H3765" s="1" t="s">
        <v>63</v>
      </c>
      <c r="I3765" s="9">
        <v>3.22</v>
      </c>
      <c r="J3765" s="19"/>
      <c r="K3765" s="19"/>
      <c r="L3765" s="19"/>
      <c r="M3765" s="19"/>
      <c r="N3765" s="19"/>
      <c r="O3765" s="19"/>
      <c r="P3765" s="19">
        <v>3.62</v>
      </c>
      <c r="Q3765" s="18" t="s">
        <v>90</v>
      </c>
      <c r="R3765" s="21"/>
      <c r="S3765" s="23"/>
      <c r="T3765" s="1">
        <f t="shared" si="373"/>
        <v>2018.7332553172612</v>
      </c>
      <c r="U3765" s="4">
        <f t="shared" si="374"/>
        <v>1.1222416836308848E+20</v>
      </c>
      <c r="V3765" s="4">
        <f t="shared" si="375"/>
        <v>85113803820237.813</v>
      </c>
      <c r="W3765" s="1">
        <f t="shared" si="376"/>
        <v>51.653591684821272</v>
      </c>
    </row>
    <row r="3766" spans="1:24" x14ac:dyDescent="0.3">
      <c r="A3766" s="32" t="s">
        <v>508</v>
      </c>
      <c r="B3766" s="35">
        <v>43367.411736111113</v>
      </c>
      <c r="C3766" s="29">
        <v>45.540500000000002</v>
      </c>
      <c r="D3766" s="29">
        <v>-12.800700000000001</v>
      </c>
      <c r="E3766" s="49">
        <v>40</v>
      </c>
      <c r="F3766" s="20">
        <v>15</v>
      </c>
      <c r="G3766" s="22" t="s">
        <v>396</v>
      </c>
      <c r="H3766" s="1" t="s">
        <v>63</v>
      </c>
      <c r="I3766" s="9">
        <v>3.12</v>
      </c>
      <c r="J3766" s="19"/>
      <c r="K3766" s="19"/>
      <c r="L3766" s="19"/>
      <c r="M3766" s="19"/>
      <c r="N3766" s="19"/>
      <c r="O3766" s="19"/>
      <c r="P3766" s="19">
        <v>3.52</v>
      </c>
      <c r="Q3766" s="18" t="s">
        <v>90</v>
      </c>
      <c r="R3766" s="21"/>
      <c r="S3766" s="23"/>
      <c r="T3766" s="1">
        <f t="shared" si="373"/>
        <v>2018.7335023575938</v>
      </c>
      <c r="U3766" s="4">
        <f t="shared" si="374"/>
        <v>1.1222422861904709E+20</v>
      </c>
      <c r="V3766" s="4">
        <f t="shared" si="375"/>
        <v>60255958607435.766</v>
      </c>
      <c r="W3766" s="1">
        <f t="shared" si="376"/>
        <v>52.456661108477945</v>
      </c>
      <c r="X3766" s="16"/>
    </row>
    <row r="3767" spans="1:24" x14ac:dyDescent="0.3">
      <c r="A3767" s="32" t="s">
        <v>509</v>
      </c>
      <c r="B3767" s="35">
        <v>43368.86613425926</v>
      </c>
      <c r="C3767" s="29">
        <v>45.64</v>
      </c>
      <c r="D3767" s="29">
        <v>-12.7593</v>
      </c>
      <c r="E3767" s="49">
        <v>5</v>
      </c>
      <c r="F3767" s="20">
        <v>9</v>
      </c>
      <c r="G3767" s="22" t="s">
        <v>396</v>
      </c>
      <c r="H3767" s="1" t="s">
        <v>63</v>
      </c>
      <c r="I3767" s="9">
        <v>3.31</v>
      </c>
      <c r="J3767" s="19"/>
      <c r="K3767" s="19"/>
      <c r="L3767" s="19"/>
      <c r="M3767" s="19"/>
      <c r="N3767" s="19"/>
      <c r="O3767" s="19"/>
      <c r="P3767" s="19">
        <v>3.71</v>
      </c>
      <c r="Q3767" s="18" t="s">
        <v>90</v>
      </c>
      <c r="R3767" s="21"/>
      <c r="S3767" s="23"/>
      <c r="T3767" s="1">
        <f t="shared" si="373"/>
        <v>2018.7374842827085</v>
      </c>
      <c r="U3767" s="4">
        <f t="shared" si="374"/>
        <v>1.1222434476390847E+20</v>
      </c>
      <c r="V3767" s="4">
        <f t="shared" si="375"/>
        <v>116144861384034.34</v>
      </c>
      <c r="W3767" s="1">
        <f t="shared" si="376"/>
        <v>44.637052019202969</v>
      </c>
      <c r="X3767" s="16"/>
    </row>
    <row r="3768" spans="1:24" x14ac:dyDescent="0.3">
      <c r="A3768" s="32" t="s">
        <v>510</v>
      </c>
      <c r="B3768" s="35">
        <v>43368.939976851849</v>
      </c>
      <c r="C3768" s="29">
        <v>45.421500000000002</v>
      </c>
      <c r="D3768" s="29">
        <v>-12.9382</v>
      </c>
      <c r="E3768" s="49">
        <v>43</v>
      </c>
      <c r="F3768" s="20">
        <v>9</v>
      </c>
      <c r="G3768" s="22" t="s">
        <v>396</v>
      </c>
      <c r="H3768" s="1" t="s">
        <v>63</v>
      </c>
      <c r="I3768" s="9">
        <v>3.23</v>
      </c>
      <c r="J3768" s="19"/>
      <c r="K3768" s="19"/>
      <c r="L3768" s="19"/>
      <c r="M3768" s="19"/>
      <c r="N3768" s="19"/>
      <c r="O3768" s="19"/>
      <c r="P3768" s="19">
        <v>3.63</v>
      </c>
      <c r="Q3768" s="18" t="s">
        <v>90</v>
      </c>
      <c r="R3768" s="21"/>
      <c r="S3768" s="23"/>
      <c r="T3768" s="1">
        <f t="shared" si="373"/>
        <v>2018.7376864527087</v>
      </c>
      <c r="U3768" s="4">
        <f t="shared" si="374"/>
        <v>1.1222443286879578E+20</v>
      </c>
      <c r="V3768" s="4">
        <f t="shared" si="375"/>
        <v>88104887300801.563</v>
      </c>
      <c r="W3768" s="1">
        <f t="shared" si="376"/>
        <v>51.837057668960085</v>
      </c>
      <c r="X3768" s="16"/>
    </row>
    <row r="3769" spans="1:24" x14ac:dyDescent="0.3">
      <c r="A3769" s="32" t="s">
        <v>511</v>
      </c>
      <c r="B3769" s="35">
        <v>43369.237557870372</v>
      </c>
      <c r="C3769" s="29">
        <v>45.394300000000001</v>
      </c>
      <c r="D3769" s="29">
        <v>-12.7758</v>
      </c>
      <c r="E3769" s="49">
        <v>30</v>
      </c>
      <c r="F3769" s="20">
        <v>11</v>
      </c>
      <c r="G3769" s="22" t="s">
        <v>396</v>
      </c>
      <c r="H3769" s="1" t="s">
        <v>63</v>
      </c>
      <c r="I3769" s="9">
        <v>3.06</v>
      </c>
      <c r="J3769" s="19"/>
      <c r="K3769" s="19"/>
      <c r="L3769" s="19"/>
      <c r="M3769" s="19"/>
      <c r="N3769" s="19"/>
      <c r="O3769" s="19"/>
      <c r="P3769" s="19">
        <v>3.46</v>
      </c>
      <c r="Q3769" s="18" t="s">
        <v>90</v>
      </c>
      <c r="R3769" s="21"/>
      <c r="S3769" s="23"/>
      <c r="T3769" s="1">
        <f t="shared" si="373"/>
        <v>2018.7385011851345</v>
      </c>
      <c r="U3769" s="4">
        <f t="shared" si="374"/>
        <v>1.1222448184667772E+20</v>
      </c>
      <c r="V3769" s="4">
        <f t="shared" si="375"/>
        <v>48977881936844.656</v>
      </c>
      <c r="W3769" s="1">
        <f t="shared" si="376"/>
        <v>34.917823961099408</v>
      </c>
      <c r="X3769" s="16"/>
    </row>
    <row r="3770" spans="1:24" x14ac:dyDescent="0.3">
      <c r="A3770" s="32" t="s">
        <v>512</v>
      </c>
      <c r="B3770" s="35">
        <v>43369.527650462966</v>
      </c>
      <c r="C3770" s="29">
        <v>45.532800000000002</v>
      </c>
      <c r="D3770" s="29">
        <v>-12.7843</v>
      </c>
      <c r="E3770" s="49">
        <v>39</v>
      </c>
      <c r="F3770" s="20">
        <v>13</v>
      </c>
      <c r="G3770" s="22" t="s">
        <v>396</v>
      </c>
      <c r="H3770" s="1" t="s">
        <v>63</v>
      </c>
      <c r="I3770" s="9">
        <v>3.0300000000000002</v>
      </c>
      <c r="J3770" s="19"/>
      <c r="K3770" s="19"/>
      <c r="L3770" s="19"/>
      <c r="M3770" s="19"/>
      <c r="N3770" s="19"/>
      <c r="O3770" s="19"/>
      <c r="P3770" s="19">
        <v>3.43</v>
      </c>
      <c r="Q3770" s="18" t="s">
        <v>90</v>
      </c>
      <c r="R3770" s="21"/>
      <c r="S3770" s="23"/>
      <c r="T3770" s="1">
        <f t="shared" si="373"/>
        <v>2018.7392954153675</v>
      </c>
      <c r="U3770" s="4">
        <f t="shared" si="374"/>
        <v>1.1222452600372245E+20</v>
      </c>
      <c r="V3770" s="4">
        <f t="shared" si="375"/>
        <v>44157044735331.297</v>
      </c>
      <c r="W3770" s="1">
        <f t="shared" si="376"/>
        <v>51.015952342416178</v>
      </c>
      <c r="X3770" s="16"/>
    </row>
    <row r="3771" spans="1:24" x14ac:dyDescent="0.3">
      <c r="A3771" s="32" t="s">
        <v>513</v>
      </c>
      <c r="B3771" s="35">
        <v>43369.552627314813</v>
      </c>
      <c r="C3771" s="29">
        <v>45.555</v>
      </c>
      <c r="D3771" s="29">
        <v>-12.819699999999999</v>
      </c>
      <c r="E3771" s="49">
        <v>38</v>
      </c>
      <c r="F3771" s="20">
        <v>13</v>
      </c>
      <c r="G3771" s="22" t="s">
        <v>396</v>
      </c>
      <c r="H3771" s="1" t="s">
        <v>63</v>
      </c>
      <c r="I3771" s="9">
        <v>3.3000000000000003</v>
      </c>
      <c r="J3771" s="19"/>
      <c r="K3771" s="19"/>
      <c r="L3771" s="19"/>
      <c r="M3771" s="19"/>
      <c r="N3771" s="19"/>
      <c r="O3771" s="19"/>
      <c r="P3771" s="19">
        <v>3.7</v>
      </c>
      <c r="Q3771" s="18" t="s">
        <v>90</v>
      </c>
      <c r="R3771" s="21"/>
      <c r="S3771" s="23"/>
      <c r="T3771" s="1">
        <f t="shared" si="373"/>
        <v>2018.7393637982609</v>
      </c>
      <c r="U3771" s="4">
        <f t="shared" si="374"/>
        <v>1.1222463820556788E+20</v>
      </c>
      <c r="V3771" s="4">
        <f t="shared" si="375"/>
        <v>112201845430197.23</v>
      </c>
      <c r="W3771" s="1">
        <f t="shared" si="376"/>
        <v>52.240022005291031</v>
      </c>
    </row>
    <row r="3772" spans="1:24" x14ac:dyDescent="0.3">
      <c r="A3772" s="32" t="s">
        <v>514</v>
      </c>
      <c r="B3772" s="35">
        <v>43369.650810185187</v>
      </c>
      <c r="C3772" s="29">
        <v>45.399799999999999</v>
      </c>
      <c r="D3772" s="29">
        <v>-12.8278</v>
      </c>
      <c r="E3772" s="49">
        <v>32</v>
      </c>
      <c r="F3772" s="20">
        <v>13</v>
      </c>
      <c r="G3772" s="22" t="s">
        <v>396</v>
      </c>
      <c r="H3772" s="1" t="s">
        <v>63</v>
      </c>
      <c r="I3772" s="9">
        <v>3.17</v>
      </c>
      <c r="J3772" s="19"/>
      <c r="K3772" s="19"/>
      <c r="L3772" s="19"/>
      <c r="M3772" s="19"/>
      <c r="N3772" s="19"/>
      <c r="O3772" s="19"/>
      <c r="P3772" s="19">
        <v>3.57</v>
      </c>
      <c r="Q3772" s="18" t="s">
        <v>90</v>
      </c>
      <c r="R3772" s="21"/>
      <c r="S3772" s="23"/>
      <c r="T3772" s="1">
        <f t="shared" si="373"/>
        <v>2018.7396326083099</v>
      </c>
      <c r="U3772" s="4">
        <f t="shared" si="374"/>
        <v>1.122247098199089E+20</v>
      </c>
      <c r="V3772" s="4">
        <f t="shared" si="375"/>
        <v>71614341021290.391</v>
      </c>
      <c r="W3772" s="1">
        <f t="shared" si="376"/>
        <v>37.733148682315374</v>
      </c>
      <c r="X3772" s="16"/>
    </row>
    <row r="3773" spans="1:24" x14ac:dyDescent="0.3">
      <c r="A3773" s="32" t="s">
        <v>515</v>
      </c>
      <c r="B3773" s="35">
        <v>43369.689895833333</v>
      </c>
      <c r="C3773" s="29">
        <v>45.532299999999999</v>
      </c>
      <c r="D3773" s="29">
        <v>-12.799200000000001</v>
      </c>
      <c r="E3773" s="49">
        <v>38</v>
      </c>
      <c r="F3773" s="20">
        <v>13</v>
      </c>
      <c r="G3773" s="22" t="s">
        <v>396</v>
      </c>
      <c r="H3773" s="1" t="s">
        <v>63</v>
      </c>
      <c r="I3773" s="9">
        <v>3.0300000000000002</v>
      </c>
      <c r="J3773" s="19"/>
      <c r="K3773" s="19"/>
      <c r="L3773" s="19"/>
      <c r="M3773" s="19"/>
      <c r="N3773" s="19"/>
      <c r="O3773" s="19"/>
      <c r="P3773" s="19">
        <v>3.43</v>
      </c>
      <c r="Q3773" s="18" t="s">
        <v>90</v>
      </c>
      <c r="R3773" s="21"/>
      <c r="S3773" s="23"/>
      <c r="T3773" s="1">
        <f t="shared" si="373"/>
        <v>2018.7397396189824</v>
      </c>
      <c r="U3773" s="4">
        <f t="shared" si="374"/>
        <v>1.1222475397695363E+20</v>
      </c>
      <c r="V3773" s="4">
        <f t="shared" si="375"/>
        <v>44157044735331.297</v>
      </c>
      <c r="W3773" s="1">
        <f t="shared" si="376"/>
        <v>50.350966816762487</v>
      </c>
    </row>
    <row r="3774" spans="1:24" x14ac:dyDescent="0.3">
      <c r="A3774" s="32" t="s">
        <v>516</v>
      </c>
      <c r="B3774" s="35">
        <v>43369.767048611109</v>
      </c>
      <c r="C3774" s="29">
        <v>45.597799999999999</v>
      </c>
      <c r="D3774" s="29">
        <v>-12.796799999999999</v>
      </c>
      <c r="E3774" s="49">
        <v>33</v>
      </c>
      <c r="F3774" s="20">
        <v>15</v>
      </c>
      <c r="G3774" s="22" t="s">
        <v>396</v>
      </c>
      <c r="H3774" s="1" t="s">
        <v>63</v>
      </c>
      <c r="I3774" s="9">
        <v>3.7100000000000004</v>
      </c>
      <c r="J3774" s="19"/>
      <c r="K3774" s="19"/>
      <c r="L3774" s="19"/>
      <c r="M3774" s="19"/>
      <c r="N3774" s="19"/>
      <c r="O3774" s="19"/>
      <c r="P3774" s="19">
        <v>4.1100000000000003</v>
      </c>
      <c r="Q3774" s="18" t="s">
        <v>90</v>
      </c>
      <c r="R3774" s="21"/>
      <c r="S3774" s="23"/>
      <c r="T3774" s="1">
        <f t="shared" si="373"/>
        <v>2018.7399508517758</v>
      </c>
      <c r="U3774" s="4">
        <f t="shared" si="374"/>
        <v>1.1222521635797503E+20</v>
      </c>
      <c r="V3774" s="4">
        <f t="shared" si="375"/>
        <v>462381021399261.25</v>
      </c>
      <c r="W3774" s="1">
        <f t="shared" si="376"/>
        <v>51.883848468358039</v>
      </c>
      <c r="X3774" s="16"/>
    </row>
    <row r="3775" spans="1:24" x14ac:dyDescent="0.3">
      <c r="A3775" s="32" t="s">
        <v>517</v>
      </c>
      <c r="B3775" s="35">
        <v>43369.878599537034</v>
      </c>
      <c r="C3775" s="29">
        <v>45.401800000000001</v>
      </c>
      <c r="D3775" s="29">
        <v>-12.7547</v>
      </c>
      <c r="E3775" s="49">
        <v>28</v>
      </c>
      <c r="F3775" s="20">
        <v>13</v>
      </c>
      <c r="G3775" s="22" t="s">
        <v>396</v>
      </c>
      <c r="H3775" s="1" t="s">
        <v>63</v>
      </c>
      <c r="I3775" s="9">
        <v>3.06</v>
      </c>
      <c r="J3775" s="19"/>
      <c r="K3775" s="19"/>
      <c r="L3775" s="19"/>
      <c r="M3775" s="19"/>
      <c r="N3775" s="19"/>
      <c r="O3775" s="19"/>
      <c r="P3775" s="19">
        <v>3.46</v>
      </c>
      <c r="Q3775" s="18" t="s">
        <v>90</v>
      </c>
      <c r="R3775" s="21"/>
      <c r="S3775" s="23"/>
      <c r="T3775" s="1">
        <f t="shared" si="373"/>
        <v>2018.7402562615662</v>
      </c>
      <c r="U3775" s="4">
        <f t="shared" si="374"/>
        <v>1.1222526533585697E+20</v>
      </c>
      <c r="V3775" s="4">
        <f t="shared" si="375"/>
        <v>48977881936844.656</v>
      </c>
      <c r="W3775" s="1">
        <f t="shared" si="376"/>
        <v>33.58289924469868</v>
      </c>
      <c r="X3775" s="16"/>
    </row>
    <row r="3776" spans="1:24" x14ac:dyDescent="0.3">
      <c r="A3776" s="32" t="s">
        <v>518</v>
      </c>
      <c r="B3776" s="35">
        <v>43369.969641203701</v>
      </c>
      <c r="C3776" s="29">
        <v>45.519799999999996</v>
      </c>
      <c r="D3776" s="29">
        <v>-12.773199999999999</v>
      </c>
      <c r="E3776" s="49">
        <v>40</v>
      </c>
      <c r="F3776" s="20">
        <v>13</v>
      </c>
      <c r="G3776" s="22" t="s">
        <v>396</v>
      </c>
      <c r="H3776" s="1" t="s">
        <v>63</v>
      </c>
      <c r="I3776" s="9">
        <v>3.7900000000000005</v>
      </c>
      <c r="J3776" s="19"/>
      <c r="K3776" s="19"/>
      <c r="L3776" s="19"/>
      <c r="M3776" s="19"/>
      <c r="N3776" s="19"/>
      <c r="O3776" s="19"/>
      <c r="P3776" s="19">
        <v>4.1900000000000004</v>
      </c>
      <c r="Q3776" s="18" t="s">
        <v>90</v>
      </c>
      <c r="R3776" s="21"/>
      <c r="S3776" s="23"/>
      <c r="T3776" s="1">
        <f t="shared" si="373"/>
        <v>2018.740505520065</v>
      </c>
      <c r="U3776" s="4">
        <f t="shared" si="374"/>
        <v>1.1222587487275421E+20</v>
      </c>
      <c r="V3776" s="4">
        <f t="shared" si="375"/>
        <v>609536897240169.75</v>
      </c>
      <c r="W3776" s="1">
        <f t="shared" si="376"/>
        <v>50.844471044915693</v>
      </c>
      <c r="X3776" s="16"/>
    </row>
    <row r="3777" spans="1:24" x14ac:dyDescent="0.3">
      <c r="A3777" s="32" t="s">
        <v>519</v>
      </c>
      <c r="B3777" s="35">
        <v>43369.973321759258</v>
      </c>
      <c r="C3777" s="29">
        <v>45.554200000000002</v>
      </c>
      <c r="D3777" s="29">
        <v>-12.795999999999999</v>
      </c>
      <c r="E3777" s="49">
        <v>35</v>
      </c>
      <c r="F3777" s="20">
        <v>13</v>
      </c>
      <c r="G3777" s="22" t="s">
        <v>396</v>
      </c>
      <c r="H3777" s="1" t="s">
        <v>63</v>
      </c>
      <c r="I3777" s="9">
        <v>3.22</v>
      </c>
      <c r="J3777" s="19"/>
      <c r="K3777" s="19"/>
      <c r="L3777" s="19"/>
      <c r="M3777" s="19"/>
      <c r="N3777" s="19"/>
      <c r="O3777" s="19"/>
      <c r="P3777" s="19">
        <v>3.62</v>
      </c>
      <c r="Q3777" s="18" t="s">
        <v>90</v>
      </c>
      <c r="R3777" s="21"/>
      <c r="S3777" s="23"/>
      <c r="T3777" s="1">
        <f t="shared" si="373"/>
        <v>2018.7405155968768</v>
      </c>
      <c r="U3777" s="4">
        <f t="shared" si="374"/>
        <v>1.1222595998655803E+20</v>
      </c>
      <c r="V3777" s="4">
        <f t="shared" si="375"/>
        <v>85113803820237.813</v>
      </c>
      <c r="W3777" s="1">
        <f t="shared" si="376"/>
        <v>49.735814413386422</v>
      </c>
      <c r="X3777" s="16"/>
    </row>
    <row r="3778" spans="1:24" x14ac:dyDescent="0.3">
      <c r="A3778" s="32" t="s">
        <v>520</v>
      </c>
      <c r="B3778" s="35">
        <v>43370.017858796295</v>
      </c>
      <c r="C3778" s="29">
        <v>45.403300000000002</v>
      </c>
      <c r="D3778" s="29">
        <v>-12.7285</v>
      </c>
      <c r="E3778" s="49">
        <v>28</v>
      </c>
      <c r="F3778" s="20">
        <v>14</v>
      </c>
      <c r="G3778" s="22" t="s">
        <v>396</v>
      </c>
      <c r="H3778" s="1" t="s">
        <v>63</v>
      </c>
      <c r="I3778" s="9">
        <v>3.11</v>
      </c>
      <c r="J3778" s="19"/>
      <c r="K3778" s="19"/>
      <c r="L3778" s="19"/>
      <c r="M3778" s="19"/>
      <c r="N3778" s="19"/>
      <c r="O3778" s="19"/>
      <c r="P3778" s="19">
        <v>3.51</v>
      </c>
      <c r="Q3778" s="18" t="s">
        <v>90</v>
      </c>
      <c r="R3778" s="21"/>
      <c r="S3778" s="23"/>
      <c r="T3778" s="1">
        <f t="shared" si="373"/>
        <v>2018.7406375326386</v>
      </c>
      <c r="U3778" s="4">
        <f t="shared" si="374"/>
        <v>1.122260181968798E+20</v>
      </c>
      <c r="V3778" s="4">
        <f t="shared" si="375"/>
        <v>58210321777087.344</v>
      </c>
      <c r="W3778" s="1">
        <f t="shared" si="376"/>
        <v>33.809159023426119</v>
      </c>
      <c r="X3778" s="16"/>
    </row>
    <row r="3779" spans="1:24" x14ac:dyDescent="0.3">
      <c r="A3779" s="32" t="s">
        <v>521</v>
      </c>
      <c r="B3779" s="35">
        <v>43370.365740740737</v>
      </c>
      <c r="C3779" s="29">
        <v>45.605200000000004</v>
      </c>
      <c r="D3779" s="29">
        <v>-12.8028</v>
      </c>
      <c r="E3779" s="49">
        <v>32</v>
      </c>
      <c r="F3779" s="20">
        <v>15</v>
      </c>
      <c r="G3779" s="22" t="s">
        <v>396</v>
      </c>
      <c r="H3779" s="1" t="s">
        <v>63</v>
      </c>
      <c r="I3779" s="9">
        <v>3.22</v>
      </c>
      <c r="J3779" s="19"/>
      <c r="K3779" s="19"/>
      <c r="L3779" s="19"/>
      <c r="M3779" s="19"/>
      <c r="N3779" s="19"/>
      <c r="O3779" s="19"/>
      <c r="P3779" s="19">
        <v>3.62</v>
      </c>
      <c r="Q3779" s="18" t="s">
        <v>90</v>
      </c>
      <c r="R3779" s="21"/>
      <c r="S3779" s="23"/>
      <c r="T3779" s="1">
        <f t="shared" si="373"/>
        <v>2018.7415899814941</v>
      </c>
      <c r="U3779" s="4">
        <f t="shared" si="374"/>
        <v>1.1222610331068362E+20</v>
      </c>
      <c r="V3779" s="4">
        <f t="shared" si="375"/>
        <v>85113803820237.813</v>
      </c>
      <c r="W3779" s="1">
        <f t="shared" si="376"/>
        <v>51.940490668262747</v>
      </c>
      <c r="X3779" s="16"/>
    </row>
    <row r="3780" spans="1:24" x14ac:dyDescent="0.3">
      <c r="A3780" s="32" t="s">
        <v>522</v>
      </c>
      <c r="B3780" s="35">
        <v>43370.581307870372</v>
      </c>
      <c r="C3780" s="29">
        <v>45.543700000000001</v>
      </c>
      <c r="D3780" s="29">
        <v>-12.801500000000001</v>
      </c>
      <c r="E3780" s="49">
        <v>38</v>
      </c>
      <c r="F3780" s="20">
        <v>14</v>
      </c>
      <c r="G3780" s="22" t="s">
        <v>396</v>
      </c>
      <c r="H3780" s="1" t="s">
        <v>63</v>
      </c>
      <c r="I3780" s="9">
        <v>3.04</v>
      </c>
      <c r="J3780" s="19"/>
      <c r="K3780" s="19"/>
      <c r="L3780" s="19"/>
      <c r="M3780" s="19"/>
      <c r="N3780" s="19"/>
      <c r="O3780" s="19"/>
      <c r="P3780" s="19">
        <v>3.44</v>
      </c>
      <c r="Q3780" s="18" t="s">
        <v>90</v>
      </c>
      <c r="R3780" s="21"/>
      <c r="S3780" s="23"/>
      <c r="T3780" s="1">
        <f t="shared" si="373"/>
        <v>2018.7421801721298</v>
      </c>
      <c r="U3780" s="4">
        <f t="shared" si="374"/>
        <v>1.1222614901950258E+20</v>
      </c>
      <c r="V3780" s="4">
        <f t="shared" si="375"/>
        <v>45708818961487.711</v>
      </c>
      <c r="W3780" s="1">
        <f t="shared" si="376"/>
        <v>51.185807974537553</v>
      </c>
      <c r="X3780" s="16"/>
    </row>
    <row r="3781" spans="1:24" x14ac:dyDescent="0.3">
      <c r="A3781" s="32" t="s">
        <v>523</v>
      </c>
      <c r="B3781" s="35">
        <v>43370.726712962962</v>
      </c>
      <c r="C3781" s="29">
        <v>45.524000000000001</v>
      </c>
      <c r="D3781" s="29">
        <v>-12.8073</v>
      </c>
      <c r="E3781" s="49">
        <v>36</v>
      </c>
      <c r="F3781" s="20">
        <v>13</v>
      </c>
      <c r="G3781" s="22" t="s">
        <v>396</v>
      </c>
      <c r="H3781" s="1" t="s">
        <v>63</v>
      </c>
      <c r="I3781" s="9">
        <v>3.1</v>
      </c>
      <c r="J3781" s="19"/>
      <c r="K3781" s="19"/>
      <c r="L3781" s="19"/>
      <c r="M3781" s="19"/>
      <c r="N3781" s="19"/>
      <c r="O3781" s="19"/>
      <c r="P3781" s="19">
        <v>3.5</v>
      </c>
      <c r="Q3781" s="18" t="s">
        <v>90</v>
      </c>
      <c r="R3781" s="21"/>
      <c r="S3781" s="23"/>
      <c r="T3781" s="1">
        <f t="shared" ref="T3781:T3844" si="377">1900+B3781/365.25</f>
        <v>2018.7425782695768</v>
      </c>
      <c r="U3781" s="4">
        <f t="shared" ref="U3781:U3844" si="378">U3780+V3781</f>
        <v>1.122262052536351E+20</v>
      </c>
      <c r="V3781" s="4">
        <f t="shared" ref="V3781:V3844" si="379">10^(1.5*I3781+9.1)</f>
        <v>56234132519035.117</v>
      </c>
      <c r="W3781" s="1">
        <f t="shared" ref="W3781:W3844" si="380">SQRT( (ABS(D3781-$Y$1)*111.11)^2+(111.11*COS(RADIANS(D3781))*ABS(C3781-$Z$1))^2+E3781*E3781)</f>
        <v>48.360094848504893</v>
      </c>
      <c r="X3781" s="16"/>
    </row>
    <row r="3782" spans="1:24" x14ac:dyDescent="0.3">
      <c r="A3782" s="32" t="s">
        <v>524</v>
      </c>
      <c r="B3782" s="35">
        <v>43370.995682870373</v>
      </c>
      <c r="C3782" s="29">
        <v>45.548699999999997</v>
      </c>
      <c r="D3782" s="29">
        <v>-12.757</v>
      </c>
      <c r="E3782" s="49">
        <v>32</v>
      </c>
      <c r="F3782" s="20">
        <v>14</v>
      </c>
      <c r="G3782" s="22" t="s">
        <v>396</v>
      </c>
      <c r="H3782" s="1" t="s">
        <v>63</v>
      </c>
      <c r="I3782" s="9">
        <v>3.73</v>
      </c>
      <c r="J3782" s="19"/>
      <c r="K3782" s="19"/>
      <c r="L3782" s="19"/>
      <c r="M3782" s="19"/>
      <c r="N3782" s="19"/>
      <c r="O3782" s="19"/>
      <c r="P3782" s="19">
        <v>4.13</v>
      </c>
      <c r="Q3782" s="18" t="s">
        <v>90</v>
      </c>
      <c r="R3782" s="21"/>
      <c r="S3782" s="23"/>
      <c r="T3782" s="1">
        <f t="shared" si="377"/>
        <v>2018.7433146690496</v>
      </c>
      <c r="U3782" s="4">
        <f t="shared" si="378"/>
        <v>1.122267007038259E+20</v>
      </c>
      <c r="V3782" s="4">
        <f t="shared" si="379"/>
        <v>495450190804791.06</v>
      </c>
      <c r="W3782" s="1">
        <f t="shared" si="380"/>
        <v>47.027305319242323</v>
      </c>
      <c r="X3782" s="16"/>
    </row>
    <row r="3783" spans="1:24" x14ac:dyDescent="0.3">
      <c r="A3783" s="32" t="s">
        <v>525</v>
      </c>
      <c r="B3783" s="35">
        <v>43371.106805555559</v>
      </c>
      <c r="C3783" s="29">
        <v>45.399500000000003</v>
      </c>
      <c r="D3783" s="29">
        <v>-12.811</v>
      </c>
      <c r="E3783" s="49">
        <v>29</v>
      </c>
      <c r="F3783" s="20">
        <v>13</v>
      </c>
      <c r="G3783" s="22" t="s">
        <v>396</v>
      </c>
      <c r="H3783" s="1" t="s">
        <v>63</v>
      </c>
      <c r="I3783" s="9">
        <v>3.21</v>
      </c>
      <c r="J3783" s="19"/>
      <c r="K3783" s="19"/>
      <c r="L3783" s="19"/>
      <c r="M3783" s="19"/>
      <c r="N3783" s="19"/>
      <c r="O3783" s="19"/>
      <c r="P3783" s="19">
        <v>3.61</v>
      </c>
      <c r="Q3783" s="18" t="s">
        <v>90</v>
      </c>
      <c r="R3783" s="21"/>
      <c r="S3783" s="23"/>
      <c r="T3783" s="1">
        <f t="shared" si="377"/>
        <v>2018.7436189063808</v>
      </c>
      <c r="U3783" s="4">
        <f t="shared" si="378"/>
        <v>1.1222678292809089E+20</v>
      </c>
      <c r="V3783" s="4">
        <f t="shared" si="379"/>
        <v>82224264994707.281</v>
      </c>
      <c r="W3783" s="1">
        <f t="shared" si="380"/>
        <v>34.831339279305219</v>
      </c>
      <c r="X3783" s="16"/>
    </row>
    <row r="3784" spans="1:24" x14ac:dyDescent="0.3">
      <c r="A3784" t="s">
        <v>5411</v>
      </c>
      <c r="B3784" s="35">
        <v>43371.881360995372</v>
      </c>
      <c r="C3784" s="29">
        <v>41.7271</v>
      </c>
      <c r="D3784" s="29">
        <v>-14.0144</v>
      </c>
      <c r="E3784" s="49">
        <v>10</v>
      </c>
      <c r="F3784" s="20">
        <v>25</v>
      </c>
      <c r="G3784" s="22" t="s">
        <v>35</v>
      </c>
      <c r="H3784" s="1" t="s">
        <v>1443</v>
      </c>
      <c r="I3784" s="1">
        <f>0.85*L3784+1.03</f>
        <v>4.26</v>
      </c>
      <c r="J3784" s="19"/>
      <c r="K3784" s="19"/>
      <c r="L3784" s="19">
        <v>3.8</v>
      </c>
      <c r="M3784" s="19" t="s">
        <v>35</v>
      </c>
      <c r="N3784" s="19"/>
      <c r="O3784" s="19"/>
      <c r="P3784" s="19"/>
      <c r="Q3784" s="18"/>
      <c r="R3784" s="21"/>
      <c r="S3784" s="23"/>
      <c r="T3784" s="1">
        <f t="shared" si="377"/>
        <v>2018.7457395236013</v>
      </c>
      <c r="U3784" s="4">
        <f t="shared" si="378"/>
        <v>1.122298732235234E+20</v>
      </c>
      <c r="V3784" s="4">
        <f t="shared" si="379"/>
        <v>3090295432513594.5</v>
      </c>
      <c r="W3784" s="1">
        <f t="shared" si="380"/>
        <v>402.8832075852294</v>
      </c>
    </row>
    <row r="3785" spans="1:24" x14ac:dyDescent="0.3">
      <c r="A3785" s="32" t="s">
        <v>526</v>
      </c>
      <c r="B3785" s="35">
        <v>43371.899583333332</v>
      </c>
      <c r="C3785" s="29">
        <v>45.406999999999996</v>
      </c>
      <c r="D3785" s="29">
        <v>-12.7578</v>
      </c>
      <c r="E3785" s="49">
        <v>30</v>
      </c>
      <c r="F3785" s="20">
        <v>10</v>
      </c>
      <c r="G3785" s="22" t="s">
        <v>396</v>
      </c>
      <c r="H3785" s="1" t="s">
        <v>63</v>
      </c>
      <c r="I3785" s="9">
        <v>3.04</v>
      </c>
      <c r="J3785" s="19"/>
      <c r="K3785" s="19"/>
      <c r="L3785" s="19"/>
      <c r="M3785" s="19"/>
      <c r="N3785" s="19"/>
      <c r="O3785" s="19"/>
      <c r="P3785" s="19">
        <v>3.44</v>
      </c>
      <c r="Q3785" s="18" t="s">
        <v>90</v>
      </c>
      <c r="R3785" s="21"/>
      <c r="S3785" s="23"/>
      <c r="T3785" s="1">
        <f t="shared" si="377"/>
        <v>2018.7457894136437</v>
      </c>
      <c r="U3785" s="4">
        <f t="shared" si="378"/>
        <v>1.1222991893234236E+20</v>
      </c>
      <c r="V3785" s="4">
        <f t="shared" si="379"/>
        <v>45708818961487.711</v>
      </c>
      <c r="W3785" s="1">
        <f t="shared" si="380"/>
        <v>35.567667979544453</v>
      </c>
      <c r="X3785" s="16"/>
    </row>
    <row r="3786" spans="1:24" x14ac:dyDescent="0.3">
      <c r="A3786" s="32" t="s">
        <v>527</v>
      </c>
      <c r="B3786" s="35">
        <v>43371.996319444443</v>
      </c>
      <c r="C3786" s="29">
        <v>45.552199999999999</v>
      </c>
      <c r="D3786" s="29">
        <v>-12.8003</v>
      </c>
      <c r="E3786" s="49">
        <v>34</v>
      </c>
      <c r="F3786" s="20">
        <v>10</v>
      </c>
      <c r="G3786" s="22" t="s">
        <v>396</v>
      </c>
      <c r="H3786" s="1" t="s">
        <v>63</v>
      </c>
      <c r="I3786" s="9">
        <v>3.3400000000000003</v>
      </c>
      <c r="J3786" s="19"/>
      <c r="K3786" s="19"/>
      <c r="L3786" s="19"/>
      <c r="M3786" s="19"/>
      <c r="N3786" s="19"/>
      <c r="O3786" s="19"/>
      <c r="P3786" s="19">
        <v>3.74</v>
      </c>
      <c r="Q3786" s="18" t="s">
        <v>90</v>
      </c>
      <c r="R3786" s="21"/>
      <c r="S3786" s="23"/>
      <c r="T3786" s="1">
        <f t="shared" si="377"/>
        <v>2018.7460542626816</v>
      </c>
      <c r="U3786" s="4">
        <f t="shared" si="378"/>
        <v>1.1223004775729753E+20</v>
      </c>
      <c r="V3786" s="4">
        <f t="shared" si="379"/>
        <v>128824955169313.42</v>
      </c>
      <c r="W3786" s="1">
        <f t="shared" si="380"/>
        <v>48.928237338335876</v>
      </c>
      <c r="X3786" s="16"/>
    </row>
    <row r="3787" spans="1:24" x14ac:dyDescent="0.3">
      <c r="A3787" s="32" t="s">
        <v>528</v>
      </c>
      <c r="B3787" s="35">
        <v>43372.768865740742</v>
      </c>
      <c r="C3787" s="29">
        <v>45.410200000000003</v>
      </c>
      <c r="D3787" s="29">
        <v>-12.8035</v>
      </c>
      <c r="E3787" s="49">
        <v>28</v>
      </c>
      <c r="F3787" s="20">
        <v>11</v>
      </c>
      <c r="G3787" s="22" t="s">
        <v>396</v>
      </c>
      <c r="H3787" s="1" t="s">
        <v>63</v>
      </c>
      <c r="I3787" s="1">
        <f>0.85*L3787+1.03</f>
        <v>4.43</v>
      </c>
      <c r="J3787" s="19"/>
      <c r="K3787" s="19"/>
      <c r="L3787" s="19">
        <v>4</v>
      </c>
      <c r="M3787" s="19" t="s">
        <v>35</v>
      </c>
      <c r="N3787" s="19"/>
      <c r="O3787" s="19"/>
      <c r="P3787" s="19">
        <v>3.81</v>
      </c>
      <c r="Q3787" s="18" t="s">
        <v>90</v>
      </c>
      <c r="R3787" s="21"/>
      <c r="S3787" s="23"/>
      <c r="T3787" s="1">
        <f t="shared" si="377"/>
        <v>2018.7481693791669</v>
      </c>
      <c r="U3787" s="4">
        <f t="shared" si="378"/>
        <v>1.1223560679987023E+20</v>
      </c>
      <c r="V3787" s="4">
        <f t="shared" si="379"/>
        <v>5559042572704029</v>
      </c>
      <c r="W3787" s="1">
        <f t="shared" si="380"/>
        <v>34.502834152365523</v>
      </c>
    </row>
    <row r="3788" spans="1:24" x14ac:dyDescent="0.3">
      <c r="A3788" s="32" t="s">
        <v>529</v>
      </c>
      <c r="B3788" s="35">
        <v>43373.487766203703</v>
      </c>
      <c r="C3788" s="29">
        <v>45.555500000000002</v>
      </c>
      <c r="D3788" s="29">
        <v>-12.7133</v>
      </c>
      <c r="E3788" s="49">
        <v>30</v>
      </c>
      <c r="F3788" s="20">
        <v>14</v>
      </c>
      <c r="G3788" s="22" t="s">
        <v>396</v>
      </c>
      <c r="H3788" s="1" t="s">
        <v>63</v>
      </c>
      <c r="I3788" s="9">
        <v>3.18</v>
      </c>
      <c r="J3788" s="19"/>
      <c r="K3788" s="19"/>
      <c r="L3788" s="19"/>
      <c r="M3788" s="19"/>
      <c r="N3788" s="19"/>
      <c r="O3788" s="19"/>
      <c r="P3788" s="19">
        <v>3.58</v>
      </c>
      <c r="Q3788" s="18" t="s">
        <v>90</v>
      </c>
      <c r="R3788" s="21"/>
      <c r="S3788" s="23"/>
      <c r="T3788" s="1">
        <f t="shared" si="377"/>
        <v>2018.7501376213654</v>
      </c>
      <c r="U3788" s="4">
        <f t="shared" si="378"/>
        <v>1.1223568093089436E+20</v>
      </c>
      <c r="V3788" s="4">
        <f t="shared" si="379"/>
        <v>74131024130092.203</v>
      </c>
      <c r="W3788" s="1">
        <f t="shared" si="380"/>
        <v>46.491924651611455</v>
      </c>
      <c r="X3788" s="16"/>
    </row>
    <row r="3789" spans="1:24" x14ac:dyDescent="0.3">
      <c r="A3789" s="32" t="s">
        <v>530</v>
      </c>
      <c r="B3789" s="35">
        <v>43373.90221064815</v>
      </c>
      <c r="C3789" s="29">
        <v>45.595799999999997</v>
      </c>
      <c r="D3789" s="29">
        <v>-12.8093</v>
      </c>
      <c r="E3789" s="49">
        <v>34</v>
      </c>
      <c r="F3789" s="20">
        <v>13</v>
      </c>
      <c r="G3789" s="22" t="s">
        <v>396</v>
      </c>
      <c r="H3789" s="1" t="s">
        <v>63</v>
      </c>
      <c r="I3789" s="9">
        <v>3.04</v>
      </c>
      <c r="J3789" s="19"/>
      <c r="K3789" s="19"/>
      <c r="L3789" s="19"/>
      <c r="M3789" s="19"/>
      <c r="N3789" s="19"/>
      <c r="O3789" s="19"/>
      <c r="P3789" s="19">
        <v>3.44</v>
      </c>
      <c r="Q3789" s="18" t="s">
        <v>90</v>
      </c>
      <c r="R3789" s="21"/>
      <c r="S3789" s="23"/>
      <c r="T3789" s="1">
        <f t="shared" si="377"/>
        <v>2018.7512723084137</v>
      </c>
      <c r="U3789" s="4">
        <f t="shared" si="378"/>
        <v>1.1223572663971332E+20</v>
      </c>
      <c r="V3789" s="4">
        <f t="shared" si="379"/>
        <v>45708818961487.711</v>
      </c>
      <c r="W3789" s="1">
        <f t="shared" si="380"/>
        <v>52.499531011695275</v>
      </c>
    </row>
    <row r="3790" spans="1:24" x14ac:dyDescent="0.3">
      <c r="A3790" s="32" t="s">
        <v>531</v>
      </c>
      <c r="B3790" s="35">
        <v>43374.229050925926</v>
      </c>
      <c r="C3790" s="29">
        <v>45.377699999999997</v>
      </c>
      <c r="D3790" s="29">
        <v>-12.8032</v>
      </c>
      <c r="E3790" s="49">
        <v>34</v>
      </c>
      <c r="F3790" s="20">
        <v>14</v>
      </c>
      <c r="G3790" s="22" t="s">
        <v>396</v>
      </c>
      <c r="H3790" s="1" t="s">
        <v>63</v>
      </c>
      <c r="I3790" s="9">
        <v>3.2</v>
      </c>
      <c r="J3790" s="19"/>
      <c r="K3790" s="19"/>
      <c r="L3790" s="19"/>
      <c r="M3790" s="19"/>
      <c r="N3790" s="19"/>
      <c r="O3790" s="19"/>
      <c r="P3790" s="19">
        <v>3.6</v>
      </c>
      <c r="Q3790" s="18" t="s">
        <v>90</v>
      </c>
      <c r="R3790" s="21"/>
      <c r="S3790" s="23"/>
      <c r="T3790" s="1">
        <f t="shared" si="377"/>
        <v>2018.7521671483255</v>
      </c>
      <c r="U3790" s="4">
        <f t="shared" si="378"/>
        <v>1.1223580607253679E+20</v>
      </c>
      <c r="V3790" s="4">
        <f t="shared" si="379"/>
        <v>79432823472428.328</v>
      </c>
      <c r="W3790" s="1">
        <f t="shared" si="380"/>
        <v>37.914722688191681</v>
      </c>
      <c r="X3790" s="16"/>
    </row>
    <row r="3791" spans="1:24" x14ac:dyDescent="0.3">
      <c r="A3791" s="32" t="s">
        <v>532</v>
      </c>
      <c r="B3791" s="35">
        <v>43374.442060185182</v>
      </c>
      <c r="C3791" s="29">
        <v>45.394799999999996</v>
      </c>
      <c r="D3791" s="29">
        <v>-12.7547</v>
      </c>
      <c r="E3791" s="49">
        <v>30</v>
      </c>
      <c r="F3791" s="20">
        <v>13</v>
      </c>
      <c r="G3791" s="22" t="s">
        <v>396</v>
      </c>
      <c r="H3791" s="1" t="s">
        <v>63</v>
      </c>
      <c r="I3791" s="9">
        <v>3.73</v>
      </c>
      <c r="J3791" s="19"/>
      <c r="K3791" s="19"/>
      <c r="L3791" s="19"/>
      <c r="M3791" s="19"/>
      <c r="N3791" s="19"/>
      <c r="O3791" s="19"/>
      <c r="P3791" s="19">
        <v>4.13</v>
      </c>
      <c r="Q3791" s="18" t="s">
        <v>90</v>
      </c>
      <c r="R3791" s="21"/>
      <c r="S3791" s="23"/>
      <c r="T3791" s="1">
        <f t="shared" si="377"/>
        <v>2018.7527503358938</v>
      </c>
      <c r="U3791" s="4">
        <f t="shared" si="378"/>
        <v>1.122363015227276E+20</v>
      </c>
      <c r="V3791" s="4">
        <f t="shared" si="379"/>
        <v>495450190804791.06</v>
      </c>
      <c r="W3791" s="1">
        <f t="shared" si="380"/>
        <v>34.874858346234184</v>
      </c>
      <c r="X3791" s="16"/>
    </row>
    <row r="3792" spans="1:24" x14ac:dyDescent="0.3">
      <c r="A3792" s="32" t="s">
        <v>533</v>
      </c>
      <c r="B3792" s="35">
        <v>43374.464004629626</v>
      </c>
      <c r="C3792" s="29">
        <v>45.388199999999998</v>
      </c>
      <c r="D3792" s="29">
        <v>-12.7713</v>
      </c>
      <c r="E3792" s="49">
        <v>32</v>
      </c>
      <c r="F3792" s="20">
        <v>12</v>
      </c>
      <c r="G3792" s="22" t="s">
        <v>396</v>
      </c>
      <c r="H3792" s="1" t="s">
        <v>63</v>
      </c>
      <c r="I3792" s="9">
        <v>3.06</v>
      </c>
      <c r="J3792" s="19"/>
      <c r="K3792" s="19"/>
      <c r="L3792" s="19"/>
      <c r="M3792" s="19"/>
      <c r="N3792" s="19"/>
      <c r="O3792" s="19"/>
      <c r="P3792" s="19">
        <v>3.46</v>
      </c>
      <c r="Q3792" s="18" t="s">
        <v>90</v>
      </c>
      <c r="R3792" s="21"/>
      <c r="S3792" s="23"/>
      <c r="T3792" s="1">
        <f t="shared" si="377"/>
        <v>2018.7528104165083</v>
      </c>
      <c r="U3792" s="4">
        <f t="shared" si="378"/>
        <v>1.1223635050060954E+20</v>
      </c>
      <c r="V3792" s="4">
        <f t="shared" si="379"/>
        <v>48977881936844.656</v>
      </c>
      <c r="W3792" s="1">
        <f t="shared" si="380"/>
        <v>36.308165451805955</v>
      </c>
      <c r="X3792" s="16"/>
    </row>
    <row r="3793" spans="1:24" x14ac:dyDescent="0.3">
      <c r="A3793" s="32" t="s">
        <v>534</v>
      </c>
      <c r="B3793" s="35">
        <v>43374.748981481483</v>
      </c>
      <c r="C3793" s="29">
        <v>45.3827</v>
      </c>
      <c r="D3793" s="29">
        <v>-12.7547</v>
      </c>
      <c r="E3793" s="49">
        <v>34</v>
      </c>
      <c r="F3793" s="20">
        <v>15</v>
      </c>
      <c r="G3793" s="22" t="s">
        <v>396</v>
      </c>
      <c r="H3793" s="1" t="s">
        <v>63</v>
      </c>
      <c r="I3793" s="1">
        <f>P3793-0.4</f>
        <v>4.1899999999999995</v>
      </c>
      <c r="J3793" s="19"/>
      <c r="K3793" s="19"/>
      <c r="L3793" s="19">
        <v>4.5</v>
      </c>
      <c r="M3793" s="19" t="s">
        <v>60</v>
      </c>
      <c r="N3793" s="19"/>
      <c r="O3793" s="19"/>
      <c r="P3793" s="19">
        <v>4.59</v>
      </c>
      <c r="Q3793" s="18" t="s">
        <v>90</v>
      </c>
      <c r="R3793" s="21"/>
      <c r="S3793" s="23"/>
      <c r="T3793" s="1">
        <f t="shared" si="377"/>
        <v>2018.7535906406065</v>
      </c>
      <c r="U3793" s="4">
        <f t="shared" si="378"/>
        <v>1.1223877711070462E+20</v>
      </c>
      <c r="V3793" s="4">
        <f t="shared" si="379"/>
        <v>2426610095082421</v>
      </c>
      <c r="W3793" s="1">
        <f t="shared" si="380"/>
        <v>37.780132209517831</v>
      </c>
      <c r="X3793" s="16"/>
    </row>
    <row r="3794" spans="1:24" x14ac:dyDescent="0.3">
      <c r="A3794" s="32" t="s">
        <v>535</v>
      </c>
      <c r="B3794" s="35">
        <v>43375.781770833331</v>
      </c>
      <c r="C3794" s="29">
        <v>45.404800000000002</v>
      </c>
      <c r="D3794" s="29">
        <v>-12.8147</v>
      </c>
      <c r="E3794" s="49">
        <v>32</v>
      </c>
      <c r="F3794" s="20">
        <v>14</v>
      </c>
      <c r="G3794" s="22" t="s">
        <v>396</v>
      </c>
      <c r="H3794" s="1" t="s">
        <v>63</v>
      </c>
      <c r="I3794" s="9">
        <v>3.9</v>
      </c>
      <c r="J3794" s="19"/>
      <c r="K3794" s="19"/>
      <c r="L3794" s="19"/>
      <c r="M3794" s="19"/>
      <c r="N3794" s="19"/>
      <c r="O3794" s="19"/>
      <c r="P3794" s="19">
        <v>4.3</v>
      </c>
      <c r="Q3794" s="18" t="s">
        <v>90</v>
      </c>
      <c r="R3794" s="21"/>
      <c r="S3794" s="23"/>
      <c r="T3794" s="1">
        <f t="shared" si="377"/>
        <v>2018.7564182637464</v>
      </c>
      <c r="U3794" s="4">
        <f t="shared" si="378"/>
        <v>1.1223966836164275E+20</v>
      </c>
      <c r="V3794" s="4">
        <f t="shared" si="379"/>
        <v>891250938133744.88</v>
      </c>
      <c r="W3794" s="1">
        <f t="shared" si="380"/>
        <v>37.719568584952398</v>
      </c>
      <c r="X3794" s="16"/>
    </row>
    <row r="3795" spans="1:24" x14ac:dyDescent="0.3">
      <c r="A3795" s="32" t="s">
        <v>536</v>
      </c>
      <c r="B3795" s="35">
        <v>43375.787395833337</v>
      </c>
      <c r="C3795" s="29">
        <v>45.3827</v>
      </c>
      <c r="D3795" s="29">
        <v>-12.7547</v>
      </c>
      <c r="E3795" s="49">
        <v>33</v>
      </c>
      <c r="F3795" s="20">
        <v>14</v>
      </c>
      <c r="G3795" s="22" t="s">
        <v>396</v>
      </c>
      <c r="H3795" s="1" t="s">
        <v>63</v>
      </c>
      <c r="I3795" s="9">
        <v>3.46</v>
      </c>
      <c r="J3795" s="19"/>
      <c r="K3795" s="19"/>
      <c r="L3795" s="19"/>
      <c r="M3795" s="19"/>
      <c r="N3795" s="19"/>
      <c r="O3795" s="19"/>
      <c r="P3795" s="19">
        <v>3.86</v>
      </c>
      <c r="Q3795" s="18" t="s">
        <v>90</v>
      </c>
      <c r="R3795" s="21"/>
      <c r="S3795" s="23"/>
      <c r="T3795" s="1">
        <f t="shared" si="377"/>
        <v>2018.7564336641569</v>
      </c>
      <c r="U3795" s="4">
        <f t="shared" si="378"/>
        <v>1.1223986334610273E+20</v>
      </c>
      <c r="V3795" s="4">
        <f t="shared" si="379"/>
        <v>194984459975804.25</v>
      </c>
      <c r="W3795" s="1">
        <f t="shared" si="380"/>
        <v>36.882765484283397</v>
      </c>
      <c r="X3795" s="16"/>
    </row>
    <row r="3796" spans="1:24" x14ac:dyDescent="0.3">
      <c r="A3796" s="32" t="s">
        <v>537</v>
      </c>
      <c r="B3796" s="35">
        <v>43377.51457175926</v>
      </c>
      <c r="C3796" s="29">
        <v>45.399500000000003</v>
      </c>
      <c r="D3796" s="29">
        <v>-12.7547</v>
      </c>
      <c r="E3796" s="49">
        <v>30</v>
      </c>
      <c r="F3796" s="20">
        <v>13</v>
      </c>
      <c r="G3796" s="22" t="s">
        <v>396</v>
      </c>
      <c r="H3796" s="1" t="s">
        <v>63</v>
      </c>
      <c r="I3796" s="9">
        <v>3.0100000000000002</v>
      </c>
      <c r="J3796" s="19"/>
      <c r="K3796" s="19"/>
      <c r="L3796" s="19"/>
      <c r="M3796" s="19"/>
      <c r="N3796" s="19"/>
      <c r="O3796" s="19"/>
      <c r="P3796" s="19">
        <v>3.41</v>
      </c>
      <c r="Q3796" s="18" t="s">
        <v>90</v>
      </c>
      <c r="R3796" s="21"/>
      <c r="S3796" s="23"/>
      <c r="T3796" s="1">
        <f t="shared" si="377"/>
        <v>2018.7611624141252</v>
      </c>
      <c r="U3796" s="4">
        <f t="shared" si="378"/>
        <v>1.1223990455585464E+20</v>
      </c>
      <c r="V3796" s="4">
        <f t="shared" si="379"/>
        <v>41209751909733.227</v>
      </c>
      <c r="W3796" s="1">
        <f t="shared" si="380"/>
        <v>35.137305856896191</v>
      </c>
      <c r="X3796" s="16"/>
    </row>
    <row r="3797" spans="1:24" x14ac:dyDescent="0.3">
      <c r="A3797" s="32" t="s">
        <v>538</v>
      </c>
      <c r="B3797" s="35">
        <v>43378.986435185187</v>
      </c>
      <c r="C3797" s="29">
        <v>45.319200000000002</v>
      </c>
      <c r="D3797" s="29">
        <v>-12.821199999999999</v>
      </c>
      <c r="E3797" s="49">
        <v>35</v>
      </c>
      <c r="F3797" s="20">
        <v>15</v>
      </c>
      <c r="G3797" s="22" t="s">
        <v>396</v>
      </c>
      <c r="H3797" s="1" t="s">
        <v>63</v>
      </c>
      <c r="I3797" s="9">
        <v>3.13</v>
      </c>
      <c r="J3797" s="19"/>
      <c r="K3797" s="19"/>
      <c r="L3797" s="19"/>
      <c r="M3797" s="19"/>
      <c r="N3797" s="19"/>
      <c r="O3797" s="19"/>
      <c r="P3797" s="19">
        <v>3.53</v>
      </c>
      <c r="Q3797" s="18" t="s">
        <v>90</v>
      </c>
      <c r="R3797" s="21"/>
      <c r="S3797" s="23"/>
      <c r="T3797" s="1">
        <f t="shared" si="377"/>
        <v>2018.7651921565646</v>
      </c>
      <c r="U3797" s="4">
        <f t="shared" si="378"/>
        <v>1.1223996692933819E+20</v>
      </c>
      <c r="V3797" s="4">
        <f t="shared" si="379"/>
        <v>62373483548242.125</v>
      </c>
      <c r="W3797" s="1">
        <f t="shared" si="380"/>
        <v>37.012106129593207</v>
      </c>
    </row>
    <row r="3798" spans="1:24" x14ac:dyDescent="0.3">
      <c r="A3798" s="32" t="s">
        <v>539</v>
      </c>
      <c r="B3798" s="35">
        <v>43379.750601851854</v>
      </c>
      <c r="C3798" s="29">
        <v>45.561500000000002</v>
      </c>
      <c r="D3798" s="29">
        <v>-12.712300000000001</v>
      </c>
      <c r="E3798" s="49">
        <v>31</v>
      </c>
      <c r="F3798" s="20">
        <v>14</v>
      </c>
      <c r="G3798" s="22" t="s">
        <v>396</v>
      </c>
      <c r="H3798" s="1" t="s">
        <v>63</v>
      </c>
      <c r="I3798" s="9">
        <v>3.06</v>
      </c>
      <c r="J3798" s="19"/>
      <c r="K3798" s="19"/>
      <c r="L3798" s="19"/>
      <c r="M3798" s="19"/>
      <c r="N3798" s="19"/>
      <c r="O3798" s="19"/>
      <c r="P3798" s="19">
        <v>3.46</v>
      </c>
      <c r="Q3798" s="18" t="s">
        <v>90</v>
      </c>
      <c r="R3798" s="21"/>
      <c r="S3798" s="23"/>
      <c r="T3798" s="1">
        <f t="shared" si="377"/>
        <v>2018.7672843308744</v>
      </c>
      <c r="U3798" s="4">
        <f t="shared" si="378"/>
        <v>1.1224001590722013E+20</v>
      </c>
      <c r="V3798" s="4">
        <f t="shared" si="379"/>
        <v>48977881936844.656</v>
      </c>
      <c r="W3798" s="1">
        <f t="shared" si="380"/>
        <v>47.642191991707499</v>
      </c>
    </row>
    <row r="3799" spans="1:24" x14ac:dyDescent="0.3">
      <c r="A3799" s="32" t="s">
        <v>540</v>
      </c>
      <c r="B3799" s="35">
        <v>43380.08090277778</v>
      </c>
      <c r="C3799" s="29">
        <v>45.543700000000001</v>
      </c>
      <c r="D3799" s="29">
        <v>-12.7615</v>
      </c>
      <c r="E3799" s="49">
        <v>40</v>
      </c>
      <c r="F3799" s="20">
        <v>14</v>
      </c>
      <c r="G3799" s="22" t="s">
        <v>396</v>
      </c>
      <c r="H3799" s="1" t="s">
        <v>63</v>
      </c>
      <c r="I3799" s="9">
        <v>3.04</v>
      </c>
      <c r="J3799" s="19"/>
      <c r="K3799" s="19"/>
      <c r="L3799" s="19"/>
      <c r="M3799" s="19"/>
      <c r="N3799" s="19"/>
      <c r="O3799" s="19"/>
      <c r="P3799" s="19">
        <v>3.44</v>
      </c>
      <c r="Q3799" s="18" t="s">
        <v>90</v>
      </c>
      <c r="R3799" s="21"/>
      <c r="S3799" s="23"/>
      <c r="T3799" s="1">
        <f t="shared" si="377"/>
        <v>2018.7681886455243</v>
      </c>
      <c r="U3799" s="4">
        <f t="shared" si="378"/>
        <v>1.1224006161603908E+20</v>
      </c>
      <c r="V3799" s="4">
        <f t="shared" si="379"/>
        <v>45708818961487.711</v>
      </c>
      <c r="W3799" s="1">
        <f t="shared" si="380"/>
        <v>52.448739871963269</v>
      </c>
      <c r="X3799" s="16"/>
    </row>
    <row r="3800" spans="1:24" x14ac:dyDescent="0.3">
      <c r="A3800" s="32" t="s">
        <v>541</v>
      </c>
      <c r="B3800" s="35">
        <v>43380.470289351855</v>
      </c>
      <c r="C3800" s="29">
        <v>45.390300000000003</v>
      </c>
      <c r="D3800" s="29">
        <v>-12.782299999999999</v>
      </c>
      <c r="E3800" s="49">
        <v>36</v>
      </c>
      <c r="F3800" s="20">
        <v>14</v>
      </c>
      <c r="G3800" s="22" t="s">
        <v>396</v>
      </c>
      <c r="H3800" s="1" t="s">
        <v>63</v>
      </c>
      <c r="I3800" s="9">
        <v>3.5300000000000002</v>
      </c>
      <c r="J3800" s="19"/>
      <c r="K3800" s="19"/>
      <c r="L3800" s="19"/>
      <c r="M3800" s="19"/>
      <c r="N3800" s="19"/>
      <c r="O3800" s="19"/>
      <c r="P3800" s="19">
        <v>3.93</v>
      </c>
      <c r="Q3800" s="18" t="s">
        <v>90</v>
      </c>
      <c r="R3800" s="21"/>
      <c r="S3800" s="23"/>
      <c r="T3800" s="1">
        <f t="shared" si="377"/>
        <v>2018.7692547278627</v>
      </c>
      <c r="U3800" s="4">
        <f t="shared" si="378"/>
        <v>1.1224030992934961E+20</v>
      </c>
      <c r="V3800" s="4">
        <f t="shared" si="379"/>
        <v>248313310529558.16</v>
      </c>
      <c r="W3800" s="1">
        <f t="shared" si="380"/>
        <v>40.047556669990726</v>
      </c>
      <c r="X3800" s="16"/>
    </row>
    <row r="3801" spans="1:24" x14ac:dyDescent="0.3">
      <c r="A3801" s="32" t="s">
        <v>542</v>
      </c>
      <c r="B3801" s="35">
        <v>43381.412083333336</v>
      </c>
      <c r="C3801" s="29">
        <v>45.4193</v>
      </c>
      <c r="D3801" s="29">
        <v>-12.7547</v>
      </c>
      <c r="E3801" s="49">
        <v>30</v>
      </c>
      <c r="F3801" s="20">
        <v>13</v>
      </c>
      <c r="G3801" s="22" t="s">
        <v>396</v>
      </c>
      <c r="H3801" s="1" t="s">
        <v>63</v>
      </c>
      <c r="I3801" s="1">
        <f>P3801-0.4</f>
        <v>3.5900000000000003</v>
      </c>
      <c r="J3801" s="19"/>
      <c r="K3801" s="19"/>
      <c r="L3801" s="19">
        <v>4.4000000000000004</v>
      </c>
      <c r="M3801" s="19" t="s">
        <v>60</v>
      </c>
      <c r="N3801" s="19"/>
      <c r="O3801" s="19"/>
      <c r="P3801" s="19">
        <v>3.99</v>
      </c>
      <c r="Q3801" s="18" t="s">
        <v>90</v>
      </c>
      <c r="R3801" s="21"/>
      <c r="S3801" s="23"/>
      <c r="T3801" s="1">
        <f t="shared" si="377"/>
        <v>2018.7718332192562</v>
      </c>
      <c r="U3801" s="4">
        <f t="shared" si="378"/>
        <v>1.1224061542146094E+20</v>
      </c>
      <c r="V3801" s="4">
        <f t="shared" si="379"/>
        <v>305492111321552.44</v>
      </c>
      <c r="W3801" s="1">
        <f t="shared" si="380"/>
        <v>36.300615258521141</v>
      </c>
      <c r="X3801" s="16"/>
    </row>
    <row r="3802" spans="1:24" x14ac:dyDescent="0.3">
      <c r="A3802" s="32" t="s">
        <v>543</v>
      </c>
      <c r="B3802" s="35">
        <v>43382.581608796296</v>
      </c>
      <c r="C3802" s="29">
        <v>45.534300000000002</v>
      </c>
      <c r="D3802" s="29">
        <v>-12.835800000000001</v>
      </c>
      <c r="E3802" s="49">
        <v>40</v>
      </c>
      <c r="F3802" s="20">
        <v>15</v>
      </c>
      <c r="G3802" s="22" t="s">
        <v>396</v>
      </c>
      <c r="H3802" s="1" t="s">
        <v>63</v>
      </c>
      <c r="I3802" s="9">
        <v>3.5</v>
      </c>
      <c r="J3802" s="19"/>
      <c r="K3802" s="19"/>
      <c r="L3802" s="19"/>
      <c r="M3802" s="19"/>
      <c r="N3802" s="19"/>
      <c r="O3802" s="19"/>
      <c r="P3802" s="19">
        <v>3.9</v>
      </c>
      <c r="Q3802" s="18" t="s">
        <v>90</v>
      </c>
      <c r="R3802" s="21"/>
      <c r="S3802" s="23"/>
      <c r="T3802" s="1">
        <f t="shared" si="377"/>
        <v>2018.7750352054657</v>
      </c>
      <c r="U3802" s="4">
        <f t="shared" si="378"/>
        <v>1.1224083929357479E+20</v>
      </c>
      <c r="V3802" s="4">
        <f t="shared" si="379"/>
        <v>223872113856835.09</v>
      </c>
      <c r="W3802" s="1">
        <f t="shared" si="380"/>
        <v>52.544863685013119</v>
      </c>
      <c r="X3802" s="16"/>
    </row>
    <row r="3803" spans="1:24" x14ac:dyDescent="0.3">
      <c r="A3803" s="32" t="s">
        <v>544</v>
      </c>
      <c r="B3803" s="35">
        <v>43383.777974537035</v>
      </c>
      <c r="C3803" s="29">
        <v>45.377299999999998</v>
      </c>
      <c r="D3803" s="29">
        <v>-12.7608</v>
      </c>
      <c r="E3803" s="49">
        <v>33</v>
      </c>
      <c r="F3803" s="20">
        <v>14</v>
      </c>
      <c r="G3803" s="22" t="s">
        <v>396</v>
      </c>
      <c r="H3803" s="1" t="s">
        <v>63</v>
      </c>
      <c r="I3803" s="9">
        <v>3.68</v>
      </c>
      <c r="J3803" s="19"/>
      <c r="K3803" s="19"/>
      <c r="L3803" s="19"/>
      <c r="M3803" s="19"/>
      <c r="N3803" s="19"/>
      <c r="O3803" s="19"/>
      <c r="P3803" s="19">
        <v>4.08</v>
      </c>
      <c r="Q3803" s="18" t="s">
        <v>90</v>
      </c>
      <c r="R3803" s="21"/>
      <c r="S3803" s="23"/>
      <c r="T3803" s="1">
        <f t="shared" si="377"/>
        <v>2018.7783106763504</v>
      </c>
      <c r="U3803" s="4">
        <f t="shared" si="378"/>
        <v>1.1224125616295826E+20</v>
      </c>
      <c r="V3803" s="4">
        <f t="shared" si="379"/>
        <v>416869383470336.44</v>
      </c>
      <c r="W3803" s="1">
        <f t="shared" si="380"/>
        <v>36.6292096222016</v>
      </c>
    </row>
    <row r="3804" spans="1:24" x14ac:dyDescent="0.3">
      <c r="A3804" s="32" t="s">
        <v>545</v>
      </c>
      <c r="B3804" s="35">
        <v>43383.880266203705</v>
      </c>
      <c r="C3804" s="29">
        <v>45.445999999999998</v>
      </c>
      <c r="D3804" s="29">
        <v>-12.7547</v>
      </c>
      <c r="E3804" s="49">
        <v>31</v>
      </c>
      <c r="F3804" s="20">
        <v>14</v>
      </c>
      <c r="G3804" s="22" t="s">
        <v>396</v>
      </c>
      <c r="H3804" s="1" t="s">
        <v>63</v>
      </c>
      <c r="I3804" s="9">
        <v>3.5100000000000002</v>
      </c>
      <c r="J3804" s="19"/>
      <c r="K3804" s="19"/>
      <c r="L3804" s="19"/>
      <c r="M3804" s="19"/>
      <c r="N3804" s="19"/>
      <c r="O3804" s="19"/>
      <c r="P3804" s="19">
        <v>3.91</v>
      </c>
      <c r="Q3804" s="18" t="s">
        <v>90</v>
      </c>
      <c r="R3804" s="21"/>
      <c r="S3804" s="23"/>
      <c r="T3804" s="1">
        <f t="shared" si="377"/>
        <v>2018.7785907356706</v>
      </c>
      <c r="U3804" s="4">
        <f t="shared" si="378"/>
        <v>1.1224148790242325E+20</v>
      </c>
      <c r="V3804" s="4">
        <f t="shared" si="379"/>
        <v>231739464996849</v>
      </c>
      <c r="W3804" s="1">
        <f t="shared" si="380"/>
        <v>38.799227681823666</v>
      </c>
      <c r="X3804" s="16"/>
    </row>
    <row r="3805" spans="1:24" x14ac:dyDescent="0.3">
      <c r="A3805" s="32" t="s">
        <v>546</v>
      </c>
      <c r="B3805" s="35">
        <v>43384.82104166667</v>
      </c>
      <c r="C3805" s="29">
        <v>45.415999999999997</v>
      </c>
      <c r="D3805" s="29">
        <v>-12.7232</v>
      </c>
      <c r="E3805" s="49">
        <v>28</v>
      </c>
      <c r="F3805" s="20">
        <v>12</v>
      </c>
      <c r="G3805" s="22" t="s">
        <v>396</v>
      </c>
      <c r="H3805" s="1" t="s">
        <v>63</v>
      </c>
      <c r="I3805" s="9">
        <v>3.0300000000000002</v>
      </c>
      <c r="J3805" s="19"/>
      <c r="K3805" s="19"/>
      <c r="L3805" s="19"/>
      <c r="M3805" s="19"/>
      <c r="N3805" s="19"/>
      <c r="O3805" s="19"/>
      <c r="P3805" s="19">
        <v>3.43</v>
      </c>
      <c r="Q3805" s="18" t="s">
        <v>90</v>
      </c>
      <c r="R3805" s="21"/>
      <c r="S3805" s="23"/>
      <c r="T3805" s="1">
        <f t="shared" si="377"/>
        <v>2018.7811664385124</v>
      </c>
      <c r="U3805" s="4">
        <f t="shared" si="378"/>
        <v>1.1224153205946799E+20</v>
      </c>
      <c r="V3805" s="4">
        <f t="shared" si="379"/>
        <v>44157044735331.297</v>
      </c>
      <c r="W3805" s="1">
        <f t="shared" si="380"/>
        <v>34.646388789698442</v>
      </c>
    </row>
    <row r="3806" spans="1:24" x14ac:dyDescent="0.3">
      <c r="A3806" s="32" t="s">
        <v>547</v>
      </c>
      <c r="B3806" s="35">
        <v>43385.271979166668</v>
      </c>
      <c r="C3806" s="29">
        <v>45.411000000000001</v>
      </c>
      <c r="D3806" s="29">
        <v>-12.743</v>
      </c>
      <c r="E3806" s="49">
        <v>31</v>
      </c>
      <c r="F3806" s="20">
        <v>14</v>
      </c>
      <c r="G3806" s="22" t="s">
        <v>396</v>
      </c>
      <c r="H3806" s="1" t="s">
        <v>63</v>
      </c>
      <c r="I3806" s="9">
        <v>3.08</v>
      </c>
      <c r="J3806" s="19"/>
      <c r="K3806" s="19"/>
      <c r="L3806" s="19"/>
      <c r="M3806" s="19"/>
      <c r="N3806" s="19"/>
      <c r="O3806" s="19"/>
      <c r="P3806" s="19">
        <v>3.48</v>
      </c>
      <c r="Q3806" s="18" t="s">
        <v>90</v>
      </c>
      <c r="R3806" s="21"/>
      <c r="S3806" s="23"/>
      <c r="T3806" s="1">
        <f t="shared" si="377"/>
        <v>2018.7824010381019</v>
      </c>
      <c r="U3806" s="4">
        <f t="shared" si="378"/>
        <v>1.1224158454021402E+20</v>
      </c>
      <c r="V3806" s="4">
        <f t="shared" si="379"/>
        <v>52480746024977.281</v>
      </c>
      <c r="W3806" s="1">
        <f t="shared" si="380"/>
        <v>36.671394385848096</v>
      </c>
      <c r="X3806" s="16"/>
    </row>
    <row r="3807" spans="1:24" x14ac:dyDescent="0.3">
      <c r="A3807" s="32" t="s">
        <v>548</v>
      </c>
      <c r="B3807" s="35">
        <v>43386.283865740741</v>
      </c>
      <c r="C3807" s="29">
        <v>45.4285</v>
      </c>
      <c r="D3807" s="29">
        <v>-12.7425</v>
      </c>
      <c r="E3807" s="49">
        <v>21</v>
      </c>
      <c r="F3807" s="20">
        <v>15</v>
      </c>
      <c r="G3807" s="22" t="s">
        <v>396</v>
      </c>
      <c r="H3807" s="1" t="s">
        <v>63</v>
      </c>
      <c r="I3807" s="9">
        <v>3.44</v>
      </c>
      <c r="J3807" s="19"/>
      <c r="K3807" s="19"/>
      <c r="L3807" s="19"/>
      <c r="M3807" s="19"/>
      <c r="N3807" s="19"/>
      <c r="O3807" s="19"/>
      <c r="P3807" s="19">
        <v>3.84</v>
      </c>
      <c r="Q3807" s="18" t="s">
        <v>90</v>
      </c>
      <c r="R3807" s="21"/>
      <c r="S3807" s="23"/>
      <c r="T3807" s="1">
        <f t="shared" si="377"/>
        <v>2018.785171432555</v>
      </c>
      <c r="U3807" s="4">
        <f t="shared" si="378"/>
        <v>1.1224176651029987E+20</v>
      </c>
      <c r="V3807" s="4">
        <f t="shared" si="379"/>
        <v>181970085860999.41</v>
      </c>
      <c r="W3807" s="1">
        <f t="shared" si="380"/>
        <v>30.044384602346607</v>
      </c>
    </row>
    <row r="3808" spans="1:24" x14ac:dyDescent="0.3">
      <c r="A3808" s="32" t="s">
        <v>549</v>
      </c>
      <c r="B3808" s="35">
        <v>43386.755694444444</v>
      </c>
      <c r="C3808" s="29">
        <v>45.357199999999999</v>
      </c>
      <c r="D3808" s="29">
        <v>-12.8223</v>
      </c>
      <c r="E3808" s="49">
        <v>31</v>
      </c>
      <c r="F3808" s="20">
        <v>14</v>
      </c>
      <c r="G3808" s="22" t="s">
        <v>396</v>
      </c>
      <c r="H3808" s="1" t="s">
        <v>63</v>
      </c>
      <c r="I3808" s="9">
        <v>3.39</v>
      </c>
      <c r="J3808" s="19"/>
      <c r="K3808" s="19"/>
      <c r="L3808" s="19"/>
      <c r="M3808" s="19"/>
      <c r="N3808" s="19"/>
      <c r="O3808" s="19"/>
      <c r="P3808" s="19">
        <v>3.79</v>
      </c>
      <c r="Q3808" s="18" t="s">
        <v>90</v>
      </c>
      <c r="R3808" s="21"/>
      <c r="S3808" s="23"/>
      <c r="T3808" s="1">
        <f t="shared" si="377"/>
        <v>2018.786463229143</v>
      </c>
      <c r="U3808" s="4">
        <f t="shared" si="378"/>
        <v>1.1224191961904605E+20</v>
      </c>
      <c r="V3808" s="4">
        <f t="shared" si="379"/>
        <v>153108746168202.94</v>
      </c>
      <c r="W3808" s="1">
        <f t="shared" si="380"/>
        <v>34.692702736219765</v>
      </c>
    </row>
    <row r="3809" spans="1:24" x14ac:dyDescent="0.3">
      <c r="A3809" s="32" t="s">
        <v>550</v>
      </c>
      <c r="B3809" s="35">
        <v>43387.10864583333</v>
      </c>
      <c r="C3809" s="29">
        <v>45.432000000000002</v>
      </c>
      <c r="D3809" s="29">
        <v>-12.789199999999999</v>
      </c>
      <c r="E3809" s="49">
        <v>38</v>
      </c>
      <c r="F3809" s="20">
        <v>12</v>
      </c>
      <c r="G3809" s="22" t="s">
        <v>396</v>
      </c>
      <c r="H3809" s="1" t="s">
        <v>63</v>
      </c>
      <c r="I3809" s="9">
        <v>3.21</v>
      </c>
      <c r="J3809" s="19"/>
      <c r="K3809" s="19"/>
      <c r="L3809" s="19"/>
      <c r="M3809" s="19"/>
      <c r="N3809" s="19"/>
      <c r="O3809" s="19"/>
      <c r="P3809" s="19">
        <v>3.61</v>
      </c>
      <c r="Q3809" s="18" t="s">
        <v>90</v>
      </c>
      <c r="R3809" s="21"/>
      <c r="S3809" s="23"/>
      <c r="T3809" s="1">
        <f t="shared" si="377"/>
        <v>2018.7874295573808</v>
      </c>
      <c r="U3809" s="4">
        <f t="shared" si="378"/>
        <v>1.1224200184331103E+20</v>
      </c>
      <c r="V3809" s="4">
        <f t="shared" si="379"/>
        <v>82224264994707.281</v>
      </c>
      <c r="W3809" s="1">
        <f t="shared" si="380"/>
        <v>43.972703361268024</v>
      </c>
      <c r="X3809" s="16"/>
    </row>
    <row r="3810" spans="1:24" x14ac:dyDescent="0.3">
      <c r="A3810" s="32" t="s">
        <v>551</v>
      </c>
      <c r="B3810" s="35">
        <v>43387.586863425924</v>
      </c>
      <c r="C3810" s="29">
        <v>45.381300000000003</v>
      </c>
      <c r="D3810" s="29">
        <v>-12.7773</v>
      </c>
      <c r="E3810" s="49">
        <v>36</v>
      </c>
      <c r="F3810" s="20">
        <v>10</v>
      </c>
      <c r="G3810" s="22" t="s">
        <v>396</v>
      </c>
      <c r="H3810" s="1" t="s">
        <v>63</v>
      </c>
      <c r="I3810" s="9">
        <v>3.22</v>
      </c>
      <c r="J3810" s="19"/>
      <c r="K3810" s="19"/>
      <c r="L3810" s="19"/>
      <c r="M3810" s="19"/>
      <c r="N3810" s="19"/>
      <c r="O3810" s="19"/>
      <c r="P3810" s="19">
        <v>3.62</v>
      </c>
      <c r="Q3810" s="18" t="s">
        <v>90</v>
      </c>
      <c r="R3810" s="21"/>
      <c r="S3810" s="23"/>
      <c r="T3810" s="1">
        <f t="shared" si="377"/>
        <v>2018.788738845793</v>
      </c>
      <c r="U3810" s="4">
        <f t="shared" si="378"/>
        <v>1.1224208695711485E+20</v>
      </c>
      <c r="V3810" s="4">
        <f t="shared" si="379"/>
        <v>85113803820237.813</v>
      </c>
      <c r="W3810" s="1">
        <f t="shared" si="380"/>
        <v>39.598778167861013</v>
      </c>
    </row>
    <row r="3811" spans="1:24" x14ac:dyDescent="0.3">
      <c r="A3811" s="32" t="s">
        <v>552</v>
      </c>
      <c r="B3811" s="35">
        <v>43387.835555555554</v>
      </c>
      <c r="C3811" s="29">
        <v>45.408700000000003</v>
      </c>
      <c r="D3811" s="29">
        <v>-12.779199999999999</v>
      </c>
      <c r="E3811" s="49">
        <v>18</v>
      </c>
      <c r="F3811" s="20">
        <v>8</v>
      </c>
      <c r="G3811" s="22" t="s">
        <v>396</v>
      </c>
      <c r="H3811" s="1" t="s">
        <v>63</v>
      </c>
      <c r="I3811" s="9">
        <v>3.0700000000000003</v>
      </c>
      <c r="J3811" s="19"/>
      <c r="K3811" s="19"/>
      <c r="L3811" s="19"/>
      <c r="M3811" s="19"/>
      <c r="N3811" s="19"/>
      <c r="O3811" s="19"/>
      <c r="P3811" s="19">
        <v>3.47</v>
      </c>
      <c r="Q3811" s="18" t="s">
        <v>90</v>
      </c>
      <c r="R3811" s="21"/>
      <c r="S3811" s="23"/>
      <c r="T3811" s="1">
        <f t="shared" si="377"/>
        <v>2018.789419727736</v>
      </c>
      <c r="U3811" s="4">
        <f t="shared" si="378"/>
        <v>1.1224213765618568E+20</v>
      </c>
      <c r="V3811" s="4">
        <f t="shared" si="379"/>
        <v>50699070827470.641</v>
      </c>
      <c r="W3811" s="1">
        <f t="shared" si="380"/>
        <v>26.510988481976824</v>
      </c>
      <c r="X3811" s="16"/>
    </row>
    <row r="3812" spans="1:24" x14ac:dyDescent="0.3">
      <c r="A3812" s="32" t="s">
        <v>553</v>
      </c>
      <c r="B3812" s="35">
        <v>43388.350740740738</v>
      </c>
      <c r="C3812" s="29">
        <v>45.394300000000001</v>
      </c>
      <c r="D3812" s="29">
        <v>-12.7967</v>
      </c>
      <c r="E3812" s="49">
        <v>33</v>
      </c>
      <c r="F3812" s="20">
        <v>14</v>
      </c>
      <c r="G3812" s="22" t="s">
        <v>396</v>
      </c>
      <c r="H3812" s="1" t="s">
        <v>63</v>
      </c>
      <c r="I3812" s="9">
        <v>3.23</v>
      </c>
      <c r="J3812" s="19"/>
      <c r="K3812" s="19"/>
      <c r="L3812" s="19"/>
      <c r="M3812" s="19"/>
      <c r="N3812" s="19"/>
      <c r="O3812" s="19"/>
      <c r="P3812" s="19">
        <v>3.63</v>
      </c>
      <c r="Q3812" s="18" t="s">
        <v>90</v>
      </c>
      <c r="R3812" s="21"/>
      <c r="S3812" s="23"/>
      <c r="T3812" s="1">
        <f t="shared" si="377"/>
        <v>2018.7908302279006</v>
      </c>
      <c r="U3812" s="4">
        <f t="shared" si="378"/>
        <v>1.1224222576107299E+20</v>
      </c>
      <c r="V3812" s="4">
        <f t="shared" si="379"/>
        <v>88104887300801.563</v>
      </c>
      <c r="W3812" s="1">
        <f t="shared" si="380"/>
        <v>37.735492526693633</v>
      </c>
      <c r="X3812" s="16"/>
    </row>
    <row r="3813" spans="1:24" x14ac:dyDescent="0.3">
      <c r="A3813" s="32" t="s">
        <v>554</v>
      </c>
      <c r="B3813" s="35">
        <v>43388.416203703702</v>
      </c>
      <c r="C3813" s="29">
        <v>45.399500000000003</v>
      </c>
      <c r="D3813" s="29">
        <v>-12.7547</v>
      </c>
      <c r="E3813" s="49">
        <v>30</v>
      </c>
      <c r="F3813" s="20">
        <v>14</v>
      </c>
      <c r="G3813" s="22" t="s">
        <v>396</v>
      </c>
      <c r="H3813" s="1" t="s">
        <v>63</v>
      </c>
      <c r="I3813" s="9">
        <v>3.27</v>
      </c>
      <c r="J3813" s="19"/>
      <c r="K3813" s="19"/>
      <c r="L3813" s="19"/>
      <c r="M3813" s="19"/>
      <c r="N3813" s="19"/>
      <c r="O3813" s="19"/>
      <c r="P3813" s="19">
        <v>3.67</v>
      </c>
      <c r="Q3813" s="18" t="s">
        <v>90</v>
      </c>
      <c r="R3813" s="21"/>
      <c r="S3813" s="23"/>
      <c r="T3813" s="1">
        <f t="shared" si="377"/>
        <v>2018.7910094557253</v>
      </c>
      <c r="U3813" s="4">
        <f t="shared" si="378"/>
        <v>1.1224232691901841E+20</v>
      </c>
      <c r="V3813" s="4">
        <f t="shared" si="379"/>
        <v>101157945425989.97</v>
      </c>
      <c r="W3813" s="1">
        <f t="shared" si="380"/>
        <v>35.137305856896191</v>
      </c>
    </row>
    <row r="3814" spans="1:24" x14ac:dyDescent="0.3">
      <c r="A3814" s="32" t="s">
        <v>555</v>
      </c>
      <c r="B3814" s="35">
        <v>43388.907673611109</v>
      </c>
      <c r="C3814" s="29">
        <v>45.364699999999999</v>
      </c>
      <c r="D3814" s="29">
        <v>-12.8157</v>
      </c>
      <c r="E3814" s="49">
        <v>31</v>
      </c>
      <c r="F3814" s="20">
        <v>15</v>
      </c>
      <c r="G3814" s="22" t="s">
        <v>396</v>
      </c>
      <c r="H3814" s="1" t="s">
        <v>63</v>
      </c>
      <c r="I3814" s="9">
        <v>3.14</v>
      </c>
      <c r="J3814" s="19"/>
      <c r="K3814" s="19"/>
      <c r="L3814" s="19"/>
      <c r="M3814" s="19"/>
      <c r="N3814" s="19"/>
      <c r="O3814" s="19"/>
      <c r="P3814" s="19">
        <v>3.54</v>
      </c>
      <c r="Q3814" s="18" t="s">
        <v>90</v>
      </c>
      <c r="R3814" s="21"/>
      <c r="S3814" s="23"/>
      <c r="T3814" s="1">
        <f t="shared" si="377"/>
        <v>2018.7923550269982</v>
      </c>
      <c r="U3814" s="4">
        <f t="shared" si="378"/>
        <v>1.1224239148444131E+20</v>
      </c>
      <c r="V3814" s="4">
        <f t="shared" si="379"/>
        <v>64565422903465.523</v>
      </c>
      <c r="W3814" s="1">
        <f t="shared" si="380"/>
        <v>34.874220517092851</v>
      </c>
    </row>
    <row r="3815" spans="1:24" x14ac:dyDescent="0.3">
      <c r="A3815" s="32" t="s">
        <v>556</v>
      </c>
      <c r="B3815" s="35">
        <v>43388.949953703705</v>
      </c>
      <c r="C3815" s="29">
        <v>45.385199999999998</v>
      </c>
      <c r="D3815" s="29">
        <v>-12.779299999999999</v>
      </c>
      <c r="E3815" s="49">
        <v>34</v>
      </c>
      <c r="F3815" s="20">
        <v>15</v>
      </c>
      <c r="G3815" s="22" t="s">
        <v>396</v>
      </c>
      <c r="H3815" s="1" t="s">
        <v>63</v>
      </c>
      <c r="I3815" s="9">
        <v>3.13</v>
      </c>
      <c r="J3815" s="19"/>
      <c r="K3815" s="19"/>
      <c r="L3815" s="19"/>
      <c r="M3815" s="19"/>
      <c r="N3815" s="19"/>
      <c r="O3815" s="19"/>
      <c r="P3815" s="19">
        <v>3.53</v>
      </c>
      <c r="Q3815" s="18" t="s">
        <v>90</v>
      </c>
      <c r="R3815" s="21"/>
      <c r="S3815" s="23"/>
      <c r="T3815" s="1">
        <f t="shared" si="377"/>
        <v>2018.792470783583</v>
      </c>
      <c r="U3815" s="4">
        <f t="shared" si="378"/>
        <v>1.1224245385792486E+20</v>
      </c>
      <c r="V3815" s="4">
        <f t="shared" si="379"/>
        <v>62373483548242.125</v>
      </c>
      <c r="W3815" s="1">
        <f t="shared" si="380"/>
        <v>37.988761692719656</v>
      </c>
      <c r="X3815" s="16"/>
    </row>
    <row r="3816" spans="1:24" x14ac:dyDescent="0.3">
      <c r="A3816" s="32" t="s">
        <v>557</v>
      </c>
      <c r="B3816" s="35">
        <v>43389.069571759261</v>
      </c>
      <c r="C3816" s="29">
        <v>45.417299999999997</v>
      </c>
      <c r="D3816" s="29">
        <v>-12.742699999999999</v>
      </c>
      <c r="E3816" s="49">
        <v>28</v>
      </c>
      <c r="F3816" s="20">
        <v>15</v>
      </c>
      <c r="G3816" s="22" t="s">
        <v>396</v>
      </c>
      <c r="H3816" s="1" t="s">
        <v>63</v>
      </c>
      <c r="I3816" s="9">
        <v>3.47</v>
      </c>
      <c r="J3816" s="19"/>
      <c r="K3816" s="19"/>
      <c r="L3816" s="19"/>
      <c r="M3816" s="19"/>
      <c r="N3816" s="19"/>
      <c r="O3816" s="19"/>
      <c r="P3816" s="19">
        <v>3.87</v>
      </c>
      <c r="Q3816" s="18" t="s">
        <v>90</v>
      </c>
      <c r="R3816" s="21"/>
      <c r="S3816" s="23"/>
      <c r="T3816" s="1">
        <f t="shared" si="377"/>
        <v>2018.7927982799706</v>
      </c>
      <c r="U3816" s="4">
        <f t="shared" si="378"/>
        <v>1.1224265569456123E+20</v>
      </c>
      <c r="V3816" s="4">
        <f t="shared" si="379"/>
        <v>201836636368157.19</v>
      </c>
      <c r="W3816" s="1">
        <f t="shared" si="380"/>
        <v>34.569278218913411</v>
      </c>
    </row>
    <row r="3817" spans="1:24" x14ac:dyDescent="0.3">
      <c r="A3817" s="32" t="s">
        <v>558</v>
      </c>
      <c r="B3817" s="35">
        <v>43389.427604166667</v>
      </c>
      <c r="C3817" s="29">
        <v>45.392699999999998</v>
      </c>
      <c r="D3817" s="29">
        <v>-12.784800000000001</v>
      </c>
      <c r="E3817" s="49">
        <v>32</v>
      </c>
      <c r="F3817" s="20">
        <v>13</v>
      </c>
      <c r="G3817" s="22" t="s">
        <v>396</v>
      </c>
      <c r="H3817" s="1" t="s">
        <v>63</v>
      </c>
      <c r="I3817" s="9">
        <v>3.12</v>
      </c>
      <c r="J3817" s="19"/>
      <c r="K3817" s="19"/>
      <c r="L3817" s="19"/>
      <c r="M3817" s="19"/>
      <c r="N3817" s="19"/>
      <c r="O3817" s="19"/>
      <c r="P3817" s="19">
        <v>3.52</v>
      </c>
      <c r="Q3817" s="18" t="s">
        <v>90</v>
      </c>
      <c r="R3817" s="21"/>
      <c r="S3817" s="23"/>
      <c r="T3817" s="1">
        <f t="shared" si="377"/>
        <v>2018.7937785192789</v>
      </c>
      <c r="U3817" s="4">
        <f t="shared" si="378"/>
        <v>1.1224271595051984E+20</v>
      </c>
      <c r="V3817" s="4">
        <f t="shared" si="379"/>
        <v>60255958607435.766</v>
      </c>
      <c r="W3817" s="1">
        <f t="shared" si="380"/>
        <v>36.641261726459945</v>
      </c>
      <c r="X3817" s="16"/>
    </row>
    <row r="3818" spans="1:24" x14ac:dyDescent="0.3">
      <c r="A3818" s="32" t="s">
        <v>559</v>
      </c>
      <c r="B3818" s="35">
        <v>43389.694594907407</v>
      </c>
      <c r="C3818" s="29">
        <v>45.390500000000003</v>
      </c>
      <c r="D3818" s="29">
        <v>-12.7547</v>
      </c>
      <c r="E3818" s="49">
        <v>33</v>
      </c>
      <c r="F3818" s="20">
        <v>15</v>
      </c>
      <c r="G3818" s="22" t="s">
        <v>396</v>
      </c>
      <c r="H3818" s="1" t="s">
        <v>63</v>
      </c>
      <c r="I3818" s="1">
        <f>P3818-0.4</f>
        <v>4.5299999999999994</v>
      </c>
      <c r="J3818" s="19"/>
      <c r="K3818" s="19"/>
      <c r="L3818" s="19">
        <v>4.9000000000000004</v>
      </c>
      <c r="M3818" s="19" t="s">
        <v>60</v>
      </c>
      <c r="N3818" s="19"/>
      <c r="O3818" s="19"/>
      <c r="P3818" s="19">
        <v>4.93</v>
      </c>
      <c r="Q3818" s="18" t="s">
        <v>90</v>
      </c>
      <c r="R3818" s="21"/>
      <c r="S3818" s="23"/>
      <c r="T3818" s="1">
        <f t="shared" si="377"/>
        <v>2018.7945095000887</v>
      </c>
      <c r="U3818" s="4">
        <f t="shared" si="378"/>
        <v>1.1225056830686595E+20</v>
      </c>
      <c r="V3818" s="4">
        <f t="shared" si="379"/>
        <v>7852356346100753</v>
      </c>
      <c r="W3818" s="1">
        <f t="shared" si="380"/>
        <v>37.267941930859514</v>
      </c>
    </row>
    <row r="3819" spans="1:24" x14ac:dyDescent="0.3">
      <c r="A3819" s="32" t="s">
        <v>560</v>
      </c>
      <c r="B3819" s="35">
        <v>43390.911909722221</v>
      </c>
      <c r="C3819" s="29">
        <v>45.414000000000001</v>
      </c>
      <c r="D3819" s="29">
        <v>-12.795199999999999</v>
      </c>
      <c r="E3819" s="49">
        <v>32</v>
      </c>
      <c r="F3819" s="20">
        <v>13</v>
      </c>
      <c r="G3819" s="22" t="s">
        <v>396</v>
      </c>
      <c r="H3819" s="1" t="s">
        <v>63</v>
      </c>
      <c r="I3819" s="9">
        <v>3.1</v>
      </c>
      <c r="J3819" s="19"/>
      <c r="K3819" s="19"/>
      <c r="L3819" s="19"/>
      <c r="M3819" s="19"/>
      <c r="N3819" s="19"/>
      <c r="O3819" s="19"/>
      <c r="P3819" s="19">
        <v>3.5</v>
      </c>
      <c r="Q3819" s="18" t="s">
        <v>90</v>
      </c>
      <c r="R3819" s="21"/>
      <c r="S3819" s="23"/>
      <c r="T3819" s="1">
        <f t="shared" si="377"/>
        <v>2018.7978423264126</v>
      </c>
      <c r="U3819" s="4">
        <f t="shared" si="378"/>
        <v>1.1225062454099847E+20</v>
      </c>
      <c r="V3819" s="4">
        <f t="shared" si="379"/>
        <v>56234132519035.117</v>
      </c>
      <c r="W3819" s="1">
        <f t="shared" si="380"/>
        <v>37.917149238612993</v>
      </c>
      <c r="X3819" s="16"/>
    </row>
    <row r="3820" spans="1:24" x14ac:dyDescent="0.3">
      <c r="A3820" s="32" t="s">
        <v>561</v>
      </c>
      <c r="B3820" s="35">
        <v>43390.933888888889</v>
      </c>
      <c r="C3820" s="29">
        <v>45.390500000000003</v>
      </c>
      <c r="D3820" s="29">
        <v>-12.7547</v>
      </c>
      <c r="E3820" s="49">
        <v>34</v>
      </c>
      <c r="F3820" s="20">
        <v>14</v>
      </c>
      <c r="G3820" s="22" t="s">
        <v>396</v>
      </c>
      <c r="H3820" s="1" t="s">
        <v>63</v>
      </c>
      <c r="I3820" s="9">
        <v>3.5</v>
      </c>
      <c r="J3820" s="19"/>
      <c r="K3820" s="19"/>
      <c r="L3820" s="19"/>
      <c r="M3820" s="19"/>
      <c r="N3820" s="19"/>
      <c r="O3820" s="19"/>
      <c r="P3820" s="19">
        <v>3.9</v>
      </c>
      <c r="Q3820" s="18" t="s">
        <v>90</v>
      </c>
      <c r="R3820" s="21"/>
      <c r="S3820" s="23"/>
      <c r="T3820" s="1">
        <f t="shared" si="377"/>
        <v>2018.7979025020913</v>
      </c>
      <c r="U3820" s="4">
        <f t="shared" si="378"/>
        <v>1.1225084841311232E+20</v>
      </c>
      <c r="V3820" s="4">
        <f t="shared" si="379"/>
        <v>223872113856835.09</v>
      </c>
      <c r="W3820" s="1">
        <f t="shared" si="380"/>
        <v>38.156251070590216</v>
      </c>
      <c r="X3820" s="16"/>
    </row>
    <row r="3821" spans="1:24" x14ac:dyDescent="0.3">
      <c r="A3821" s="32" t="s">
        <v>562</v>
      </c>
      <c r="B3821" s="35">
        <v>43391.061666666668</v>
      </c>
      <c r="C3821" s="29">
        <v>45.400700000000001</v>
      </c>
      <c r="D3821" s="29">
        <v>-12.8123</v>
      </c>
      <c r="E3821" s="49">
        <v>33</v>
      </c>
      <c r="F3821" s="20">
        <v>15</v>
      </c>
      <c r="G3821" s="22" t="s">
        <v>396</v>
      </c>
      <c r="H3821" s="1" t="s">
        <v>63</v>
      </c>
      <c r="I3821" s="9">
        <v>3.82</v>
      </c>
      <c r="J3821" s="19"/>
      <c r="K3821" s="19"/>
      <c r="L3821" s="19"/>
      <c r="M3821" s="19"/>
      <c r="N3821" s="19"/>
      <c r="O3821" s="19"/>
      <c r="P3821" s="19">
        <v>4.22</v>
      </c>
      <c r="Q3821" s="18" t="s">
        <v>90</v>
      </c>
      <c r="R3821" s="21"/>
      <c r="S3821" s="23"/>
      <c r="T3821" s="1">
        <f t="shared" si="377"/>
        <v>2018.7982523385808</v>
      </c>
      <c r="U3821" s="4">
        <f t="shared" si="378"/>
        <v>1.1225152449608771E+20</v>
      </c>
      <c r="V3821" s="4">
        <f t="shared" si="379"/>
        <v>676082975391982.13</v>
      </c>
      <c r="W3821" s="1">
        <f t="shared" si="380"/>
        <v>38.311707982068015</v>
      </c>
    </row>
    <row r="3822" spans="1:24" x14ac:dyDescent="0.3">
      <c r="A3822" s="32" t="s">
        <v>563</v>
      </c>
      <c r="B3822" s="35">
        <v>43391.668946759259</v>
      </c>
      <c r="C3822" s="29">
        <v>45.419499999999999</v>
      </c>
      <c r="D3822" s="29">
        <v>-12.820499999999999</v>
      </c>
      <c r="E3822" s="49">
        <v>41</v>
      </c>
      <c r="F3822" s="20">
        <v>14</v>
      </c>
      <c r="G3822" s="22" t="s">
        <v>396</v>
      </c>
      <c r="H3822" s="1" t="s">
        <v>63</v>
      </c>
      <c r="I3822" s="9">
        <v>3.37</v>
      </c>
      <c r="J3822" s="19"/>
      <c r="K3822" s="19"/>
      <c r="L3822" s="19"/>
      <c r="M3822" s="19"/>
      <c r="N3822" s="19"/>
      <c r="O3822" s="19"/>
      <c r="P3822" s="19">
        <v>3.77</v>
      </c>
      <c r="Q3822" s="18" t="s">
        <v>90</v>
      </c>
      <c r="R3822" s="21"/>
      <c r="S3822" s="23"/>
      <c r="T3822" s="1">
        <f t="shared" si="377"/>
        <v>2018.7999149808604</v>
      </c>
      <c r="U3822" s="4">
        <f t="shared" si="378"/>
        <v>1.1225166738548356E+20</v>
      </c>
      <c r="V3822" s="4">
        <f t="shared" si="379"/>
        <v>142889395851110.25</v>
      </c>
      <c r="W3822" s="1">
        <f t="shared" si="380"/>
        <v>46.381348958434415</v>
      </c>
    </row>
    <row r="3823" spans="1:24" x14ac:dyDescent="0.3">
      <c r="A3823" s="32" t="s">
        <v>564</v>
      </c>
      <c r="B3823" s="35">
        <v>43391.956006944441</v>
      </c>
      <c r="C3823" s="29">
        <v>45.445700000000002</v>
      </c>
      <c r="D3823" s="29">
        <v>-12.7547</v>
      </c>
      <c r="E3823" s="49">
        <v>29</v>
      </c>
      <c r="F3823" s="20">
        <v>13</v>
      </c>
      <c r="G3823" s="22" t="s">
        <v>396</v>
      </c>
      <c r="H3823" s="1" t="s">
        <v>63</v>
      </c>
      <c r="I3823" s="9">
        <v>3.02</v>
      </c>
      <c r="J3823" s="19"/>
      <c r="K3823" s="19"/>
      <c r="L3823" s="19"/>
      <c r="M3823" s="19"/>
      <c r="N3823" s="19"/>
      <c r="O3823" s="19"/>
      <c r="P3823" s="19">
        <v>3.42</v>
      </c>
      <c r="Q3823" s="18" t="s">
        <v>90</v>
      </c>
      <c r="R3823" s="21"/>
      <c r="S3823" s="23"/>
      <c r="T3823" s="1">
        <f t="shared" si="377"/>
        <v>2018.8007009088144</v>
      </c>
      <c r="U3823" s="4">
        <f t="shared" si="378"/>
        <v>1.1225171004343543E+20</v>
      </c>
      <c r="V3823" s="4">
        <f t="shared" si="379"/>
        <v>42657951880159.32</v>
      </c>
      <c r="W3823" s="1">
        <f t="shared" si="380"/>
        <v>37.200323610293239</v>
      </c>
      <c r="X3823" s="16"/>
    </row>
    <row r="3824" spans="1:24" x14ac:dyDescent="0.3">
      <c r="A3824" s="32" t="s">
        <v>565</v>
      </c>
      <c r="B3824" s="35">
        <v>43392.774108796293</v>
      </c>
      <c r="C3824" s="29">
        <v>45.422699999999999</v>
      </c>
      <c r="D3824" s="29">
        <v>-12.768700000000001</v>
      </c>
      <c r="E3824" s="49">
        <v>30</v>
      </c>
      <c r="F3824" s="20">
        <v>16</v>
      </c>
      <c r="G3824" s="22" t="s">
        <v>396</v>
      </c>
      <c r="H3824" s="1" t="s">
        <v>63</v>
      </c>
      <c r="I3824" s="9">
        <v>3.37</v>
      </c>
      <c r="J3824" s="19"/>
      <c r="K3824" s="19"/>
      <c r="L3824" s="19"/>
      <c r="M3824" s="19"/>
      <c r="N3824" s="19"/>
      <c r="O3824" s="19"/>
      <c r="P3824" s="19">
        <v>3.77</v>
      </c>
      <c r="Q3824" s="18" t="s">
        <v>90</v>
      </c>
      <c r="R3824" s="21"/>
      <c r="S3824" s="23"/>
      <c r="T3824" s="1">
        <f t="shared" si="377"/>
        <v>2018.8029407496133</v>
      </c>
      <c r="U3824" s="4">
        <f t="shared" si="378"/>
        <v>1.1225185293283128E+20</v>
      </c>
      <c r="V3824" s="4">
        <f t="shared" si="379"/>
        <v>142889395851110.25</v>
      </c>
      <c r="W3824" s="1">
        <f t="shared" si="380"/>
        <v>36.537071324948649</v>
      </c>
      <c r="X3824" s="16"/>
    </row>
    <row r="3825" spans="1:24" x14ac:dyDescent="0.3">
      <c r="A3825" s="32" t="s">
        <v>566</v>
      </c>
      <c r="B3825" s="35">
        <v>43393.29787037037</v>
      </c>
      <c r="C3825" s="29">
        <v>45.395699999999998</v>
      </c>
      <c r="D3825" s="29">
        <v>-12.7547</v>
      </c>
      <c r="E3825" s="49">
        <v>30</v>
      </c>
      <c r="F3825" s="20">
        <v>13</v>
      </c>
      <c r="G3825" s="22" t="s">
        <v>396</v>
      </c>
      <c r="H3825" s="1" t="s">
        <v>63</v>
      </c>
      <c r="I3825" s="9">
        <v>3.16</v>
      </c>
      <c r="J3825" s="19"/>
      <c r="K3825" s="19"/>
      <c r="L3825" s="19"/>
      <c r="M3825" s="19"/>
      <c r="N3825" s="19"/>
      <c r="O3825" s="19"/>
      <c r="P3825" s="19">
        <v>3.56</v>
      </c>
      <c r="Q3825" s="18" t="s">
        <v>90</v>
      </c>
      <c r="R3825" s="21"/>
      <c r="S3825" s="23"/>
      <c r="T3825" s="1">
        <f t="shared" si="377"/>
        <v>2018.8043747306513</v>
      </c>
      <c r="U3825" s="4">
        <f t="shared" si="378"/>
        <v>1.1225192211592838E+20</v>
      </c>
      <c r="V3825" s="4">
        <f t="shared" si="379"/>
        <v>69183097091893.844</v>
      </c>
      <c r="W3825" s="1">
        <f t="shared" si="380"/>
        <v>34.924691924754626</v>
      </c>
      <c r="X3825" s="16"/>
    </row>
    <row r="3826" spans="1:24" x14ac:dyDescent="0.3">
      <c r="A3826" s="32" t="s">
        <v>567</v>
      </c>
      <c r="B3826" s="35">
        <v>43393.386736111112</v>
      </c>
      <c r="C3826" s="29">
        <v>45.384700000000002</v>
      </c>
      <c r="D3826" s="29">
        <v>-12.756500000000001</v>
      </c>
      <c r="E3826" s="49">
        <v>33</v>
      </c>
      <c r="F3826" s="20">
        <v>14</v>
      </c>
      <c r="G3826" s="22" t="s">
        <v>396</v>
      </c>
      <c r="H3826" s="1" t="s">
        <v>63</v>
      </c>
      <c r="I3826" s="9">
        <v>3.27</v>
      </c>
      <c r="J3826" s="19"/>
      <c r="K3826" s="19"/>
      <c r="L3826" s="19"/>
      <c r="M3826" s="19"/>
      <c r="N3826" s="19"/>
      <c r="O3826" s="19"/>
      <c r="P3826" s="19">
        <v>3.67</v>
      </c>
      <c r="Q3826" s="18" t="s">
        <v>90</v>
      </c>
      <c r="R3826" s="21"/>
      <c r="S3826" s="23"/>
      <c r="T3826" s="1">
        <f t="shared" si="377"/>
        <v>2018.8046180317895</v>
      </c>
      <c r="U3826" s="4">
        <f t="shared" si="378"/>
        <v>1.122520232738738E+20</v>
      </c>
      <c r="V3826" s="4">
        <f t="shared" si="379"/>
        <v>101157945425989.97</v>
      </c>
      <c r="W3826" s="1">
        <f t="shared" si="380"/>
        <v>36.979955620620579</v>
      </c>
    </row>
    <row r="3827" spans="1:24" x14ac:dyDescent="0.3">
      <c r="A3827" s="32" t="s">
        <v>568</v>
      </c>
      <c r="B3827" s="35">
        <v>43393.665636574071</v>
      </c>
      <c r="C3827" s="29">
        <v>45.406500000000001</v>
      </c>
      <c r="D3827" s="29">
        <v>-12.756500000000001</v>
      </c>
      <c r="E3827" s="49">
        <v>32</v>
      </c>
      <c r="F3827" s="20">
        <v>15</v>
      </c>
      <c r="G3827" s="22" t="s">
        <v>396</v>
      </c>
      <c r="H3827" s="1" t="s">
        <v>63</v>
      </c>
      <c r="I3827" s="9">
        <v>3.15</v>
      </c>
      <c r="J3827" s="19"/>
      <c r="K3827" s="19"/>
      <c r="L3827" s="19"/>
      <c r="M3827" s="19"/>
      <c r="N3827" s="19"/>
      <c r="O3827" s="19"/>
      <c r="P3827" s="19">
        <v>3.55</v>
      </c>
      <c r="Q3827" s="18" t="s">
        <v>90</v>
      </c>
      <c r="R3827" s="21"/>
      <c r="S3827" s="23"/>
      <c r="T3827" s="1">
        <f t="shared" si="377"/>
        <v>2018.8053816196416</v>
      </c>
      <c r="U3827" s="4">
        <f t="shared" si="378"/>
        <v>1.1225209010826556E+20</v>
      </c>
      <c r="V3827" s="4">
        <f t="shared" si="379"/>
        <v>66834391756861.656</v>
      </c>
      <c r="W3827" s="1">
        <f t="shared" si="380"/>
        <v>37.241761067390399</v>
      </c>
    </row>
    <row r="3828" spans="1:24" x14ac:dyDescent="0.3">
      <c r="A3828" s="32" t="s">
        <v>569</v>
      </c>
      <c r="B3828" s="35">
        <v>43393.687581018516</v>
      </c>
      <c r="C3828" s="29">
        <v>45.4268</v>
      </c>
      <c r="D3828" s="29">
        <v>-12.76</v>
      </c>
      <c r="E3828" s="49">
        <v>30</v>
      </c>
      <c r="F3828" s="20">
        <v>15</v>
      </c>
      <c r="G3828" s="22" t="s">
        <v>396</v>
      </c>
      <c r="H3828" s="1" t="s">
        <v>63</v>
      </c>
      <c r="I3828" s="9">
        <v>3.37</v>
      </c>
      <c r="J3828" s="19"/>
      <c r="K3828" s="19"/>
      <c r="L3828" s="19"/>
      <c r="M3828" s="19"/>
      <c r="N3828" s="19"/>
      <c r="O3828" s="19"/>
      <c r="P3828" s="19">
        <v>3.77</v>
      </c>
      <c r="Q3828" s="18" t="s">
        <v>90</v>
      </c>
      <c r="R3828" s="21"/>
      <c r="S3828" s="23"/>
      <c r="T3828" s="1">
        <f t="shared" si="377"/>
        <v>2018.8054417002561</v>
      </c>
      <c r="U3828" s="4">
        <f t="shared" si="378"/>
        <v>1.1225223299766141E+20</v>
      </c>
      <c r="V3828" s="4">
        <f t="shared" si="379"/>
        <v>142889395851110.25</v>
      </c>
      <c r="W3828" s="1">
        <f t="shared" si="380"/>
        <v>36.767038689918195</v>
      </c>
      <c r="X3828" s="16"/>
    </row>
    <row r="3829" spans="1:24" x14ac:dyDescent="0.3">
      <c r="A3829" s="32" t="s">
        <v>570</v>
      </c>
      <c r="B3829" s="35">
        <v>43394.075995370367</v>
      </c>
      <c r="C3829" s="29">
        <v>45.403500000000001</v>
      </c>
      <c r="D3829" s="29">
        <v>-12.7547</v>
      </c>
      <c r="E3829" s="49">
        <v>31</v>
      </c>
      <c r="F3829" s="20">
        <v>15</v>
      </c>
      <c r="G3829" s="22" t="s">
        <v>396</v>
      </c>
      <c r="H3829" s="1" t="s">
        <v>63</v>
      </c>
      <c r="I3829" s="9">
        <v>3.73</v>
      </c>
      <c r="J3829" s="19"/>
      <c r="K3829" s="19"/>
      <c r="L3829" s="19"/>
      <c r="M3829" s="19"/>
      <c r="N3829" s="19"/>
      <c r="O3829" s="19"/>
      <c r="P3829" s="19">
        <v>4.13</v>
      </c>
      <c r="Q3829" s="18" t="s">
        <v>90</v>
      </c>
      <c r="R3829" s="21"/>
      <c r="S3829" s="23"/>
      <c r="T3829" s="1">
        <f t="shared" si="377"/>
        <v>2018.806505120795</v>
      </c>
      <c r="U3829" s="4">
        <f t="shared" si="378"/>
        <v>1.1225272844785222E+20</v>
      </c>
      <c r="V3829" s="4">
        <f t="shared" si="379"/>
        <v>495450190804791.06</v>
      </c>
      <c r="W3829" s="1">
        <f t="shared" si="380"/>
        <v>36.217079270382136</v>
      </c>
      <c r="X3829" s="16"/>
    </row>
    <row r="3830" spans="1:24" x14ac:dyDescent="0.3">
      <c r="A3830" s="32" t="s">
        <v>571</v>
      </c>
      <c r="B3830" s="35">
        <v>43394.716747685183</v>
      </c>
      <c r="C3830" s="29">
        <v>45.472299999999997</v>
      </c>
      <c r="D3830" s="29">
        <v>-12.6853</v>
      </c>
      <c r="E3830" s="49">
        <v>5</v>
      </c>
      <c r="F3830" s="20">
        <v>14</v>
      </c>
      <c r="G3830" s="22" t="s">
        <v>396</v>
      </c>
      <c r="H3830" s="1" t="s">
        <v>63</v>
      </c>
      <c r="I3830" s="9">
        <v>3.8300000000000005</v>
      </c>
      <c r="J3830" s="19"/>
      <c r="K3830" s="19"/>
      <c r="L3830" s="19"/>
      <c r="M3830" s="19"/>
      <c r="N3830" s="19"/>
      <c r="O3830" s="19"/>
      <c r="P3830" s="19">
        <v>4.2300000000000004</v>
      </c>
      <c r="Q3830" s="18" t="s">
        <v>90</v>
      </c>
      <c r="R3830" s="21"/>
      <c r="S3830" s="23"/>
      <c r="T3830" s="1">
        <f t="shared" si="377"/>
        <v>2018.8082594050245</v>
      </c>
      <c r="U3830" s="4">
        <f t="shared" si="378"/>
        <v>1.1225342828984821E+20</v>
      </c>
      <c r="V3830" s="4">
        <f t="shared" si="379"/>
        <v>699841996002278.63</v>
      </c>
      <c r="W3830" s="1">
        <f t="shared" si="380"/>
        <v>27.785719615137008</v>
      </c>
    </row>
    <row r="3831" spans="1:24" x14ac:dyDescent="0.3">
      <c r="A3831" s="32" t="s">
        <v>572</v>
      </c>
      <c r="B3831" s="35">
        <v>43395.714618055557</v>
      </c>
      <c r="C3831" s="29">
        <v>45.411999999999999</v>
      </c>
      <c r="D3831" s="29">
        <v>-12.702</v>
      </c>
      <c r="E3831" s="49">
        <v>20</v>
      </c>
      <c r="F3831" s="20">
        <v>14</v>
      </c>
      <c r="G3831" s="22" t="s">
        <v>396</v>
      </c>
      <c r="H3831" s="1" t="s">
        <v>63</v>
      </c>
      <c r="I3831" s="9">
        <v>3.3200000000000003</v>
      </c>
      <c r="J3831" s="19"/>
      <c r="K3831" s="19"/>
      <c r="L3831" s="19"/>
      <c r="M3831" s="19"/>
      <c r="N3831" s="19"/>
      <c r="O3831" s="19"/>
      <c r="P3831" s="19">
        <v>3.72</v>
      </c>
      <c r="Q3831" s="18" t="s">
        <v>90</v>
      </c>
      <c r="R3831" s="21"/>
      <c r="S3831" s="23"/>
      <c r="T3831" s="1">
        <f t="shared" si="377"/>
        <v>2018.8109914252034</v>
      </c>
      <c r="U3831" s="4">
        <f t="shared" si="378"/>
        <v>1.1225354851629167E+20</v>
      </c>
      <c r="V3831" s="4">
        <f t="shared" si="379"/>
        <v>120226443461741.34</v>
      </c>
      <c r="W3831" s="1">
        <f t="shared" si="380"/>
        <v>28.666566549651346</v>
      </c>
    </row>
    <row r="3832" spans="1:24" x14ac:dyDescent="0.3">
      <c r="A3832" s="32" t="s">
        <v>573</v>
      </c>
      <c r="B3832" s="35">
        <v>43395.785752314812</v>
      </c>
      <c r="C3832" s="29">
        <v>45.394500000000001</v>
      </c>
      <c r="D3832" s="29">
        <v>-12.782299999999999</v>
      </c>
      <c r="E3832" s="49">
        <v>34</v>
      </c>
      <c r="F3832" s="20">
        <v>14</v>
      </c>
      <c r="G3832" s="22" t="s">
        <v>396</v>
      </c>
      <c r="H3832" s="1" t="s">
        <v>63</v>
      </c>
      <c r="I3832" s="9">
        <v>3.22</v>
      </c>
      <c r="J3832" s="19"/>
      <c r="K3832" s="19"/>
      <c r="L3832" s="19"/>
      <c r="M3832" s="19"/>
      <c r="N3832" s="19"/>
      <c r="O3832" s="19"/>
      <c r="P3832" s="19">
        <v>3.62</v>
      </c>
      <c r="Q3832" s="18" t="s">
        <v>90</v>
      </c>
      <c r="R3832" s="21"/>
      <c r="S3832" s="23"/>
      <c r="T3832" s="1">
        <f t="shared" si="377"/>
        <v>2018.811186180191</v>
      </c>
      <c r="U3832" s="4">
        <f t="shared" si="378"/>
        <v>1.1225363363009549E+20</v>
      </c>
      <c r="V3832" s="4">
        <f t="shared" si="379"/>
        <v>85113803820237.813</v>
      </c>
      <c r="W3832" s="1">
        <f t="shared" si="380"/>
        <v>38.467577546910341</v>
      </c>
      <c r="X3832" s="16"/>
    </row>
    <row r="3833" spans="1:24" x14ac:dyDescent="0.3">
      <c r="A3833" s="32" t="s">
        <v>574</v>
      </c>
      <c r="B3833" s="35">
        <v>43395.865115740744</v>
      </c>
      <c r="C3833" s="29">
        <v>45.369199999999999</v>
      </c>
      <c r="D3833" s="29">
        <v>-12.7547</v>
      </c>
      <c r="E3833" s="49">
        <v>34</v>
      </c>
      <c r="F3833" s="20">
        <v>15</v>
      </c>
      <c r="G3833" s="22" t="s">
        <v>396</v>
      </c>
      <c r="H3833" s="1" t="s">
        <v>63</v>
      </c>
      <c r="I3833" s="9">
        <v>3.0700000000000003</v>
      </c>
      <c r="J3833" s="19"/>
      <c r="K3833" s="19"/>
      <c r="L3833" s="19"/>
      <c r="M3833" s="19"/>
      <c r="N3833" s="19"/>
      <c r="O3833" s="19"/>
      <c r="P3833" s="19">
        <v>3.47</v>
      </c>
      <c r="Q3833" s="18" t="s">
        <v>90</v>
      </c>
      <c r="R3833" s="21"/>
      <c r="S3833" s="23"/>
      <c r="T3833" s="1">
        <f t="shared" si="377"/>
        <v>2018.8114034654093</v>
      </c>
      <c r="U3833" s="4">
        <f t="shared" si="378"/>
        <v>1.1225368432916632E+20</v>
      </c>
      <c r="V3833" s="4">
        <f t="shared" si="379"/>
        <v>50699070827470.641</v>
      </c>
      <c r="W3833" s="1">
        <f t="shared" si="380"/>
        <v>37.165610478904377</v>
      </c>
    </row>
    <row r="3834" spans="1:24" x14ac:dyDescent="0.3">
      <c r="A3834" s="32" t="s">
        <v>575</v>
      </c>
      <c r="B3834" s="35">
        <v>43396.072141203702</v>
      </c>
      <c r="C3834" s="29">
        <v>45.444800000000001</v>
      </c>
      <c r="D3834" s="29">
        <v>-12.731999999999999</v>
      </c>
      <c r="E3834" s="49">
        <v>5</v>
      </c>
      <c r="F3834" s="20">
        <v>10</v>
      </c>
      <c r="G3834" s="22" t="s">
        <v>396</v>
      </c>
      <c r="H3834" s="1" t="s">
        <v>63</v>
      </c>
      <c r="I3834" s="9">
        <v>3.0700000000000003</v>
      </c>
      <c r="J3834" s="19"/>
      <c r="K3834" s="19"/>
      <c r="L3834" s="19"/>
      <c r="M3834" s="19"/>
      <c r="N3834" s="19"/>
      <c r="O3834" s="19"/>
      <c r="P3834" s="19">
        <v>3.47</v>
      </c>
      <c r="Q3834" s="18" t="s">
        <v>90</v>
      </c>
      <c r="R3834" s="21"/>
      <c r="S3834" s="23"/>
      <c r="T3834" s="1">
        <f t="shared" si="377"/>
        <v>2018.8119702702361</v>
      </c>
      <c r="U3834" s="4">
        <f t="shared" si="378"/>
        <v>1.1225373502823716E+20</v>
      </c>
      <c r="V3834" s="4">
        <f t="shared" si="379"/>
        <v>50699070827470.641</v>
      </c>
      <c r="W3834" s="1">
        <f t="shared" si="380"/>
        <v>23.881943376629298</v>
      </c>
      <c r="X3834" s="16"/>
    </row>
    <row r="3835" spans="1:24" x14ac:dyDescent="0.3">
      <c r="A3835" s="32" t="s">
        <v>576</v>
      </c>
      <c r="B3835" s="35">
        <v>43396.254479166666</v>
      </c>
      <c r="C3835" s="29">
        <v>45.391500000000001</v>
      </c>
      <c r="D3835" s="29">
        <v>-12.7547</v>
      </c>
      <c r="E3835" s="49">
        <v>30</v>
      </c>
      <c r="F3835" s="20">
        <v>13</v>
      </c>
      <c r="G3835" s="22" t="s">
        <v>396</v>
      </c>
      <c r="H3835" s="1" t="s">
        <v>63</v>
      </c>
      <c r="I3835" s="9">
        <v>3.1</v>
      </c>
      <c r="J3835" s="19"/>
      <c r="K3835" s="19"/>
      <c r="L3835" s="19"/>
      <c r="M3835" s="19"/>
      <c r="N3835" s="19"/>
      <c r="O3835" s="19"/>
      <c r="P3835" s="19">
        <v>3.5</v>
      </c>
      <c r="Q3835" s="18" t="s">
        <v>90</v>
      </c>
      <c r="R3835" s="21"/>
      <c r="S3835" s="23"/>
      <c r="T3835" s="1">
        <f t="shared" si="377"/>
        <v>2018.8124694843714</v>
      </c>
      <c r="U3835" s="4">
        <f t="shared" si="378"/>
        <v>1.1225379126236968E+20</v>
      </c>
      <c r="V3835" s="4">
        <f t="shared" si="379"/>
        <v>56234132519035.117</v>
      </c>
      <c r="W3835" s="1">
        <f t="shared" si="380"/>
        <v>34.693868628691774</v>
      </c>
      <c r="X3835" s="16"/>
    </row>
    <row r="3836" spans="1:24" x14ac:dyDescent="0.3">
      <c r="A3836" s="32" t="s">
        <v>577</v>
      </c>
      <c r="B3836" s="35">
        <v>43396.341909722221</v>
      </c>
      <c r="C3836" s="29">
        <v>45.392299999999999</v>
      </c>
      <c r="D3836" s="29">
        <v>-12.757999999999999</v>
      </c>
      <c r="E3836" s="49">
        <v>34</v>
      </c>
      <c r="F3836" s="20">
        <v>14</v>
      </c>
      <c r="G3836" s="22" t="s">
        <v>396</v>
      </c>
      <c r="H3836" s="1" t="s">
        <v>63</v>
      </c>
      <c r="I3836" s="9">
        <v>3.41</v>
      </c>
      <c r="J3836" s="19"/>
      <c r="K3836" s="19"/>
      <c r="L3836" s="19"/>
      <c r="M3836" s="19"/>
      <c r="N3836" s="19"/>
      <c r="O3836" s="19"/>
      <c r="P3836" s="19">
        <v>3.81</v>
      </c>
      <c r="Q3836" s="18" t="s">
        <v>90</v>
      </c>
      <c r="R3836" s="21"/>
      <c r="S3836" s="23"/>
      <c r="T3836" s="1">
        <f t="shared" si="377"/>
        <v>2018.8127088561869</v>
      </c>
      <c r="U3836" s="4">
        <f t="shared" si="378"/>
        <v>1.12253955321347E+20</v>
      </c>
      <c r="V3836" s="4">
        <f t="shared" si="379"/>
        <v>164058977319953.81</v>
      </c>
      <c r="W3836" s="1">
        <f t="shared" si="380"/>
        <v>38.245763363250454</v>
      </c>
      <c r="X3836" s="16"/>
    </row>
    <row r="3837" spans="1:24" x14ac:dyDescent="0.3">
      <c r="A3837" s="32" t="s">
        <v>578</v>
      </c>
      <c r="B3837" s="35">
        <v>43396.404872685183</v>
      </c>
      <c r="C3837" s="29">
        <v>45.426200000000001</v>
      </c>
      <c r="D3837" s="29">
        <v>-12.83</v>
      </c>
      <c r="E3837" s="49">
        <v>36</v>
      </c>
      <c r="F3837" s="20">
        <v>15</v>
      </c>
      <c r="G3837" s="22" t="s">
        <v>396</v>
      </c>
      <c r="H3837" s="1" t="s">
        <v>63</v>
      </c>
      <c r="I3837" s="9">
        <v>3.25</v>
      </c>
      <c r="J3837" s="19"/>
      <c r="K3837" s="19"/>
      <c r="L3837" s="19"/>
      <c r="M3837" s="19"/>
      <c r="N3837" s="19"/>
      <c r="O3837" s="19"/>
      <c r="P3837" s="19">
        <v>3.65</v>
      </c>
      <c r="Q3837" s="18" t="s">
        <v>90</v>
      </c>
      <c r="R3837" s="21"/>
      <c r="S3837" s="23"/>
      <c r="T3837" s="1">
        <f t="shared" si="377"/>
        <v>2018.8128812393845</v>
      </c>
      <c r="U3837" s="4">
        <f t="shared" si="378"/>
        <v>1.1225404972743462E+20</v>
      </c>
      <c r="V3837" s="4">
        <f t="shared" si="379"/>
        <v>94406087628592.484</v>
      </c>
      <c r="W3837" s="1">
        <f t="shared" si="380"/>
        <v>42.576184992542963</v>
      </c>
    </row>
    <row r="3838" spans="1:24" x14ac:dyDescent="0.3">
      <c r="A3838" s="32" t="s">
        <v>579</v>
      </c>
      <c r="B3838" s="35">
        <v>43396.765833333331</v>
      </c>
      <c r="C3838" s="29">
        <v>45.339799999999997</v>
      </c>
      <c r="D3838" s="29">
        <v>-12.826700000000001</v>
      </c>
      <c r="E3838" s="49">
        <v>32</v>
      </c>
      <c r="F3838" s="20">
        <v>13</v>
      </c>
      <c r="G3838" s="22" t="s">
        <v>396</v>
      </c>
      <c r="H3838" s="1" t="s">
        <v>63</v>
      </c>
      <c r="I3838" s="9">
        <v>3.49</v>
      </c>
      <c r="J3838" s="19"/>
      <c r="K3838" s="19"/>
      <c r="L3838" s="19"/>
      <c r="M3838" s="19"/>
      <c r="N3838" s="19"/>
      <c r="O3838" s="19"/>
      <c r="P3838" s="19">
        <v>3.89</v>
      </c>
      <c r="Q3838" s="18" t="s">
        <v>90</v>
      </c>
      <c r="R3838" s="21"/>
      <c r="S3838" s="23"/>
      <c r="T3838" s="1">
        <f t="shared" si="377"/>
        <v>2018.813869495779</v>
      </c>
      <c r="U3838" s="4">
        <f t="shared" si="378"/>
        <v>1.1225426599928699E+20</v>
      </c>
      <c r="V3838" s="4">
        <f t="shared" si="379"/>
        <v>216271852372703.16</v>
      </c>
      <c r="W3838" s="1">
        <f t="shared" si="380"/>
        <v>35.013374775215723</v>
      </c>
    </row>
    <row r="3839" spans="1:24" x14ac:dyDescent="0.3">
      <c r="A3839" s="32" t="s">
        <v>580</v>
      </c>
      <c r="B3839" s="35">
        <v>43397.137430555558</v>
      </c>
      <c r="C3839" s="29">
        <v>45.576300000000003</v>
      </c>
      <c r="D3839" s="29">
        <v>-12.7547</v>
      </c>
      <c r="E3839" s="49">
        <v>37</v>
      </c>
      <c r="F3839" s="20">
        <v>12</v>
      </c>
      <c r="G3839" s="22" t="s">
        <v>396</v>
      </c>
      <c r="H3839" s="1" t="s">
        <v>63</v>
      </c>
      <c r="I3839" s="9">
        <v>3.4</v>
      </c>
      <c r="J3839" s="19"/>
      <c r="K3839" s="19"/>
      <c r="L3839" s="19"/>
      <c r="M3839" s="19"/>
      <c r="N3839" s="19"/>
      <c r="O3839" s="19"/>
      <c r="P3839" s="19">
        <v>3.8</v>
      </c>
      <c r="Q3839" s="18" t="s">
        <v>90</v>
      </c>
      <c r="R3839" s="21"/>
      <c r="S3839" s="23"/>
      <c r="T3839" s="1">
        <f t="shared" si="377"/>
        <v>2018.8148868735266</v>
      </c>
      <c r="U3839" s="4">
        <f t="shared" si="378"/>
        <v>1.1225442448860624E+20</v>
      </c>
      <c r="V3839" s="4">
        <f t="shared" si="379"/>
        <v>158489319246111.25</v>
      </c>
      <c r="W3839" s="1">
        <f t="shared" si="380"/>
        <v>52.646655042958564</v>
      </c>
      <c r="X3839" s="16"/>
    </row>
    <row r="3840" spans="1:24" x14ac:dyDescent="0.3">
      <c r="A3840" s="32" t="s">
        <v>581</v>
      </c>
      <c r="B3840" s="35">
        <v>43397.428993055553</v>
      </c>
      <c r="C3840" s="29">
        <v>45.409300000000002</v>
      </c>
      <c r="D3840" s="29">
        <v>-12.735300000000001</v>
      </c>
      <c r="E3840" s="49">
        <v>30</v>
      </c>
      <c r="F3840" s="20">
        <v>15</v>
      </c>
      <c r="G3840" s="22" t="s">
        <v>396</v>
      </c>
      <c r="H3840" s="1" t="s">
        <v>63</v>
      </c>
      <c r="I3840" s="9">
        <v>3.78</v>
      </c>
      <c r="J3840" s="19"/>
      <c r="K3840" s="19"/>
      <c r="L3840" s="19"/>
      <c r="M3840" s="19"/>
      <c r="N3840" s="19"/>
      <c r="O3840" s="19"/>
      <c r="P3840" s="19">
        <v>4.18</v>
      </c>
      <c r="Q3840" s="18" t="s">
        <v>90</v>
      </c>
      <c r="R3840" s="21"/>
      <c r="S3840" s="23"/>
      <c r="T3840" s="1">
        <f t="shared" si="377"/>
        <v>2018.8156851281467</v>
      </c>
      <c r="U3840" s="4">
        <f t="shared" si="378"/>
        <v>1.1225501333226158E+20</v>
      </c>
      <c r="V3840" s="4">
        <f t="shared" si="379"/>
        <v>588843655355589.63</v>
      </c>
      <c r="W3840" s="1">
        <f t="shared" si="380"/>
        <v>35.774216647219255</v>
      </c>
      <c r="X3840" s="16"/>
    </row>
    <row r="3841" spans="1:24" x14ac:dyDescent="0.3">
      <c r="A3841" s="32" t="s">
        <v>582</v>
      </c>
      <c r="B3841" s="35">
        <v>43397.47991898148</v>
      </c>
      <c r="C3841" s="29">
        <v>45.402299999999997</v>
      </c>
      <c r="D3841" s="29">
        <v>-12.806699999999999</v>
      </c>
      <c r="E3841" s="49">
        <v>29</v>
      </c>
      <c r="F3841" s="20">
        <v>13</v>
      </c>
      <c r="G3841" s="22" t="s">
        <v>396</v>
      </c>
      <c r="H3841" s="1" t="s">
        <v>63</v>
      </c>
      <c r="I3841" s="9">
        <v>3.02</v>
      </c>
      <c r="J3841" s="19"/>
      <c r="K3841" s="19"/>
      <c r="L3841" s="19"/>
      <c r="M3841" s="19"/>
      <c r="N3841" s="19"/>
      <c r="O3841" s="19"/>
      <c r="P3841" s="19">
        <v>3.42</v>
      </c>
      <c r="Q3841" s="18" t="s">
        <v>90</v>
      </c>
      <c r="R3841" s="21"/>
      <c r="S3841" s="23"/>
      <c r="T3841" s="1">
        <f t="shared" si="377"/>
        <v>2018.8158245557329</v>
      </c>
      <c r="U3841" s="4">
        <f t="shared" si="378"/>
        <v>1.1225505599021346E+20</v>
      </c>
      <c r="V3841" s="4">
        <f t="shared" si="379"/>
        <v>42657951880159.32</v>
      </c>
      <c r="W3841" s="1">
        <f t="shared" si="380"/>
        <v>34.911017855324729</v>
      </c>
    </row>
    <row r="3842" spans="1:24" x14ac:dyDescent="0.3">
      <c r="A3842" s="32" t="s">
        <v>583</v>
      </c>
      <c r="B3842" s="35">
        <v>43397.607453703706</v>
      </c>
      <c r="C3842" s="29">
        <v>45.383200000000002</v>
      </c>
      <c r="D3842" s="29">
        <v>-12.816000000000001</v>
      </c>
      <c r="E3842" s="49">
        <v>32</v>
      </c>
      <c r="F3842" s="20">
        <v>13</v>
      </c>
      <c r="G3842" s="22" t="s">
        <v>396</v>
      </c>
      <c r="H3842" s="1" t="s">
        <v>63</v>
      </c>
      <c r="I3842" s="9">
        <v>3.02</v>
      </c>
      <c r="J3842" s="19"/>
      <c r="K3842" s="19"/>
      <c r="L3842" s="19"/>
      <c r="M3842" s="19"/>
      <c r="N3842" s="19"/>
      <c r="O3842" s="19"/>
      <c r="P3842" s="19">
        <v>3.42</v>
      </c>
      <c r="Q3842" s="18" t="s">
        <v>90</v>
      </c>
      <c r="R3842" s="21"/>
      <c r="S3842" s="23"/>
      <c r="T3842" s="1">
        <f t="shared" si="377"/>
        <v>2018.8161737267726</v>
      </c>
      <c r="U3842" s="4">
        <f t="shared" si="378"/>
        <v>1.1225509864816534E+20</v>
      </c>
      <c r="V3842" s="4">
        <f t="shared" si="379"/>
        <v>42657951880159.32</v>
      </c>
      <c r="W3842" s="1">
        <f t="shared" si="380"/>
        <v>36.631551135823088</v>
      </c>
    </row>
    <row r="3843" spans="1:24" x14ac:dyDescent="0.3">
      <c r="A3843" s="32" t="s">
        <v>584</v>
      </c>
      <c r="B3843" s="35">
        <v>43397.765462962961</v>
      </c>
      <c r="C3843" s="29">
        <v>45.424700000000001</v>
      </c>
      <c r="D3843" s="29">
        <v>-12.783799999999999</v>
      </c>
      <c r="E3843" s="49">
        <v>29</v>
      </c>
      <c r="F3843" s="20">
        <v>15</v>
      </c>
      <c r="G3843" s="22" t="s">
        <v>396</v>
      </c>
      <c r="H3843" s="1" t="s">
        <v>63</v>
      </c>
      <c r="I3843" s="9">
        <v>3.39</v>
      </c>
      <c r="J3843" s="19"/>
      <c r="K3843" s="19"/>
      <c r="L3843" s="19"/>
      <c r="M3843" s="19"/>
      <c r="N3843" s="19"/>
      <c r="O3843" s="19"/>
      <c r="P3843" s="19">
        <v>3.79</v>
      </c>
      <c r="Q3843" s="18" t="s">
        <v>90</v>
      </c>
      <c r="R3843" s="21"/>
      <c r="S3843" s="23"/>
      <c r="T3843" s="1">
        <f t="shared" si="377"/>
        <v>2018.8166063325475</v>
      </c>
      <c r="U3843" s="4">
        <f t="shared" si="378"/>
        <v>1.1225525175691151E+20</v>
      </c>
      <c r="V3843" s="4">
        <f t="shared" si="379"/>
        <v>153108746168202.94</v>
      </c>
      <c r="W3843" s="1">
        <f t="shared" si="380"/>
        <v>35.953185967862467</v>
      </c>
      <c r="X3843" s="16"/>
    </row>
    <row r="3844" spans="1:24" x14ac:dyDescent="0.3">
      <c r="A3844" s="32" t="s">
        <v>585</v>
      </c>
      <c r="B3844" s="35">
        <v>43398.161979166667</v>
      </c>
      <c r="C3844" s="29">
        <v>45.428199999999997</v>
      </c>
      <c r="D3844" s="29">
        <v>-12.7928</v>
      </c>
      <c r="E3844" s="49">
        <v>26</v>
      </c>
      <c r="F3844" s="20">
        <v>12</v>
      </c>
      <c r="G3844" s="22" t="s">
        <v>396</v>
      </c>
      <c r="H3844" s="1" t="s">
        <v>63</v>
      </c>
      <c r="I3844" s="9">
        <v>3.33</v>
      </c>
      <c r="J3844" s="19"/>
      <c r="K3844" s="19"/>
      <c r="L3844" s="19"/>
      <c r="M3844" s="19"/>
      <c r="N3844" s="19"/>
      <c r="O3844" s="19"/>
      <c r="P3844" s="19">
        <v>3.73</v>
      </c>
      <c r="Q3844" s="18" t="s">
        <v>90</v>
      </c>
      <c r="R3844" s="21"/>
      <c r="S3844" s="23"/>
      <c r="T3844" s="1">
        <f t="shared" si="377"/>
        <v>2018.8176919347479</v>
      </c>
      <c r="U3844" s="4">
        <f t="shared" si="378"/>
        <v>1.1225537620837268E+20</v>
      </c>
      <c r="V3844" s="4">
        <f t="shared" si="379"/>
        <v>124451461177138.55</v>
      </c>
      <c r="W3844" s="1">
        <f t="shared" si="380"/>
        <v>33.925378438440205</v>
      </c>
    </row>
    <row r="3845" spans="1:24" x14ac:dyDescent="0.3">
      <c r="A3845" s="32" t="s">
        <v>586</v>
      </c>
      <c r="B3845" s="35">
        <v>43398.228541666664</v>
      </c>
      <c r="C3845" s="29">
        <v>45.363300000000002</v>
      </c>
      <c r="D3845" s="29">
        <v>-12.7547</v>
      </c>
      <c r="E3845" s="49">
        <v>34</v>
      </c>
      <c r="F3845" s="20">
        <v>13</v>
      </c>
      <c r="G3845" s="22" t="s">
        <v>396</v>
      </c>
      <c r="H3845" s="1" t="s">
        <v>63</v>
      </c>
      <c r="I3845" s="9">
        <v>3.11</v>
      </c>
      <c r="J3845" s="19"/>
      <c r="K3845" s="19"/>
      <c r="L3845" s="19"/>
      <c r="M3845" s="19"/>
      <c r="N3845" s="19"/>
      <c r="O3845" s="19"/>
      <c r="P3845" s="19">
        <v>3.51</v>
      </c>
      <c r="Q3845" s="18" t="s">
        <v>90</v>
      </c>
      <c r="R3845" s="21"/>
      <c r="S3845" s="23"/>
      <c r="T3845" s="1">
        <f t="shared" ref="T3845:T3908" si="381">1900+B3845/365.25</f>
        <v>2018.8178741729409</v>
      </c>
      <c r="U3845" s="4">
        <f t="shared" ref="U3845:U3908" si="382">U3844+V3845</f>
        <v>1.1225543441869446E+20</v>
      </c>
      <c r="V3845" s="4">
        <f t="shared" ref="V3845:V3908" si="383">10^(1.5*I3845+9.1)</f>
        <v>58210321777087.344</v>
      </c>
      <c r="W3845" s="1">
        <f t="shared" ref="W3845:W3908" si="384">SQRT( (ABS(D3845-$Y$1)*111.11)^2+(111.11*COS(RADIANS(D3845))*ABS(C3845-$Z$1))^2+E3845*E3845)</f>
        <v>36.912040031414449</v>
      </c>
      <c r="X3845" s="16"/>
    </row>
    <row r="3846" spans="1:24" x14ac:dyDescent="0.3">
      <c r="A3846" s="32" t="s">
        <v>587</v>
      </c>
      <c r="B3846" s="35">
        <v>43398.275833333333</v>
      </c>
      <c r="C3846" s="29">
        <v>45.584000000000003</v>
      </c>
      <c r="D3846" s="29">
        <v>-12.721</v>
      </c>
      <c r="E3846" s="49">
        <v>34</v>
      </c>
      <c r="F3846" s="20">
        <v>13</v>
      </c>
      <c r="G3846" s="22" t="s">
        <v>396</v>
      </c>
      <c r="H3846" s="1" t="s">
        <v>63</v>
      </c>
      <c r="I3846" s="9">
        <v>3.21</v>
      </c>
      <c r="J3846" s="19"/>
      <c r="K3846" s="19"/>
      <c r="L3846" s="19"/>
      <c r="M3846" s="19"/>
      <c r="N3846" s="19"/>
      <c r="O3846" s="19"/>
      <c r="P3846" s="19">
        <v>3.61</v>
      </c>
      <c r="Q3846" s="18" t="s">
        <v>90</v>
      </c>
      <c r="R3846" s="21"/>
      <c r="S3846" s="23"/>
      <c r="T3846" s="1">
        <f t="shared" si="381"/>
        <v>2018.8180036504677</v>
      </c>
      <c r="U3846" s="4">
        <f t="shared" si="382"/>
        <v>1.1225551664295944E+20</v>
      </c>
      <c r="V3846" s="4">
        <f t="shared" si="383"/>
        <v>82224264994707.281</v>
      </c>
      <c r="W3846" s="1">
        <f t="shared" si="384"/>
        <v>51.352816717511118</v>
      </c>
    </row>
    <row r="3847" spans="1:24" x14ac:dyDescent="0.3">
      <c r="A3847" s="32" t="s">
        <v>588</v>
      </c>
      <c r="B3847" s="35">
        <v>43398.35050925926</v>
      </c>
      <c r="C3847" s="29">
        <v>45.393300000000004</v>
      </c>
      <c r="D3847" s="29">
        <v>-12.7887</v>
      </c>
      <c r="E3847" s="49">
        <v>33</v>
      </c>
      <c r="F3847" s="20">
        <v>14</v>
      </c>
      <c r="G3847" s="22" t="s">
        <v>396</v>
      </c>
      <c r="H3847" s="1" t="s">
        <v>63</v>
      </c>
      <c r="I3847" s="9">
        <v>3.48</v>
      </c>
      <c r="J3847" s="19"/>
      <c r="K3847" s="19"/>
      <c r="L3847" s="19"/>
      <c r="M3847" s="19"/>
      <c r="N3847" s="19"/>
      <c r="O3847" s="19"/>
      <c r="P3847" s="19">
        <v>3.88</v>
      </c>
      <c r="Q3847" s="18" t="s">
        <v>90</v>
      </c>
      <c r="R3847" s="21"/>
      <c r="S3847" s="23"/>
      <c r="T3847" s="1">
        <f t="shared" si="381"/>
        <v>2018.8182081020102</v>
      </c>
      <c r="U3847" s="4">
        <f t="shared" si="382"/>
        <v>1.1225572557257253E+20</v>
      </c>
      <c r="V3847" s="4">
        <f t="shared" si="383"/>
        <v>208929613085405.06</v>
      </c>
      <c r="W3847" s="1">
        <f t="shared" si="384"/>
        <v>37.587884559997789</v>
      </c>
      <c r="X3847" s="16"/>
    </row>
    <row r="3848" spans="1:24" x14ac:dyDescent="0.3">
      <c r="A3848" s="32" t="s">
        <v>589</v>
      </c>
      <c r="B3848" s="35">
        <v>43398.354884259257</v>
      </c>
      <c r="C3848" s="29">
        <v>45.406700000000001</v>
      </c>
      <c r="D3848" s="29">
        <v>-12.769</v>
      </c>
      <c r="E3848" s="49">
        <v>37</v>
      </c>
      <c r="F3848" s="20">
        <v>14</v>
      </c>
      <c r="G3848" s="22" t="s">
        <v>396</v>
      </c>
      <c r="H3848" s="1" t="s">
        <v>63</v>
      </c>
      <c r="I3848" s="9">
        <v>3.73</v>
      </c>
      <c r="J3848" s="19"/>
      <c r="K3848" s="19"/>
      <c r="L3848" s="19"/>
      <c r="M3848" s="19"/>
      <c r="N3848" s="19"/>
      <c r="O3848" s="19"/>
      <c r="P3848" s="19">
        <v>4.13</v>
      </c>
      <c r="Q3848" s="18" t="s">
        <v>90</v>
      </c>
      <c r="R3848" s="21"/>
      <c r="S3848" s="23"/>
      <c r="T3848" s="1">
        <f t="shared" si="381"/>
        <v>2018.8182200801075</v>
      </c>
      <c r="U3848" s="4">
        <f t="shared" si="382"/>
        <v>1.1225622102276334E+20</v>
      </c>
      <c r="V3848" s="4">
        <f t="shared" si="383"/>
        <v>495450190804791.06</v>
      </c>
      <c r="W3848" s="1">
        <f t="shared" si="384"/>
        <v>41.652310533561547</v>
      </c>
      <c r="X3848" s="16"/>
    </row>
    <row r="3849" spans="1:24" x14ac:dyDescent="0.3">
      <c r="A3849" s="32" t="s">
        <v>590</v>
      </c>
      <c r="B3849" s="35">
        <v>43398.409085648149</v>
      </c>
      <c r="C3849" s="29">
        <v>45.417700000000004</v>
      </c>
      <c r="D3849" s="29">
        <v>-12.691700000000001</v>
      </c>
      <c r="E3849" s="49">
        <v>30</v>
      </c>
      <c r="F3849" s="20">
        <v>12</v>
      </c>
      <c r="G3849" s="22" t="s">
        <v>396</v>
      </c>
      <c r="H3849" s="1" t="s">
        <v>63</v>
      </c>
      <c r="I3849" s="9">
        <v>3.02</v>
      </c>
      <c r="J3849" s="19"/>
      <c r="K3849" s="19"/>
      <c r="L3849" s="19"/>
      <c r="M3849" s="19"/>
      <c r="N3849" s="19"/>
      <c r="O3849" s="19"/>
      <c r="P3849" s="19">
        <v>3.42</v>
      </c>
      <c r="Q3849" s="18" t="s">
        <v>90</v>
      </c>
      <c r="R3849" s="21"/>
      <c r="S3849" s="23"/>
      <c r="T3849" s="1">
        <f t="shared" si="381"/>
        <v>2018.8183684754226</v>
      </c>
      <c r="U3849" s="4">
        <f t="shared" si="382"/>
        <v>1.1225626368071521E+20</v>
      </c>
      <c r="V3849" s="4">
        <f t="shared" si="383"/>
        <v>42657951880159.32</v>
      </c>
      <c r="W3849" s="1">
        <f t="shared" si="384"/>
        <v>36.89763794856561</v>
      </c>
      <c r="X3849" s="16"/>
    </row>
    <row r="3850" spans="1:24" s="10" customFormat="1" x14ac:dyDescent="0.3">
      <c r="A3850" s="32" t="s">
        <v>591</v>
      </c>
      <c r="B3850" s="35">
        <v>43398.509166666663</v>
      </c>
      <c r="C3850" s="29">
        <v>45.373800000000003</v>
      </c>
      <c r="D3850" s="29">
        <v>-12.798999999999999</v>
      </c>
      <c r="E3850" s="49">
        <v>30</v>
      </c>
      <c r="F3850" s="20">
        <v>14</v>
      </c>
      <c r="G3850" s="22" t="s">
        <v>396</v>
      </c>
      <c r="H3850" s="1" t="s">
        <v>63</v>
      </c>
      <c r="I3850" s="9">
        <v>3.02</v>
      </c>
      <c r="J3850" s="19"/>
      <c r="K3850" s="19"/>
      <c r="L3850" s="19"/>
      <c r="M3850" s="19"/>
      <c r="N3850" s="19"/>
      <c r="O3850" s="19"/>
      <c r="P3850" s="19">
        <v>3.42</v>
      </c>
      <c r="Q3850" s="18" t="s">
        <v>90</v>
      </c>
      <c r="R3850" s="21"/>
      <c r="S3850" s="23"/>
      <c r="T3850" s="1">
        <f t="shared" si="381"/>
        <v>2018.818642482318</v>
      </c>
      <c r="U3850" s="4">
        <f t="shared" si="382"/>
        <v>1.1225630633866709E+20</v>
      </c>
      <c r="V3850" s="4">
        <f t="shared" si="383"/>
        <v>42657951880159.32</v>
      </c>
      <c r="W3850" s="1">
        <f t="shared" si="384"/>
        <v>34.11076906351893</v>
      </c>
      <c r="X3850" s="16"/>
    </row>
    <row r="3851" spans="1:24" x14ac:dyDescent="0.3">
      <c r="A3851" s="32" t="s">
        <v>592</v>
      </c>
      <c r="B3851" s="35">
        <v>43398.528263888889</v>
      </c>
      <c r="C3851" s="29">
        <v>45.3962</v>
      </c>
      <c r="D3851" s="29">
        <v>-12.767300000000001</v>
      </c>
      <c r="E3851" s="49">
        <v>30</v>
      </c>
      <c r="F3851" s="20">
        <v>12</v>
      </c>
      <c r="G3851" s="22" t="s">
        <v>396</v>
      </c>
      <c r="H3851" s="1" t="s">
        <v>63</v>
      </c>
      <c r="I3851" s="9">
        <v>3.52</v>
      </c>
      <c r="J3851" s="19"/>
      <c r="K3851" s="19"/>
      <c r="L3851" s="19"/>
      <c r="M3851" s="19"/>
      <c r="N3851" s="19"/>
      <c r="O3851" s="19"/>
      <c r="P3851" s="19">
        <v>3.92</v>
      </c>
      <c r="Q3851" s="18" t="s">
        <v>90</v>
      </c>
      <c r="R3851" s="21"/>
      <c r="S3851" s="23"/>
      <c r="T3851" s="1">
        <f t="shared" si="381"/>
        <v>2018.8186947676629</v>
      </c>
      <c r="U3851" s="4">
        <f t="shared" si="382"/>
        <v>1.1225654622195899E+20</v>
      </c>
      <c r="V3851" s="4">
        <f t="shared" si="383"/>
        <v>239883291901948.47</v>
      </c>
      <c r="W3851" s="1">
        <f t="shared" si="384"/>
        <v>34.975585286585954</v>
      </c>
      <c r="X3851" s="16"/>
    </row>
    <row r="3852" spans="1:24" x14ac:dyDescent="0.3">
      <c r="A3852" s="32" t="s">
        <v>593</v>
      </c>
      <c r="B3852" s="35">
        <v>43398.57503472222</v>
      </c>
      <c r="C3852" s="29">
        <v>45.384</v>
      </c>
      <c r="D3852" s="29">
        <v>-12.7547</v>
      </c>
      <c r="E3852" s="49">
        <v>29</v>
      </c>
      <c r="F3852" s="20">
        <v>12</v>
      </c>
      <c r="G3852" s="22" t="s">
        <v>396</v>
      </c>
      <c r="H3852" s="1" t="s">
        <v>63</v>
      </c>
      <c r="I3852" s="9">
        <v>3.0300000000000002</v>
      </c>
      <c r="J3852" s="19"/>
      <c r="K3852" s="19"/>
      <c r="L3852" s="19"/>
      <c r="M3852" s="19"/>
      <c r="N3852" s="19"/>
      <c r="O3852" s="19"/>
      <c r="P3852" s="19">
        <v>3.43</v>
      </c>
      <c r="Q3852" s="18" t="s">
        <v>90</v>
      </c>
      <c r="R3852" s="21"/>
      <c r="S3852" s="23"/>
      <c r="T3852" s="1">
        <f t="shared" si="381"/>
        <v>2018.8188228192257</v>
      </c>
      <c r="U3852" s="4">
        <f t="shared" si="382"/>
        <v>1.1225659037900372E+20</v>
      </c>
      <c r="V3852" s="4">
        <f t="shared" si="383"/>
        <v>44157044735331.297</v>
      </c>
      <c r="W3852" s="1">
        <f t="shared" si="384"/>
        <v>33.421540060002066</v>
      </c>
    </row>
    <row r="3853" spans="1:24" x14ac:dyDescent="0.3">
      <c r="A3853" s="32" t="s">
        <v>594</v>
      </c>
      <c r="B3853" s="35">
        <v>43398.688472222224</v>
      </c>
      <c r="C3853" s="29">
        <v>45.407299999999999</v>
      </c>
      <c r="D3853" s="29">
        <v>-12.731</v>
      </c>
      <c r="E3853" s="49">
        <v>30</v>
      </c>
      <c r="F3853" s="20">
        <v>14</v>
      </c>
      <c r="G3853" s="22" t="s">
        <v>396</v>
      </c>
      <c r="H3853" s="1" t="s">
        <v>63</v>
      </c>
      <c r="I3853" s="9">
        <v>3.41</v>
      </c>
      <c r="J3853" s="19"/>
      <c r="K3853" s="19"/>
      <c r="L3853" s="19"/>
      <c r="M3853" s="19"/>
      <c r="N3853" s="19"/>
      <c r="O3853" s="19"/>
      <c r="P3853" s="19">
        <v>3.81</v>
      </c>
      <c r="Q3853" s="18" t="s">
        <v>90</v>
      </c>
      <c r="R3853" s="21"/>
      <c r="S3853" s="23"/>
      <c r="T3853" s="1">
        <f t="shared" si="381"/>
        <v>2018.8191333941745</v>
      </c>
      <c r="U3853" s="4">
        <f t="shared" si="382"/>
        <v>1.1225675443798104E+20</v>
      </c>
      <c r="V3853" s="4">
        <f t="shared" si="383"/>
        <v>164058977319953.81</v>
      </c>
      <c r="W3853" s="1">
        <f t="shared" si="384"/>
        <v>35.691135605901223</v>
      </c>
    </row>
    <row r="3854" spans="1:24" x14ac:dyDescent="0.3">
      <c r="A3854" s="32" t="s">
        <v>595</v>
      </c>
      <c r="B3854" s="35">
        <v>43399.132754629631</v>
      </c>
      <c r="C3854" s="29">
        <v>45.558700000000002</v>
      </c>
      <c r="D3854" s="29">
        <v>-12.772</v>
      </c>
      <c r="E3854" s="49">
        <v>33</v>
      </c>
      <c r="F3854" s="20">
        <v>13</v>
      </c>
      <c r="G3854" s="22" t="s">
        <v>396</v>
      </c>
      <c r="H3854" s="1" t="s">
        <v>63</v>
      </c>
      <c r="I3854" s="9">
        <v>3.02</v>
      </c>
      <c r="J3854" s="19"/>
      <c r="K3854" s="19"/>
      <c r="L3854" s="19"/>
      <c r="M3854" s="19"/>
      <c r="N3854" s="19"/>
      <c r="O3854" s="19"/>
      <c r="P3854" s="19">
        <v>3.42</v>
      </c>
      <c r="Q3854" s="18" t="s">
        <v>90</v>
      </c>
      <c r="R3854" s="21"/>
      <c r="S3854" s="23"/>
      <c r="T3854" s="1">
        <f t="shared" si="381"/>
        <v>2018.8203497731133</v>
      </c>
      <c r="U3854" s="4">
        <f t="shared" si="382"/>
        <v>1.1225679709593292E+20</v>
      </c>
      <c r="V3854" s="4">
        <f t="shared" si="383"/>
        <v>42657951880159.32</v>
      </c>
      <c r="W3854" s="1">
        <f t="shared" si="384"/>
        <v>48.533901523961084</v>
      </c>
    </row>
    <row r="3855" spans="1:24" x14ac:dyDescent="0.3">
      <c r="A3855" s="32" t="s">
        <v>596</v>
      </c>
      <c r="B3855" s="35">
        <v>43399.209965277776</v>
      </c>
      <c r="C3855" s="29">
        <v>45.368000000000002</v>
      </c>
      <c r="D3855" s="29">
        <v>-12.7547</v>
      </c>
      <c r="E3855" s="49">
        <v>35</v>
      </c>
      <c r="F3855" s="20">
        <v>12</v>
      </c>
      <c r="G3855" s="22" t="s">
        <v>396</v>
      </c>
      <c r="H3855" s="1" t="s">
        <v>63</v>
      </c>
      <c r="I3855" s="9">
        <v>3.11</v>
      </c>
      <c r="J3855" s="19"/>
      <c r="K3855" s="19"/>
      <c r="L3855" s="19"/>
      <c r="M3855" s="19"/>
      <c r="N3855" s="19"/>
      <c r="O3855" s="19"/>
      <c r="P3855" s="19">
        <v>3.51</v>
      </c>
      <c r="Q3855" s="18" t="s">
        <v>90</v>
      </c>
      <c r="R3855" s="21"/>
      <c r="S3855" s="23"/>
      <c r="T3855" s="1">
        <f t="shared" si="381"/>
        <v>2018.8205611643471</v>
      </c>
      <c r="U3855" s="4">
        <f t="shared" si="382"/>
        <v>1.122568553062547E+20</v>
      </c>
      <c r="V3855" s="4">
        <f t="shared" si="383"/>
        <v>58210321777087.344</v>
      </c>
      <c r="W3855" s="1">
        <f t="shared" si="384"/>
        <v>38.031512105807884</v>
      </c>
    </row>
    <row r="3856" spans="1:24" x14ac:dyDescent="0.3">
      <c r="A3856" s="32" t="s">
        <v>597</v>
      </c>
      <c r="B3856" s="35">
        <v>43399.327407407407</v>
      </c>
      <c r="C3856" s="29">
        <v>45.389299999999999</v>
      </c>
      <c r="D3856" s="29">
        <v>-12.7547</v>
      </c>
      <c r="E3856" s="49">
        <v>30</v>
      </c>
      <c r="F3856" s="20">
        <v>12</v>
      </c>
      <c r="G3856" s="22" t="s">
        <v>396</v>
      </c>
      <c r="H3856" s="1" t="s">
        <v>63</v>
      </c>
      <c r="I3856" s="9">
        <v>3.0300000000000002</v>
      </c>
      <c r="J3856" s="19"/>
      <c r="K3856" s="19"/>
      <c r="L3856" s="19"/>
      <c r="M3856" s="19"/>
      <c r="N3856" s="19"/>
      <c r="O3856" s="19"/>
      <c r="P3856" s="19">
        <v>3.43</v>
      </c>
      <c r="Q3856" s="18" t="s">
        <v>90</v>
      </c>
      <c r="R3856" s="21"/>
      <c r="S3856" s="23"/>
      <c r="T3856" s="1">
        <f t="shared" si="381"/>
        <v>2018.8208827033741</v>
      </c>
      <c r="U3856" s="4">
        <f t="shared" si="382"/>
        <v>1.1225689946329943E+20</v>
      </c>
      <c r="V3856" s="4">
        <f t="shared" si="383"/>
        <v>44157044735331.297</v>
      </c>
      <c r="W3856" s="1">
        <f t="shared" si="384"/>
        <v>34.574737446414886</v>
      </c>
    </row>
    <row r="3857" spans="1:23" x14ac:dyDescent="0.3">
      <c r="A3857" s="32" t="s">
        <v>598</v>
      </c>
      <c r="B3857" s="35">
        <v>43399.463634259257</v>
      </c>
      <c r="C3857" s="29">
        <v>45.404499999999999</v>
      </c>
      <c r="D3857" s="29">
        <v>-12.713200000000001</v>
      </c>
      <c r="E3857" s="49">
        <v>30</v>
      </c>
      <c r="F3857" s="20">
        <v>13</v>
      </c>
      <c r="G3857" s="22" t="s">
        <v>396</v>
      </c>
      <c r="H3857" s="1" t="s">
        <v>63</v>
      </c>
      <c r="I3857" s="9">
        <v>3.31</v>
      </c>
      <c r="J3857" s="19"/>
      <c r="K3857" s="19"/>
      <c r="L3857" s="19"/>
      <c r="M3857" s="19"/>
      <c r="N3857" s="19"/>
      <c r="O3857" s="19"/>
      <c r="P3857" s="19">
        <v>3.71</v>
      </c>
      <c r="Q3857" s="18" t="s">
        <v>90</v>
      </c>
      <c r="R3857" s="21"/>
      <c r="S3857" s="23"/>
      <c r="T3857" s="1">
        <f t="shared" si="381"/>
        <v>2018.8212556721678</v>
      </c>
      <c r="U3857" s="4">
        <f t="shared" si="382"/>
        <v>1.1225701560816081E+20</v>
      </c>
      <c r="V3857" s="4">
        <f t="shared" si="383"/>
        <v>116144861384034.34</v>
      </c>
      <c r="W3857" s="1">
        <f t="shared" si="384"/>
        <v>35.737234487594897</v>
      </c>
    </row>
    <row r="3858" spans="1:23" x14ac:dyDescent="0.3">
      <c r="A3858" s="32" t="s">
        <v>599</v>
      </c>
      <c r="B3858" s="35">
        <v>43400.011979166666</v>
      </c>
      <c r="C3858" s="29">
        <v>45.381300000000003</v>
      </c>
      <c r="D3858" s="29">
        <v>-12.7468</v>
      </c>
      <c r="E3858" s="49">
        <v>33</v>
      </c>
      <c r="F3858" s="20">
        <v>13</v>
      </c>
      <c r="G3858" s="22" t="s">
        <v>396</v>
      </c>
      <c r="H3858" s="1" t="s">
        <v>63</v>
      </c>
      <c r="I3858" s="9">
        <v>3.93</v>
      </c>
      <c r="J3858" s="19"/>
      <c r="K3858" s="19"/>
      <c r="L3858" s="19"/>
      <c r="M3858" s="19"/>
      <c r="N3858" s="19"/>
      <c r="O3858" s="19"/>
      <c r="P3858" s="19">
        <v>4.33</v>
      </c>
      <c r="Q3858" s="18" t="s">
        <v>90</v>
      </c>
      <c r="R3858" s="21"/>
      <c r="S3858" s="23"/>
      <c r="T3858" s="1">
        <f t="shared" si="381"/>
        <v>2018.8227569587041</v>
      </c>
      <c r="U3858" s="4">
        <f t="shared" si="382"/>
        <v>1.1225800416125547E+20</v>
      </c>
      <c r="V3858" s="4">
        <f t="shared" si="383"/>
        <v>988553094656944.75</v>
      </c>
      <c r="W3858" s="1">
        <f t="shared" si="384"/>
        <v>36.828595598220318</v>
      </c>
    </row>
    <row r="3859" spans="1:23" x14ac:dyDescent="0.3">
      <c r="A3859" s="32" t="s">
        <v>600</v>
      </c>
      <c r="B3859" s="35">
        <v>43400.416643518518</v>
      </c>
      <c r="C3859" s="29">
        <v>45.544699999999999</v>
      </c>
      <c r="D3859" s="29">
        <v>-12.783799999999999</v>
      </c>
      <c r="E3859" s="49">
        <v>31</v>
      </c>
      <c r="F3859" s="20">
        <v>10</v>
      </c>
      <c r="G3859" s="22" t="s">
        <v>396</v>
      </c>
      <c r="H3859" s="1" t="s">
        <v>63</v>
      </c>
      <c r="I3859" s="9">
        <v>3.25</v>
      </c>
      <c r="J3859" s="19"/>
      <c r="K3859" s="19"/>
      <c r="L3859" s="19"/>
      <c r="M3859" s="19"/>
      <c r="N3859" s="19"/>
      <c r="O3859" s="19"/>
      <c r="P3859" s="19">
        <v>3.65</v>
      </c>
      <c r="Q3859" s="18" t="s">
        <v>90</v>
      </c>
      <c r="R3859" s="21"/>
      <c r="S3859" s="23"/>
      <c r="T3859" s="1">
        <f t="shared" si="381"/>
        <v>2018.8238648693184</v>
      </c>
      <c r="U3859" s="4">
        <f t="shared" si="382"/>
        <v>1.122580985673431E+20</v>
      </c>
      <c r="V3859" s="4">
        <f t="shared" si="383"/>
        <v>94406087628592.484</v>
      </c>
      <c r="W3859" s="1">
        <f t="shared" si="384"/>
        <v>46.134170543989761</v>
      </c>
    </row>
    <row r="3860" spans="1:23" x14ac:dyDescent="0.3">
      <c r="A3860" s="32" t="s">
        <v>601</v>
      </c>
      <c r="B3860" s="35">
        <v>43400.554537037038</v>
      </c>
      <c r="C3860" s="29">
        <v>45.479500000000002</v>
      </c>
      <c r="D3860" s="29">
        <v>-12.643800000000001</v>
      </c>
      <c r="E3860" s="49">
        <v>0</v>
      </c>
      <c r="F3860" s="20">
        <v>10</v>
      </c>
      <c r="G3860" s="22" t="s">
        <v>396</v>
      </c>
      <c r="H3860" s="1" t="s">
        <v>63</v>
      </c>
      <c r="I3860" s="9">
        <v>3.22</v>
      </c>
      <c r="J3860" s="19"/>
      <c r="K3860" s="19"/>
      <c r="L3860" s="19"/>
      <c r="M3860" s="19"/>
      <c r="N3860" s="19"/>
      <c r="O3860" s="19"/>
      <c r="P3860" s="19">
        <v>3.62</v>
      </c>
      <c r="Q3860" s="18" t="s">
        <v>90</v>
      </c>
      <c r="R3860" s="21"/>
      <c r="S3860" s="23"/>
      <c r="T3860" s="1">
        <f t="shared" si="381"/>
        <v>2018.8242424011964</v>
      </c>
      <c r="U3860" s="4">
        <f t="shared" si="382"/>
        <v>1.1225818368114691E+20</v>
      </c>
      <c r="V3860" s="4">
        <f t="shared" si="383"/>
        <v>85113803820237.813</v>
      </c>
      <c r="W3860" s="1">
        <f t="shared" si="384"/>
        <v>29.701346493325335</v>
      </c>
    </row>
    <row r="3861" spans="1:23" x14ac:dyDescent="0.3">
      <c r="A3861" s="32" t="s">
        <v>602</v>
      </c>
      <c r="B3861" s="35">
        <v>43400.768657407411</v>
      </c>
      <c r="C3861" s="29">
        <v>45.320300000000003</v>
      </c>
      <c r="D3861" s="29">
        <v>-12.842000000000001</v>
      </c>
      <c r="E3861" s="49">
        <v>33</v>
      </c>
      <c r="F3861" s="20">
        <v>11</v>
      </c>
      <c r="G3861" s="22" t="s">
        <v>396</v>
      </c>
      <c r="H3861" s="1" t="s">
        <v>63</v>
      </c>
      <c r="I3861" s="9">
        <v>3.0500000000000003</v>
      </c>
      <c r="J3861" s="19"/>
      <c r="K3861" s="19"/>
      <c r="L3861" s="19"/>
      <c r="M3861" s="19"/>
      <c r="N3861" s="19"/>
      <c r="O3861" s="19"/>
      <c r="P3861" s="19">
        <v>3.45</v>
      </c>
      <c r="Q3861" s="18" t="s">
        <v>90</v>
      </c>
      <c r="R3861" s="21"/>
      <c r="S3861" s="23"/>
      <c r="T3861" s="1">
        <f t="shared" si="381"/>
        <v>2018.8248286308212</v>
      </c>
      <c r="U3861" s="4">
        <f t="shared" si="382"/>
        <v>1.1225823099627281E+20</v>
      </c>
      <c r="V3861" s="4">
        <f t="shared" si="383"/>
        <v>47315125896148.258</v>
      </c>
      <c r="W3861" s="1">
        <f t="shared" si="384"/>
        <v>35.709380728342261</v>
      </c>
    </row>
    <row r="3862" spans="1:23" x14ac:dyDescent="0.3">
      <c r="A3862" s="32" t="s">
        <v>603</v>
      </c>
      <c r="B3862" s="35">
        <v>43400.842048611114</v>
      </c>
      <c r="C3862" s="29">
        <v>45.451500000000003</v>
      </c>
      <c r="D3862" s="29">
        <v>-12.633699999999999</v>
      </c>
      <c r="E3862" s="49">
        <v>5</v>
      </c>
      <c r="F3862" s="20">
        <v>11</v>
      </c>
      <c r="G3862" s="22" t="s">
        <v>396</v>
      </c>
      <c r="H3862" s="1" t="s">
        <v>63</v>
      </c>
      <c r="I3862" s="9">
        <v>3.0100000000000002</v>
      </c>
      <c r="J3862" s="19"/>
      <c r="K3862" s="19"/>
      <c r="L3862" s="19"/>
      <c r="M3862" s="19"/>
      <c r="N3862" s="19"/>
      <c r="O3862" s="19"/>
      <c r="P3862" s="19">
        <v>3.41</v>
      </c>
      <c r="Q3862" s="18" t="s">
        <v>90</v>
      </c>
      <c r="R3862" s="21"/>
      <c r="S3862" s="23"/>
      <c r="T3862" s="1">
        <f t="shared" si="381"/>
        <v>2018.8250295649859</v>
      </c>
      <c r="U3862" s="4">
        <f t="shared" si="382"/>
        <v>1.1225827220602472E+20</v>
      </c>
      <c r="V3862" s="4">
        <f t="shared" si="383"/>
        <v>41209751909733.227</v>
      </c>
      <c r="W3862" s="1">
        <f t="shared" si="384"/>
        <v>27.961221638709269</v>
      </c>
    </row>
    <row r="3863" spans="1:23" x14ac:dyDescent="0.3">
      <c r="A3863" s="32" t="s">
        <v>604</v>
      </c>
      <c r="B3863" s="35">
        <v>43401.176215277781</v>
      </c>
      <c r="C3863" s="29">
        <v>45.444499999999998</v>
      </c>
      <c r="D3863" s="29">
        <v>-12.609</v>
      </c>
      <c r="E3863" s="49">
        <v>12</v>
      </c>
      <c r="F3863" s="20">
        <v>8</v>
      </c>
      <c r="G3863" s="22" t="s">
        <v>396</v>
      </c>
      <c r="H3863" s="1" t="s">
        <v>63</v>
      </c>
      <c r="I3863" s="9">
        <v>3.11</v>
      </c>
      <c r="J3863" s="19"/>
      <c r="K3863" s="19"/>
      <c r="L3863" s="19"/>
      <c r="M3863" s="19"/>
      <c r="N3863" s="19"/>
      <c r="O3863" s="19"/>
      <c r="P3863" s="19">
        <v>3.51</v>
      </c>
      <c r="Q3863" s="18" t="s">
        <v>90</v>
      </c>
      <c r="R3863" s="21"/>
      <c r="S3863" s="23"/>
      <c r="T3863" s="1">
        <f t="shared" si="381"/>
        <v>2018.8259444634573</v>
      </c>
      <c r="U3863" s="4">
        <f t="shared" si="382"/>
        <v>1.122583304163465E+20</v>
      </c>
      <c r="V3863" s="4">
        <f t="shared" si="383"/>
        <v>58210321777087.344</v>
      </c>
      <c r="W3863" s="1">
        <f t="shared" si="384"/>
        <v>30.775124654811698</v>
      </c>
    </row>
    <row r="3864" spans="1:23" x14ac:dyDescent="0.3">
      <c r="A3864" s="32" t="s">
        <v>605</v>
      </c>
      <c r="B3864" s="35">
        <v>43401.361875000002</v>
      </c>
      <c r="C3864" s="29">
        <v>45.366700000000002</v>
      </c>
      <c r="D3864" s="29">
        <v>-12.799799999999999</v>
      </c>
      <c r="E3864" s="49">
        <v>30</v>
      </c>
      <c r="F3864" s="20">
        <v>10</v>
      </c>
      <c r="G3864" s="22" t="s">
        <v>396</v>
      </c>
      <c r="H3864" s="1" t="s">
        <v>63</v>
      </c>
      <c r="I3864" s="9">
        <v>3.18</v>
      </c>
      <c r="J3864" s="19"/>
      <c r="K3864" s="19"/>
      <c r="L3864" s="19"/>
      <c r="M3864" s="19"/>
      <c r="N3864" s="19"/>
      <c r="O3864" s="19"/>
      <c r="P3864" s="19">
        <v>3.58</v>
      </c>
      <c r="Q3864" s="18" t="s">
        <v>90</v>
      </c>
      <c r="R3864" s="21"/>
      <c r="S3864" s="23"/>
      <c r="T3864" s="1">
        <f t="shared" si="381"/>
        <v>2018.8264527720739</v>
      </c>
      <c r="U3864" s="4">
        <f t="shared" si="382"/>
        <v>1.1225840454737063E+20</v>
      </c>
      <c r="V3864" s="4">
        <f t="shared" si="383"/>
        <v>74131024130092.203</v>
      </c>
      <c r="W3864" s="1">
        <f t="shared" si="384"/>
        <v>33.780810251868161</v>
      </c>
    </row>
    <row r="3865" spans="1:23" x14ac:dyDescent="0.3">
      <c r="A3865" s="32" t="s">
        <v>606</v>
      </c>
      <c r="B3865" s="35">
        <v>43401.704791666663</v>
      </c>
      <c r="C3865" s="29">
        <v>45.432499999999997</v>
      </c>
      <c r="D3865" s="29">
        <v>-12.8048</v>
      </c>
      <c r="E3865" s="49">
        <v>35</v>
      </c>
      <c r="F3865" s="20">
        <v>11</v>
      </c>
      <c r="G3865" s="22" t="s">
        <v>396</v>
      </c>
      <c r="H3865" s="1" t="s">
        <v>63</v>
      </c>
      <c r="I3865" s="9">
        <v>3.3200000000000003</v>
      </c>
      <c r="J3865" s="19"/>
      <c r="K3865" s="19"/>
      <c r="L3865" s="19"/>
      <c r="M3865" s="19"/>
      <c r="N3865" s="19"/>
      <c r="O3865" s="19"/>
      <c r="P3865" s="19">
        <v>3.72</v>
      </c>
      <c r="Q3865" s="18" t="s">
        <v>90</v>
      </c>
      <c r="R3865" s="21"/>
      <c r="S3865" s="23"/>
      <c r="T3865" s="1">
        <f t="shared" si="381"/>
        <v>2018.8273916267397</v>
      </c>
      <c r="U3865" s="4">
        <f t="shared" si="382"/>
        <v>1.1225852477381409E+20</v>
      </c>
      <c r="V3865" s="4">
        <f t="shared" si="383"/>
        <v>120226443461741.34</v>
      </c>
      <c r="W3865" s="1">
        <f t="shared" si="384"/>
        <v>41.627078106255404</v>
      </c>
    </row>
    <row r="3866" spans="1:23" x14ac:dyDescent="0.3">
      <c r="A3866" s="32" t="s">
        <v>607</v>
      </c>
      <c r="B3866" s="35">
        <v>43401.960046296299</v>
      </c>
      <c r="C3866" s="29">
        <v>45.463299999999997</v>
      </c>
      <c r="D3866" s="29">
        <v>-12.625500000000001</v>
      </c>
      <c r="E3866" s="49">
        <v>0</v>
      </c>
      <c r="F3866" s="20">
        <v>11</v>
      </c>
      <c r="G3866" s="22" t="s">
        <v>396</v>
      </c>
      <c r="H3866" s="1" t="s">
        <v>63</v>
      </c>
      <c r="I3866" s="9">
        <v>3.2600000000000002</v>
      </c>
      <c r="J3866" s="19"/>
      <c r="K3866" s="19"/>
      <c r="L3866" s="19"/>
      <c r="M3866" s="19"/>
      <c r="N3866" s="19"/>
      <c r="O3866" s="19"/>
      <c r="P3866" s="19">
        <v>3.66</v>
      </c>
      <c r="Q3866" s="18" t="s">
        <v>90</v>
      </c>
      <c r="R3866" s="21"/>
      <c r="S3866" s="23"/>
      <c r="T3866" s="1">
        <f t="shared" si="381"/>
        <v>2018.8280904758283</v>
      </c>
      <c r="U3866" s="4">
        <f t="shared" si="382"/>
        <v>1.1225862249753618E+20</v>
      </c>
      <c r="V3866" s="4">
        <f t="shared" si="383"/>
        <v>97723722095581.203</v>
      </c>
      <c r="W3866" s="1">
        <f t="shared" si="384"/>
        <v>29.073896704836443</v>
      </c>
    </row>
    <row r="3867" spans="1:23" x14ac:dyDescent="0.3">
      <c r="A3867" s="32" t="s">
        <v>608</v>
      </c>
      <c r="B3867" s="35">
        <v>43402.158113425925</v>
      </c>
      <c r="C3867" s="29">
        <v>45.561</v>
      </c>
      <c r="D3867" s="29">
        <v>-12.7898</v>
      </c>
      <c r="E3867" s="49">
        <v>39</v>
      </c>
      <c r="F3867" s="20">
        <v>10</v>
      </c>
      <c r="G3867" s="22" t="s">
        <v>396</v>
      </c>
      <c r="H3867" s="1" t="s">
        <v>63</v>
      </c>
      <c r="I3867" s="9">
        <v>3.08</v>
      </c>
      <c r="J3867" s="19"/>
      <c r="K3867" s="19"/>
      <c r="L3867" s="19"/>
      <c r="M3867" s="19"/>
      <c r="N3867" s="19"/>
      <c r="O3867" s="19"/>
      <c r="P3867" s="19">
        <v>3.48</v>
      </c>
      <c r="Q3867" s="18" t="s">
        <v>90</v>
      </c>
      <c r="R3867" s="21"/>
      <c r="S3867" s="23"/>
      <c r="T3867" s="1">
        <f t="shared" si="381"/>
        <v>2018.828632754075</v>
      </c>
      <c r="U3867" s="4">
        <f t="shared" si="382"/>
        <v>1.1225867497828221E+20</v>
      </c>
      <c r="V3867" s="4">
        <f t="shared" si="383"/>
        <v>52480746024977.281</v>
      </c>
      <c r="W3867" s="1">
        <f t="shared" si="384"/>
        <v>53.06800303712442</v>
      </c>
    </row>
    <row r="3868" spans="1:23" x14ac:dyDescent="0.3">
      <c r="A3868" s="32" t="s">
        <v>609</v>
      </c>
      <c r="B3868" s="35">
        <v>43402.306261574071</v>
      </c>
      <c r="C3868" s="29">
        <v>45.4467</v>
      </c>
      <c r="D3868" s="29">
        <v>-12.716699999999999</v>
      </c>
      <c r="E3868" s="49">
        <v>32</v>
      </c>
      <c r="F3868" s="20">
        <v>13</v>
      </c>
      <c r="G3868" s="22" t="s">
        <v>396</v>
      </c>
      <c r="H3868" s="1" t="s">
        <v>63</v>
      </c>
      <c r="I3868" s="9">
        <v>3.04</v>
      </c>
      <c r="J3868" s="19"/>
      <c r="K3868" s="19"/>
      <c r="L3868" s="19"/>
      <c r="M3868" s="19"/>
      <c r="N3868" s="19"/>
      <c r="O3868" s="19"/>
      <c r="P3868" s="19">
        <v>3.44</v>
      </c>
      <c r="Q3868" s="18" t="s">
        <v>90</v>
      </c>
      <c r="R3868" s="21"/>
      <c r="S3868" s="23"/>
      <c r="T3868" s="1">
        <f t="shared" si="381"/>
        <v>2018.829038361599</v>
      </c>
      <c r="U3868" s="4">
        <f t="shared" si="382"/>
        <v>1.1225872068710117E+20</v>
      </c>
      <c r="V3868" s="4">
        <f t="shared" si="383"/>
        <v>45708818961487.711</v>
      </c>
      <c r="W3868" s="1">
        <f t="shared" si="384"/>
        <v>39.885523039628865</v>
      </c>
    </row>
    <row r="3869" spans="1:23" x14ac:dyDescent="0.3">
      <c r="A3869" s="32" t="s">
        <v>610</v>
      </c>
      <c r="B3869" s="35">
        <v>43402.468333333331</v>
      </c>
      <c r="C3869" s="29">
        <v>45.397500000000001</v>
      </c>
      <c r="D3869" s="29">
        <v>-12.7155</v>
      </c>
      <c r="E3869" s="49">
        <v>27</v>
      </c>
      <c r="F3869" s="20">
        <v>13</v>
      </c>
      <c r="G3869" s="22" t="s">
        <v>396</v>
      </c>
      <c r="H3869" s="1" t="s">
        <v>63</v>
      </c>
      <c r="I3869" s="9">
        <v>3.4</v>
      </c>
      <c r="J3869" s="19"/>
      <c r="K3869" s="19"/>
      <c r="L3869" s="19"/>
      <c r="M3869" s="19"/>
      <c r="N3869" s="19"/>
      <c r="O3869" s="19"/>
      <c r="P3869" s="19">
        <v>3.8</v>
      </c>
      <c r="Q3869" s="18" t="s">
        <v>90</v>
      </c>
      <c r="R3869" s="21"/>
      <c r="S3869" s="23"/>
      <c r="T3869" s="1">
        <f t="shared" si="381"/>
        <v>2018.8294820898927</v>
      </c>
      <c r="U3869" s="4">
        <f t="shared" si="382"/>
        <v>1.1225887917642041E+20</v>
      </c>
      <c r="V3869" s="4">
        <f t="shared" si="383"/>
        <v>158489319246111.25</v>
      </c>
      <c r="W3869" s="1">
        <f t="shared" si="384"/>
        <v>32.799197064801447</v>
      </c>
    </row>
    <row r="3870" spans="1:23" x14ac:dyDescent="0.3">
      <c r="A3870" s="32" t="s">
        <v>611</v>
      </c>
      <c r="B3870" s="35">
        <v>43403.112303240741</v>
      </c>
      <c r="C3870" s="29">
        <v>45.403199999999998</v>
      </c>
      <c r="D3870" s="29">
        <v>-12.7837</v>
      </c>
      <c r="E3870" s="49">
        <v>33</v>
      </c>
      <c r="F3870" s="20">
        <v>13</v>
      </c>
      <c r="G3870" s="22" t="s">
        <v>396</v>
      </c>
      <c r="H3870" s="1" t="s">
        <v>63</v>
      </c>
      <c r="I3870" s="9">
        <v>3.24</v>
      </c>
      <c r="J3870" s="19"/>
      <c r="K3870" s="19"/>
      <c r="L3870" s="19"/>
      <c r="M3870" s="19"/>
      <c r="N3870" s="19"/>
      <c r="O3870" s="19"/>
      <c r="P3870" s="19">
        <v>3.64</v>
      </c>
      <c r="Q3870" s="18" t="s">
        <v>90</v>
      </c>
      <c r="R3870" s="21"/>
      <c r="S3870" s="23"/>
      <c r="T3870" s="1">
        <f t="shared" si="381"/>
        <v>2018.8312451834106</v>
      </c>
      <c r="U3870" s="4">
        <f t="shared" si="382"/>
        <v>1.1225897037750434E+20</v>
      </c>
      <c r="V3870" s="4">
        <f t="shared" si="383"/>
        <v>91201083935591.125</v>
      </c>
      <c r="W3870" s="1">
        <f t="shared" si="384"/>
        <v>38.05320770745773</v>
      </c>
    </row>
    <row r="3871" spans="1:23" x14ac:dyDescent="0.3">
      <c r="A3871" s="32" t="s">
        <v>612</v>
      </c>
      <c r="B3871" s="35">
        <v>43403.168344907404</v>
      </c>
      <c r="C3871" s="29">
        <v>45.368299999999998</v>
      </c>
      <c r="D3871" s="29">
        <v>-12.7925</v>
      </c>
      <c r="E3871" s="49">
        <v>31</v>
      </c>
      <c r="F3871" s="20">
        <v>14</v>
      </c>
      <c r="G3871" s="22" t="s">
        <v>396</v>
      </c>
      <c r="H3871" s="1" t="s">
        <v>63</v>
      </c>
      <c r="I3871" s="9">
        <v>3.37</v>
      </c>
      <c r="J3871" s="19"/>
      <c r="K3871" s="19"/>
      <c r="L3871" s="19"/>
      <c r="M3871" s="19"/>
      <c r="N3871" s="19"/>
      <c r="O3871" s="19"/>
      <c r="P3871" s="19">
        <v>3.77</v>
      </c>
      <c r="Q3871" s="18" t="s">
        <v>90</v>
      </c>
      <c r="R3871" s="21"/>
      <c r="S3871" s="23"/>
      <c r="T3871" s="1">
        <f t="shared" si="381"/>
        <v>2018.8313986171318</v>
      </c>
      <c r="U3871" s="4">
        <f t="shared" si="382"/>
        <v>1.1225911326690019E+20</v>
      </c>
      <c r="V3871" s="4">
        <f t="shared" si="383"/>
        <v>142889395851110.25</v>
      </c>
      <c r="W3871" s="1">
        <f t="shared" si="384"/>
        <v>34.641077399228806</v>
      </c>
    </row>
    <row r="3872" spans="1:23" x14ac:dyDescent="0.3">
      <c r="A3872" s="32" t="s">
        <v>613</v>
      </c>
      <c r="B3872" s="35">
        <v>43403.461446759262</v>
      </c>
      <c r="C3872" s="29">
        <v>45.407699999999998</v>
      </c>
      <c r="D3872" s="29">
        <v>-12.7658</v>
      </c>
      <c r="E3872" s="49">
        <v>34</v>
      </c>
      <c r="F3872" s="20">
        <v>13</v>
      </c>
      <c r="G3872" s="22" t="s">
        <v>396</v>
      </c>
      <c r="H3872" s="1" t="s">
        <v>63</v>
      </c>
      <c r="I3872" s="9">
        <v>3.38</v>
      </c>
      <c r="J3872" s="19"/>
      <c r="K3872" s="19"/>
      <c r="L3872" s="19"/>
      <c r="M3872" s="19"/>
      <c r="N3872" s="19"/>
      <c r="O3872" s="19"/>
      <c r="P3872" s="19">
        <v>3.78</v>
      </c>
      <c r="Q3872" s="18" t="s">
        <v>90</v>
      </c>
      <c r="R3872" s="21"/>
      <c r="S3872" s="23"/>
      <c r="T3872" s="1">
        <f t="shared" si="381"/>
        <v>2018.8322010862676</v>
      </c>
      <c r="U3872" s="4">
        <f t="shared" si="382"/>
        <v>1.12259261177739E+20</v>
      </c>
      <c r="V3872" s="4">
        <f t="shared" si="383"/>
        <v>147910838816820.69</v>
      </c>
      <c r="W3872" s="1">
        <f t="shared" si="384"/>
        <v>39.053103712748296</v>
      </c>
    </row>
    <row r="3873" spans="1:23" x14ac:dyDescent="0.3">
      <c r="A3873" s="32" t="s">
        <v>614</v>
      </c>
      <c r="B3873" s="35">
        <v>43403.588136574072</v>
      </c>
      <c r="C3873" s="29">
        <v>45.319200000000002</v>
      </c>
      <c r="D3873" s="29">
        <v>-12.7965</v>
      </c>
      <c r="E3873" s="49">
        <v>36</v>
      </c>
      <c r="F3873" s="20">
        <v>12</v>
      </c>
      <c r="G3873" s="22" t="s">
        <v>396</v>
      </c>
      <c r="H3873" s="1" t="s">
        <v>63</v>
      </c>
      <c r="I3873" s="9">
        <v>3.0900000000000003</v>
      </c>
      <c r="J3873" s="19"/>
      <c r="K3873" s="19"/>
      <c r="L3873" s="19"/>
      <c r="M3873" s="19"/>
      <c r="N3873" s="19"/>
      <c r="O3873" s="19"/>
      <c r="P3873" s="19">
        <v>3.49</v>
      </c>
      <c r="Q3873" s="18" t="s">
        <v>90</v>
      </c>
      <c r="R3873" s="21"/>
      <c r="S3873" s="23"/>
      <c r="T3873" s="1">
        <f t="shared" si="381"/>
        <v>2018.8325479440769</v>
      </c>
      <c r="U3873" s="4">
        <f t="shared" si="382"/>
        <v>1.1225931550277216E+20</v>
      </c>
      <c r="V3873" s="4">
        <f t="shared" si="383"/>
        <v>54325033149243.336</v>
      </c>
      <c r="W3873" s="1">
        <f t="shared" si="384"/>
        <v>37.529984449152558</v>
      </c>
    </row>
    <row r="3874" spans="1:23" x14ac:dyDescent="0.3">
      <c r="A3874" s="32" t="s">
        <v>615</v>
      </c>
      <c r="B3874" s="35">
        <v>43403.851261574076</v>
      </c>
      <c r="C3874" s="29">
        <v>45.411799999999999</v>
      </c>
      <c r="D3874" s="29">
        <v>-12.7547</v>
      </c>
      <c r="E3874" s="49">
        <v>30</v>
      </c>
      <c r="F3874" s="20">
        <v>12</v>
      </c>
      <c r="G3874" s="22" t="s">
        <v>396</v>
      </c>
      <c r="H3874" s="1" t="s">
        <v>63</v>
      </c>
      <c r="I3874" s="9">
        <v>3.54</v>
      </c>
      <c r="J3874" s="19"/>
      <c r="K3874" s="19"/>
      <c r="L3874" s="19"/>
      <c r="M3874" s="19"/>
      <c r="N3874" s="19"/>
      <c r="O3874" s="19"/>
      <c r="P3874" s="19">
        <v>3.94</v>
      </c>
      <c r="Q3874" s="18" t="s">
        <v>90</v>
      </c>
      <c r="R3874" s="21"/>
      <c r="S3874" s="23"/>
      <c r="T3874" s="1">
        <f t="shared" si="381"/>
        <v>2018.8332683410651</v>
      </c>
      <c r="U3874" s="4">
        <f t="shared" si="382"/>
        <v>1.1225957254235044E+20</v>
      </c>
      <c r="V3874" s="4">
        <f t="shared" si="383"/>
        <v>257039578276887.53</v>
      </c>
      <c r="W3874" s="1">
        <f t="shared" si="384"/>
        <v>35.849300858349679</v>
      </c>
    </row>
    <row r="3875" spans="1:23" x14ac:dyDescent="0.3">
      <c r="A3875" s="32" t="s">
        <v>616</v>
      </c>
      <c r="B3875" s="35">
        <v>43403.914722222224</v>
      </c>
      <c r="C3875" s="29">
        <v>45.39</v>
      </c>
      <c r="D3875" s="29">
        <v>-12.769500000000001</v>
      </c>
      <c r="E3875" s="49">
        <v>32</v>
      </c>
      <c r="F3875" s="20">
        <v>13</v>
      </c>
      <c r="G3875" s="22" t="s">
        <v>396</v>
      </c>
      <c r="H3875" s="1" t="s">
        <v>63</v>
      </c>
      <c r="I3875" s="9">
        <v>3.12</v>
      </c>
      <c r="J3875" s="19"/>
      <c r="K3875" s="19"/>
      <c r="L3875" s="19"/>
      <c r="M3875" s="19"/>
      <c r="N3875" s="19"/>
      <c r="O3875" s="19"/>
      <c r="P3875" s="19">
        <v>3.52</v>
      </c>
      <c r="Q3875" s="18" t="s">
        <v>90</v>
      </c>
      <c r="R3875" s="21"/>
      <c r="S3875" s="23"/>
      <c r="T3875" s="1">
        <f t="shared" si="381"/>
        <v>2018.8334420868507</v>
      </c>
      <c r="U3875" s="4">
        <f t="shared" si="382"/>
        <v>1.1225963279830906E+20</v>
      </c>
      <c r="V3875" s="4">
        <f t="shared" si="383"/>
        <v>60255958607435.766</v>
      </c>
      <c r="W3875" s="1">
        <f t="shared" si="384"/>
        <v>36.391340183562207</v>
      </c>
    </row>
    <row r="3876" spans="1:23" x14ac:dyDescent="0.3">
      <c r="A3876" s="32" t="s">
        <v>617</v>
      </c>
      <c r="B3876" s="35">
        <v>43404.839108796295</v>
      </c>
      <c r="C3876" s="29">
        <v>45.391500000000001</v>
      </c>
      <c r="D3876" s="29">
        <v>-12.7308</v>
      </c>
      <c r="E3876" s="49">
        <v>30</v>
      </c>
      <c r="F3876" s="20">
        <v>14</v>
      </c>
      <c r="G3876" s="22" t="s">
        <v>396</v>
      </c>
      <c r="H3876" s="1" t="s">
        <v>63</v>
      </c>
      <c r="I3876" s="9">
        <v>3.17</v>
      </c>
      <c r="J3876" s="19"/>
      <c r="K3876" s="19"/>
      <c r="L3876" s="19"/>
      <c r="M3876" s="19"/>
      <c r="N3876" s="19"/>
      <c r="O3876" s="19"/>
      <c r="P3876" s="19">
        <v>3.57</v>
      </c>
      <c r="Q3876" s="18" t="s">
        <v>90</v>
      </c>
      <c r="R3876" s="21"/>
      <c r="S3876" s="23"/>
      <c r="T3876" s="1">
        <f t="shared" si="381"/>
        <v>2018.8359729193601</v>
      </c>
      <c r="U3876" s="4">
        <f t="shared" si="382"/>
        <v>1.1225970441265008E+20</v>
      </c>
      <c r="V3876" s="4">
        <f t="shared" si="383"/>
        <v>71614341021290.391</v>
      </c>
      <c r="W3876" s="1">
        <f t="shared" si="384"/>
        <v>34.804651415158851</v>
      </c>
    </row>
    <row r="3877" spans="1:23" x14ac:dyDescent="0.3">
      <c r="A3877" s="32" t="s">
        <v>618</v>
      </c>
      <c r="B3877" s="35">
        <v>43404.926805555559</v>
      </c>
      <c r="C3877" s="29">
        <v>45.535800000000002</v>
      </c>
      <c r="D3877" s="29">
        <v>-12.7918</v>
      </c>
      <c r="E3877" s="49">
        <v>37</v>
      </c>
      <c r="F3877" s="20">
        <v>13</v>
      </c>
      <c r="G3877" s="22" t="s">
        <v>396</v>
      </c>
      <c r="H3877" s="1" t="s">
        <v>63</v>
      </c>
      <c r="I3877" s="9">
        <v>3.16</v>
      </c>
      <c r="J3877" s="19"/>
      <c r="K3877" s="19"/>
      <c r="L3877" s="19"/>
      <c r="M3877" s="19"/>
      <c r="N3877" s="19"/>
      <c r="O3877" s="19"/>
      <c r="P3877" s="19">
        <v>3.56</v>
      </c>
      <c r="Q3877" s="18" t="s">
        <v>90</v>
      </c>
      <c r="R3877" s="21"/>
      <c r="S3877" s="23"/>
      <c r="T3877" s="1">
        <f t="shared" si="381"/>
        <v>2018.8362130200014</v>
      </c>
      <c r="U3877" s="4">
        <f t="shared" si="382"/>
        <v>1.1225977359574717E+20</v>
      </c>
      <c r="V3877" s="4">
        <f t="shared" si="383"/>
        <v>69183097091893.844</v>
      </c>
      <c r="W3877" s="1">
        <f t="shared" si="384"/>
        <v>49.778914779223427</v>
      </c>
    </row>
    <row r="3878" spans="1:23" x14ac:dyDescent="0.3">
      <c r="A3878" s="32" t="s">
        <v>619</v>
      </c>
      <c r="B3878" s="35">
        <v>43405.057453703703</v>
      </c>
      <c r="C3878" s="29">
        <v>45.389000000000003</v>
      </c>
      <c r="D3878" s="29">
        <v>-12.829000000000001</v>
      </c>
      <c r="E3878" s="49">
        <v>32</v>
      </c>
      <c r="F3878" s="20">
        <v>13</v>
      </c>
      <c r="G3878" s="22" t="s">
        <v>396</v>
      </c>
      <c r="H3878" s="1" t="s">
        <v>63</v>
      </c>
      <c r="I3878" s="9">
        <v>3.14</v>
      </c>
      <c r="J3878" s="19"/>
      <c r="K3878" s="19"/>
      <c r="L3878" s="19"/>
      <c r="M3878" s="19"/>
      <c r="N3878" s="19"/>
      <c r="O3878" s="19"/>
      <c r="P3878" s="19">
        <v>3.54</v>
      </c>
      <c r="Q3878" s="18" t="s">
        <v>90</v>
      </c>
      <c r="R3878" s="21"/>
      <c r="S3878" s="23"/>
      <c r="T3878" s="1">
        <f t="shared" si="381"/>
        <v>2018.8365707151368</v>
      </c>
      <c r="U3878" s="4">
        <f t="shared" si="382"/>
        <v>1.1225983816117007E+20</v>
      </c>
      <c r="V3878" s="4">
        <f t="shared" si="383"/>
        <v>64565422903465.523</v>
      </c>
      <c r="W3878" s="1">
        <f t="shared" si="384"/>
        <v>37.208077908228084</v>
      </c>
    </row>
    <row r="3879" spans="1:23" x14ac:dyDescent="0.3">
      <c r="A3879" s="32" t="s">
        <v>620</v>
      </c>
      <c r="B3879" s="35">
        <v>43405.071446759262</v>
      </c>
      <c r="C3879" s="29">
        <v>45.399500000000003</v>
      </c>
      <c r="D3879" s="29">
        <v>-12.7867</v>
      </c>
      <c r="E3879" s="49">
        <v>35</v>
      </c>
      <c r="F3879" s="20">
        <v>13</v>
      </c>
      <c r="G3879" s="22" t="s">
        <v>396</v>
      </c>
      <c r="H3879" s="1" t="s">
        <v>63</v>
      </c>
      <c r="I3879" s="9">
        <v>3.0300000000000002</v>
      </c>
      <c r="J3879" s="19"/>
      <c r="K3879" s="19"/>
      <c r="L3879" s="19"/>
      <c r="M3879" s="19"/>
      <c r="N3879" s="19"/>
      <c r="O3879" s="19"/>
      <c r="P3879" s="19">
        <v>3.43</v>
      </c>
      <c r="Q3879" s="18" t="s">
        <v>90</v>
      </c>
      <c r="R3879" s="21"/>
      <c r="S3879" s="23"/>
      <c r="T3879" s="1">
        <f t="shared" si="381"/>
        <v>2018.8366090260349</v>
      </c>
      <c r="U3879" s="4">
        <f t="shared" si="382"/>
        <v>1.1225988231821481E+20</v>
      </c>
      <c r="V3879" s="4">
        <f t="shared" si="383"/>
        <v>44157044735331.297</v>
      </c>
      <c r="W3879" s="1">
        <f t="shared" si="384"/>
        <v>39.640852293198662</v>
      </c>
    </row>
    <row r="3880" spans="1:23" x14ac:dyDescent="0.3">
      <c r="A3880" s="32" t="s">
        <v>621</v>
      </c>
      <c r="B3880" s="35">
        <v>43405.373576388891</v>
      </c>
      <c r="C3880" s="29">
        <v>45.400799999999997</v>
      </c>
      <c r="D3880" s="29">
        <v>-12.827299999999999</v>
      </c>
      <c r="E3880" s="49">
        <v>33</v>
      </c>
      <c r="F3880" s="20">
        <v>14</v>
      </c>
      <c r="G3880" s="22" t="s">
        <v>396</v>
      </c>
      <c r="H3880" s="1" t="s">
        <v>63</v>
      </c>
      <c r="I3880" s="9">
        <v>3.3200000000000003</v>
      </c>
      <c r="J3880" s="19"/>
      <c r="K3880" s="19"/>
      <c r="L3880" s="19"/>
      <c r="M3880" s="19"/>
      <c r="N3880" s="19"/>
      <c r="O3880" s="19"/>
      <c r="P3880" s="19">
        <v>3.72</v>
      </c>
      <c r="Q3880" s="18" t="s">
        <v>90</v>
      </c>
      <c r="R3880" s="21"/>
      <c r="S3880" s="23"/>
      <c r="T3880" s="1">
        <f t="shared" si="381"/>
        <v>2018.8374362118793</v>
      </c>
      <c r="U3880" s="4">
        <f t="shared" si="382"/>
        <v>1.1226000254465827E+20</v>
      </c>
      <c r="V3880" s="4">
        <f t="shared" si="383"/>
        <v>120226443461741.34</v>
      </c>
      <c r="W3880" s="1">
        <f t="shared" si="384"/>
        <v>38.624939999017329</v>
      </c>
    </row>
    <row r="3881" spans="1:23" x14ac:dyDescent="0.3">
      <c r="A3881" s="32" t="s">
        <v>622</v>
      </c>
      <c r="B3881" s="35">
        <v>43405.539629629631</v>
      </c>
      <c r="C3881" s="29">
        <v>45.403700000000001</v>
      </c>
      <c r="D3881" s="29">
        <v>-12.7242</v>
      </c>
      <c r="E3881" s="49">
        <v>35</v>
      </c>
      <c r="F3881" s="20">
        <v>15</v>
      </c>
      <c r="G3881" s="22" t="s">
        <v>396</v>
      </c>
      <c r="H3881" s="1" t="s">
        <v>63</v>
      </c>
      <c r="I3881" s="9">
        <v>3.42</v>
      </c>
      <c r="J3881" s="19"/>
      <c r="K3881" s="19"/>
      <c r="L3881" s="19"/>
      <c r="M3881" s="19"/>
      <c r="N3881" s="19"/>
      <c r="O3881" s="19"/>
      <c r="P3881" s="19">
        <v>3.82</v>
      </c>
      <c r="Q3881" s="18" t="s">
        <v>90</v>
      </c>
      <c r="R3881" s="21"/>
      <c r="S3881" s="23"/>
      <c r="T3881" s="1">
        <f t="shared" si="381"/>
        <v>2018.8378908408752</v>
      </c>
      <c r="U3881" s="4">
        <f t="shared" si="382"/>
        <v>1.1226017236902352E+20</v>
      </c>
      <c r="V3881" s="4">
        <f t="shared" si="383"/>
        <v>169824365246175.47</v>
      </c>
      <c r="W3881" s="1">
        <f t="shared" si="384"/>
        <v>39.859892675460401</v>
      </c>
    </row>
    <row r="3882" spans="1:23" x14ac:dyDescent="0.3">
      <c r="A3882" s="32" t="s">
        <v>623</v>
      </c>
      <c r="B3882" s="35">
        <v>43405.834039351852</v>
      </c>
      <c r="C3882" s="29">
        <v>45.384300000000003</v>
      </c>
      <c r="D3882" s="29">
        <v>-12.757999999999999</v>
      </c>
      <c r="E3882" s="49">
        <v>32</v>
      </c>
      <c r="F3882" s="20">
        <v>14</v>
      </c>
      <c r="G3882" s="22" t="s">
        <v>396</v>
      </c>
      <c r="H3882" s="1" t="s">
        <v>63</v>
      </c>
      <c r="I3882" s="9">
        <v>3.4</v>
      </c>
      <c r="J3882" s="19"/>
      <c r="K3882" s="19"/>
      <c r="L3882" s="19"/>
      <c r="M3882" s="19"/>
      <c r="N3882" s="19"/>
      <c r="O3882" s="19"/>
      <c r="P3882" s="19">
        <v>3.8</v>
      </c>
      <c r="Q3882" s="18" t="s">
        <v>90</v>
      </c>
      <c r="R3882" s="21"/>
      <c r="S3882" s="23"/>
      <c r="T3882" s="1">
        <f t="shared" si="381"/>
        <v>2018.8386968907648</v>
      </c>
      <c r="U3882" s="4">
        <f t="shared" si="382"/>
        <v>1.1226033085834276E+20</v>
      </c>
      <c r="V3882" s="4">
        <f t="shared" si="383"/>
        <v>158489319246111.25</v>
      </c>
      <c r="W3882" s="1">
        <f t="shared" si="384"/>
        <v>36.07112858337549</v>
      </c>
    </row>
    <row r="3883" spans="1:23" x14ac:dyDescent="0.3">
      <c r="A3883" s="32" t="s">
        <v>624</v>
      </c>
      <c r="B3883" s="35">
        <v>43405.977777777778</v>
      </c>
      <c r="C3883" s="29">
        <v>45.4422</v>
      </c>
      <c r="D3883" s="29">
        <v>-12.7547</v>
      </c>
      <c r="E3883" s="49">
        <v>36</v>
      </c>
      <c r="F3883" s="20">
        <v>14</v>
      </c>
      <c r="G3883" s="22" t="s">
        <v>396</v>
      </c>
      <c r="H3883" s="1" t="s">
        <v>63</v>
      </c>
      <c r="I3883" s="9">
        <v>3.33</v>
      </c>
      <c r="J3883" s="19"/>
      <c r="K3883" s="19"/>
      <c r="L3883" s="19"/>
      <c r="M3883" s="19"/>
      <c r="N3883" s="19"/>
      <c r="O3883" s="19"/>
      <c r="P3883" s="19">
        <v>3.73</v>
      </c>
      <c r="Q3883" s="18" t="s">
        <v>90</v>
      </c>
      <c r="R3883" s="21"/>
      <c r="S3883" s="23"/>
      <c r="T3883" s="1">
        <f t="shared" si="381"/>
        <v>2018.8390904251273</v>
      </c>
      <c r="U3883" s="4">
        <f t="shared" si="382"/>
        <v>1.1226045530980393E+20</v>
      </c>
      <c r="V3883" s="4">
        <f t="shared" si="383"/>
        <v>124451461177138.55</v>
      </c>
      <c r="W3883" s="1">
        <f t="shared" si="384"/>
        <v>42.677086292406159</v>
      </c>
    </row>
    <row r="3884" spans="1:23" x14ac:dyDescent="0.3">
      <c r="A3884" s="32" t="s">
        <v>625</v>
      </c>
      <c r="B3884" s="35">
        <v>43406.429537037038</v>
      </c>
      <c r="C3884" s="29">
        <v>45.433300000000003</v>
      </c>
      <c r="D3884" s="29">
        <v>-12.7293</v>
      </c>
      <c r="E3884" s="49">
        <v>30</v>
      </c>
      <c r="F3884" s="20">
        <v>15</v>
      </c>
      <c r="G3884" s="22" t="s">
        <v>396</v>
      </c>
      <c r="H3884" s="1" t="s">
        <v>63</v>
      </c>
      <c r="I3884" s="9">
        <v>3.43</v>
      </c>
      <c r="J3884" s="19"/>
      <c r="K3884" s="19"/>
      <c r="L3884" s="19"/>
      <c r="M3884" s="19"/>
      <c r="N3884" s="19"/>
      <c r="O3884" s="19"/>
      <c r="P3884" s="19">
        <v>3.83</v>
      </c>
      <c r="Q3884" s="18" t="s">
        <v>90</v>
      </c>
      <c r="R3884" s="21"/>
      <c r="S3884" s="23"/>
      <c r="T3884" s="1">
        <f t="shared" si="381"/>
        <v>2018.8403272745709</v>
      </c>
      <c r="U3884" s="4">
        <f t="shared" si="382"/>
        <v>1.1226063110216532E+20</v>
      </c>
      <c r="V3884" s="4">
        <f t="shared" si="383"/>
        <v>175792361395870.31</v>
      </c>
      <c r="W3884" s="1">
        <f t="shared" si="384"/>
        <v>37.292640718085842</v>
      </c>
    </row>
    <row r="3885" spans="1:23" x14ac:dyDescent="0.3">
      <c r="A3885" s="32" t="s">
        <v>626</v>
      </c>
      <c r="B3885" s="35">
        <v>43406.592060185183</v>
      </c>
      <c r="C3885" s="29">
        <v>45.418300000000002</v>
      </c>
      <c r="D3885" s="29">
        <v>-12.765499999999999</v>
      </c>
      <c r="E3885" s="49">
        <v>38</v>
      </c>
      <c r="F3885" s="20">
        <v>14</v>
      </c>
      <c r="G3885" s="22" t="s">
        <v>396</v>
      </c>
      <c r="H3885" s="1" t="s">
        <v>63</v>
      </c>
      <c r="I3885" s="9">
        <v>3.5300000000000002</v>
      </c>
      <c r="J3885" s="19"/>
      <c r="K3885" s="19"/>
      <c r="L3885" s="19"/>
      <c r="M3885" s="19"/>
      <c r="N3885" s="19"/>
      <c r="O3885" s="19"/>
      <c r="P3885" s="19">
        <v>3.93</v>
      </c>
      <c r="Q3885" s="18" t="s">
        <v>90</v>
      </c>
      <c r="R3885" s="21"/>
      <c r="S3885" s="23"/>
      <c r="T3885" s="1">
        <f t="shared" si="381"/>
        <v>2018.8407722387001</v>
      </c>
      <c r="U3885" s="4">
        <f t="shared" si="382"/>
        <v>1.1226087941547585E+20</v>
      </c>
      <c r="V3885" s="4">
        <f t="shared" si="383"/>
        <v>248313310529558.16</v>
      </c>
      <c r="W3885" s="1">
        <f t="shared" si="384"/>
        <v>43.109798428609743</v>
      </c>
    </row>
    <row r="3886" spans="1:23" x14ac:dyDescent="0.3">
      <c r="A3886" s="32" t="s">
        <v>627</v>
      </c>
      <c r="B3886" s="35">
        <v>43406.660358796296</v>
      </c>
      <c r="C3886" s="29">
        <v>45.459299999999999</v>
      </c>
      <c r="D3886" s="29">
        <v>-12.7622</v>
      </c>
      <c r="E3886" s="49">
        <v>6</v>
      </c>
      <c r="F3886" s="20">
        <v>15</v>
      </c>
      <c r="G3886" s="22" t="s">
        <v>396</v>
      </c>
      <c r="H3886" s="1" t="s">
        <v>63</v>
      </c>
      <c r="I3886" s="9">
        <v>3.31</v>
      </c>
      <c r="J3886" s="19"/>
      <c r="K3886" s="19"/>
      <c r="L3886" s="19"/>
      <c r="M3886" s="19"/>
      <c r="N3886" s="19"/>
      <c r="O3886" s="19"/>
      <c r="P3886" s="19">
        <v>3.71</v>
      </c>
      <c r="Q3886" s="18" t="s">
        <v>90</v>
      </c>
      <c r="R3886" s="21"/>
      <c r="S3886" s="23"/>
      <c r="T3886" s="1">
        <f t="shared" si="381"/>
        <v>2018.8409592301061</v>
      </c>
      <c r="U3886" s="4">
        <f t="shared" si="382"/>
        <v>1.1226099556033723E+20</v>
      </c>
      <c r="V3886" s="4">
        <f t="shared" si="383"/>
        <v>116144861384034.34</v>
      </c>
      <c r="W3886" s="1">
        <f t="shared" si="384"/>
        <v>25.498747314606938</v>
      </c>
    </row>
    <row r="3887" spans="1:23" x14ac:dyDescent="0.3">
      <c r="A3887" s="32" t="s">
        <v>628</v>
      </c>
      <c r="B3887" s="35">
        <v>43407.008298611108</v>
      </c>
      <c r="C3887" s="29">
        <v>45.545499999999997</v>
      </c>
      <c r="D3887" s="29">
        <v>-12.768700000000001</v>
      </c>
      <c r="E3887" s="49">
        <v>37</v>
      </c>
      <c r="F3887" s="20">
        <v>15</v>
      </c>
      <c r="G3887" s="22" t="s">
        <v>396</v>
      </c>
      <c r="H3887" s="1" t="s">
        <v>63</v>
      </c>
      <c r="I3887" s="9">
        <v>3.5700000000000003</v>
      </c>
      <c r="J3887" s="19"/>
      <c r="K3887" s="19"/>
      <c r="L3887" s="19"/>
      <c r="M3887" s="19"/>
      <c r="N3887" s="19"/>
      <c r="O3887" s="19"/>
      <c r="P3887" s="19">
        <v>3.97</v>
      </c>
      <c r="Q3887" s="18" t="s">
        <v>90</v>
      </c>
      <c r="R3887" s="21"/>
      <c r="S3887" s="23"/>
      <c r="T3887" s="1">
        <f t="shared" si="381"/>
        <v>2018.841911837402</v>
      </c>
      <c r="U3887" s="4">
        <f t="shared" si="382"/>
        <v>1.1226128066216398E+20</v>
      </c>
      <c r="V3887" s="4">
        <f t="shared" si="383"/>
        <v>285101826750392.06</v>
      </c>
      <c r="W3887" s="1">
        <f t="shared" si="384"/>
        <v>50.346253585204181</v>
      </c>
    </row>
    <row r="3888" spans="1:23" x14ac:dyDescent="0.3">
      <c r="A3888" s="32" t="s">
        <v>629</v>
      </c>
      <c r="B3888" s="35">
        <v>43407.058252314811</v>
      </c>
      <c r="C3888" s="29">
        <v>45.443199999999997</v>
      </c>
      <c r="D3888" s="29">
        <v>-12.8005</v>
      </c>
      <c r="E3888" s="49">
        <v>39</v>
      </c>
      <c r="F3888" s="20">
        <v>15</v>
      </c>
      <c r="G3888" s="22" t="s">
        <v>396</v>
      </c>
      <c r="H3888" s="1" t="s">
        <v>63</v>
      </c>
      <c r="I3888" s="9">
        <v>3.17</v>
      </c>
      <c r="J3888" s="19"/>
      <c r="K3888" s="19"/>
      <c r="L3888" s="19"/>
      <c r="M3888" s="19"/>
      <c r="N3888" s="19"/>
      <c r="O3888" s="19"/>
      <c r="P3888" s="19">
        <v>3.57</v>
      </c>
      <c r="Q3888" s="18" t="s">
        <v>90</v>
      </c>
      <c r="R3888" s="21"/>
      <c r="S3888" s="23"/>
      <c r="T3888" s="1">
        <f t="shared" si="381"/>
        <v>2018.8420486031891</v>
      </c>
      <c r="U3888" s="4">
        <f t="shared" si="382"/>
        <v>1.12261352276505E+20</v>
      </c>
      <c r="V3888" s="4">
        <f t="shared" si="383"/>
        <v>71614341021290.391</v>
      </c>
      <c r="W3888" s="1">
        <f t="shared" si="384"/>
        <v>45.561894316338119</v>
      </c>
    </row>
    <row r="3889" spans="1:23" x14ac:dyDescent="0.3">
      <c r="A3889" s="32" t="s">
        <v>630</v>
      </c>
      <c r="B3889" s="35">
        <v>43407.148842592593</v>
      </c>
      <c r="C3889" s="29">
        <v>45.399000000000001</v>
      </c>
      <c r="D3889" s="29">
        <v>-12.7685</v>
      </c>
      <c r="E3889" s="49">
        <v>32</v>
      </c>
      <c r="F3889" s="20">
        <v>14</v>
      </c>
      <c r="G3889" s="22" t="s">
        <v>396</v>
      </c>
      <c r="H3889" s="1" t="s">
        <v>63</v>
      </c>
      <c r="I3889" s="9">
        <v>3.43</v>
      </c>
      <c r="J3889" s="19"/>
      <c r="K3889" s="19"/>
      <c r="L3889" s="19"/>
      <c r="M3889" s="19"/>
      <c r="N3889" s="19"/>
      <c r="O3889" s="19"/>
      <c r="P3889" s="19">
        <v>3.83</v>
      </c>
      <c r="Q3889" s="18" t="s">
        <v>90</v>
      </c>
      <c r="R3889" s="21"/>
      <c r="S3889" s="23"/>
      <c r="T3889" s="1">
        <f t="shared" si="381"/>
        <v>2018.8422966258524</v>
      </c>
      <c r="U3889" s="4">
        <f t="shared" si="382"/>
        <v>1.1226152806886639E+20</v>
      </c>
      <c r="V3889" s="4">
        <f t="shared" si="383"/>
        <v>175792361395870.31</v>
      </c>
      <c r="W3889" s="1">
        <f t="shared" si="384"/>
        <v>36.859529372930133</v>
      </c>
    </row>
    <row r="3890" spans="1:23" x14ac:dyDescent="0.3">
      <c r="A3890" s="32" t="s">
        <v>631</v>
      </c>
      <c r="B3890" s="35">
        <v>43407.475682870368</v>
      </c>
      <c r="C3890" s="29">
        <v>45.365000000000002</v>
      </c>
      <c r="D3890" s="29">
        <v>-12.7782</v>
      </c>
      <c r="E3890" s="49">
        <v>32</v>
      </c>
      <c r="F3890" s="20">
        <v>15</v>
      </c>
      <c r="G3890" s="22" t="s">
        <v>396</v>
      </c>
      <c r="H3890" s="1" t="s">
        <v>63</v>
      </c>
      <c r="I3890" s="9">
        <v>3.0700000000000003</v>
      </c>
      <c r="J3890" s="19"/>
      <c r="K3890" s="19"/>
      <c r="L3890" s="19"/>
      <c r="M3890" s="19"/>
      <c r="N3890" s="19"/>
      <c r="O3890" s="19"/>
      <c r="P3890" s="19">
        <v>3.47</v>
      </c>
      <c r="Q3890" s="18" t="s">
        <v>90</v>
      </c>
      <c r="R3890" s="21"/>
      <c r="S3890" s="23"/>
      <c r="T3890" s="1">
        <f t="shared" si="381"/>
        <v>2018.8431914657642</v>
      </c>
      <c r="U3890" s="4">
        <f t="shared" si="382"/>
        <v>1.1226157876793722E+20</v>
      </c>
      <c r="V3890" s="4">
        <f t="shared" si="383"/>
        <v>50699070827470.641</v>
      </c>
      <c r="W3890" s="1">
        <f t="shared" si="384"/>
        <v>35.242379672472048</v>
      </c>
    </row>
    <row r="3891" spans="1:23" x14ac:dyDescent="0.3">
      <c r="A3891" s="32" t="s">
        <v>632</v>
      </c>
      <c r="B3891" s="35">
        <v>43407.705914351849</v>
      </c>
      <c r="C3891" s="29">
        <v>45.405500000000004</v>
      </c>
      <c r="D3891" s="29">
        <v>-12.734500000000001</v>
      </c>
      <c r="E3891" s="49">
        <v>30</v>
      </c>
      <c r="F3891" s="20">
        <v>15</v>
      </c>
      <c r="G3891" s="22" t="s">
        <v>396</v>
      </c>
      <c r="H3891" s="1" t="s">
        <v>63</v>
      </c>
      <c r="I3891" s="9">
        <v>3.2800000000000002</v>
      </c>
      <c r="J3891" s="19"/>
      <c r="K3891" s="19"/>
      <c r="L3891" s="19"/>
      <c r="M3891" s="19"/>
      <c r="N3891" s="19"/>
      <c r="O3891" s="19"/>
      <c r="P3891" s="19">
        <v>3.68</v>
      </c>
      <c r="Q3891" s="18" t="s">
        <v>90</v>
      </c>
      <c r="R3891" s="21"/>
      <c r="S3891" s="23"/>
      <c r="T3891" s="1">
        <f t="shared" si="381"/>
        <v>2018.843821805207</v>
      </c>
      <c r="U3891" s="4">
        <f t="shared" si="382"/>
        <v>1.1226168348079202E+20</v>
      </c>
      <c r="V3891" s="4">
        <f t="shared" si="383"/>
        <v>104712854805090.06</v>
      </c>
      <c r="W3891" s="1">
        <f t="shared" si="384"/>
        <v>35.558887152666422</v>
      </c>
    </row>
    <row r="3892" spans="1:23" x14ac:dyDescent="0.3">
      <c r="A3892" s="32" t="s">
        <v>633</v>
      </c>
      <c r="B3892" s="35">
        <v>43407.806296296294</v>
      </c>
      <c r="C3892" s="29">
        <v>45.4803</v>
      </c>
      <c r="D3892" s="29">
        <v>-12.717000000000001</v>
      </c>
      <c r="E3892" s="49">
        <v>6</v>
      </c>
      <c r="F3892" s="20">
        <v>14</v>
      </c>
      <c r="G3892" s="22" t="s">
        <v>396</v>
      </c>
      <c r="H3892" s="1" t="s">
        <v>63</v>
      </c>
      <c r="I3892" s="9">
        <v>3.1</v>
      </c>
      <c r="J3892" s="19"/>
      <c r="K3892" s="19"/>
      <c r="L3892" s="19"/>
      <c r="M3892" s="19"/>
      <c r="N3892" s="19"/>
      <c r="O3892" s="19"/>
      <c r="P3892" s="19">
        <v>3.5</v>
      </c>
      <c r="Q3892" s="18" t="s">
        <v>90</v>
      </c>
      <c r="R3892" s="21"/>
      <c r="S3892" s="23"/>
      <c r="T3892" s="1">
        <f t="shared" si="381"/>
        <v>2018.8440966359926</v>
      </c>
      <c r="U3892" s="4">
        <f t="shared" si="382"/>
        <v>1.1226173971492454E+20</v>
      </c>
      <c r="V3892" s="4">
        <f t="shared" si="383"/>
        <v>56234132519035.117</v>
      </c>
      <c r="W3892" s="1">
        <f t="shared" si="384"/>
        <v>28.041764998509645</v>
      </c>
    </row>
    <row r="3893" spans="1:23" x14ac:dyDescent="0.3">
      <c r="A3893" s="32" t="s">
        <v>634</v>
      </c>
      <c r="B3893" s="35">
        <v>43408.248067129629</v>
      </c>
      <c r="C3893" s="29">
        <v>45.413800000000002</v>
      </c>
      <c r="D3893" s="29">
        <v>-12.7547</v>
      </c>
      <c r="E3893" s="49">
        <v>36</v>
      </c>
      <c r="F3893" s="20">
        <v>12</v>
      </c>
      <c r="G3893" s="22" t="s">
        <v>396</v>
      </c>
      <c r="H3893" s="1" t="s">
        <v>63</v>
      </c>
      <c r="I3893" s="9">
        <v>3.56</v>
      </c>
      <c r="J3893" s="19"/>
      <c r="K3893" s="19"/>
      <c r="L3893" s="19"/>
      <c r="M3893" s="19"/>
      <c r="N3893" s="19"/>
      <c r="O3893" s="19"/>
      <c r="P3893" s="19">
        <v>3.96</v>
      </c>
      <c r="Q3893" s="18" t="s">
        <v>90</v>
      </c>
      <c r="R3893" s="21"/>
      <c r="S3893" s="23"/>
      <c r="T3893" s="1">
        <f t="shared" si="381"/>
        <v>2018.8453061386163</v>
      </c>
      <c r="U3893" s="4">
        <f t="shared" si="382"/>
        <v>1.1226201513779488E+20</v>
      </c>
      <c r="V3893" s="4">
        <f t="shared" si="383"/>
        <v>275422870333817.78</v>
      </c>
      <c r="W3893" s="1">
        <f t="shared" si="384"/>
        <v>41.106282615764066</v>
      </c>
    </row>
    <row r="3894" spans="1:23" x14ac:dyDescent="0.3">
      <c r="A3894" s="32" t="s">
        <v>635</v>
      </c>
      <c r="B3894" s="35">
        <v>43408.254166666666</v>
      </c>
      <c r="C3894" s="29">
        <v>45.375999999999998</v>
      </c>
      <c r="D3894" s="29">
        <v>-12.7547</v>
      </c>
      <c r="E3894" s="49">
        <v>34</v>
      </c>
      <c r="F3894" s="20">
        <v>15</v>
      </c>
      <c r="G3894" s="22" t="s">
        <v>396</v>
      </c>
      <c r="H3894" s="1" t="s">
        <v>63</v>
      </c>
      <c r="I3894" s="9">
        <v>3.2800000000000002</v>
      </c>
      <c r="J3894" s="19"/>
      <c r="K3894" s="19"/>
      <c r="L3894" s="19"/>
      <c r="M3894" s="19"/>
      <c r="N3894" s="19"/>
      <c r="O3894" s="19"/>
      <c r="P3894" s="19">
        <v>3.68</v>
      </c>
      <c r="Q3894" s="18" t="s">
        <v>90</v>
      </c>
      <c r="R3894" s="21"/>
      <c r="S3894" s="23"/>
      <c r="T3894" s="1">
        <f t="shared" si="381"/>
        <v>2018.8453228382386</v>
      </c>
      <c r="U3894" s="4">
        <f t="shared" si="382"/>
        <v>1.1226211985064968E+20</v>
      </c>
      <c r="V3894" s="4">
        <f t="shared" si="383"/>
        <v>104712854805090.06</v>
      </c>
      <c r="W3894" s="1">
        <f t="shared" si="384"/>
        <v>37.469267818140942</v>
      </c>
    </row>
    <row r="3895" spans="1:23" x14ac:dyDescent="0.3">
      <c r="A3895" s="32" t="s">
        <v>636</v>
      </c>
      <c r="B3895" s="35">
        <v>43408.636076388888</v>
      </c>
      <c r="C3895" s="29">
        <v>45.3962</v>
      </c>
      <c r="D3895" s="29">
        <v>-12.786199999999999</v>
      </c>
      <c r="E3895" s="49">
        <v>33</v>
      </c>
      <c r="F3895" s="20">
        <v>13</v>
      </c>
      <c r="G3895" s="22" t="s">
        <v>396</v>
      </c>
      <c r="H3895" s="1" t="s">
        <v>63</v>
      </c>
      <c r="I3895" s="9">
        <v>3.1</v>
      </c>
      <c r="J3895" s="19"/>
      <c r="K3895" s="19"/>
      <c r="L3895" s="19"/>
      <c r="M3895" s="19"/>
      <c r="N3895" s="19"/>
      <c r="O3895" s="19"/>
      <c r="P3895" s="19">
        <v>3.5</v>
      </c>
      <c r="Q3895" s="18" t="s">
        <v>90</v>
      </c>
      <c r="R3895" s="21"/>
      <c r="S3895" s="23"/>
      <c r="T3895" s="1">
        <f t="shared" si="381"/>
        <v>2018.8463684500723</v>
      </c>
      <c r="U3895" s="4">
        <f t="shared" si="382"/>
        <v>1.122621760847822E+20</v>
      </c>
      <c r="V3895" s="4">
        <f t="shared" si="383"/>
        <v>56234132519035.117</v>
      </c>
      <c r="W3895" s="1">
        <f t="shared" si="384"/>
        <v>37.710298177250415</v>
      </c>
    </row>
    <row r="3896" spans="1:23" x14ac:dyDescent="0.3">
      <c r="A3896" s="32" t="s">
        <v>637</v>
      </c>
      <c r="B3896" s="35">
        <v>43408.693240740744</v>
      </c>
      <c r="C3896" s="29">
        <v>45.415500000000002</v>
      </c>
      <c r="D3896" s="29">
        <v>-12.7585</v>
      </c>
      <c r="E3896" s="49">
        <v>26</v>
      </c>
      <c r="F3896" s="20">
        <v>15</v>
      </c>
      <c r="G3896" s="22" t="s">
        <v>396</v>
      </c>
      <c r="H3896" s="1" t="s">
        <v>63</v>
      </c>
      <c r="I3896" s="9">
        <v>3.14</v>
      </c>
      <c r="J3896" s="19"/>
      <c r="K3896" s="19"/>
      <c r="L3896" s="19"/>
      <c r="M3896" s="19"/>
      <c r="N3896" s="19"/>
      <c r="O3896" s="19"/>
      <c r="P3896" s="19">
        <v>3.54</v>
      </c>
      <c r="Q3896" s="18" t="s">
        <v>90</v>
      </c>
      <c r="R3896" s="21"/>
      <c r="S3896" s="23"/>
      <c r="T3896" s="1">
        <f t="shared" si="381"/>
        <v>2018.8465249575379</v>
      </c>
      <c r="U3896" s="4">
        <f t="shared" si="382"/>
        <v>1.122622406502051E+20</v>
      </c>
      <c r="V3896" s="4">
        <f t="shared" si="383"/>
        <v>64565422903465.523</v>
      </c>
      <c r="W3896" s="1">
        <f t="shared" si="384"/>
        <v>32.819867776172813</v>
      </c>
    </row>
    <row r="3897" spans="1:23" x14ac:dyDescent="0.3">
      <c r="A3897" s="32" t="s">
        <v>638</v>
      </c>
      <c r="B3897" s="35">
        <v>43408.73746527778</v>
      </c>
      <c r="C3897" s="29">
        <v>45.3613</v>
      </c>
      <c r="D3897" s="29">
        <v>-12.8133</v>
      </c>
      <c r="E3897" s="49">
        <v>30</v>
      </c>
      <c r="F3897" s="20">
        <v>15</v>
      </c>
      <c r="G3897" s="22" t="s">
        <v>396</v>
      </c>
      <c r="H3897" s="1" t="s">
        <v>63</v>
      </c>
      <c r="I3897" s="9">
        <v>3.3000000000000003</v>
      </c>
      <c r="J3897" s="19"/>
      <c r="K3897" s="19"/>
      <c r="L3897" s="19"/>
      <c r="M3897" s="19"/>
      <c r="N3897" s="19"/>
      <c r="O3897" s="19"/>
      <c r="P3897" s="19">
        <v>3.7</v>
      </c>
      <c r="Q3897" s="18" t="s">
        <v>90</v>
      </c>
      <c r="R3897" s="21"/>
      <c r="S3897" s="23"/>
      <c r="T3897" s="1">
        <f t="shared" si="381"/>
        <v>2018.8466460377215</v>
      </c>
      <c r="U3897" s="4">
        <f t="shared" si="382"/>
        <v>1.1226235285205053E+20</v>
      </c>
      <c r="V3897" s="4">
        <f t="shared" si="383"/>
        <v>112201845430197.23</v>
      </c>
      <c r="W3897" s="1">
        <f t="shared" si="384"/>
        <v>33.781218362553851</v>
      </c>
    </row>
    <row r="3898" spans="1:23" x14ac:dyDescent="0.3">
      <c r="A3898" s="32" t="s">
        <v>639</v>
      </c>
      <c r="B3898" s="35">
        <v>43409.028020833335</v>
      </c>
      <c r="C3898" s="29">
        <v>45.400300000000001</v>
      </c>
      <c r="D3898" s="29">
        <v>-12.7547</v>
      </c>
      <c r="E3898" s="49">
        <v>31</v>
      </c>
      <c r="F3898" s="20">
        <v>15</v>
      </c>
      <c r="G3898" s="22" t="s">
        <v>396</v>
      </c>
      <c r="H3898" s="1" t="s">
        <v>63</v>
      </c>
      <c r="I3898" s="9">
        <v>3.41</v>
      </c>
      <c r="J3898" s="19"/>
      <c r="K3898" s="19"/>
      <c r="L3898" s="19"/>
      <c r="M3898" s="19"/>
      <c r="N3898" s="19"/>
      <c r="O3898" s="19"/>
      <c r="P3898" s="19">
        <v>3.81</v>
      </c>
      <c r="Q3898" s="18" t="s">
        <v>90</v>
      </c>
      <c r="R3898" s="21"/>
      <c r="S3898" s="23"/>
      <c r="T3898" s="1">
        <f t="shared" si="381"/>
        <v>2018.8474415354781</v>
      </c>
      <c r="U3898" s="4">
        <f t="shared" si="382"/>
        <v>1.1226251691102785E+20</v>
      </c>
      <c r="V3898" s="4">
        <f t="shared" si="383"/>
        <v>164058977319953.81</v>
      </c>
      <c r="W3898" s="1">
        <f t="shared" si="384"/>
        <v>36.038999884190083</v>
      </c>
    </row>
    <row r="3899" spans="1:23" x14ac:dyDescent="0.3">
      <c r="A3899" s="32" t="s">
        <v>640</v>
      </c>
      <c r="B3899" s="35">
        <v>43409.140555555554</v>
      </c>
      <c r="C3899" s="29">
        <v>45.395200000000003</v>
      </c>
      <c r="D3899" s="29">
        <v>-12.7363</v>
      </c>
      <c r="E3899" s="49">
        <v>30</v>
      </c>
      <c r="F3899" s="20">
        <v>14</v>
      </c>
      <c r="G3899" s="22" t="s">
        <v>396</v>
      </c>
      <c r="H3899" s="1" t="s">
        <v>63</v>
      </c>
      <c r="I3899" s="9">
        <v>3.0500000000000003</v>
      </c>
      <c r="J3899" s="19"/>
      <c r="K3899" s="19"/>
      <c r="L3899" s="19"/>
      <c r="M3899" s="19"/>
      <c r="N3899" s="19"/>
      <c r="O3899" s="19"/>
      <c r="P3899" s="19">
        <v>3.45</v>
      </c>
      <c r="Q3899" s="18" t="s">
        <v>90</v>
      </c>
      <c r="R3899" s="21"/>
      <c r="S3899" s="23"/>
      <c r="T3899" s="1">
        <f t="shared" si="381"/>
        <v>2018.8477496387559</v>
      </c>
      <c r="U3899" s="4">
        <f t="shared" si="382"/>
        <v>1.1226256422615374E+20</v>
      </c>
      <c r="V3899" s="4">
        <f t="shared" si="383"/>
        <v>47315125896148.258</v>
      </c>
      <c r="W3899" s="1">
        <f t="shared" si="384"/>
        <v>34.963974134473652</v>
      </c>
    </row>
    <row r="3900" spans="1:23" x14ac:dyDescent="0.3">
      <c r="A3900" s="32" t="s">
        <v>641</v>
      </c>
      <c r="B3900" s="35">
        <v>43409.200277777774</v>
      </c>
      <c r="C3900" s="29">
        <v>45.395000000000003</v>
      </c>
      <c r="D3900" s="29">
        <v>-12.7768</v>
      </c>
      <c r="E3900" s="49">
        <v>33</v>
      </c>
      <c r="F3900" s="20">
        <v>14</v>
      </c>
      <c r="G3900" s="22" t="s">
        <v>396</v>
      </c>
      <c r="H3900" s="1" t="s">
        <v>63</v>
      </c>
      <c r="I3900" s="9">
        <v>3.0100000000000002</v>
      </c>
      <c r="J3900" s="19"/>
      <c r="K3900" s="19"/>
      <c r="L3900" s="19"/>
      <c r="M3900" s="19"/>
      <c r="N3900" s="19"/>
      <c r="O3900" s="19"/>
      <c r="P3900" s="19">
        <v>3.41</v>
      </c>
      <c r="Q3900" s="18" t="s">
        <v>90</v>
      </c>
      <c r="R3900" s="21"/>
      <c r="S3900" s="23"/>
      <c r="T3900" s="1">
        <f t="shared" si="381"/>
        <v>2018.8479131492888</v>
      </c>
      <c r="U3900" s="4">
        <f t="shared" si="382"/>
        <v>1.1226260543590565E+20</v>
      </c>
      <c r="V3900" s="4">
        <f t="shared" si="383"/>
        <v>41209751909733.227</v>
      </c>
      <c r="W3900" s="1">
        <f t="shared" si="384"/>
        <v>37.569344296125507</v>
      </c>
    </row>
    <row r="3901" spans="1:23" x14ac:dyDescent="0.3">
      <c r="A3901" s="32" t="s">
        <v>642</v>
      </c>
      <c r="B3901" s="35">
        <v>43409.671435185184</v>
      </c>
      <c r="C3901" s="29">
        <v>45.4602</v>
      </c>
      <c r="D3901" s="29">
        <v>-12.767799999999999</v>
      </c>
      <c r="E3901" s="49">
        <v>7</v>
      </c>
      <c r="F3901" s="20">
        <v>14</v>
      </c>
      <c r="G3901" s="22" t="s">
        <v>396</v>
      </c>
      <c r="H3901" s="1" t="s">
        <v>63</v>
      </c>
      <c r="I3901" s="9">
        <v>3.16</v>
      </c>
      <c r="J3901" s="19"/>
      <c r="K3901" s="19"/>
      <c r="L3901" s="19"/>
      <c r="M3901" s="19"/>
      <c r="N3901" s="19"/>
      <c r="O3901" s="19"/>
      <c r="P3901" s="19">
        <v>3.56</v>
      </c>
      <c r="Q3901" s="18" t="s">
        <v>90</v>
      </c>
      <c r="R3901" s="21"/>
      <c r="S3901" s="23"/>
      <c r="T3901" s="1">
        <f t="shared" si="381"/>
        <v>2018.8492031079677</v>
      </c>
      <c r="U3901" s="4">
        <f t="shared" si="382"/>
        <v>1.1226267461900275E+20</v>
      </c>
      <c r="V3901" s="4">
        <f t="shared" si="383"/>
        <v>69183097091893.844</v>
      </c>
      <c r="W3901" s="1">
        <f t="shared" si="384"/>
        <v>25.870565134330032</v>
      </c>
    </row>
    <row r="3902" spans="1:23" x14ac:dyDescent="0.3">
      <c r="A3902" s="32" t="s">
        <v>643</v>
      </c>
      <c r="B3902" s="35">
        <v>43410.000914351855</v>
      </c>
      <c r="C3902" s="29">
        <v>45.396299999999997</v>
      </c>
      <c r="D3902" s="29">
        <v>-12.7683</v>
      </c>
      <c r="E3902" s="49">
        <v>28</v>
      </c>
      <c r="F3902" s="20">
        <v>15</v>
      </c>
      <c r="G3902" s="22" t="s">
        <v>396</v>
      </c>
      <c r="H3902" s="1" t="s">
        <v>63</v>
      </c>
      <c r="I3902" s="9">
        <v>3.18</v>
      </c>
      <c r="J3902" s="19"/>
      <c r="K3902" s="19"/>
      <c r="L3902" s="19"/>
      <c r="M3902" s="19"/>
      <c r="N3902" s="19"/>
      <c r="O3902" s="19"/>
      <c r="P3902" s="19">
        <v>3.58</v>
      </c>
      <c r="Q3902" s="18" t="s">
        <v>90</v>
      </c>
      <c r="R3902" s="21"/>
      <c r="S3902" s="23"/>
      <c r="T3902" s="1">
        <f t="shared" si="381"/>
        <v>2018.8501051727635</v>
      </c>
      <c r="U3902" s="4">
        <f t="shared" si="382"/>
        <v>1.1226274875002688E+20</v>
      </c>
      <c r="V3902" s="4">
        <f t="shared" si="383"/>
        <v>74131024130092.203</v>
      </c>
      <c r="W3902" s="1">
        <f t="shared" si="384"/>
        <v>33.286282055111663</v>
      </c>
    </row>
    <row r="3903" spans="1:23" x14ac:dyDescent="0.3">
      <c r="A3903" s="32" t="s">
        <v>644</v>
      </c>
      <c r="B3903" s="35">
        <v>43410.369490740741</v>
      </c>
      <c r="C3903" s="29">
        <v>45.413200000000003</v>
      </c>
      <c r="D3903" s="29">
        <v>-12.787800000000001</v>
      </c>
      <c r="E3903" s="49">
        <v>32</v>
      </c>
      <c r="F3903" s="20">
        <v>13</v>
      </c>
      <c r="G3903" s="22" t="s">
        <v>396</v>
      </c>
      <c r="H3903" s="1" t="s">
        <v>63</v>
      </c>
      <c r="I3903" s="9">
        <v>3.08</v>
      </c>
      <c r="J3903" s="19"/>
      <c r="K3903" s="19"/>
      <c r="L3903" s="19"/>
      <c r="M3903" s="19"/>
      <c r="N3903" s="19"/>
      <c r="O3903" s="19"/>
      <c r="P3903" s="19">
        <v>3.48</v>
      </c>
      <c r="Q3903" s="18" t="s">
        <v>90</v>
      </c>
      <c r="R3903" s="21"/>
      <c r="S3903" s="23"/>
      <c r="T3903" s="1">
        <f t="shared" si="381"/>
        <v>2018.8511142799198</v>
      </c>
      <c r="U3903" s="4">
        <f t="shared" si="382"/>
        <v>1.1226280123077291E+20</v>
      </c>
      <c r="V3903" s="4">
        <f t="shared" si="383"/>
        <v>52480746024977.281</v>
      </c>
      <c r="W3903" s="1">
        <f t="shared" si="384"/>
        <v>37.785664805020154</v>
      </c>
    </row>
    <row r="3904" spans="1:23" x14ac:dyDescent="0.3">
      <c r="A3904" s="32" t="s">
        <v>645</v>
      </c>
      <c r="B3904" s="35">
        <v>43410.854560185187</v>
      </c>
      <c r="C3904" s="29">
        <v>45.427999999999997</v>
      </c>
      <c r="D3904" s="29">
        <v>-12.822800000000001</v>
      </c>
      <c r="E3904" s="49">
        <v>22</v>
      </c>
      <c r="F3904" s="20">
        <v>14</v>
      </c>
      <c r="G3904" s="22" t="s">
        <v>396</v>
      </c>
      <c r="H3904" s="1" t="s">
        <v>63</v>
      </c>
      <c r="I3904" s="9">
        <v>3.35</v>
      </c>
      <c r="J3904" s="19"/>
      <c r="K3904" s="19"/>
      <c r="L3904" s="19"/>
      <c r="M3904" s="19"/>
      <c r="N3904" s="19"/>
      <c r="O3904" s="19"/>
      <c r="P3904" s="19">
        <v>3.75</v>
      </c>
      <c r="Q3904" s="18" t="s">
        <v>90</v>
      </c>
      <c r="R3904" s="21"/>
      <c r="S3904" s="23"/>
      <c r="T3904" s="1">
        <f t="shared" si="381"/>
        <v>2018.8524423276801</v>
      </c>
      <c r="U3904" s="4">
        <f t="shared" si="382"/>
        <v>1.1226293458291612E+20</v>
      </c>
      <c r="V3904" s="4">
        <f t="shared" si="383"/>
        <v>133352143216332.41</v>
      </c>
      <c r="W3904" s="1">
        <f t="shared" si="384"/>
        <v>31.567187626065131</v>
      </c>
    </row>
    <row r="3905" spans="1:24" x14ac:dyDescent="0.3">
      <c r="A3905" s="32" t="s">
        <v>646</v>
      </c>
      <c r="B3905" s="35">
        <v>43410.989942129629</v>
      </c>
      <c r="C3905" s="29">
        <v>45.3583</v>
      </c>
      <c r="D3905" s="29">
        <v>-12.8195</v>
      </c>
      <c r="E3905" s="49">
        <v>27</v>
      </c>
      <c r="F3905" s="20">
        <v>14</v>
      </c>
      <c r="G3905" s="22" t="s">
        <v>396</v>
      </c>
      <c r="H3905" s="1" t="s">
        <v>63</v>
      </c>
      <c r="I3905" s="9">
        <v>3.23</v>
      </c>
      <c r="J3905" s="19"/>
      <c r="K3905" s="19"/>
      <c r="L3905" s="19"/>
      <c r="M3905" s="19"/>
      <c r="N3905" s="19"/>
      <c r="O3905" s="19"/>
      <c r="P3905" s="19">
        <v>3.63</v>
      </c>
      <c r="Q3905" s="18" t="s">
        <v>90</v>
      </c>
      <c r="R3905" s="21"/>
      <c r="S3905" s="23"/>
      <c r="T3905" s="1">
        <f t="shared" si="381"/>
        <v>2018.8528129832434</v>
      </c>
      <c r="U3905" s="4">
        <f t="shared" si="382"/>
        <v>1.1226302268780342E+20</v>
      </c>
      <c r="V3905" s="4">
        <f t="shared" si="383"/>
        <v>88104887300801.563</v>
      </c>
      <c r="W3905" s="1">
        <f t="shared" si="384"/>
        <v>31.15061843515155</v>
      </c>
    </row>
    <row r="3906" spans="1:24" x14ac:dyDescent="0.3">
      <c r="A3906" s="32" t="s">
        <v>647</v>
      </c>
      <c r="B3906" s="35">
        <v>43411.035567129627</v>
      </c>
      <c r="C3906" s="29">
        <v>45.359200000000001</v>
      </c>
      <c r="D3906" s="29">
        <v>-12.854200000000001</v>
      </c>
      <c r="E3906" s="49">
        <v>36</v>
      </c>
      <c r="F3906" s="20">
        <v>14</v>
      </c>
      <c r="G3906" s="22" t="s">
        <v>396</v>
      </c>
      <c r="H3906" s="1" t="s">
        <v>63</v>
      </c>
      <c r="I3906" s="9">
        <v>3.46</v>
      </c>
      <c r="J3906" s="19"/>
      <c r="K3906" s="19"/>
      <c r="L3906" s="19"/>
      <c r="M3906" s="19"/>
      <c r="N3906" s="19"/>
      <c r="O3906" s="19"/>
      <c r="P3906" s="19">
        <v>3.86</v>
      </c>
      <c r="Q3906" s="18" t="s">
        <v>90</v>
      </c>
      <c r="R3906" s="21"/>
      <c r="S3906" s="23"/>
      <c r="T3906" s="1">
        <f t="shared" si="381"/>
        <v>2018.8529378976855</v>
      </c>
      <c r="U3906" s="4">
        <f t="shared" si="382"/>
        <v>1.122632176722634E+20</v>
      </c>
      <c r="V3906" s="4">
        <f t="shared" si="383"/>
        <v>194984459975804.25</v>
      </c>
      <c r="W3906" s="1">
        <f t="shared" si="384"/>
        <v>40.119073785570421</v>
      </c>
    </row>
    <row r="3907" spans="1:24" x14ac:dyDescent="0.3">
      <c r="A3907" s="32" t="s">
        <v>648</v>
      </c>
      <c r="B3907" s="35">
        <v>43411.145879629628</v>
      </c>
      <c r="C3907" s="29">
        <v>45.441800000000001</v>
      </c>
      <c r="D3907" s="29">
        <v>-12.9297</v>
      </c>
      <c r="E3907" s="49">
        <v>15</v>
      </c>
      <c r="F3907" s="20">
        <v>13</v>
      </c>
      <c r="G3907" s="22" t="s">
        <v>396</v>
      </c>
      <c r="H3907" s="1" t="s">
        <v>63</v>
      </c>
      <c r="I3907" s="9">
        <v>3.35</v>
      </c>
      <c r="J3907" s="19"/>
      <c r="K3907" s="19"/>
      <c r="L3907" s="19"/>
      <c r="M3907" s="19"/>
      <c r="N3907" s="19"/>
      <c r="O3907" s="19"/>
      <c r="P3907" s="19">
        <v>3.75</v>
      </c>
      <c r="Q3907" s="18" t="s">
        <v>90</v>
      </c>
      <c r="R3907" s="21"/>
      <c r="S3907" s="23"/>
      <c r="T3907" s="1">
        <f t="shared" si="381"/>
        <v>2018.8532399168505</v>
      </c>
      <c r="U3907" s="4">
        <f t="shared" si="382"/>
        <v>1.1226335102440661E+20</v>
      </c>
      <c r="V3907" s="4">
        <f t="shared" si="383"/>
        <v>133352143216332.41</v>
      </c>
      <c r="W3907" s="1">
        <f t="shared" si="384"/>
        <v>33.486985772459526</v>
      </c>
    </row>
    <row r="3908" spans="1:24" x14ac:dyDescent="0.3">
      <c r="A3908" s="32" t="s">
        <v>649</v>
      </c>
      <c r="B3908" s="35">
        <v>43411.253067129626</v>
      </c>
      <c r="C3908" s="29">
        <v>45.414200000000001</v>
      </c>
      <c r="D3908" s="29">
        <v>-12.763999999999999</v>
      </c>
      <c r="E3908" s="49">
        <v>31</v>
      </c>
      <c r="F3908" s="20">
        <v>16</v>
      </c>
      <c r="G3908" s="22" t="s">
        <v>396</v>
      </c>
      <c r="H3908" s="1" t="s">
        <v>63</v>
      </c>
      <c r="I3908" s="1">
        <f>P3908-0.4</f>
        <v>4.6099999999999994</v>
      </c>
      <c r="J3908" s="19"/>
      <c r="K3908" s="19"/>
      <c r="L3908" s="19">
        <v>4.9000000000000004</v>
      </c>
      <c r="M3908" s="19" t="s">
        <v>60</v>
      </c>
      <c r="N3908" s="19"/>
      <c r="O3908" s="19"/>
      <c r="P3908" s="19">
        <v>5.01</v>
      </c>
      <c r="Q3908" s="18" t="s">
        <v>90</v>
      </c>
      <c r="R3908" s="21"/>
      <c r="S3908" s="23"/>
      <c r="T3908" s="1">
        <f t="shared" si="381"/>
        <v>2018.8535333802317</v>
      </c>
      <c r="U3908" s="4">
        <f t="shared" si="382"/>
        <v>1.122737024460734E+20</v>
      </c>
      <c r="V3908" s="4">
        <f t="shared" si="383"/>
        <v>1.0351421666793472E+16</v>
      </c>
      <c r="W3908" s="1">
        <f t="shared" si="384"/>
        <v>36.840977554409129</v>
      </c>
    </row>
    <row r="3909" spans="1:24" x14ac:dyDescent="0.3">
      <c r="A3909" s="32" t="s">
        <v>650</v>
      </c>
      <c r="B3909" s="35">
        <v>43411.655914351853</v>
      </c>
      <c r="C3909" s="29">
        <v>45.421199999999999</v>
      </c>
      <c r="D3909" s="29">
        <v>-12.7547</v>
      </c>
      <c r="E3909" s="49">
        <v>32</v>
      </c>
      <c r="F3909" s="20">
        <v>12</v>
      </c>
      <c r="G3909" s="22" t="s">
        <v>396</v>
      </c>
      <c r="H3909" s="1" t="s">
        <v>63</v>
      </c>
      <c r="I3909" s="9">
        <v>3.14</v>
      </c>
      <c r="J3909" s="19"/>
      <c r="K3909" s="19"/>
      <c r="L3909" s="19"/>
      <c r="M3909" s="19"/>
      <c r="N3909" s="19"/>
      <c r="O3909" s="19"/>
      <c r="P3909" s="19">
        <v>3.54</v>
      </c>
      <c r="Q3909" s="18" t="s">
        <v>90</v>
      </c>
      <c r="R3909" s="21"/>
      <c r="S3909" s="23"/>
      <c r="T3909" s="1">
        <f t="shared" ref="T3909:T3972" si="385">1900+B3909/365.25</f>
        <v>2018.8546363158162</v>
      </c>
      <c r="U3909" s="4">
        <f t="shared" ref="U3909:U3972" si="386">U3908+V3909</f>
        <v>1.122737670114963E+20</v>
      </c>
      <c r="V3909" s="4">
        <f t="shared" ref="V3909:V3972" si="387">10^(1.5*I3909+9.1)</f>
        <v>64565422903465.523</v>
      </c>
      <c r="W3909" s="1">
        <f t="shared" ref="W3909:W3972" si="388">SQRT( (ABS(D3909-$Y$1)*111.11)^2+(111.11*COS(RADIANS(D3909))*ABS(C3909-$Z$1))^2+E3909*E3909)</f>
        <v>38.08140655668236</v>
      </c>
    </row>
    <row r="3910" spans="1:24" x14ac:dyDescent="0.3">
      <c r="A3910" s="32" t="s">
        <v>651</v>
      </c>
      <c r="B3910" s="35">
        <v>43412.642546296294</v>
      </c>
      <c r="C3910" s="29">
        <v>45.4133</v>
      </c>
      <c r="D3910" s="29">
        <v>-12.7682</v>
      </c>
      <c r="E3910" s="49">
        <v>37</v>
      </c>
      <c r="F3910" s="20">
        <v>16</v>
      </c>
      <c r="G3910" s="22" t="s">
        <v>396</v>
      </c>
      <c r="H3910" s="1" t="s">
        <v>63</v>
      </c>
      <c r="I3910" s="1">
        <f>P3910-0.4</f>
        <v>3.8000000000000003</v>
      </c>
      <c r="J3910" s="19"/>
      <c r="K3910" s="19"/>
      <c r="L3910" s="19">
        <v>4.3</v>
      </c>
      <c r="M3910" s="19" t="s">
        <v>60</v>
      </c>
      <c r="N3910" s="19"/>
      <c r="O3910" s="19"/>
      <c r="P3910" s="19">
        <v>4.2</v>
      </c>
      <c r="Q3910" s="18" t="s">
        <v>90</v>
      </c>
      <c r="R3910" s="21"/>
      <c r="S3910" s="23"/>
      <c r="T3910" s="1">
        <f t="shared" si="385"/>
        <v>2018.8573375668618</v>
      </c>
      <c r="U3910" s="4">
        <f t="shared" si="386"/>
        <v>1.1227439796884077E+20</v>
      </c>
      <c r="V3910" s="4">
        <f t="shared" si="387"/>
        <v>630957344480198.25</v>
      </c>
      <c r="W3910" s="1">
        <f t="shared" si="388"/>
        <v>41.981590929319147</v>
      </c>
    </row>
    <row r="3911" spans="1:24" x14ac:dyDescent="0.3">
      <c r="A3911" s="32" t="s">
        <v>652</v>
      </c>
      <c r="B3911" s="35">
        <v>43412.752627314818</v>
      </c>
      <c r="C3911" s="29">
        <v>45.306199999999997</v>
      </c>
      <c r="D3911" s="29">
        <v>-12.798999999999999</v>
      </c>
      <c r="E3911" s="49">
        <v>37</v>
      </c>
      <c r="F3911" s="20">
        <v>13</v>
      </c>
      <c r="G3911" s="22" t="s">
        <v>396</v>
      </c>
      <c r="H3911" s="1" t="s">
        <v>63</v>
      </c>
      <c r="I3911" s="9">
        <v>3.0500000000000003</v>
      </c>
      <c r="J3911" s="19"/>
      <c r="K3911" s="19"/>
      <c r="L3911" s="19"/>
      <c r="M3911" s="19"/>
      <c r="N3911" s="19"/>
      <c r="O3911" s="19"/>
      <c r="P3911" s="19">
        <v>3.45</v>
      </c>
      <c r="Q3911" s="18" t="s">
        <v>90</v>
      </c>
      <c r="R3911" s="21"/>
      <c r="S3911" s="23"/>
      <c r="T3911" s="1">
        <f t="shared" si="385"/>
        <v>2018.857638952265</v>
      </c>
      <c r="U3911" s="4">
        <f t="shared" si="386"/>
        <v>1.1227444528396666E+20</v>
      </c>
      <c r="V3911" s="4">
        <f t="shared" si="387"/>
        <v>47315125896148.258</v>
      </c>
      <c r="W3911" s="1">
        <f t="shared" si="388"/>
        <v>38.197706528659751</v>
      </c>
    </row>
    <row r="3912" spans="1:24" x14ac:dyDescent="0.3">
      <c r="A3912" s="32" t="s">
        <v>653</v>
      </c>
      <c r="B3912" s="35">
        <v>43412.94703703704</v>
      </c>
      <c r="C3912" s="29">
        <v>45.393999999999998</v>
      </c>
      <c r="D3912" s="29">
        <v>-12.79</v>
      </c>
      <c r="E3912" s="49">
        <v>41</v>
      </c>
      <c r="F3912" s="20">
        <v>14</v>
      </c>
      <c r="G3912" s="22" t="s">
        <v>396</v>
      </c>
      <c r="H3912" s="1" t="s">
        <v>63</v>
      </c>
      <c r="I3912" s="9">
        <v>3.24</v>
      </c>
      <c r="J3912" s="19"/>
      <c r="K3912" s="19"/>
      <c r="L3912" s="19"/>
      <c r="M3912" s="19"/>
      <c r="N3912" s="19"/>
      <c r="O3912" s="19"/>
      <c r="P3912" s="19">
        <v>3.64</v>
      </c>
      <c r="Q3912" s="18" t="s">
        <v>90</v>
      </c>
      <c r="R3912" s="21"/>
      <c r="S3912" s="23"/>
      <c r="T3912" s="1">
        <f t="shared" si="385"/>
        <v>2018.858171217076</v>
      </c>
      <c r="U3912" s="4">
        <f t="shared" si="386"/>
        <v>1.122745364850506E+20</v>
      </c>
      <c r="V3912" s="4">
        <f t="shared" si="387"/>
        <v>91201083935591.125</v>
      </c>
      <c r="W3912" s="1">
        <f t="shared" si="388"/>
        <v>44.817455396515278</v>
      </c>
    </row>
    <row r="3913" spans="1:24" x14ac:dyDescent="0.3">
      <c r="A3913" s="32" t="s">
        <v>654</v>
      </c>
      <c r="B3913" s="35">
        <v>43413.93377314815</v>
      </c>
      <c r="C3913" s="29">
        <v>45.400700000000001</v>
      </c>
      <c r="D3913" s="29">
        <v>-12.7547</v>
      </c>
      <c r="E3913" s="49">
        <v>23</v>
      </c>
      <c r="F3913" s="20">
        <v>13</v>
      </c>
      <c r="G3913" s="22" t="s">
        <v>396</v>
      </c>
      <c r="H3913" s="1" t="s">
        <v>63</v>
      </c>
      <c r="I3913" s="1">
        <f>P3913-0.4</f>
        <v>3.72</v>
      </c>
      <c r="J3913" s="19"/>
      <c r="K3913" s="19"/>
      <c r="L3913" s="19">
        <v>4.0999999999999996</v>
      </c>
      <c r="M3913" s="19" t="s">
        <v>60</v>
      </c>
      <c r="N3913" s="19"/>
      <c r="O3913" s="19"/>
      <c r="P3913" s="19">
        <v>4.12</v>
      </c>
      <c r="Q3913" s="18" t="s">
        <v>90</v>
      </c>
      <c r="R3913" s="21"/>
      <c r="S3913" s="23"/>
      <c r="T3913" s="1">
        <f t="shared" si="385"/>
        <v>2018.8608727533147</v>
      </c>
      <c r="U3913" s="4">
        <f t="shared" si="386"/>
        <v>1.1227501511514292E+20</v>
      </c>
      <c r="V3913" s="4">
        <f t="shared" si="387"/>
        <v>478630092322639.25</v>
      </c>
      <c r="W3913" s="1">
        <f t="shared" si="388"/>
        <v>29.468708395620666</v>
      </c>
    </row>
    <row r="3914" spans="1:24" x14ac:dyDescent="0.3">
      <c r="A3914" s="32" t="s">
        <v>655</v>
      </c>
      <c r="B3914" s="35">
        <v>43414.272858796299</v>
      </c>
      <c r="C3914" s="29">
        <v>45.433799999999998</v>
      </c>
      <c r="D3914" s="29">
        <v>-12.7852</v>
      </c>
      <c r="E3914" s="49">
        <v>31</v>
      </c>
      <c r="F3914" s="20">
        <v>11</v>
      </c>
      <c r="G3914" s="22" t="s">
        <v>396</v>
      </c>
      <c r="H3914" s="1" t="s">
        <v>63</v>
      </c>
      <c r="I3914" s="9">
        <v>3.14</v>
      </c>
      <c r="J3914" s="19"/>
      <c r="K3914" s="19"/>
      <c r="L3914" s="19"/>
      <c r="M3914" s="19"/>
      <c r="N3914" s="19"/>
      <c r="O3914" s="19"/>
      <c r="P3914" s="19">
        <v>3.54</v>
      </c>
      <c r="Q3914" s="18" t="s">
        <v>90</v>
      </c>
      <c r="R3914" s="21"/>
      <c r="S3914" s="23"/>
      <c r="T3914" s="1">
        <f t="shared" si="385"/>
        <v>2018.8618011192232</v>
      </c>
      <c r="U3914" s="4">
        <f t="shared" si="386"/>
        <v>1.1227507968056582E+20</v>
      </c>
      <c r="V3914" s="4">
        <f t="shared" si="387"/>
        <v>64565422903465.523</v>
      </c>
      <c r="W3914" s="1">
        <f t="shared" si="388"/>
        <v>38.158211008614444</v>
      </c>
    </row>
    <row r="3915" spans="1:24" x14ac:dyDescent="0.3">
      <c r="A3915" s="32" t="s">
        <v>656</v>
      </c>
      <c r="B3915" s="35">
        <v>43414.431712962964</v>
      </c>
      <c r="C3915" s="29">
        <v>45.376300000000001</v>
      </c>
      <c r="D3915" s="29">
        <v>-12.7547</v>
      </c>
      <c r="E3915" s="49">
        <v>33</v>
      </c>
      <c r="F3915" s="20">
        <v>13</v>
      </c>
      <c r="G3915" s="22" t="s">
        <v>396</v>
      </c>
      <c r="H3915" s="1" t="s">
        <v>63</v>
      </c>
      <c r="I3915" s="9">
        <v>3.42</v>
      </c>
      <c r="J3915" s="19"/>
      <c r="K3915" s="19"/>
      <c r="L3915" s="19"/>
      <c r="M3915" s="19"/>
      <c r="N3915" s="19"/>
      <c r="O3915" s="19"/>
      <c r="P3915" s="19">
        <v>3.82</v>
      </c>
      <c r="Q3915" s="18" t="s">
        <v>90</v>
      </c>
      <c r="R3915" s="21"/>
      <c r="S3915" s="23"/>
      <c r="T3915" s="1">
        <f t="shared" si="385"/>
        <v>2018.8622360382285</v>
      </c>
      <c r="U3915" s="4">
        <f t="shared" si="386"/>
        <v>1.1227524950493107E+20</v>
      </c>
      <c r="V3915" s="4">
        <f t="shared" si="387"/>
        <v>169824365246175.47</v>
      </c>
      <c r="W3915" s="1">
        <f t="shared" si="388"/>
        <v>36.578284569043483</v>
      </c>
      <c r="X3915" s="19"/>
    </row>
    <row r="3916" spans="1:24" x14ac:dyDescent="0.3">
      <c r="A3916" s="32" t="s">
        <v>657</v>
      </c>
      <c r="B3916" s="35">
        <v>43414.480671296296</v>
      </c>
      <c r="C3916" s="29">
        <v>45.450800000000001</v>
      </c>
      <c r="D3916" s="29">
        <v>-12.7157</v>
      </c>
      <c r="E3916" s="49">
        <v>32</v>
      </c>
      <c r="F3916" s="20">
        <v>14</v>
      </c>
      <c r="G3916" s="22" t="s">
        <v>396</v>
      </c>
      <c r="H3916" s="1" t="s">
        <v>63</v>
      </c>
      <c r="I3916" s="9">
        <v>3.19</v>
      </c>
      <c r="J3916" s="19"/>
      <c r="K3916" s="19"/>
      <c r="L3916" s="19"/>
      <c r="M3916" s="19"/>
      <c r="N3916" s="19"/>
      <c r="O3916" s="19"/>
      <c r="P3916" s="19">
        <v>3.59</v>
      </c>
      <c r="Q3916" s="18" t="s">
        <v>90</v>
      </c>
      <c r="R3916" s="21"/>
      <c r="S3916" s="23"/>
      <c r="T3916" s="1">
        <f t="shared" si="385"/>
        <v>2018.8623700788401</v>
      </c>
      <c r="U3916" s="4">
        <f t="shared" si="386"/>
        <v>1.1227532624108E+20</v>
      </c>
      <c r="V3916" s="4">
        <f t="shared" si="387"/>
        <v>76736148936182.078</v>
      </c>
      <c r="W3916" s="1">
        <f t="shared" si="388"/>
        <v>40.160164815124183</v>
      </c>
    </row>
    <row r="3917" spans="1:24" x14ac:dyDescent="0.3">
      <c r="A3917" s="32" t="s">
        <v>658</v>
      </c>
      <c r="B3917" s="35">
        <v>43414.815138888887</v>
      </c>
      <c r="C3917" s="29">
        <v>45.400300000000001</v>
      </c>
      <c r="D3917" s="29">
        <v>-12.7547</v>
      </c>
      <c r="E3917" s="49">
        <v>34</v>
      </c>
      <c r="F3917" s="20">
        <v>12</v>
      </c>
      <c r="G3917" s="22" t="s">
        <v>396</v>
      </c>
      <c r="H3917" s="1" t="s">
        <v>63</v>
      </c>
      <c r="I3917" s="9">
        <v>3.4</v>
      </c>
      <c r="J3917" s="19"/>
      <c r="K3917" s="19"/>
      <c r="L3917" s="19"/>
      <c r="M3917" s="19"/>
      <c r="N3917" s="19"/>
      <c r="O3917" s="19"/>
      <c r="P3917" s="19">
        <v>3.8</v>
      </c>
      <c r="Q3917" s="18" t="s">
        <v>90</v>
      </c>
      <c r="R3917" s="21"/>
      <c r="S3917" s="23"/>
      <c r="T3917" s="1">
        <f t="shared" si="385"/>
        <v>2018.8632858012015</v>
      </c>
      <c r="U3917" s="4">
        <f t="shared" si="386"/>
        <v>1.1227548473039924E+20</v>
      </c>
      <c r="V3917" s="4">
        <f t="shared" si="387"/>
        <v>158489319246111.25</v>
      </c>
      <c r="W3917" s="1">
        <f t="shared" si="388"/>
        <v>38.649831987379358</v>
      </c>
    </row>
    <row r="3918" spans="1:24" x14ac:dyDescent="0.3">
      <c r="A3918" s="32" t="s">
        <v>659</v>
      </c>
      <c r="B3918" s="35">
        <v>43415.35087962963</v>
      </c>
      <c r="C3918" s="29">
        <v>45.403500000000001</v>
      </c>
      <c r="D3918" s="29">
        <v>-12.8355</v>
      </c>
      <c r="E3918" s="49">
        <v>39</v>
      </c>
      <c r="F3918" s="20">
        <v>12</v>
      </c>
      <c r="G3918" s="22" t="s">
        <v>396</v>
      </c>
      <c r="H3918" s="1" t="s">
        <v>63</v>
      </c>
      <c r="I3918" s="9">
        <v>3.08</v>
      </c>
      <c r="J3918" s="19"/>
      <c r="K3918" s="19"/>
      <c r="L3918" s="19"/>
      <c r="M3918" s="19"/>
      <c r="N3918" s="19"/>
      <c r="O3918" s="19"/>
      <c r="P3918" s="19">
        <v>3.48</v>
      </c>
      <c r="Q3918" s="18" t="s">
        <v>90</v>
      </c>
      <c r="R3918" s="21"/>
      <c r="S3918" s="23"/>
      <c r="T3918" s="1">
        <f t="shared" si="385"/>
        <v>2018.8647525794104</v>
      </c>
      <c r="U3918" s="4">
        <f t="shared" si="386"/>
        <v>1.1227553721114527E+20</v>
      </c>
      <c r="V3918" s="4">
        <f t="shared" si="387"/>
        <v>52480746024977.281</v>
      </c>
      <c r="W3918" s="1">
        <f t="shared" si="388"/>
        <v>44.159440090001226</v>
      </c>
    </row>
    <row r="3919" spans="1:24" x14ac:dyDescent="0.3">
      <c r="A3919" s="32" t="s">
        <v>660</v>
      </c>
      <c r="B3919" s="35">
        <v>43415.370509259257</v>
      </c>
      <c r="C3919" s="29">
        <v>45.446800000000003</v>
      </c>
      <c r="D3919" s="29">
        <v>-12.8048</v>
      </c>
      <c r="E3919" s="49">
        <v>32</v>
      </c>
      <c r="F3919" s="20">
        <v>15</v>
      </c>
      <c r="G3919" s="22" t="s">
        <v>396</v>
      </c>
      <c r="H3919" s="1" t="s">
        <v>63</v>
      </c>
      <c r="I3919" s="9">
        <v>3.16</v>
      </c>
      <c r="J3919" s="19"/>
      <c r="K3919" s="19"/>
      <c r="L3919" s="19"/>
      <c r="M3919" s="19"/>
      <c r="N3919" s="19"/>
      <c r="O3919" s="19"/>
      <c r="P3919" s="19">
        <v>3.56</v>
      </c>
      <c r="Q3919" s="18" t="s">
        <v>90</v>
      </c>
      <c r="R3919" s="21"/>
      <c r="S3919" s="23"/>
      <c r="T3919" s="1">
        <f t="shared" si="385"/>
        <v>2018.8648063224073</v>
      </c>
      <c r="U3919" s="4">
        <f t="shared" si="386"/>
        <v>1.1227560639424237E+20</v>
      </c>
      <c r="V3919" s="4">
        <f t="shared" si="387"/>
        <v>69183097091893.844</v>
      </c>
      <c r="W3919" s="1">
        <f t="shared" si="388"/>
        <v>40.024563633807119</v>
      </c>
      <c r="X3919" s="19"/>
    </row>
    <row r="3920" spans="1:24" x14ac:dyDescent="0.3">
      <c r="A3920" s="32" t="s">
        <v>661</v>
      </c>
      <c r="B3920" s="35">
        <v>43415.394444444442</v>
      </c>
      <c r="C3920" s="29">
        <v>45.399000000000001</v>
      </c>
      <c r="D3920" s="29">
        <v>-12.7317</v>
      </c>
      <c r="E3920" s="49">
        <v>21</v>
      </c>
      <c r="F3920" s="20">
        <v>12</v>
      </c>
      <c r="G3920" s="22" t="s">
        <v>396</v>
      </c>
      <c r="H3920" s="1" t="s">
        <v>63</v>
      </c>
      <c r="I3920" s="9">
        <v>3.38</v>
      </c>
      <c r="J3920" s="19"/>
      <c r="K3920" s="19"/>
      <c r="L3920" s="19"/>
      <c r="M3920" s="19"/>
      <c r="N3920" s="19"/>
      <c r="O3920" s="19"/>
      <c r="P3920" s="19">
        <v>3.78</v>
      </c>
      <c r="Q3920" s="18" t="s">
        <v>90</v>
      </c>
      <c r="R3920" s="21"/>
      <c r="S3920" s="23"/>
      <c r="T3920" s="1">
        <f t="shared" si="385"/>
        <v>2018.864871853373</v>
      </c>
      <c r="U3920" s="4">
        <f t="shared" si="386"/>
        <v>1.1227575430508118E+20</v>
      </c>
      <c r="V3920" s="4">
        <f t="shared" si="387"/>
        <v>147910838816820.69</v>
      </c>
      <c r="W3920" s="1">
        <f t="shared" si="388"/>
        <v>27.942975685251511</v>
      </c>
      <c r="X3920" s="19"/>
    </row>
    <row r="3921" spans="1:24" x14ac:dyDescent="0.3">
      <c r="A3921" s="32" t="s">
        <v>662</v>
      </c>
      <c r="B3921" s="35">
        <v>43415.395520833335</v>
      </c>
      <c r="C3921" s="29">
        <v>45.368299999999998</v>
      </c>
      <c r="D3921" s="29">
        <v>-12.9208</v>
      </c>
      <c r="E3921" s="49">
        <v>12</v>
      </c>
      <c r="F3921" s="20">
        <v>10</v>
      </c>
      <c r="G3921" s="22" t="s">
        <v>396</v>
      </c>
      <c r="H3921" s="1" t="s">
        <v>63</v>
      </c>
      <c r="I3921" s="9">
        <v>3.38</v>
      </c>
      <c r="J3921" s="19"/>
      <c r="K3921" s="19"/>
      <c r="L3921" s="19"/>
      <c r="M3921" s="19"/>
      <c r="N3921" s="19"/>
      <c r="O3921" s="19"/>
      <c r="P3921" s="19">
        <v>3.78</v>
      </c>
      <c r="Q3921" s="18" t="s">
        <v>90</v>
      </c>
      <c r="R3921" s="21"/>
      <c r="S3921" s="23"/>
      <c r="T3921" s="1">
        <f t="shared" si="385"/>
        <v>2018.864874800365</v>
      </c>
      <c r="U3921" s="4">
        <f t="shared" si="386"/>
        <v>1.1227590221591999E+20</v>
      </c>
      <c r="V3921" s="4">
        <f t="shared" si="387"/>
        <v>147910838816820.69</v>
      </c>
      <c r="W3921" s="1">
        <f t="shared" si="388"/>
        <v>26.50604428350794</v>
      </c>
    </row>
    <row r="3922" spans="1:24" x14ac:dyDescent="0.3">
      <c r="A3922" s="32" t="s">
        <v>663</v>
      </c>
      <c r="B3922" s="35">
        <v>43415.615798611114</v>
      </c>
      <c r="C3922" s="29">
        <v>45.392000000000003</v>
      </c>
      <c r="D3922" s="29">
        <v>-12.7333</v>
      </c>
      <c r="E3922" s="49">
        <v>31</v>
      </c>
      <c r="F3922" s="20">
        <v>11</v>
      </c>
      <c r="G3922" s="22" t="s">
        <v>396</v>
      </c>
      <c r="H3922" s="1" t="s">
        <v>63</v>
      </c>
      <c r="I3922" s="9">
        <v>3.0700000000000003</v>
      </c>
      <c r="J3922" s="19"/>
      <c r="K3922" s="19"/>
      <c r="L3922" s="19"/>
      <c r="M3922" s="19"/>
      <c r="N3922" s="19"/>
      <c r="O3922" s="19"/>
      <c r="P3922" s="19">
        <v>3.47</v>
      </c>
      <c r="Q3922" s="18" t="s">
        <v>90</v>
      </c>
      <c r="R3922" s="21"/>
      <c r="S3922" s="23"/>
      <c r="T3922" s="1">
        <f t="shared" si="385"/>
        <v>2018.8654778880523</v>
      </c>
      <c r="U3922" s="4">
        <f t="shared" si="386"/>
        <v>1.1227595291499083E+20</v>
      </c>
      <c r="V3922" s="4">
        <f t="shared" si="387"/>
        <v>50699070827470.641</v>
      </c>
      <c r="W3922" s="1">
        <f t="shared" si="388"/>
        <v>35.67617642153909</v>
      </c>
      <c r="X3922" s="19"/>
    </row>
    <row r="3923" spans="1:24" x14ac:dyDescent="0.3">
      <c r="A3923" s="32" t="s">
        <v>664</v>
      </c>
      <c r="B3923" s="35">
        <v>43415.899467592593</v>
      </c>
      <c r="C3923" s="29">
        <v>45.428699999999999</v>
      </c>
      <c r="D3923" s="29">
        <v>-12.741</v>
      </c>
      <c r="E3923" s="49">
        <v>30</v>
      </c>
      <c r="F3923" s="20">
        <v>14</v>
      </c>
      <c r="G3923" s="22" t="s">
        <v>396</v>
      </c>
      <c r="H3923" s="1" t="s">
        <v>63</v>
      </c>
      <c r="I3923" s="9">
        <v>3.02</v>
      </c>
      <c r="J3923" s="19"/>
      <c r="K3923" s="19"/>
      <c r="L3923" s="19"/>
      <c r="M3923" s="19"/>
      <c r="N3923" s="19"/>
      <c r="O3923" s="19"/>
      <c r="P3923" s="19">
        <v>3.42</v>
      </c>
      <c r="Q3923" s="18" t="s">
        <v>90</v>
      </c>
      <c r="R3923" s="21"/>
      <c r="S3923" s="23"/>
      <c r="T3923" s="1">
        <f t="shared" si="385"/>
        <v>2018.8662545313966</v>
      </c>
      <c r="U3923" s="4">
        <f t="shared" si="386"/>
        <v>1.122759955729427E+20</v>
      </c>
      <c r="V3923" s="4">
        <f t="shared" si="387"/>
        <v>42657951880159.32</v>
      </c>
      <c r="W3923" s="1">
        <f t="shared" si="388"/>
        <v>36.920412695481907</v>
      </c>
      <c r="X3923" s="19"/>
    </row>
    <row r="3924" spans="1:24" x14ac:dyDescent="0.3">
      <c r="A3924" s="32" t="s">
        <v>665</v>
      </c>
      <c r="B3924" s="35">
        <v>43416.090266203704</v>
      </c>
      <c r="C3924" s="29">
        <v>45.4255</v>
      </c>
      <c r="D3924" s="29">
        <v>-12.7667</v>
      </c>
      <c r="E3924" s="49">
        <v>34</v>
      </c>
      <c r="F3924" s="20">
        <v>15</v>
      </c>
      <c r="G3924" s="22" t="s">
        <v>396</v>
      </c>
      <c r="H3924" s="1" t="s">
        <v>63</v>
      </c>
      <c r="I3924" s="9">
        <v>3.22</v>
      </c>
      <c r="J3924" s="19"/>
      <c r="K3924" s="19"/>
      <c r="L3924" s="19"/>
      <c r="M3924" s="19"/>
      <c r="N3924" s="19"/>
      <c r="O3924" s="19"/>
      <c r="P3924" s="19">
        <v>3.62</v>
      </c>
      <c r="Q3924" s="18" t="s">
        <v>90</v>
      </c>
      <c r="R3924" s="21"/>
      <c r="S3924" s="23"/>
      <c r="T3924" s="1">
        <f t="shared" si="385"/>
        <v>2018.8667769095241</v>
      </c>
      <c r="U3924" s="4">
        <f t="shared" si="386"/>
        <v>1.1227608068674652E+20</v>
      </c>
      <c r="V3924" s="4">
        <f t="shared" si="387"/>
        <v>85113803820237.813</v>
      </c>
      <c r="W3924" s="1">
        <f t="shared" si="388"/>
        <v>40.038600372678651</v>
      </c>
    </row>
    <row r="3925" spans="1:24" x14ac:dyDescent="0.3">
      <c r="A3925" s="32" t="s">
        <v>666</v>
      </c>
      <c r="B3925" s="35">
        <v>43416.124479166669</v>
      </c>
      <c r="C3925" s="29">
        <v>45.407499999999999</v>
      </c>
      <c r="D3925" s="29">
        <v>-12.8218</v>
      </c>
      <c r="E3925" s="49">
        <v>48</v>
      </c>
      <c r="F3925" s="20">
        <v>15</v>
      </c>
      <c r="G3925" s="22" t="s">
        <v>396</v>
      </c>
      <c r="H3925" s="1" t="s">
        <v>63</v>
      </c>
      <c r="I3925" s="9">
        <v>3.6999999999999997</v>
      </c>
      <c r="J3925" s="19"/>
      <c r="K3925" s="19"/>
      <c r="L3925" s="19"/>
      <c r="M3925" s="19"/>
      <c r="N3925" s="19"/>
      <c r="O3925" s="19"/>
      <c r="P3925" s="19">
        <v>4.0999999999999996</v>
      </c>
      <c r="Q3925" s="18" t="s">
        <v>90</v>
      </c>
      <c r="R3925" s="21"/>
      <c r="S3925" s="23"/>
      <c r="T3925" s="1">
        <f t="shared" si="385"/>
        <v>2018.8668705795117</v>
      </c>
      <c r="U3925" s="4">
        <f t="shared" si="386"/>
        <v>1.1227652737033866E+20</v>
      </c>
      <c r="V3925" s="4">
        <f t="shared" si="387"/>
        <v>446683592150964.06</v>
      </c>
      <c r="W3925" s="1">
        <f t="shared" si="388"/>
        <v>52.199918884940999</v>
      </c>
    </row>
    <row r="3926" spans="1:24" x14ac:dyDescent="0.3">
      <c r="A3926" s="32" t="s">
        <v>667</v>
      </c>
      <c r="B3926" s="35">
        <v>43416.133576388886</v>
      </c>
      <c r="C3926" s="29">
        <v>45.419800000000002</v>
      </c>
      <c r="D3926" s="29">
        <v>-12.7967</v>
      </c>
      <c r="E3926" s="49">
        <v>46</v>
      </c>
      <c r="F3926" s="20">
        <v>14</v>
      </c>
      <c r="G3926" s="22" t="s">
        <v>396</v>
      </c>
      <c r="H3926" s="1" t="s">
        <v>63</v>
      </c>
      <c r="I3926" s="9">
        <v>3.0500000000000003</v>
      </c>
      <c r="J3926" s="19"/>
      <c r="K3926" s="19"/>
      <c r="L3926" s="19"/>
      <c r="M3926" s="19"/>
      <c r="N3926" s="19"/>
      <c r="O3926" s="19"/>
      <c r="P3926" s="19">
        <v>3.45</v>
      </c>
      <c r="Q3926" s="18" t="s">
        <v>90</v>
      </c>
      <c r="R3926" s="21"/>
      <c r="S3926" s="23"/>
      <c r="T3926" s="1">
        <f t="shared" si="385"/>
        <v>2018.8668954863488</v>
      </c>
      <c r="U3926" s="4">
        <f t="shared" si="386"/>
        <v>1.1227657468546456E+20</v>
      </c>
      <c r="V3926" s="4">
        <f t="shared" si="387"/>
        <v>47315125896148.258</v>
      </c>
      <c r="W3926" s="1">
        <f t="shared" si="388"/>
        <v>50.562369513236575</v>
      </c>
      <c r="X3926" s="19"/>
    </row>
    <row r="3927" spans="1:24" x14ac:dyDescent="0.3">
      <c r="A3927" s="32" t="s">
        <v>668</v>
      </c>
      <c r="B3927" s="35">
        <v>43416.276643518519</v>
      </c>
      <c r="C3927" s="29">
        <v>45.382800000000003</v>
      </c>
      <c r="D3927" s="29">
        <v>-12.7547</v>
      </c>
      <c r="E3927" s="49">
        <v>32</v>
      </c>
      <c r="F3927" s="20">
        <v>13</v>
      </c>
      <c r="G3927" s="22" t="s">
        <v>396</v>
      </c>
      <c r="H3927" s="1" t="s">
        <v>63</v>
      </c>
      <c r="I3927" s="9">
        <v>3.04</v>
      </c>
      <c r="J3927" s="19"/>
      <c r="K3927" s="19"/>
      <c r="L3927" s="19"/>
      <c r="M3927" s="19"/>
      <c r="N3927" s="19"/>
      <c r="O3927" s="19"/>
      <c r="P3927" s="19">
        <v>3.44</v>
      </c>
      <c r="Q3927" s="18" t="s">
        <v>90</v>
      </c>
      <c r="R3927" s="21"/>
      <c r="S3927" s="23"/>
      <c r="T3927" s="1">
        <f t="shared" si="385"/>
        <v>2018.8672871828023</v>
      </c>
      <c r="U3927" s="4">
        <f t="shared" si="386"/>
        <v>1.1227662039428352E+20</v>
      </c>
      <c r="V3927" s="4">
        <f t="shared" si="387"/>
        <v>45708818961487.711</v>
      </c>
      <c r="W3927" s="1">
        <f t="shared" si="388"/>
        <v>35.995770795449836</v>
      </c>
    </row>
    <row r="3928" spans="1:24" x14ac:dyDescent="0.3">
      <c r="A3928" s="32" t="s">
        <v>669</v>
      </c>
      <c r="B3928" s="35">
        <v>43416.333819444444</v>
      </c>
      <c r="C3928" s="29">
        <v>45.398200000000003</v>
      </c>
      <c r="D3928" s="29">
        <v>-12.808299999999999</v>
      </c>
      <c r="E3928" s="49">
        <v>47</v>
      </c>
      <c r="F3928" s="20">
        <v>14</v>
      </c>
      <c r="G3928" s="22" t="s">
        <v>396</v>
      </c>
      <c r="H3928" s="1" t="s">
        <v>63</v>
      </c>
      <c r="I3928" s="9">
        <v>3.02</v>
      </c>
      <c r="J3928" s="19"/>
      <c r="K3928" s="19"/>
      <c r="L3928" s="19"/>
      <c r="M3928" s="19"/>
      <c r="N3928" s="19"/>
      <c r="O3928" s="19"/>
      <c r="P3928" s="19">
        <v>3.42</v>
      </c>
      <c r="Q3928" s="18" t="s">
        <v>90</v>
      </c>
      <c r="R3928" s="21"/>
      <c r="S3928" s="23"/>
      <c r="T3928" s="1">
        <f t="shared" si="385"/>
        <v>2018.8674437219561</v>
      </c>
      <c r="U3928" s="4">
        <f t="shared" si="386"/>
        <v>1.1227666305223539E+20</v>
      </c>
      <c r="V3928" s="4">
        <f t="shared" si="387"/>
        <v>42657951880159.32</v>
      </c>
      <c r="W3928" s="1">
        <f t="shared" si="388"/>
        <v>50.719825777043447</v>
      </c>
    </row>
    <row r="3929" spans="1:24" x14ac:dyDescent="0.3">
      <c r="A3929" s="32" t="s">
        <v>670</v>
      </c>
      <c r="B3929" s="35">
        <v>43416.547858796293</v>
      </c>
      <c r="C3929" s="29">
        <v>45.426000000000002</v>
      </c>
      <c r="D3929" s="29">
        <v>-12.785</v>
      </c>
      <c r="E3929" s="49">
        <v>36</v>
      </c>
      <c r="F3929" s="20">
        <v>14</v>
      </c>
      <c r="G3929" s="22" t="s">
        <v>396</v>
      </c>
      <c r="H3929" s="1" t="s">
        <v>63</v>
      </c>
      <c r="I3929" s="9">
        <v>3.0900000000000003</v>
      </c>
      <c r="J3929" s="19"/>
      <c r="K3929" s="19"/>
      <c r="L3929" s="19"/>
      <c r="M3929" s="19"/>
      <c r="N3929" s="19"/>
      <c r="O3929" s="19"/>
      <c r="P3929" s="19">
        <v>3.49</v>
      </c>
      <c r="Q3929" s="18" t="s">
        <v>90</v>
      </c>
      <c r="R3929" s="21"/>
      <c r="S3929" s="23"/>
      <c r="T3929" s="1">
        <f t="shared" si="385"/>
        <v>2018.868029729764</v>
      </c>
      <c r="U3929" s="4">
        <f t="shared" si="386"/>
        <v>1.1227671737726855E+20</v>
      </c>
      <c r="V3929" s="4">
        <f t="shared" si="387"/>
        <v>54325033149243.336</v>
      </c>
      <c r="W3929" s="1">
        <f t="shared" si="388"/>
        <v>41.885793182065065</v>
      </c>
      <c r="X3929" s="19"/>
    </row>
    <row r="3930" spans="1:24" x14ac:dyDescent="0.3">
      <c r="A3930" s="32" t="s">
        <v>671</v>
      </c>
      <c r="B3930" s="35">
        <v>43416.566388888888</v>
      </c>
      <c r="C3930" s="29">
        <v>45.412999999999997</v>
      </c>
      <c r="D3930" s="29">
        <v>-12.7852</v>
      </c>
      <c r="E3930" s="49">
        <v>30</v>
      </c>
      <c r="F3930" s="20">
        <v>15</v>
      </c>
      <c r="G3930" s="22" t="s">
        <v>396</v>
      </c>
      <c r="H3930" s="1" t="s">
        <v>63</v>
      </c>
      <c r="I3930" s="9">
        <v>3.12</v>
      </c>
      <c r="J3930" s="19"/>
      <c r="K3930" s="19"/>
      <c r="L3930" s="19"/>
      <c r="M3930" s="19"/>
      <c r="N3930" s="19"/>
      <c r="O3930" s="19"/>
      <c r="P3930" s="19">
        <v>3.52</v>
      </c>
      <c r="Q3930" s="18" t="s">
        <v>90</v>
      </c>
      <c r="R3930" s="21"/>
      <c r="S3930" s="23"/>
      <c r="T3930" s="1">
        <f t="shared" si="385"/>
        <v>2018.8680804623925</v>
      </c>
      <c r="U3930" s="4">
        <f t="shared" si="386"/>
        <v>1.1227677763322716E+20</v>
      </c>
      <c r="V3930" s="4">
        <f t="shared" si="387"/>
        <v>60255958607435.766</v>
      </c>
      <c r="W3930" s="1">
        <f t="shared" si="388"/>
        <v>36.068416408816645</v>
      </c>
    </row>
    <row r="3931" spans="1:24" x14ac:dyDescent="0.3">
      <c r="A3931" s="32" t="s">
        <v>672</v>
      </c>
      <c r="B3931" s="35">
        <v>43416.85565972222</v>
      </c>
      <c r="C3931" s="29">
        <v>45.368499999999997</v>
      </c>
      <c r="D3931" s="29">
        <v>-12.7547</v>
      </c>
      <c r="E3931" s="49">
        <v>35</v>
      </c>
      <c r="F3931" s="20">
        <v>14</v>
      </c>
      <c r="G3931" s="22" t="s">
        <v>396</v>
      </c>
      <c r="H3931" s="1" t="s">
        <v>63</v>
      </c>
      <c r="I3931" s="9">
        <v>3.16</v>
      </c>
      <c r="J3931" s="19"/>
      <c r="K3931" s="19"/>
      <c r="L3931" s="19"/>
      <c r="M3931" s="19"/>
      <c r="N3931" s="19"/>
      <c r="O3931" s="19"/>
      <c r="P3931" s="19">
        <v>3.56</v>
      </c>
      <c r="Q3931" s="18" t="s">
        <v>90</v>
      </c>
      <c r="R3931" s="21"/>
      <c r="S3931" s="23"/>
      <c r="T3931" s="1">
        <f t="shared" si="385"/>
        <v>2018.8688724427714</v>
      </c>
      <c r="U3931" s="4">
        <f t="shared" si="386"/>
        <v>1.1227684681632426E+20</v>
      </c>
      <c r="V3931" s="4">
        <f t="shared" si="387"/>
        <v>69183097091893.844</v>
      </c>
      <c r="W3931" s="1">
        <f t="shared" si="388"/>
        <v>38.052743089099785</v>
      </c>
      <c r="X3931" s="19"/>
    </row>
    <row r="3932" spans="1:24" x14ac:dyDescent="0.3">
      <c r="A3932" s="32" t="s">
        <v>673</v>
      </c>
      <c r="B3932" s="35">
        <v>43417.165312500001</v>
      </c>
      <c r="C3932" s="29">
        <v>45.402799999999999</v>
      </c>
      <c r="D3932" s="29">
        <v>-12.7547</v>
      </c>
      <c r="E3932" s="49">
        <v>32</v>
      </c>
      <c r="F3932" s="20">
        <v>14</v>
      </c>
      <c r="G3932" s="22" t="s">
        <v>396</v>
      </c>
      <c r="H3932" s="1" t="s">
        <v>63</v>
      </c>
      <c r="I3932" s="9">
        <v>3.18</v>
      </c>
      <c r="J3932" s="19"/>
      <c r="K3932" s="19"/>
      <c r="L3932" s="19"/>
      <c r="M3932" s="19"/>
      <c r="N3932" s="19"/>
      <c r="O3932" s="19"/>
      <c r="P3932" s="19">
        <v>3.58</v>
      </c>
      <c r="Q3932" s="18" t="s">
        <v>90</v>
      </c>
      <c r="R3932" s="21"/>
      <c r="S3932" s="23"/>
      <c r="T3932" s="1">
        <f t="shared" si="385"/>
        <v>2018.8697202258727</v>
      </c>
      <c r="U3932" s="4">
        <f t="shared" si="386"/>
        <v>1.1227692094734839E+20</v>
      </c>
      <c r="V3932" s="4">
        <f t="shared" si="387"/>
        <v>74131024130092.203</v>
      </c>
      <c r="W3932" s="1">
        <f t="shared" si="388"/>
        <v>37.038379467396531</v>
      </c>
      <c r="X3932" s="19"/>
    </row>
    <row r="3933" spans="1:24" x14ac:dyDescent="0.3">
      <c r="A3933" s="32" t="s">
        <v>674</v>
      </c>
      <c r="B3933" s="35">
        <v>43417.302847222221</v>
      </c>
      <c r="C3933" s="29">
        <v>45.398499999999999</v>
      </c>
      <c r="D3933" s="29">
        <v>-12.719200000000001</v>
      </c>
      <c r="E3933" s="49">
        <v>33</v>
      </c>
      <c r="F3933" s="20">
        <v>12</v>
      </c>
      <c r="G3933" s="22" t="s">
        <v>396</v>
      </c>
      <c r="H3933" s="1" t="s">
        <v>63</v>
      </c>
      <c r="I3933" s="9">
        <v>3.1</v>
      </c>
      <c r="J3933" s="19"/>
      <c r="K3933" s="19"/>
      <c r="L3933" s="19"/>
      <c r="M3933" s="19"/>
      <c r="N3933" s="19"/>
      <c r="O3933" s="19"/>
      <c r="P3933" s="19">
        <v>3.5</v>
      </c>
      <c r="Q3933" s="18" t="s">
        <v>90</v>
      </c>
      <c r="R3933" s="21"/>
      <c r="S3933" s="23"/>
      <c r="T3933" s="1">
        <f t="shared" si="385"/>
        <v>2018.8700967754203</v>
      </c>
      <c r="U3933" s="4">
        <f t="shared" si="386"/>
        <v>1.1227697718148091E+20</v>
      </c>
      <c r="V3933" s="4">
        <f t="shared" si="387"/>
        <v>56234132519035.117</v>
      </c>
      <c r="W3933" s="1">
        <f t="shared" si="388"/>
        <v>37.897293157611685</v>
      </c>
    </row>
    <row r="3934" spans="1:24" x14ac:dyDescent="0.3">
      <c r="A3934" s="32" t="s">
        <v>675</v>
      </c>
      <c r="B3934" s="35">
        <v>43417.328657407408</v>
      </c>
      <c r="C3934" s="29">
        <v>45.365000000000002</v>
      </c>
      <c r="D3934" s="29">
        <v>-12.787800000000001</v>
      </c>
      <c r="E3934" s="49">
        <v>30</v>
      </c>
      <c r="F3934" s="20">
        <v>14</v>
      </c>
      <c r="G3934" s="22" t="s">
        <v>396</v>
      </c>
      <c r="H3934" s="1" t="s">
        <v>63</v>
      </c>
      <c r="I3934" s="9">
        <v>3.02</v>
      </c>
      <c r="J3934" s="19"/>
      <c r="K3934" s="19"/>
      <c r="L3934" s="19"/>
      <c r="M3934" s="19"/>
      <c r="N3934" s="19"/>
      <c r="O3934" s="19"/>
      <c r="P3934" s="19">
        <v>3.42</v>
      </c>
      <c r="Q3934" s="18" t="s">
        <v>90</v>
      </c>
      <c r="R3934" s="21"/>
      <c r="S3934" s="23"/>
      <c r="T3934" s="1">
        <f t="shared" si="385"/>
        <v>2018.870167439856</v>
      </c>
      <c r="U3934" s="4">
        <f t="shared" si="386"/>
        <v>1.1227701983943279E+20</v>
      </c>
      <c r="V3934" s="4">
        <f t="shared" si="387"/>
        <v>42657951880159.32</v>
      </c>
      <c r="W3934" s="1">
        <f t="shared" si="388"/>
        <v>33.533270138745245</v>
      </c>
    </row>
    <row r="3935" spans="1:24" x14ac:dyDescent="0.3">
      <c r="A3935" s="32" t="s">
        <v>676</v>
      </c>
      <c r="B3935" s="35">
        <v>43417.497013888889</v>
      </c>
      <c r="C3935" s="29">
        <v>45.393799999999999</v>
      </c>
      <c r="D3935" s="29">
        <v>-12.790699999999999</v>
      </c>
      <c r="E3935" s="49">
        <v>34</v>
      </c>
      <c r="F3935" s="20">
        <v>13</v>
      </c>
      <c r="G3935" s="22" t="s">
        <v>396</v>
      </c>
      <c r="H3935" s="1" t="s">
        <v>63</v>
      </c>
      <c r="I3935" s="9">
        <v>3.25</v>
      </c>
      <c r="J3935" s="19"/>
      <c r="K3935" s="19"/>
      <c r="L3935" s="19"/>
      <c r="M3935" s="19"/>
      <c r="N3935" s="19"/>
      <c r="O3935" s="19"/>
      <c r="P3935" s="19">
        <v>3.65</v>
      </c>
      <c r="Q3935" s="18" t="s">
        <v>90</v>
      </c>
      <c r="R3935" s="21"/>
      <c r="S3935" s="23"/>
      <c r="T3935" s="1">
        <f t="shared" si="385"/>
        <v>2018.8706283747813</v>
      </c>
      <c r="U3935" s="4">
        <f t="shared" si="386"/>
        <v>1.1227711424552041E+20</v>
      </c>
      <c r="V3935" s="4">
        <f t="shared" si="387"/>
        <v>94406087628592.484</v>
      </c>
      <c r="W3935" s="1">
        <f t="shared" si="388"/>
        <v>38.515387044783353</v>
      </c>
    </row>
    <row r="3936" spans="1:24" x14ac:dyDescent="0.3">
      <c r="A3936" s="32" t="s">
        <v>677</v>
      </c>
      <c r="B3936" s="35">
        <v>43417.497766203705</v>
      </c>
      <c r="C3936" s="29">
        <v>45.392800000000001</v>
      </c>
      <c r="D3936" s="29">
        <v>-12.8073</v>
      </c>
      <c r="E3936" s="49">
        <v>33</v>
      </c>
      <c r="F3936" s="20">
        <v>14</v>
      </c>
      <c r="G3936" s="22" t="s">
        <v>396</v>
      </c>
      <c r="H3936" s="1" t="s">
        <v>63</v>
      </c>
      <c r="I3936" s="9">
        <v>3.39</v>
      </c>
      <c r="J3936" s="19"/>
      <c r="K3936" s="19"/>
      <c r="L3936" s="19"/>
      <c r="M3936" s="19"/>
      <c r="N3936" s="19"/>
      <c r="O3936" s="19"/>
      <c r="P3936" s="19">
        <v>3.79</v>
      </c>
      <c r="Q3936" s="18" t="s">
        <v>90</v>
      </c>
      <c r="R3936" s="21"/>
      <c r="S3936" s="23"/>
      <c r="T3936" s="1">
        <f t="shared" si="385"/>
        <v>2018.8706304345071</v>
      </c>
      <c r="U3936" s="4">
        <f t="shared" si="386"/>
        <v>1.1227726735426658E+20</v>
      </c>
      <c r="V3936" s="4">
        <f t="shared" si="387"/>
        <v>153108746168202.94</v>
      </c>
      <c r="W3936" s="1">
        <f t="shared" si="388"/>
        <v>37.819621550318075</v>
      </c>
      <c r="X3936" s="19"/>
    </row>
    <row r="3937" spans="1:24" x14ac:dyDescent="0.3">
      <c r="A3937" s="32" t="s">
        <v>678</v>
      </c>
      <c r="B3937" s="35">
        <v>43417.656215277777</v>
      </c>
      <c r="C3937" s="29">
        <v>45.409199999999998</v>
      </c>
      <c r="D3937" s="29">
        <v>-12.7173</v>
      </c>
      <c r="E3937" s="49">
        <v>33</v>
      </c>
      <c r="F3937" s="20">
        <v>14</v>
      </c>
      <c r="G3937" s="22" t="s">
        <v>396</v>
      </c>
      <c r="H3937" s="1" t="s">
        <v>63</v>
      </c>
      <c r="I3937" s="9">
        <v>3.1</v>
      </c>
      <c r="J3937" s="19"/>
      <c r="K3937" s="19"/>
      <c r="L3937" s="19"/>
      <c r="M3937" s="19"/>
      <c r="N3937" s="19"/>
      <c r="O3937" s="19"/>
      <c r="P3937" s="19">
        <v>3.5</v>
      </c>
      <c r="Q3937" s="18" t="s">
        <v>90</v>
      </c>
      <c r="R3937" s="21"/>
      <c r="S3937" s="23"/>
      <c r="T3937" s="1">
        <f t="shared" si="385"/>
        <v>2018.8710642444291</v>
      </c>
      <c r="U3937" s="4">
        <f t="shared" si="386"/>
        <v>1.122773235883991E+20</v>
      </c>
      <c r="V3937" s="4">
        <f t="shared" si="387"/>
        <v>56234132519035.117</v>
      </c>
      <c r="W3937" s="1">
        <f t="shared" si="388"/>
        <v>38.490189130082669</v>
      </c>
      <c r="X3937" s="19"/>
    </row>
    <row r="3938" spans="1:24" x14ac:dyDescent="0.3">
      <c r="A3938" s="32" t="s">
        <v>679</v>
      </c>
      <c r="B3938" s="35">
        <v>43417.792511574073</v>
      </c>
      <c r="C3938" s="29">
        <v>45.408299999999997</v>
      </c>
      <c r="D3938" s="29">
        <v>-12.8073</v>
      </c>
      <c r="E3938" s="49">
        <v>40</v>
      </c>
      <c r="F3938" s="20">
        <v>13</v>
      </c>
      <c r="G3938" s="22" t="s">
        <v>396</v>
      </c>
      <c r="H3938" s="1" t="s">
        <v>63</v>
      </c>
      <c r="I3938" s="9">
        <v>3.08</v>
      </c>
      <c r="J3938" s="19"/>
      <c r="K3938" s="19"/>
      <c r="L3938" s="19"/>
      <c r="M3938" s="19"/>
      <c r="N3938" s="19"/>
      <c r="O3938" s="19"/>
      <c r="P3938" s="19">
        <v>3.48</v>
      </c>
      <c r="Q3938" s="18" t="s">
        <v>90</v>
      </c>
      <c r="R3938" s="21"/>
      <c r="S3938" s="23"/>
      <c r="T3938" s="1">
        <f t="shared" si="385"/>
        <v>2018.8714374033514</v>
      </c>
      <c r="U3938" s="4">
        <f t="shared" si="386"/>
        <v>1.1227737606914513E+20</v>
      </c>
      <c r="V3938" s="4">
        <f t="shared" si="387"/>
        <v>52480746024977.281</v>
      </c>
      <c r="W3938" s="1">
        <f t="shared" si="388"/>
        <v>44.756369652531014</v>
      </c>
    </row>
    <row r="3939" spans="1:24" x14ac:dyDescent="0.3">
      <c r="A3939" s="32" t="s">
        <v>680</v>
      </c>
      <c r="B3939" s="35">
        <v>43417.943773148145</v>
      </c>
      <c r="C3939" s="29">
        <v>45.447800000000001</v>
      </c>
      <c r="D3939" s="29">
        <v>-12.791</v>
      </c>
      <c r="E3939" s="49">
        <v>5</v>
      </c>
      <c r="F3939" s="20">
        <v>16</v>
      </c>
      <c r="G3939" s="22" t="s">
        <v>396</v>
      </c>
      <c r="H3939" s="1" t="s">
        <v>63</v>
      </c>
      <c r="I3939" s="1">
        <f>P3939-0.4</f>
        <v>3.54</v>
      </c>
      <c r="J3939" s="19"/>
      <c r="K3939" s="19"/>
      <c r="L3939" s="19">
        <v>4.3</v>
      </c>
      <c r="M3939" s="19" t="s">
        <v>60</v>
      </c>
      <c r="N3939" s="19"/>
      <c r="O3939" s="19"/>
      <c r="P3939" s="19">
        <v>3.94</v>
      </c>
      <c r="Q3939" s="18" t="s">
        <v>90</v>
      </c>
      <c r="R3939" s="21"/>
      <c r="S3939" s="23"/>
      <c r="T3939" s="1">
        <f t="shared" si="385"/>
        <v>2018.871851534971</v>
      </c>
      <c r="U3939" s="4">
        <f t="shared" si="386"/>
        <v>1.1227763310872342E+20</v>
      </c>
      <c r="V3939" s="4">
        <f t="shared" si="387"/>
        <v>257039578276887.53</v>
      </c>
      <c r="W3939" s="1">
        <f t="shared" si="388"/>
        <v>24.3666291098356</v>
      </c>
      <c r="X3939" s="19"/>
    </row>
    <row r="3940" spans="1:24" x14ac:dyDescent="0.3">
      <c r="A3940" s="32" t="s">
        <v>681</v>
      </c>
      <c r="B3940" s="35">
        <v>43418.017870370371</v>
      </c>
      <c r="C3940" s="29">
        <v>45.350999999999999</v>
      </c>
      <c r="D3940" s="29">
        <v>-12.8393</v>
      </c>
      <c r="E3940" s="49">
        <v>31</v>
      </c>
      <c r="F3940" s="20">
        <v>15</v>
      </c>
      <c r="G3940" s="22" t="s">
        <v>396</v>
      </c>
      <c r="H3940" s="1" t="s">
        <v>63</v>
      </c>
      <c r="I3940" s="9">
        <v>3.16</v>
      </c>
      <c r="J3940" s="19"/>
      <c r="K3940" s="19"/>
      <c r="L3940" s="19"/>
      <c r="M3940" s="19"/>
      <c r="N3940" s="19"/>
      <c r="O3940" s="19"/>
      <c r="P3940" s="19">
        <v>3.56</v>
      </c>
      <c r="Q3940" s="18" t="s">
        <v>90</v>
      </c>
      <c r="R3940" s="21"/>
      <c r="S3940" s="23"/>
      <c r="T3940" s="1">
        <f t="shared" si="385"/>
        <v>2018.8720544021091</v>
      </c>
      <c r="U3940" s="4">
        <f t="shared" si="386"/>
        <v>1.1227770229182051E+20</v>
      </c>
      <c r="V3940" s="4">
        <f t="shared" si="387"/>
        <v>69183097091893.844</v>
      </c>
      <c r="W3940" s="1">
        <f t="shared" si="388"/>
        <v>34.887295704869345</v>
      </c>
      <c r="X3940" s="19"/>
    </row>
    <row r="3941" spans="1:24" x14ac:dyDescent="0.3">
      <c r="A3941" s="32" t="s">
        <v>682</v>
      </c>
      <c r="B3941" s="35">
        <v>43418.076504629629</v>
      </c>
      <c r="C3941" s="29">
        <v>45.409300000000002</v>
      </c>
      <c r="D3941" s="29">
        <v>-12.7547</v>
      </c>
      <c r="E3941" s="49">
        <v>29</v>
      </c>
      <c r="F3941" s="20">
        <v>14</v>
      </c>
      <c r="G3941" s="22" t="s">
        <v>396</v>
      </c>
      <c r="H3941" s="1" t="s">
        <v>63</v>
      </c>
      <c r="I3941" s="9">
        <v>3.47</v>
      </c>
      <c r="J3941" s="19"/>
      <c r="K3941" s="19"/>
      <c r="L3941" s="19"/>
      <c r="M3941" s="19"/>
      <c r="N3941" s="19"/>
      <c r="O3941" s="19"/>
      <c r="P3941" s="19">
        <v>3.87</v>
      </c>
      <c r="Q3941" s="18" t="s">
        <v>90</v>
      </c>
      <c r="R3941" s="21"/>
      <c r="S3941" s="23"/>
      <c r="T3941" s="1">
        <f t="shared" si="385"/>
        <v>2018.8722149339619</v>
      </c>
      <c r="U3941" s="4">
        <f t="shared" si="386"/>
        <v>1.1227790412845688E+20</v>
      </c>
      <c r="V3941" s="4">
        <f t="shared" si="387"/>
        <v>201836636368157.19</v>
      </c>
      <c r="W3941" s="1">
        <f t="shared" si="388"/>
        <v>34.865625842572392</v>
      </c>
      <c r="X3941" s="19"/>
    </row>
    <row r="3942" spans="1:24" x14ac:dyDescent="0.3">
      <c r="A3942" s="32" t="s">
        <v>683</v>
      </c>
      <c r="B3942" s="35">
        <v>43418.158518518518</v>
      </c>
      <c r="C3942" s="29">
        <v>45.402999999999999</v>
      </c>
      <c r="D3942" s="29">
        <v>-12.825200000000001</v>
      </c>
      <c r="E3942" s="49">
        <v>32</v>
      </c>
      <c r="F3942" s="20">
        <v>16</v>
      </c>
      <c r="G3942" s="22" t="s">
        <v>396</v>
      </c>
      <c r="H3942" s="1" t="s">
        <v>63</v>
      </c>
      <c r="I3942" s="9">
        <v>3.7900000000000005</v>
      </c>
      <c r="J3942" s="19"/>
      <c r="K3942" s="19"/>
      <c r="L3942" s="19"/>
      <c r="M3942" s="19"/>
      <c r="N3942" s="19"/>
      <c r="O3942" s="19"/>
      <c r="P3942" s="19">
        <v>4.1900000000000004</v>
      </c>
      <c r="Q3942" s="18" t="s">
        <v>90</v>
      </c>
      <c r="R3942" s="21"/>
      <c r="S3942" s="23"/>
      <c r="T3942" s="1">
        <f t="shared" si="385"/>
        <v>2018.8724394757523</v>
      </c>
      <c r="U3942" s="4">
        <f t="shared" si="386"/>
        <v>1.1227851366535412E+20</v>
      </c>
      <c r="V3942" s="4">
        <f t="shared" si="387"/>
        <v>609536897240169.75</v>
      </c>
      <c r="W3942" s="1">
        <f t="shared" si="388"/>
        <v>37.842765799598922</v>
      </c>
    </row>
    <row r="3943" spans="1:24" x14ac:dyDescent="0.3">
      <c r="A3943" s="32" t="s">
        <v>684</v>
      </c>
      <c r="B3943" s="35">
        <v>43418.319513888891</v>
      </c>
      <c r="C3943" s="29">
        <v>45.368499999999997</v>
      </c>
      <c r="D3943" s="29">
        <v>-12.7547</v>
      </c>
      <c r="E3943" s="49">
        <v>35</v>
      </c>
      <c r="F3943" s="20">
        <v>14</v>
      </c>
      <c r="G3943" s="22" t="s">
        <v>396</v>
      </c>
      <c r="H3943" s="1" t="s">
        <v>63</v>
      </c>
      <c r="I3943" s="9">
        <v>3.11</v>
      </c>
      <c r="J3943" s="19"/>
      <c r="K3943" s="19"/>
      <c r="L3943" s="19"/>
      <c r="M3943" s="19"/>
      <c r="N3943" s="19"/>
      <c r="O3943" s="19"/>
      <c r="P3943" s="19">
        <v>3.51</v>
      </c>
      <c r="Q3943" s="18" t="s">
        <v>90</v>
      </c>
      <c r="R3943" s="21"/>
      <c r="S3943" s="23"/>
      <c r="T3943" s="1">
        <f t="shared" si="385"/>
        <v>2018.8728802570538</v>
      </c>
      <c r="U3943" s="4">
        <f t="shared" si="386"/>
        <v>1.122785718756759E+20</v>
      </c>
      <c r="V3943" s="4">
        <f t="shared" si="387"/>
        <v>58210321777087.344</v>
      </c>
      <c r="W3943" s="1">
        <f t="shared" si="388"/>
        <v>38.052743089099785</v>
      </c>
      <c r="X3943" s="19"/>
    </row>
    <row r="3944" spans="1:24" x14ac:dyDescent="0.3">
      <c r="A3944" s="32" t="s">
        <v>685</v>
      </c>
      <c r="B3944" s="35">
        <v>43418.329131944447</v>
      </c>
      <c r="C3944" s="29">
        <v>45.448999999999998</v>
      </c>
      <c r="D3944" s="29">
        <v>-12.765499999999999</v>
      </c>
      <c r="E3944" s="49">
        <v>7</v>
      </c>
      <c r="F3944" s="20">
        <v>15</v>
      </c>
      <c r="G3944" s="22" t="s">
        <v>396</v>
      </c>
      <c r="H3944" s="1" t="s">
        <v>63</v>
      </c>
      <c r="I3944" s="9">
        <v>3.27</v>
      </c>
      <c r="J3944" s="19"/>
      <c r="K3944" s="19"/>
      <c r="L3944" s="19"/>
      <c r="M3944" s="19"/>
      <c r="N3944" s="19"/>
      <c r="O3944" s="19"/>
      <c r="P3944" s="19">
        <v>3.67</v>
      </c>
      <c r="Q3944" s="18" t="s">
        <v>90</v>
      </c>
      <c r="R3944" s="21"/>
      <c r="S3944" s="23"/>
      <c r="T3944" s="1">
        <f t="shared" si="385"/>
        <v>2018.8729065898547</v>
      </c>
      <c r="U3944" s="4">
        <f t="shared" si="386"/>
        <v>1.1227867303362132E+20</v>
      </c>
      <c r="V3944" s="4">
        <f t="shared" si="387"/>
        <v>101157945425989.97</v>
      </c>
      <c r="W3944" s="1">
        <f t="shared" si="388"/>
        <v>24.693760018498686</v>
      </c>
    </row>
    <row r="3945" spans="1:24" x14ac:dyDescent="0.3">
      <c r="A3945" s="32" t="s">
        <v>686</v>
      </c>
      <c r="B3945" s="35">
        <v>43418.701817129629</v>
      </c>
      <c r="C3945" s="29">
        <v>45.424999999999997</v>
      </c>
      <c r="D3945" s="29">
        <v>-12.7235</v>
      </c>
      <c r="E3945" s="49">
        <v>36</v>
      </c>
      <c r="F3945" s="20">
        <v>13</v>
      </c>
      <c r="G3945" s="22" t="s">
        <v>396</v>
      </c>
      <c r="H3945" s="1" t="s">
        <v>63</v>
      </c>
      <c r="I3945" s="9">
        <v>3.3000000000000003</v>
      </c>
      <c r="J3945" s="19"/>
      <c r="K3945" s="19"/>
      <c r="L3945" s="19"/>
      <c r="M3945" s="19"/>
      <c r="N3945" s="19"/>
      <c r="O3945" s="19"/>
      <c r="P3945" s="19">
        <v>3.7</v>
      </c>
      <c r="Q3945" s="18" t="s">
        <v>90</v>
      </c>
      <c r="R3945" s="21"/>
      <c r="S3945" s="23"/>
      <c r="T3945" s="1">
        <f t="shared" si="385"/>
        <v>2018.8739269462824</v>
      </c>
      <c r="U3945" s="4">
        <f t="shared" si="386"/>
        <v>1.1227878523546675E+20</v>
      </c>
      <c r="V3945" s="4">
        <f t="shared" si="387"/>
        <v>112201845430197.23</v>
      </c>
      <c r="W3945" s="1">
        <f t="shared" si="388"/>
        <v>41.860036727859395</v>
      </c>
    </row>
    <row r="3946" spans="1:24" x14ac:dyDescent="0.3">
      <c r="A3946" s="32" t="s">
        <v>687</v>
      </c>
      <c r="B3946" s="35">
        <v>43419.019050925926</v>
      </c>
      <c r="C3946" s="29">
        <v>45.411799999999999</v>
      </c>
      <c r="D3946" s="29">
        <v>-12.791700000000001</v>
      </c>
      <c r="E3946" s="49">
        <v>40</v>
      </c>
      <c r="F3946" s="20">
        <v>13</v>
      </c>
      <c r="G3946" s="22" t="s">
        <v>396</v>
      </c>
      <c r="H3946" s="1" t="s">
        <v>63</v>
      </c>
      <c r="I3946" s="9">
        <v>3.0300000000000002</v>
      </c>
      <c r="J3946" s="19"/>
      <c r="K3946" s="19"/>
      <c r="L3946" s="19"/>
      <c r="M3946" s="19"/>
      <c r="N3946" s="19"/>
      <c r="O3946" s="19"/>
      <c r="P3946" s="19">
        <v>3.43</v>
      </c>
      <c r="Q3946" s="18" t="s">
        <v>90</v>
      </c>
      <c r="R3946" s="21"/>
      <c r="S3946" s="23"/>
      <c r="T3946" s="1">
        <f t="shared" si="385"/>
        <v>2018.8747954850812</v>
      </c>
      <c r="U3946" s="4">
        <f t="shared" si="386"/>
        <v>1.1227882939251148E+20</v>
      </c>
      <c r="V3946" s="4">
        <f t="shared" si="387"/>
        <v>44157044735331.297</v>
      </c>
      <c r="W3946" s="1">
        <f t="shared" si="388"/>
        <v>44.733063271827895</v>
      </c>
      <c r="X3946" s="19"/>
    </row>
    <row r="3947" spans="1:24" x14ac:dyDescent="0.3">
      <c r="A3947" s="32" t="s">
        <v>688</v>
      </c>
      <c r="B3947" s="35">
        <v>43419.044988425929</v>
      </c>
      <c r="C3947" s="29">
        <v>45.410200000000003</v>
      </c>
      <c r="D3947" s="29">
        <v>-12.7255</v>
      </c>
      <c r="E3947" s="49">
        <v>35</v>
      </c>
      <c r="F3947" s="20">
        <v>15</v>
      </c>
      <c r="G3947" s="22" t="s">
        <v>396</v>
      </c>
      <c r="H3947" s="1" t="s">
        <v>63</v>
      </c>
      <c r="I3947" s="9">
        <v>3.47</v>
      </c>
      <c r="J3947" s="19"/>
      <c r="K3947" s="19"/>
      <c r="L3947" s="19"/>
      <c r="M3947" s="19"/>
      <c r="N3947" s="19"/>
      <c r="O3947" s="19"/>
      <c r="P3947" s="19">
        <v>3.87</v>
      </c>
      <c r="Q3947" s="18" t="s">
        <v>90</v>
      </c>
      <c r="R3947" s="21"/>
      <c r="S3947" s="23"/>
      <c r="T3947" s="1">
        <f t="shared" si="385"/>
        <v>2018.874866498086</v>
      </c>
      <c r="U3947" s="4">
        <f t="shared" si="386"/>
        <v>1.1227903122914786E+20</v>
      </c>
      <c r="V3947" s="4">
        <f t="shared" si="387"/>
        <v>201836636368157.19</v>
      </c>
      <c r="W3947" s="1">
        <f t="shared" si="388"/>
        <v>40.183717213255179</v>
      </c>
      <c r="X3947" s="19"/>
    </row>
    <row r="3948" spans="1:24" x14ac:dyDescent="0.3">
      <c r="A3948" s="32" t="s">
        <v>689</v>
      </c>
      <c r="B3948" s="35">
        <v>43419.166944444441</v>
      </c>
      <c r="C3948" s="29">
        <v>45.356000000000002</v>
      </c>
      <c r="D3948" s="29">
        <v>-12.790800000000001</v>
      </c>
      <c r="E3948" s="49">
        <v>33</v>
      </c>
      <c r="F3948" s="20">
        <v>14</v>
      </c>
      <c r="G3948" s="22" t="s">
        <v>396</v>
      </c>
      <c r="H3948" s="1" t="s">
        <v>63</v>
      </c>
      <c r="I3948" s="9">
        <v>3.04</v>
      </c>
      <c r="J3948" s="19"/>
      <c r="K3948" s="19"/>
      <c r="L3948" s="19"/>
      <c r="M3948" s="19"/>
      <c r="N3948" s="19"/>
      <c r="O3948" s="19"/>
      <c r="P3948" s="19">
        <v>3.44</v>
      </c>
      <c r="Q3948" s="18" t="s">
        <v>90</v>
      </c>
      <c r="R3948" s="21"/>
      <c r="S3948" s="23"/>
      <c r="T3948" s="1">
        <f t="shared" si="385"/>
        <v>2018.8752003954673</v>
      </c>
      <c r="U3948" s="4">
        <f t="shared" si="386"/>
        <v>1.1227907693796681E+20</v>
      </c>
      <c r="V3948" s="4">
        <f t="shared" si="387"/>
        <v>45708818961487.711</v>
      </c>
      <c r="W3948" s="1">
        <f t="shared" si="388"/>
        <v>35.896154506075305</v>
      </c>
    </row>
    <row r="3949" spans="1:24" x14ac:dyDescent="0.3">
      <c r="A3949" s="32" t="s">
        <v>690</v>
      </c>
      <c r="B3949" s="35">
        <v>43419.331736111111</v>
      </c>
      <c r="C3949" s="29">
        <v>45.377699999999997</v>
      </c>
      <c r="D3949" s="29">
        <v>-12.7547</v>
      </c>
      <c r="E3949" s="49">
        <v>32</v>
      </c>
      <c r="F3949" s="20">
        <v>14</v>
      </c>
      <c r="G3949" s="22" t="s">
        <v>396</v>
      </c>
      <c r="H3949" s="1" t="s">
        <v>63</v>
      </c>
      <c r="I3949" s="9">
        <v>3.15</v>
      </c>
      <c r="J3949" s="19"/>
      <c r="K3949" s="19"/>
      <c r="L3949" s="19"/>
      <c r="M3949" s="19"/>
      <c r="N3949" s="19"/>
      <c r="O3949" s="19"/>
      <c r="P3949" s="19">
        <v>3.55</v>
      </c>
      <c r="Q3949" s="18" t="s">
        <v>90</v>
      </c>
      <c r="R3949" s="21"/>
      <c r="S3949" s="23"/>
      <c r="T3949" s="1">
        <f t="shared" si="385"/>
        <v>2018.8756515704617</v>
      </c>
      <c r="U3949" s="4">
        <f t="shared" si="386"/>
        <v>1.1227914377235857E+20</v>
      </c>
      <c r="V3949" s="4">
        <f t="shared" si="387"/>
        <v>66834391756861.656</v>
      </c>
      <c r="W3949" s="1">
        <f t="shared" si="388"/>
        <v>35.74607089152024</v>
      </c>
      <c r="X3949" s="19"/>
    </row>
    <row r="3950" spans="1:24" x14ac:dyDescent="0.3">
      <c r="A3950" s="32" t="s">
        <v>691</v>
      </c>
      <c r="B3950" s="35">
        <v>43419.580011574071</v>
      </c>
      <c r="C3950" s="29">
        <v>45.361800000000002</v>
      </c>
      <c r="D3950" s="29">
        <v>-12.799200000000001</v>
      </c>
      <c r="E3950" s="49">
        <v>34</v>
      </c>
      <c r="F3950" s="20">
        <v>13</v>
      </c>
      <c r="G3950" s="22" t="s">
        <v>396</v>
      </c>
      <c r="H3950" s="1" t="s">
        <v>63</v>
      </c>
      <c r="I3950" s="9">
        <v>3.18</v>
      </c>
      <c r="J3950" s="19"/>
      <c r="K3950" s="19"/>
      <c r="L3950" s="19"/>
      <c r="M3950" s="19"/>
      <c r="N3950" s="19"/>
      <c r="O3950" s="19"/>
      <c r="P3950" s="19">
        <v>3.58</v>
      </c>
      <c r="Q3950" s="18" t="s">
        <v>90</v>
      </c>
      <c r="R3950" s="21"/>
      <c r="S3950" s="23"/>
      <c r="T3950" s="1">
        <f t="shared" si="385"/>
        <v>2018.8763313116333</v>
      </c>
      <c r="U3950" s="4">
        <f t="shared" si="386"/>
        <v>1.1227921790338271E+20</v>
      </c>
      <c r="V3950" s="4">
        <f t="shared" si="387"/>
        <v>74131024130092.203</v>
      </c>
      <c r="W3950" s="1">
        <f t="shared" si="388"/>
        <v>37.163566799684354</v>
      </c>
    </row>
    <row r="3951" spans="1:24" x14ac:dyDescent="0.3">
      <c r="A3951" s="32" t="s">
        <v>692</v>
      </c>
      <c r="B3951" s="35">
        <v>43419.59270833333</v>
      </c>
      <c r="C3951" s="29">
        <v>45.424500000000002</v>
      </c>
      <c r="D3951" s="29">
        <v>-12.813499999999999</v>
      </c>
      <c r="E3951" s="49">
        <v>40</v>
      </c>
      <c r="F3951" s="20">
        <v>15</v>
      </c>
      <c r="G3951" s="22" t="s">
        <v>396</v>
      </c>
      <c r="H3951" s="1" t="s">
        <v>63</v>
      </c>
      <c r="I3951" s="9">
        <v>3.73</v>
      </c>
      <c r="J3951" s="19"/>
      <c r="K3951" s="19"/>
      <c r="L3951" s="19"/>
      <c r="M3951" s="19"/>
      <c r="N3951" s="19"/>
      <c r="O3951" s="19"/>
      <c r="P3951" s="19">
        <v>4.13</v>
      </c>
      <c r="Q3951" s="18" t="s">
        <v>90</v>
      </c>
      <c r="R3951" s="21"/>
      <c r="S3951" s="23"/>
      <c r="T3951" s="1">
        <f t="shared" si="385"/>
        <v>2018.8763660734658</v>
      </c>
      <c r="U3951" s="4">
        <f t="shared" si="386"/>
        <v>1.1227971335357352E+20</v>
      </c>
      <c r="V3951" s="4">
        <f t="shared" si="387"/>
        <v>495450190804791.06</v>
      </c>
      <c r="W3951" s="1">
        <f t="shared" si="388"/>
        <v>45.630178009415999</v>
      </c>
    </row>
    <row r="3952" spans="1:24" x14ac:dyDescent="0.3">
      <c r="A3952" s="32" t="s">
        <v>693</v>
      </c>
      <c r="B3952" s="35">
        <v>43419.822222222225</v>
      </c>
      <c r="C3952" s="29">
        <v>45.600299999999997</v>
      </c>
      <c r="D3952" s="29">
        <v>-12.777699999999999</v>
      </c>
      <c r="E3952" s="49">
        <v>32</v>
      </c>
      <c r="F3952" s="20">
        <v>14</v>
      </c>
      <c r="G3952" s="22" t="s">
        <v>396</v>
      </c>
      <c r="H3952" s="1" t="s">
        <v>63</v>
      </c>
      <c r="I3952" s="9">
        <v>3.6599999999999997</v>
      </c>
      <c r="J3952" s="19"/>
      <c r="K3952" s="19"/>
      <c r="L3952" s="19"/>
      <c r="M3952" s="19"/>
      <c r="N3952" s="19"/>
      <c r="O3952" s="19"/>
      <c r="P3952" s="19">
        <v>4.0599999999999996</v>
      </c>
      <c r="Q3952" s="18" t="s">
        <v>90</v>
      </c>
      <c r="R3952" s="21"/>
      <c r="S3952" s="23"/>
      <c r="T3952" s="1">
        <f t="shared" si="385"/>
        <v>2018.8769944482469</v>
      </c>
      <c r="U3952" s="4">
        <f t="shared" si="386"/>
        <v>1.1228010239871851E+20</v>
      </c>
      <c r="V3952" s="4">
        <f t="shared" si="387"/>
        <v>389045144994281.69</v>
      </c>
      <c r="W3952" s="1">
        <f t="shared" si="388"/>
        <v>51.321723495590511</v>
      </c>
    </row>
    <row r="3953" spans="1:24" x14ac:dyDescent="0.3">
      <c r="A3953" s="32" t="s">
        <v>694</v>
      </c>
      <c r="B3953" s="35">
        <v>43419.834386574075</v>
      </c>
      <c r="C3953" s="29">
        <v>45.396700000000003</v>
      </c>
      <c r="D3953" s="29">
        <v>-12.7547</v>
      </c>
      <c r="E3953" s="49">
        <v>28</v>
      </c>
      <c r="F3953" s="20">
        <v>14</v>
      </c>
      <c r="G3953" s="22" t="s">
        <v>396</v>
      </c>
      <c r="H3953" s="1" t="s">
        <v>63</v>
      </c>
      <c r="I3953" s="9">
        <v>3.25</v>
      </c>
      <c r="J3953" s="19"/>
      <c r="K3953" s="19"/>
      <c r="L3953" s="19"/>
      <c r="M3953" s="19"/>
      <c r="N3953" s="19"/>
      <c r="O3953" s="19"/>
      <c r="P3953" s="19">
        <v>3.65</v>
      </c>
      <c r="Q3953" s="18" t="s">
        <v>90</v>
      </c>
      <c r="R3953" s="21"/>
      <c r="S3953" s="23"/>
      <c r="T3953" s="1">
        <f t="shared" si="385"/>
        <v>2018.8770277524272</v>
      </c>
      <c r="U3953" s="4">
        <f t="shared" si="386"/>
        <v>1.1228019680480613E+20</v>
      </c>
      <c r="V3953" s="4">
        <f t="shared" si="387"/>
        <v>94406087628592.484</v>
      </c>
      <c r="W3953" s="1">
        <f t="shared" si="388"/>
        <v>33.280944472802908</v>
      </c>
    </row>
    <row r="3954" spans="1:24" x14ac:dyDescent="0.3">
      <c r="A3954" s="32" t="s">
        <v>695</v>
      </c>
      <c r="B3954" s="35">
        <v>43420.488275462965</v>
      </c>
      <c r="C3954" s="29">
        <v>45.397799999999997</v>
      </c>
      <c r="D3954" s="29">
        <v>-12.7872</v>
      </c>
      <c r="E3954" s="49">
        <v>35</v>
      </c>
      <c r="F3954" s="20">
        <v>12</v>
      </c>
      <c r="G3954" s="22" t="s">
        <v>396</v>
      </c>
      <c r="H3954" s="1" t="s">
        <v>63</v>
      </c>
      <c r="I3954" s="9">
        <v>3.42</v>
      </c>
      <c r="J3954" s="19"/>
      <c r="K3954" s="19"/>
      <c r="L3954" s="19"/>
      <c r="M3954" s="19"/>
      <c r="N3954" s="19"/>
      <c r="O3954" s="19"/>
      <c r="P3954" s="19">
        <v>3.82</v>
      </c>
      <c r="Q3954" s="18" t="s">
        <v>90</v>
      </c>
      <c r="R3954" s="21"/>
      <c r="S3954" s="23"/>
      <c r="T3954" s="1">
        <f t="shared" si="385"/>
        <v>2018.8788180026365</v>
      </c>
      <c r="U3954" s="4">
        <f t="shared" si="386"/>
        <v>1.1228036662917138E+20</v>
      </c>
      <c r="V3954" s="4">
        <f t="shared" si="387"/>
        <v>169824365246175.47</v>
      </c>
      <c r="W3954" s="1">
        <f t="shared" si="388"/>
        <v>39.56105874723805</v>
      </c>
      <c r="X3954" s="19"/>
    </row>
    <row r="3955" spans="1:24" x14ac:dyDescent="0.3">
      <c r="A3955" s="32" t="s">
        <v>696</v>
      </c>
      <c r="B3955" s="35">
        <v>43420.654664351852</v>
      </c>
      <c r="C3955" s="29">
        <v>45.400199999999998</v>
      </c>
      <c r="D3955" s="29">
        <v>-12.7433</v>
      </c>
      <c r="E3955" s="49">
        <v>32</v>
      </c>
      <c r="F3955" s="20">
        <v>15</v>
      </c>
      <c r="G3955" s="22" t="s">
        <v>396</v>
      </c>
      <c r="H3955" s="1" t="s">
        <v>63</v>
      </c>
      <c r="I3955" s="9">
        <v>3.49</v>
      </c>
      <c r="J3955" s="19"/>
      <c r="K3955" s="19"/>
      <c r="L3955" s="19"/>
      <c r="M3955" s="19"/>
      <c r="N3955" s="19"/>
      <c r="O3955" s="19"/>
      <c r="P3955" s="19">
        <v>3.89</v>
      </c>
      <c r="Q3955" s="18" t="s">
        <v>90</v>
      </c>
      <c r="R3955" s="21"/>
      <c r="S3955" s="23"/>
      <c r="T3955" s="1">
        <f t="shared" si="385"/>
        <v>2018.879273550587</v>
      </c>
      <c r="U3955" s="4">
        <f t="shared" si="386"/>
        <v>1.1228058290102375E+20</v>
      </c>
      <c r="V3955" s="4">
        <f t="shared" si="387"/>
        <v>216271852372703.16</v>
      </c>
      <c r="W3955" s="1">
        <f t="shared" si="388"/>
        <v>36.923265728686992</v>
      </c>
    </row>
    <row r="3956" spans="1:24" x14ac:dyDescent="0.3">
      <c r="A3956" s="32" t="s">
        <v>697</v>
      </c>
      <c r="B3956" s="35">
        <v>43421.014560185184</v>
      </c>
      <c r="C3956" s="29">
        <v>45.4193</v>
      </c>
      <c r="D3956" s="29">
        <v>-12.777799999999999</v>
      </c>
      <c r="E3956" s="49">
        <v>29</v>
      </c>
      <c r="F3956" s="20">
        <v>13</v>
      </c>
      <c r="G3956" s="22" t="s">
        <v>396</v>
      </c>
      <c r="H3956" s="1" t="s">
        <v>63</v>
      </c>
      <c r="I3956" s="9">
        <v>3.3400000000000003</v>
      </c>
      <c r="J3956" s="19"/>
      <c r="K3956" s="19"/>
      <c r="L3956" s="19"/>
      <c r="M3956" s="19"/>
      <c r="N3956" s="19"/>
      <c r="O3956" s="19"/>
      <c r="P3956" s="19">
        <v>3.74</v>
      </c>
      <c r="Q3956" s="18" t="s">
        <v>90</v>
      </c>
      <c r="R3956" s="21"/>
      <c r="S3956" s="23"/>
      <c r="T3956" s="1">
        <f t="shared" si="385"/>
        <v>2018.8802588916774</v>
      </c>
      <c r="U3956" s="4">
        <f t="shared" si="386"/>
        <v>1.1228071172597893E+20</v>
      </c>
      <c r="V3956" s="4">
        <f t="shared" si="387"/>
        <v>128824955169313.42</v>
      </c>
      <c r="W3956" s="1">
        <f t="shared" si="388"/>
        <v>35.562278407858692</v>
      </c>
      <c r="X3956" s="19"/>
    </row>
    <row r="3957" spans="1:24" x14ac:dyDescent="0.3">
      <c r="A3957" s="32" t="s">
        <v>698</v>
      </c>
      <c r="B3957" s="35">
        <v>43421.228981481479</v>
      </c>
      <c r="C3957" s="29">
        <v>45.378</v>
      </c>
      <c r="D3957" s="29">
        <v>-12.745699999999999</v>
      </c>
      <c r="E3957" s="49">
        <v>35</v>
      </c>
      <c r="F3957" s="20">
        <v>13</v>
      </c>
      <c r="G3957" s="22" t="s">
        <v>396</v>
      </c>
      <c r="H3957" s="1" t="s">
        <v>63</v>
      </c>
      <c r="I3957" s="9">
        <v>3.2600000000000002</v>
      </c>
      <c r="J3957" s="19"/>
      <c r="K3957" s="19"/>
      <c r="L3957" s="19"/>
      <c r="M3957" s="19"/>
      <c r="N3957" s="19"/>
      <c r="O3957" s="19"/>
      <c r="P3957" s="19">
        <v>3.66</v>
      </c>
      <c r="Q3957" s="18" t="s">
        <v>90</v>
      </c>
      <c r="R3957" s="21"/>
      <c r="S3957" s="23"/>
      <c r="T3957" s="1">
        <f t="shared" si="385"/>
        <v>2018.8808459451923</v>
      </c>
      <c r="U3957" s="4">
        <f t="shared" si="386"/>
        <v>1.1228080944970102E+20</v>
      </c>
      <c r="V3957" s="4">
        <f t="shared" si="387"/>
        <v>97723722095581.203</v>
      </c>
      <c r="W3957" s="1">
        <f t="shared" si="388"/>
        <v>38.484526059653533</v>
      </c>
    </row>
    <row r="3958" spans="1:24" x14ac:dyDescent="0.3">
      <c r="A3958" s="32" t="s">
        <v>699</v>
      </c>
      <c r="B3958" s="35">
        <v>43421.57234953704</v>
      </c>
      <c r="C3958" s="29">
        <v>45.450299999999999</v>
      </c>
      <c r="D3958" s="29">
        <v>-12.7293</v>
      </c>
      <c r="E3958" s="49">
        <v>30</v>
      </c>
      <c r="F3958" s="20">
        <v>12</v>
      </c>
      <c r="G3958" s="22" t="s">
        <v>396</v>
      </c>
      <c r="H3958" s="1" t="s">
        <v>63</v>
      </c>
      <c r="I3958" s="9">
        <v>3.12</v>
      </c>
      <c r="J3958" s="19"/>
      <c r="K3958" s="19"/>
      <c r="L3958" s="19"/>
      <c r="M3958" s="19"/>
      <c r="N3958" s="19"/>
      <c r="O3958" s="19"/>
      <c r="P3958" s="19">
        <v>3.52</v>
      </c>
      <c r="Q3958" s="18" t="s">
        <v>90</v>
      </c>
      <c r="R3958" s="21"/>
      <c r="S3958" s="23"/>
      <c r="T3958" s="1">
        <f t="shared" si="385"/>
        <v>2018.8817860356935</v>
      </c>
      <c r="U3958" s="4">
        <f t="shared" si="386"/>
        <v>1.1228086970565963E+20</v>
      </c>
      <c r="V3958" s="4">
        <f t="shared" si="387"/>
        <v>60255958607435.766</v>
      </c>
      <c r="W3958" s="1">
        <f t="shared" si="388"/>
        <v>38.406341413675655</v>
      </c>
      <c r="X3958" s="19"/>
    </row>
    <row r="3959" spans="1:24" x14ac:dyDescent="0.3">
      <c r="A3959" s="32" t="s">
        <v>700</v>
      </c>
      <c r="B3959" s="35">
        <v>43421.642025462963</v>
      </c>
      <c r="C3959" s="29">
        <v>45.560200000000002</v>
      </c>
      <c r="D3959" s="29">
        <v>-12.8293</v>
      </c>
      <c r="E3959" s="49">
        <v>38</v>
      </c>
      <c r="F3959" s="20">
        <v>12</v>
      </c>
      <c r="G3959" s="22" t="s">
        <v>396</v>
      </c>
      <c r="H3959" s="1" t="s">
        <v>63</v>
      </c>
      <c r="I3959" s="9">
        <v>3.08</v>
      </c>
      <c r="J3959" s="19"/>
      <c r="K3959" s="19"/>
      <c r="L3959" s="19"/>
      <c r="M3959" s="19"/>
      <c r="N3959" s="19"/>
      <c r="O3959" s="19"/>
      <c r="P3959" s="19">
        <v>3.48</v>
      </c>
      <c r="Q3959" s="18" t="s">
        <v>90</v>
      </c>
      <c r="R3959" s="21"/>
      <c r="S3959" s="23"/>
      <c r="T3959" s="1">
        <f t="shared" si="385"/>
        <v>2018.8819767979821</v>
      </c>
      <c r="U3959" s="4">
        <f t="shared" si="386"/>
        <v>1.1228092218640566E+20</v>
      </c>
      <c r="V3959" s="4">
        <f t="shared" si="387"/>
        <v>52480746024977.281</v>
      </c>
      <c r="W3959" s="1">
        <f t="shared" si="388"/>
        <v>52.774384499002529</v>
      </c>
    </row>
    <row r="3960" spans="1:24" x14ac:dyDescent="0.3">
      <c r="A3960" s="32" t="s">
        <v>701</v>
      </c>
      <c r="B3960" s="35">
        <v>43421.691759259258</v>
      </c>
      <c r="C3960" s="29">
        <v>45.408799999999999</v>
      </c>
      <c r="D3960" s="29">
        <v>-12.7547</v>
      </c>
      <c r="E3960" s="49">
        <v>35</v>
      </c>
      <c r="F3960" s="20">
        <v>13</v>
      </c>
      <c r="G3960" s="22" t="s">
        <v>396</v>
      </c>
      <c r="H3960" s="1" t="s">
        <v>63</v>
      </c>
      <c r="I3960" s="9">
        <v>3.77</v>
      </c>
      <c r="J3960" s="19"/>
      <c r="K3960" s="19"/>
      <c r="L3960" s="19"/>
      <c r="M3960" s="19"/>
      <c r="N3960" s="19"/>
      <c r="O3960" s="19"/>
      <c r="P3960" s="19">
        <v>4.17</v>
      </c>
      <c r="Q3960" s="18" t="s">
        <v>90</v>
      </c>
      <c r="R3960" s="21"/>
      <c r="S3960" s="23"/>
      <c r="T3960" s="1">
        <f t="shared" si="385"/>
        <v>2018.8821129616954</v>
      </c>
      <c r="U3960" s="4">
        <f t="shared" si="386"/>
        <v>1.122814910393365E+20</v>
      </c>
      <c r="V3960" s="4">
        <f t="shared" si="387"/>
        <v>568852930843842.13</v>
      </c>
      <c r="W3960" s="1">
        <f t="shared" si="388"/>
        <v>39.968955197635538</v>
      </c>
    </row>
    <row r="3961" spans="1:24" x14ac:dyDescent="0.3">
      <c r="A3961" s="32" t="s">
        <v>702</v>
      </c>
      <c r="B3961" s="35">
        <v>43421.705694444441</v>
      </c>
      <c r="C3961" s="29">
        <v>45.4407</v>
      </c>
      <c r="D3961" s="29">
        <v>-12.846500000000001</v>
      </c>
      <c r="E3961" s="49">
        <v>25</v>
      </c>
      <c r="F3961" s="20">
        <v>12</v>
      </c>
      <c r="G3961" s="22" t="s">
        <v>396</v>
      </c>
      <c r="H3961" s="1" t="s">
        <v>63</v>
      </c>
      <c r="I3961" s="9">
        <v>3.14</v>
      </c>
      <c r="J3961" s="19"/>
      <c r="K3961" s="19"/>
      <c r="L3961" s="19"/>
      <c r="M3961" s="19"/>
      <c r="N3961" s="19"/>
      <c r="O3961" s="19"/>
      <c r="P3961" s="19">
        <v>3.54</v>
      </c>
      <c r="Q3961" s="18" t="s">
        <v>90</v>
      </c>
      <c r="R3961" s="21"/>
      <c r="S3961" s="23"/>
      <c r="T3961" s="1">
        <f t="shared" si="385"/>
        <v>2018.8821511141532</v>
      </c>
      <c r="U3961" s="4">
        <f t="shared" si="386"/>
        <v>1.122815556047594E+20</v>
      </c>
      <c r="V3961" s="4">
        <f t="shared" si="387"/>
        <v>64565422903465.523</v>
      </c>
      <c r="W3961" s="1">
        <f t="shared" si="388"/>
        <v>35.274681076118497</v>
      </c>
    </row>
    <row r="3962" spans="1:24" x14ac:dyDescent="0.3">
      <c r="A3962" s="32" t="s">
        <v>703</v>
      </c>
      <c r="B3962" s="35">
        <v>43421.733449074076</v>
      </c>
      <c r="C3962" s="29">
        <v>45.405200000000001</v>
      </c>
      <c r="D3962" s="29">
        <v>-12.8475</v>
      </c>
      <c r="E3962" s="49">
        <v>14</v>
      </c>
      <c r="F3962" s="20">
        <v>15</v>
      </c>
      <c r="G3962" s="22" t="s">
        <v>396</v>
      </c>
      <c r="H3962" s="1" t="s">
        <v>63</v>
      </c>
      <c r="I3962" s="1">
        <f>P3962-0.4</f>
        <v>4.05</v>
      </c>
      <c r="J3962" s="19"/>
      <c r="K3962" s="19"/>
      <c r="L3962" s="19">
        <v>4.4000000000000004</v>
      </c>
      <c r="M3962" s="19" t="s">
        <v>60</v>
      </c>
      <c r="N3962" s="19"/>
      <c r="O3962" s="19"/>
      <c r="P3962" s="19">
        <v>4.45</v>
      </c>
      <c r="Q3962" s="18" t="s">
        <v>90</v>
      </c>
      <c r="R3962" s="21"/>
      <c r="S3962" s="23"/>
      <c r="T3962" s="1">
        <f t="shared" si="385"/>
        <v>2018.8822271021877</v>
      </c>
      <c r="U3962" s="4">
        <f t="shared" si="386"/>
        <v>1.122830518404155E+20</v>
      </c>
      <c r="V3962" s="4">
        <f t="shared" si="387"/>
        <v>1496235656094439.8</v>
      </c>
      <c r="W3962" s="1">
        <f t="shared" si="388"/>
        <v>25.639284088623484</v>
      </c>
    </row>
    <row r="3963" spans="1:24" x14ac:dyDescent="0.3">
      <c r="A3963" s="32" t="s">
        <v>704</v>
      </c>
      <c r="B3963" s="35">
        <v>43421.819305555553</v>
      </c>
      <c r="C3963" s="29">
        <v>45.415999999999997</v>
      </c>
      <c r="D3963" s="29">
        <v>-12.7547</v>
      </c>
      <c r="E3963" s="49">
        <v>35</v>
      </c>
      <c r="F3963" s="20">
        <v>12</v>
      </c>
      <c r="G3963" s="22" t="s">
        <v>396</v>
      </c>
      <c r="H3963" s="1" t="s">
        <v>63</v>
      </c>
      <c r="I3963" s="9">
        <v>3.25</v>
      </c>
      <c r="J3963" s="19"/>
      <c r="K3963" s="19"/>
      <c r="L3963" s="19"/>
      <c r="M3963" s="19"/>
      <c r="N3963" s="19"/>
      <c r="O3963" s="19"/>
      <c r="P3963" s="19">
        <v>3.65</v>
      </c>
      <c r="Q3963" s="18" t="s">
        <v>90</v>
      </c>
      <c r="R3963" s="21"/>
      <c r="S3963" s="23"/>
      <c r="T3963" s="1">
        <f t="shared" si="385"/>
        <v>2018.882462164423</v>
      </c>
      <c r="U3963" s="4">
        <f t="shared" si="386"/>
        <v>1.1228314624650312E+20</v>
      </c>
      <c r="V3963" s="4">
        <f t="shared" si="387"/>
        <v>94406087628592.484</v>
      </c>
      <c r="W3963" s="1">
        <f t="shared" si="388"/>
        <v>40.351511624906081</v>
      </c>
    </row>
    <row r="3964" spans="1:24" x14ac:dyDescent="0.3">
      <c r="A3964" s="32" t="s">
        <v>705</v>
      </c>
      <c r="B3964" s="35">
        <v>43421.825543981482</v>
      </c>
      <c r="C3964" s="29">
        <v>45.423000000000002</v>
      </c>
      <c r="D3964" s="29">
        <v>-12.697699999999999</v>
      </c>
      <c r="E3964" s="49">
        <v>30</v>
      </c>
      <c r="F3964" s="20">
        <v>13</v>
      </c>
      <c r="G3964" s="22" t="s">
        <v>396</v>
      </c>
      <c r="H3964" s="1" t="s">
        <v>63</v>
      </c>
      <c r="I3964" s="9">
        <v>3.54</v>
      </c>
      <c r="J3964" s="19"/>
      <c r="K3964" s="19"/>
      <c r="L3964" s="19"/>
      <c r="M3964" s="19"/>
      <c r="N3964" s="19"/>
      <c r="O3964" s="19"/>
      <c r="P3964" s="19">
        <v>3.94</v>
      </c>
      <c r="Q3964" s="18" t="s">
        <v>90</v>
      </c>
      <c r="R3964" s="21"/>
      <c r="S3964" s="23"/>
      <c r="T3964" s="1">
        <f t="shared" si="385"/>
        <v>2018.8824792443024</v>
      </c>
      <c r="U3964" s="4">
        <f t="shared" si="386"/>
        <v>1.122834032860814E+20</v>
      </c>
      <c r="V3964" s="4">
        <f t="shared" si="387"/>
        <v>257039578276887.53</v>
      </c>
      <c r="W3964" s="1">
        <f t="shared" si="388"/>
        <v>37.094450589676498</v>
      </c>
    </row>
    <row r="3965" spans="1:24" x14ac:dyDescent="0.3">
      <c r="A3965" s="32" t="s">
        <v>706</v>
      </c>
      <c r="B3965" s="35">
        <v>43422.389351851853</v>
      </c>
      <c r="C3965" s="29">
        <v>45.449199999999998</v>
      </c>
      <c r="D3965" s="29">
        <v>-12.8132</v>
      </c>
      <c r="E3965" s="49">
        <v>30</v>
      </c>
      <c r="F3965" s="20">
        <v>13</v>
      </c>
      <c r="G3965" s="22" t="s">
        <v>396</v>
      </c>
      <c r="H3965" s="1" t="s">
        <v>63</v>
      </c>
      <c r="I3965" s="9">
        <v>3.11</v>
      </c>
      <c r="J3965" s="19"/>
      <c r="K3965" s="19"/>
      <c r="L3965" s="19"/>
      <c r="M3965" s="19"/>
      <c r="N3965" s="19"/>
      <c r="O3965" s="19"/>
      <c r="P3965" s="19">
        <v>3.51</v>
      </c>
      <c r="Q3965" s="18" t="s">
        <v>90</v>
      </c>
      <c r="R3965" s="21"/>
      <c r="S3965" s="23"/>
      <c r="T3965" s="1">
        <f t="shared" si="385"/>
        <v>2018.8840228661243</v>
      </c>
      <c r="U3965" s="4">
        <f t="shared" si="386"/>
        <v>1.1228346149640318E+20</v>
      </c>
      <c r="V3965" s="4">
        <f t="shared" si="387"/>
        <v>58210321777087.344</v>
      </c>
      <c r="W3965" s="1">
        <f t="shared" si="388"/>
        <v>38.745673300027718</v>
      </c>
    </row>
    <row r="3966" spans="1:24" x14ac:dyDescent="0.3">
      <c r="A3966" s="32" t="s">
        <v>707</v>
      </c>
      <c r="B3966" s="35">
        <v>43422.445497685185</v>
      </c>
      <c r="C3966" s="29">
        <v>45.404699999999998</v>
      </c>
      <c r="D3966" s="29">
        <v>-12.7547</v>
      </c>
      <c r="E3966" s="49">
        <v>37</v>
      </c>
      <c r="F3966" s="20">
        <v>12</v>
      </c>
      <c r="G3966" s="22" t="s">
        <v>396</v>
      </c>
      <c r="H3966" s="1" t="s">
        <v>63</v>
      </c>
      <c r="I3966" s="9">
        <v>3.23</v>
      </c>
      <c r="J3966" s="19"/>
      <c r="K3966" s="19"/>
      <c r="L3966" s="19"/>
      <c r="M3966" s="19"/>
      <c r="N3966" s="19"/>
      <c r="O3966" s="19"/>
      <c r="P3966" s="19">
        <v>3.63</v>
      </c>
      <c r="Q3966" s="18" t="s">
        <v>90</v>
      </c>
      <c r="R3966" s="21"/>
      <c r="S3966" s="23"/>
      <c r="T3966" s="1">
        <f t="shared" si="385"/>
        <v>2018.8841765850382</v>
      </c>
      <c r="U3966" s="4">
        <f t="shared" si="386"/>
        <v>1.1228354960129049E+20</v>
      </c>
      <c r="V3966" s="4">
        <f t="shared" si="387"/>
        <v>88104887300801.563</v>
      </c>
      <c r="W3966" s="1">
        <f t="shared" si="388"/>
        <v>41.527871145241697</v>
      </c>
    </row>
    <row r="3967" spans="1:24" x14ac:dyDescent="0.3">
      <c r="A3967" s="32" t="s">
        <v>708</v>
      </c>
      <c r="B3967" s="35">
        <v>43422.525081018517</v>
      </c>
      <c r="C3967" s="29">
        <v>45.401200000000003</v>
      </c>
      <c r="D3967" s="29">
        <v>-12.776199999999999</v>
      </c>
      <c r="E3967" s="49">
        <v>32</v>
      </c>
      <c r="F3967" s="20">
        <v>12</v>
      </c>
      <c r="G3967" s="22" t="s">
        <v>396</v>
      </c>
      <c r="H3967" s="1" t="s">
        <v>63</v>
      </c>
      <c r="I3967" s="9">
        <v>3.13</v>
      </c>
      <c r="J3967" s="19"/>
      <c r="K3967" s="19"/>
      <c r="L3967" s="19"/>
      <c r="M3967" s="19"/>
      <c r="N3967" s="19"/>
      <c r="O3967" s="19"/>
      <c r="P3967" s="19">
        <v>3.53</v>
      </c>
      <c r="Q3967" s="18" t="s">
        <v>90</v>
      </c>
      <c r="R3967" s="21"/>
      <c r="S3967" s="23"/>
      <c r="T3967" s="1">
        <f t="shared" si="385"/>
        <v>2018.8843944723299</v>
      </c>
      <c r="U3967" s="4">
        <f t="shared" si="386"/>
        <v>1.1228361197477403E+20</v>
      </c>
      <c r="V3967" s="4">
        <f t="shared" si="387"/>
        <v>62373483548242.125</v>
      </c>
      <c r="W3967" s="1">
        <f t="shared" si="388"/>
        <v>37.020560725240578</v>
      </c>
      <c r="X3967" s="19"/>
    </row>
    <row r="3968" spans="1:24" x14ac:dyDescent="0.3">
      <c r="A3968" s="32" t="s">
        <v>709</v>
      </c>
      <c r="B3968" s="35">
        <v>43422.595983796295</v>
      </c>
      <c r="C3968" s="29">
        <v>45.503300000000003</v>
      </c>
      <c r="D3968" s="29">
        <v>-12.6557</v>
      </c>
      <c r="E3968" s="49">
        <v>5</v>
      </c>
      <c r="F3968" s="20">
        <v>12</v>
      </c>
      <c r="G3968" s="22" t="s">
        <v>396</v>
      </c>
      <c r="H3968" s="1" t="s">
        <v>63</v>
      </c>
      <c r="I3968" s="9">
        <v>3.0300000000000002</v>
      </c>
      <c r="J3968" s="19"/>
      <c r="K3968" s="19"/>
      <c r="L3968" s="19"/>
      <c r="M3968" s="19"/>
      <c r="N3968" s="19"/>
      <c r="O3968" s="19"/>
      <c r="P3968" s="19">
        <v>3.43</v>
      </c>
      <c r="Q3968" s="18" t="s">
        <v>90</v>
      </c>
      <c r="R3968" s="21"/>
      <c r="S3968" s="23"/>
      <c r="T3968" s="1">
        <f t="shared" si="385"/>
        <v>2018.8845885935559</v>
      </c>
      <c r="U3968" s="4">
        <f t="shared" si="386"/>
        <v>1.1228365613181877E+20</v>
      </c>
      <c r="V3968" s="4">
        <f t="shared" si="387"/>
        <v>44157044735331.297</v>
      </c>
      <c r="W3968" s="1">
        <f t="shared" si="388"/>
        <v>31.965864474075687</v>
      </c>
    </row>
    <row r="3969" spans="1:24" x14ac:dyDescent="0.3">
      <c r="A3969" s="32" t="s">
        <v>710</v>
      </c>
      <c r="B3969" s="35">
        <v>43422.85633101852</v>
      </c>
      <c r="C3969" s="29">
        <v>45.410499999999999</v>
      </c>
      <c r="D3969" s="29">
        <v>-12.795500000000001</v>
      </c>
      <c r="E3969" s="49">
        <v>39</v>
      </c>
      <c r="F3969" s="20">
        <v>12</v>
      </c>
      <c r="G3969" s="22" t="s">
        <v>396</v>
      </c>
      <c r="H3969" s="1" t="s">
        <v>63</v>
      </c>
      <c r="I3969" s="9">
        <v>3.23</v>
      </c>
      <c r="J3969" s="19"/>
      <c r="K3969" s="19"/>
      <c r="L3969" s="19"/>
      <c r="M3969" s="19"/>
      <c r="N3969" s="19"/>
      <c r="O3969" s="19"/>
      <c r="P3969" s="19">
        <v>3.63</v>
      </c>
      <c r="Q3969" s="18" t="s">
        <v>90</v>
      </c>
      <c r="R3969" s="21"/>
      <c r="S3969" s="23"/>
      <c r="T3969" s="1">
        <f t="shared" si="385"/>
        <v>2018.8853013854032</v>
      </c>
      <c r="U3969" s="4">
        <f t="shared" si="386"/>
        <v>1.1228374423670607E+20</v>
      </c>
      <c r="V3969" s="4">
        <f t="shared" si="387"/>
        <v>88104887300801.563</v>
      </c>
      <c r="W3969" s="1">
        <f t="shared" si="388"/>
        <v>43.818755408734333</v>
      </c>
    </row>
    <row r="3970" spans="1:24" x14ac:dyDescent="0.3">
      <c r="A3970" s="32" t="s">
        <v>711</v>
      </c>
      <c r="B3970" s="35">
        <v>43423.150960648149</v>
      </c>
      <c r="C3970" s="29">
        <v>45.415799999999997</v>
      </c>
      <c r="D3970" s="29">
        <v>-12.7547</v>
      </c>
      <c r="E3970" s="49">
        <v>30</v>
      </c>
      <c r="F3970" s="20">
        <v>14</v>
      </c>
      <c r="G3970" s="22" t="s">
        <v>396</v>
      </c>
      <c r="H3970" s="1" t="s">
        <v>63</v>
      </c>
      <c r="I3970" s="1">
        <f>P3970-0.4</f>
        <v>4.22</v>
      </c>
      <c r="J3970" s="19"/>
      <c r="K3970" s="19"/>
      <c r="L3970" s="19">
        <v>4.5</v>
      </c>
      <c r="M3970" s="19" t="s">
        <v>60</v>
      </c>
      <c r="N3970" s="19"/>
      <c r="O3970" s="19"/>
      <c r="P3970" s="19">
        <v>4.62</v>
      </c>
      <c r="Q3970" s="18" t="s">
        <v>90</v>
      </c>
      <c r="R3970" s="21"/>
      <c r="S3970" s="23"/>
      <c r="T3970" s="1">
        <f t="shared" si="385"/>
        <v>2018.8861080373665</v>
      </c>
      <c r="U3970" s="4">
        <f t="shared" si="386"/>
        <v>1.1228643577151E+20</v>
      </c>
      <c r="V3970" s="4">
        <f t="shared" si="387"/>
        <v>2691534803926920.5</v>
      </c>
      <c r="W3970" s="1">
        <f t="shared" si="388"/>
        <v>36.088426377482399</v>
      </c>
    </row>
    <row r="3971" spans="1:24" x14ac:dyDescent="0.3">
      <c r="A3971" s="32" t="s">
        <v>712</v>
      </c>
      <c r="B3971" s="35">
        <v>43423.230439814812</v>
      </c>
      <c r="C3971" s="29">
        <v>45.3733</v>
      </c>
      <c r="D3971" s="29">
        <v>-12.795999999999999</v>
      </c>
      <c r="E3971" s="49">
        <v>34</v>
      </c>
      <c r="F3971" s="20">
        <v>13</v>
      </c>
      <c r="G3971" s="22" t="s">
        <v>396</v>
      </c>
      <c r="H3971" s="1" t="s">
        <v>63</v>
      </c>
      <c r="I3971" s="9">
        <v>3.48</v>
      </c>
      <c r="J3971" s="19"/>
      <c r="K3971" s="19"/>
      <c r="L3971" s="19"/>
      <c r="M3971" s="19"/>
      <c r="N3971" s="19"/>
      <c r="O3971" s="19"/>
      <c r="P3971" s="19">
        <v>3.88</v>
      </c>
      <c r="Q3971" s="18" t="s">
        <v>90</v>
      </c>
      <c r="R3971" s="21"/>
      <c r="S3971" s="23"/>
      <c r="T3971" s="1">
        <f t="shared" si="385"/>
        <v>2018.8863256394657</v>
      </c>
      <c r="U3971" s="4">
        <f t="shared" si="386"/>
        <v>1.1228664470112308E+20</v>
      </c>
      <c r="V3971" s="4">
        <f t="shared" si="387"/>
        <v>208929613085405.06</v>
      </c>
      <c r="W3971" s="1">
        <f t="shared" si="388"/>
        <v>37.613521682398719</v>
      </c>
    </row>
    <row r="3972" spans="1:24" x14ac:dyDescent="0.3">
      <c r="A3972" s="32" t="s">
        <v>713</v>
      </c>
      <c r="B3972" s="35">
        <v>43423.243472222224</v>
      </c>
      <c r="C3972" s="29">
        <v>45.412300000000002</v>
      </c>
      <c r="D3972" s="29">
        <v>-12.835000000000001</v>
      </c>
      <c r="E3972" s="49">
        <v>30</v>
      </c>
      <c r="F3972" s="20">
        <v>13</v>
      </c>
      <c r="G3972" s="22" t="s">
        <v>396</v>
      </c>
      <c r="H3972" s="1" t="s">
        <v>63</v>
      </c>
      <c r="I3972" s="9">
        <v>3.6599999999999997</v>
      </c>
      <c r="J3972" s="19"/>
      <c r="K3972" s="19"/>
      <c r="L3972" s="19"/>
      <c r="M3972" s="19"/>
      <c r="N3972" s="19"/>
      <c r="O3972" s="19"/>
      <c r="P3972" s="19">
        <v>4.0599999999999996</v>
      </c>
      <c r="Q3972" s="18" t="s">
        <v>90</v>
      </c>
      <c r="R3972" s="21"/>
      <c r="S3972" s="23"/>
      <c r="T3972" s="1">
        <f t="shared" si="385"/>
        <v>2018.8863613202525</v>
      </c>
      <c r="U3972" s="4">
        <f t="shared" si="386"/>
        <v>1.1228703374626808E+20</v>
      </c>
      <c r="V3972" s="4">
        <f t="shared" si="387"/>
        <v>389045144994281.69</v>
      </c>
      <c r="W3972" s="1">
        <f t="shared" si="388"/>
        <v>36.941540502741319</v>
      </c>
      <c r="X3972" s="19"/>
    </row>
    <row r="3973" spans="1:24" x14ac:dyDescent="0.3">
      <c r="A3973" s="32" t="s">
        <v>714</v>
      </c>
      <c r="B3973" s="35">
        <v>43423.549016203702</v>
      </c>
      <c r="C3973" s="29">
        <v>45.405799999999999</v>
      </c>
      <c r="D3973" s="29">
        <v>-12.768000000000001</v>
      </c>
      <c r="E3973" s="49">
        <v>30</v>
      </c>
      <c r="F3973" s="20">
        <v>14</v>
      </c>
      <c r="G3973" s="22" t="s">
        <v>396</v>
      </c>
      <c r="H3973" s="1" t="s">
        <v>63</v>
      </c>
      <c r="I3973" s="9">
        <v>3.5100000000000002</v>
      </c>
      <c r="J3973" s="19"/>
      <c r="K3973" s="19"/>
      <c r="L3973" s="19"/>
      <c r="M3973" s="19"/>
      <c r="N3973" s="19"/>
      <c r="O3973" s="19"/>
      <c r="P3973" s="19">
        <v>3.91</v>
      </c>
      <c r="Q3973" s="18" t="s">
        <v>90</v>
      </c>
      <c r="R3973" s="21"/>
      <c r="S3973" s="23"/>
      <c r="T3973" s="1">
        <f t="shared" ref="T3973:T4036" si="389">1900+B3973/365.25</f>
        <v>2018.8871978540826</v>
      </c>
      <c r="U3973" s="4">
        <f t="shared" ref="U3973:U4036" si="390">U3972+V3973</f>
        <v>1.1228726548573307E+20</v>
      </c>
      <c r="V3973" s="4">
        <f t="shared" ref="V3973:V4036" si="391">10^(1.5*I3973+9.1)</f>
        <v>231739464996849</v>
      </c>
      <c r="W3973" s="1">
        <f t="shared" ref="W3973:W4036" si="392">SQRT( (ABS(D3973-$Y$1)*111.11)^2+(111.11*COS(RADIANS(D3973))*ABS(C3973-$Z$1))^2+E3973*E3973)</f>
        <v>35.523109532778498</v>
      </c>
      <c r="X3973" s="19"/>
    </row>
    <row r="3974" spans="1:24" x14ac:dyDescent="0.3">
      <c r="A3974" s="32" t="s">
        <v>715</v>
      </c>
      <c r="B3974" s="35">
        <v>43423.560069444444</v>
      </c>
      <c r="C3974" s="29">
        <v>45.378</v>
      </c>
      <c r="D3974" s="29">
        <v>-12.7547</v>
      </c>
      <c r="E3974" s="49">
        <v>35</v>
      </c>
      <c r="F3974" s="20">
        <v>12</v>
      </c>
      <c r="G3974" s="22" t="s">
        <v>396</v>
      </c>
      <c r="H3974" s="1" t="s">
        <v>63</v>
      </c>
      <c r="I3974" s="9">
        <v>3.11</v>
      </c>
      <c r="J3974" s="19"/>
      <c r="K3974" s="19"/>
      <c r="L3974" s="19"/>
      <c r="M3974" s="19"/>
      <c r="N3974" s="19"/>
      <c r="O3974" s="19"/>
      <c r="P3974" s="19">
        <v>3.51</v>
      </c>
      <c r="Q3974" s="18" t="s">
        <v>90</v>
      </c>
      <c r="R3974" s="21"/>
      <c r="S3974" s="23"/>
      <c r="T3974" s="1">
        <f t="shared" si="389"/>
        <v>2018.8872281162066</v>
      </c>
      <c r="U3974" s="4">
        <f t="shared" si="390"/>
        <v>1.1228732369605485E+20</v>
      </c>
      <c r="V3974" s="4">
        <f t="shared" si="391"/>
        <v>58210321777087.344</v>
      </c>
      <c r="W3974" s="1">
        <f t="shared" si="392"/>
        <v>38.468408258261256</v>
      </c>
      <c r="X3974" s="19"/>
    </row>
    <row r="3975" spans="1:24" x14ac:dyDescent="0.3">
      <c r="A3975" s="32" t="s">
        <v>716</v>
      </c>
      <c r="B3975" s="35">
        <v>43423.578159722223</v>
      </c>
      <c r="C3975" s="29">
        <v>45.414999999999999</v>
      </c>
      <c r="D3975" s="29">
        <v>-12.7547</v>
      </c>
      <c r="E3975" s="49">
        <v>32</v>
      </c>
      <c r="F3975" s="20">
        <v>10</v>
      </c>
      <c r="G3975" s="22" t="s">
        <v>396</v>
      </c>
      <c r="H3975" s="1" t="s">
        <v>63</v>
      </c>
      <c r="I3975" s="9">
        <v>3.14</v>
      </c>
      <c r="J3975" s="19"/>
      <c r="K3975" s="19"/>
      <c r="L3975" s="19"/>
      <c r="M3975" s="19"/>
      <c r="N3975" s="19"/>
      <c r="O3975" s="19"/>
      <c r="P3975" s="19">
        <v>3.54</v>
      </c>
      <c r="Q3975" s="18" t="s">
        <v>90</v>
      </c>
      <c r="R3975" s="21"/>
      <c r="S3975" s="23"/>
      <c r="T3975" s="1">
        <f t="shared" si="389"/>
        <v>2018.8872776446879</v>
      </c>
      <c r="U3975" s="4">
        <f t="shared" si="390"/>
        <v>1.1228738826147774E+20</v>
      </c>
      <c r="V3975" s="4">
        <f t="shared" si="391"/>
        <v>64565422903465.523</v>
      </c>
      <c r="W3975" s="1">
        <f t="shared" si="392"/>
        <v>37.721400097308788</v>
      </c>
    </row>
    <row r="3976" spans="1:24" x14ac:dyDescent="0.3">
      <c r="A3976" s="32" t="s">
        <v>717</v>
      </c>
      <c r="B3976" s="35">
        <v>43423.891724537039</v>
      </c>
      <c r="C3976" s="29">
        <v>45.415999999999997</v>
      </c>
      <c r="D3976" s="29">
        <v>-12.7813</v>
      </c>
      <c r="E3976" s="49">
        <v>30</v>
      </c>
      <c r="F3976" s="20">
        <v>12</v>
      </c>
      <c r="G3976" s="22" t="s">
        <v>396</v>
      </c>
      <c r="H3976" s="1" t="s">
        <v>63</v>
      </c>
      <c r="I3976" s="1">
        <f>P3976-0.4</f>
        <v>3.69</v>
      </c>
      <c r="J3976" s="19"/>
      <c r="K3976" s="19"/>
      <c r="L3976" s="19">
        <v>4.3</v>
      </c>
      <c r="M3976" s="19" t="s">
        <v>60</v>
      </c>
      <c r="N3976" s="19"/>
      <c r="O3976" s="19"/>
      <c r="P3976" s="19">
        <v>4.09</v>
      </c>
      <c r="Q3976" s="18" t="s">
        <v>90</v>
      </c>
      <c r="R3976" s="21"/>
      <c r="S3976" s="23"/>
      <c r="T3976" s="1">
        <f t="shared" si="389"/>
        <v>2018.8881361383628</v>
      </c>
      <c r="U3976" s="4">
        <f t="shared" si="390"/>
        <v>1.1228781978055457E+20</v>
      </c>
      <c r="V3976" s="4">
        <f t="shared" si="391"/>
        <v>431519076827766.19</v>
      </c>
      <c r="W3976" s="1">
        <f t="shared" si="392"/>
        <v>36.211020600665712</v>
      </c>
      <c r="X3976" s="19"/>
    </row>
    <row r="3977" spans="1:24" x14ac:dyDescent="0.3">
      <c r="A3977" s="32" t="s">
        <v>718</v>
      </c>
      <c r="B3977" s="35">
        <v>43423.951423611114</v>
      </c>
      <c r="C3977" s="29">
        <v>45.394300000000001</v>
      </c>
      <c r="D3977" s="29">
        <v>-12.791499999999999</v>
      </c>
      <c r="E3977" s="49">
        <v>34</v>
      </c>
      <c r="F3977" s="20">
        <v>11</v>
      </c>
      <c r="G3977" s="22" t="s">
        <v>396</v>
      </c>
      <c r="H3977" s="1" t="s">
        <v>63</v>
      </c>
      <c r="I3977" s="9">
        <v>3.45</v>
      </c>
      <c r="J3977" s="19"/>
      <c r="K3977" s="19"/>
      <c r="L3977" s="19"/>
      <c r="M3977" s="19"/>
      <c r="N3977" s="19"/>
      <c r="O3977" s="19"/>
      <c r="P3977" s="19">
        <v>3.85</v>
      </c>
      <c r="Q3977" s="18" t="s">
        <v>90</v>
      </c>
      <c r="R3977" s="21"/>
      <c r="S3977" s="23"/>
      <c r="T3977" s="1">
        <f t="shared" si="389"/>
        <v>2018.8882995855199</v>
      </c>
      <c r="U3977" s="4">
        <f t="shared" si="390"/>
        <v>1.1228800814546353E+20</v>
      </c>
      <c r="V3977" s="4">
        <f t="shared" si="391"/>
        <v>188364908948981.13</v>
      </c>
      <c r="W3977" s="1">
        <f t="shared" si="392"/>
        <v>38.549320051955924</v>
      </c>
    </row>
    <row r="3978" spans="1:24" x14ac:dyDescent="0.3">
      <c r="A3978" s="32" t="s">
        <v>719</v>
      </c>
      <c r="B3978" s="35">
        <v>43424.107754629629</v>
      </c>
      <c r="C3978" s="29">
        <v>45.488</v>
      </c>
      <c r="D3978" s="29">
        <v>-12.6142</v>
      </c>
      <c r="E3978" s="49">
        <v>5</v>
      </c>
      <c r="F3978" s="20">
        <v>13</v>
      </c>
      <c r="G3978" s="22" t="s">
        <v>396</v>
      </c>
      <c r="H3978" s="1" t="s">
        <v>63</v>
      </c>
      <c r="I3978" s="9">
        <v>3.8000000000000003</v>
      </c>
      <c r="J3978" s="19"/>
      <c r="K3978" s="19"/>
      <c r="L3978" s="19"/>
      <c r="M3978" s="19"/>
      <c r="N3978" s="19"/>
      <c r="O3978" s="19"/>
      <c r="P3978" s="19">
        <v>4.2</v>
      </c>
      <c r="Q3978" s="18" t="s">
        <v>90</v>
      </c>
      <c r="R3978" s="21"/>
      <c r="S3978" s="23"/>
      <c r="T3978" s="1">
        <f t="shared" si="389"/>
        <v>2018.8887275965219</v>
      </c>
      <c r="U3978" s="4">
        <f t="shared" si="390"/>
        <v>1.12288639102808E+20</v>
      </c>
      <c r="V3978" s="4">
        <f t="shared" si="391"/>
        <v>630957344480198.25</v>
      </c>
      <c r="W3978" s="1">
        <f t="shared" si="392"/>
        <v>32.411609683253118</v>
      </c>
    </row>
    <row r="3979" spans="1:24" x14ac:dyDescent="0.3">
      <c r="A3979" s="32" t="s">
        <v>720</v>
      </c>
      <c r="B3979" s="35">
        <v>43424.116678240738</v>
      </c>
      <c r="C3979" s="29">
        <v>45.406300000000002</v>
      </c>
      <c r="D3979" s="29">
        <v>-12.770300000000001</v>
      </c>
      <c r="E3979" s="49">
        <v>30</v>
      </c>
      <c r="F3979" s="20">
        <v>10</v>
      </c>
      <c r="G3979" s="22" t="s">
        <v>396</v>
      </c>
      <c r="H3979" s="1" t="s">
        <v>63</v>
      </c>
      <c r="I3979" s="9">
        <v>3.29</v>
      </c>
      <c r="J3979" s="19"/>
      <c r="K3979" s="19"/>
      <c r="L3979" s="19"/>
      <c r="M3979" s="19"/>
      <c r="N3979" s="19"/>
      <c r="O3979" s="19"/>
      <c r="P3979" s="19">
        <v>3.69</v>
      </c>
      <c r="Q3979" s="18" t="s">
        <v>90</v>
      </c>
      <c r="R3979" s="21"/>
      <c r="S3979" s="23"/>
      <c r="T3979" s="1">
        <f t="shared" si="389"/>
        <v>2018.8887520280375</v>
      </c>
      <c r="U3979" s="4">
        <f t="shared" si="390"/>
        <v>1.122887474954994E+20</v>
      </c>
      <c r="V3979" s="4">
        <f t="shared" si="391"/>
        <v>108392691402120.45</v>
      </c>
      <c r="W3979" s="1">
        <f t="shared" si="392"/>
        <v>35.562727299976679</v>
      </c>
    </row>
    <row r="3980" spans="1:24" x14ac:dyDescent="0.3">
      <c r="A3980" s="32" t="s">
        <v>721</v>
      </c>
      <c r="B3980" s="35">
        <v>43424.3596875</v>
      </c>
      <c r="C3980" s="29">
        <v>45.402000000000001</v>
      </c>
      <c r="D3980" s="29">
        <v>-12.787000000000001</v>
      </c>
      <c r="E3980" s="49">
        <v>34</v>
      </c>
      <c r="F3980" s="20">
        <v>13</v>
      </c>
      <c r="G3980" s="22" t="s">
        <v>396</v>
      </c>
      <c r="H3980" s="1" t="s">
        <v>63</v>
      </c>
      <c r="I3980" s="9">
        <v>3.13</v>
      </c>
      <c r="J3980" s="19"/>
      <c r="K3980" s="19"/>
      <c r="L3980" s="19"/>
      <c r="M3980" s="19"/>
      <c r="N3980" s="19"/>
      <c r="O3980" s="19"/>
      <c r="P3980" s="19">
        <v>3.53</v>
      </c>
      <c r="Q3980" s="18" t="s">
        <v>90</v>
      </c>
      <c r="R3980" s="21"/>
      <c r="S3980" s="23"/>
      <c r="T3980" s="1">
        <f t="shared" si="389"/>
        <v>2018.8894173511294</v>
      </c>
      <c r="U3980" s="4">
        <f t="shared" si="390"/>
        <v>1.1228880986898294E+20</v>
      </c>
      <c r="V3980" s="4">
        <f t="shared" si="391"/>
        <v>62373483548242.125</v>
      </c>
      <c r="W3980" s="1">
        <f t="shared" si="392"/>
        <v>38.892282349771854</v>
      </c>
    </row>
    <row r="3981" spans="1:24" x14ac:dyDescent="0.3">
      <c r="A3981" s="32" t="s">
        <v>722</v>
      </c>
      <c r="B3981" s="35">
        <v>43424.489641203705</v>
      </c>
      <c r="C3981" s="29">
        <v>45.384500000000003</v>
      </c>
      <c r="D3981" s="29">
        <v>-12.764699999999999</v>
      </c>
      <c r="E3981" s="49">
        <v>28</v>
      </c>
      <c r="F3981" s="20">
        <v>13</v>
      </c>
      <c r="G3981" s="22" t="s">
        <v>396</v>
      </c>
      <c r="H3981" s="1" t="s">
        <v>63</v>
      </c>
      <c r="I3981" s="9">
        <v>3.22</v>
      </c>
      <c r="J3981" s="19"/>
      <c r="K3981" s="19"/>
      <c r="L3981" s="19"/>
      <c r="M3981" s="19"/>
      <c r="N3981" s="19"/>
      <c r="O3981" s="19"/>
      <c r="P3981" s="19">
        <v>3.62</v>
      </c>
      <c r="Q3981" s="18" t="s">
        <v>90</v>
      </c>
      <c r="R3981" s="21"/>
      <c r="S3981" s="23"/>
      <c r="T3981" s="1">
        <f t="shared" si="389"/>
        <v>2018.8897731449792</v>
      </c>
      <c r="U3981" s="4">
        <f t="shared" si="390"/>
        <v>1.1228889498278676E+20</v>
      </c>
      <c r="V3981" s="4">
        <f t="shared" si="391"/>
        <v>85113803820237.813</v>
      </c>
      <c r="W3981" s="1">
        <f t="shared" si="392"/>
        <v>32.600126674952115</v>
      </c>
    </row>
    <row r="3982" spans="1:24" x14ac:dyDescent="0.3">
      <c r="A3982" s="32" t="s">
        <v>723</v>
      </c>
      <c r="B3982" s="35">
        <v>43424.647731481484</v>
      </c>
      <c r="C3982" s="29">
        <v>45.353299999999997</v>
      </c>
      <c r="D3982" s="29">
        <v>-12.748799999999999</v>
      </c>
      <c r="E3982" s="49">
        <v>36</v>
      </c>
      <c r="F3982" s="20">
        <v>15</v>
      </c>
      <c r="G3982" s="22" t="s">
        <v>396</v>
      </c>
      <c r="H3982" s="1" t="s">
        <v>63</v>
      </c>
      <c r="I3982" s="9">
        <v>3.49</v>
      </c>
      <c r="J3982" s="19"/>
      <c r="K3982" s="19"/>
      <c r="L3982" s="19"/>
      <c r="M3982" s="19"/>
      <c r="N3982" s="19"/>
      <c r="O3982" s="19"/>
      <c r="P3982" s="19">
        <v>3.89</v>
      </c>
      <c r="Q3982" s="18" t="s">
        <v>90</v>
      </c>
      <c r="R3982" s="21"/>
      <c r="S3982" s="23"/>
      <c r="T3982" s="1">
        <f t="shared" si="389"/>
        <v>2018.8902059725708</v>
      </c>
      <c r="U3982" s="4">
        <f t="shared" si="390"/>
        <v>1.1228911125463913E+20</v>
      </c>
      <c r="V3982" s="4">
        <f t="shared" si="391"/>
        <v>216271852372703.16</v>
      </c>
      <c r="W3982" s="1">
        <f t="shared" si="392"/>
        <v>38.381147312067846</v>
      </c>
    </row>
    <row r="3983" spans="1:24" x14ac:dyDescent="0.3">
      <c r="A3983" s="32" t="s">
        <v>724</v>
      </c>
      <c r="B3983" s="35">
        <v>43424.694027777776</v>
      </c>
      <c r="C3983" s="29">
        <v>45.414700000000003</v>
      </c>
      <c r="D3983" s="29">
        <v>-12.7818</v>
      </c>
      <c r="E3983" s="49">
        <v>40</v>
      </c>
      <c r="F3983" s="20">
        <v>15</v>
      </c>
      <c r="G3983" s="22" t="s">
        <v>396</v>
      </c>
      <c r="H3983" s="1" t="s">
        <v>63</v>
      </c>
      <c r="I3983" s="9">
        <v>3.21</v>
      </c>
      <c r="J3983" s="19"/>
      <c r="K3983" s="19"/>
      <c r="L3983" s="19"/>
      <c r="M3983" s="19"/>
      <c r="N3983" s="19"/>
      <c r="O3983" s="19"/>
      <c r="P3983" s="19">
        <v>3.61</v>
      </c>
      <c r="Q3983" s="18" t="s">
        <v>90</v>
      </c>
      <c r="R3983" s="21"/>
      <c r="S3983" s="23"/>
      <c r="T3983" s="1">
        <f t="shared" si="389"/>
        <v>2018.890332724922</v>
      </c>
      <c r="U3983" s="4">
        <f t="shared" si="390"/>
        <v>1.1228919347890412E+20</v>
      </c>
      <c r="V3983" s="4">
        <f t="shared" si="391"/>
        <v>82224264994707.281</v>
      </c>
      <c r="W3983" s="1">
        <f t="shared" si="392"/>
        <v>44.787484077804692</v>
      </c>
    </row>
    <row r="3984" spans="1:24" x14ac:dyDescent="0.3">
      <c r="A3984" s="32" t="s">
        <v>725</v>
      </c>
      <c r="B3984" s="35">
        <v>43424.889340277776</v>
      </c>
      <c r="C3984" s="29">
        <v>45.431800000000003</v>
      </c>
      <c r="D3984" s="29">
        <v>-12.7013</v>
      </c>
      <c r="E3984" s="49">
        <v>31</v>
      </c>
      <c r="F3984" s="20">
        <v>14</v>
      </c>
      <c r="G3984" s="22" t="s">
        <v>396</v>
      </c>
      <c r="H3984" s="1" t="s">
        <v>63</v>
      </c>
      <c r="I3984" s="9">
        <v>3.0100000000000002</v>
      </c>
      <c r="J3984" s="19"/>
      <c r="K3984" s="19"/>
      <c r="L3984" s="19"/>
      <c r="M3984" s="19"/>
      <c r="N3984" s="19"/>
      <c r="O3984" s="19"/>
      <c r="P3984" s="19">
        <v>3.41</v>
      </c>
      <c r="Q3984" s="18" t="s">
        <v>90</v>
      </c>
      <c r="R3984" s="21"/>
      <c r="S3984" s="23"/>
      <c r="T3984" s="1">
        <f t="shared" si="389"/>
        <v>2018.890867461404</v>
      </c>
      <c r="U3984" s="4">
        <f t="shared" si="390"/>
        <v>1.1228923468865603E+20</v>
      </c>
      <c r="V3984" s="4">
        <f t="shared" si="391"/>
        <v>41209751909733.227</v>
      </c>
      <c r="W3984" s="1">
        <f t="shared" si="392"/>
        <v>38.37529565263538</v>
      </c>
    </row>
    <row r="3985" spans="1:23" x14ac:dyDescent="0.3">
      <c r="A3985" s="32" t="s">
        <v>726</v>
      </c>
      <c r="B3985" s="35">
        <v>43425.206701388888</v>
      </c>
      <c r="C3985" s="29">
        <v>45.418500000000002</v>
      </c>
      <c r="D3985" s="29">
        <v>-12.7685</v>
      </c>
      <c r="E3985" s="49">
        <v>34</v>
      </c>
      <c r="F3985" s="20">
        <v>12</v>
      </c>
      <c r="G3985" s="22" t="s">
        <v>396</v>
      </c>
      <c r="H3985" s="1" t="s">
        <v>63</v>
      </c>
      <c r="I3985" s="9">
        <v>3.39</v>
      </c>
      <c r="J3985" s="19"/>
      <c r="K3985" s="19"/>
      <c r="L3985" s="19"/>
      <c r="M3985" s="19"/>
      <c r="N3985" s="19"/>
      <c r="O3985" s="19"/>
      <c r="P3985" s="19">
        <v>3.79</v>
      </c>
      <c r="Q3985" s="18" t="s">
        <v>90</v>
      </c>
      <c r="R3985" s="21"/>
      <c r="S3985" s="23"/>
      <c r="T3985" s="1">
        <f t="shared" si="389"/>
        <v>2018.8917363487717</v>
      </c>
      <c r="U3985" s="4">
        <f t="shared" si="390"/>
        <v>1.1228938779740221E+20</v>
      </c>
      <c r="V3985" s="4">
        <f t="shared" si="391"/>
        <v>153108746168202.94</v>
      </c>
      <c r="W3985" s="1">
        <f t="shared" si="392"/>
        <v>39.650517705165576</v>
      </c>
    </row>
    <row r="3986" spans="1:23" x14ac:dyDescent="0.3">
      <c r="A3986" s="32" t="s">
        <v>727</v>
      </c>
      <c r="B3986" s="35">
        <v>43425.582997685182</v>
      </c>
      <c r="C3986" s="29">
        <v>45.362299999999998</v>
      </c>
      <c r="D3986" s="29">
        <v>-12.828200000000001</v>
      </c>
      <c r="E3986" s="49">
        <v>30</v>
      </c>
      <c r="F3986" s="20">
        <v>13</v>
      </c>
      <c r="G3986" s="22" t="s">
        <v>396</v>
      </c>
      <c r="H3986" s="1" t="s">
        <v>63</v>
      </c>
      <c r="I3986" s="9">
        <v>3.0100000000000002</v>
      </c>
      <c r="J3986" s="19"/>
      <c r="K3986" s="19"/>
      <c r="L3986" s="19"/>
      <c r="M3986" s="19"/>
      <c r="N3986" s="19"/>
      <c r="O3986" s="19"/>
      <c r="P3986" s="19">
        <v>3.41</v>
      </c>
      <c r="Q3986" s="18" t="s">
        <v>90</v>
      </c>
      <c r="R3986" s="21"/>
      <c r="S3986" s="23"/>
      <c r="T3986" s="1">
        <f t="shared" si="389"/>
        <v>2018.8927665918827</v>
      </c>
      <c r="U3986" s="4">
        <f t="shared" si="390"/>
        <v>1.1228942900715412E+20</v>
      </c>
      <c r="V3986" s="4">
        <f t="shared" si="391"/>
        <v>41209751909733.227</v>
      </c>
      <c r="W3986" s="1">
        <f t="shared" si="392"/>
        <v>34.17829596167207</v>
      </c>
    </row>
    <row r="3987" spans="1:23" x14ac:dyDescent="0.3">
      <c r="A3987" s="32" t="s">
        <v>728</v>
      </c>
      <c r="B3987" s="35">
        <v>43426.09375</v>
      </c>
      <c r="C3987" s="29">
        <v>45.434699999999999</v>
      </c>
      <c r="D3987" s="29">
        <v>-12.7547</v>
      </c>
      <c r="E3987" s="49">
        <v>37</v>
      </c>
      <c r="F3987" s="20">
        <v>16</v>
      </c>
      <c r="G3987" s="22" t="s">
        <v>396</v>
      </c>
      <c r="H3987" s="1" t="s">
        <v>63</v>
      </c>
      <c r="I3987" s="9">
        <v>3.54</v>
      </c>
      <c r="J3987" s="19"/>
      <c r="K3987" s="19"/>
      <c r="L3987" s="19"/>
      <c r="M3987" s="19"/>
      <c r="N3987" s="19"/>
      <c r="O3987" s="19"/>
      <c r="P3987" s="19">
        <v>3.94</v>
      </c>
      <c r="Q3987" s="18" t="s">
        <v>90</v>
      </c>
      <c r="R3987" s="21"/>
      <c r="S3987" s="23"/>
      <c r="T3987" s="1">
        <f t="shared" si="389"/>
        <v>2018.89416495551</v>
      </c>
      <c r="U3987" s="4">
        <f t="shared" si="390"/>
        <v>1.122896860467324E+20</v>
      </c>
      <c r="V3987" s="4">
        <f t="shared" si="391"/>
        <v>257039578276887.53</v>
      </c>
      <c r="W3987" s="1">
        <f t="shared" si="392"/>
        <v>43.101478435184646</v>
      </c>
    </row>
    <row r="3988" spans="1:23" x14ac:dyDescent="0.3">
      <c r="A3988" s="32" t="s">
        <v>729</v>
      </c>
      <c r="B3988" s="35">
        <v>43426.096574074072</v>
      </c>
      <c r="C3988" s="29">
        <v>45.401200000000003</v>
      </c>
      <c r="D3988" s="29">
        <v>-12.7225</v>
      </c>
      <c r="E3988" s="49">
        <v>28</v>
      </c>
      <c r="F3988" s="20">
        <v>15</v>
      </c>
      <c r="G3988" s="22" t="s">
        <v>396</v>
      </c>
      <c r="H3988" s="1" t="s">
        <v>63</v>
      </c>
      <c r="I3988" s="9">
        <v>3.68</v>
      </c>
      <c r="J3988" s="19"/>
      <c r="K3988" s="19"/>
      <c r="L3988" s="19"/>
      <c r="M3988" s="19"/>
      <c r="N3988" s="19"/>
      <c r="O3988" s="19"/>
      <c r="P3988" s="19">
        <v>4.08</v>
      </c>
      <c r="Q3988" s="18" t="s">
        <v>90</v>
      </c>
      <c r="R3988" s="21"/>
      <c r="S3988" s="23"/>
      <c r="T3988" s="1">
        <f t="shared" si="389"/>
        <v>2018.8941726874034</v>
      </c>
      <c r="U3988" s="4">
        <f t="shared" si="390"/>
        <v>1.1229010291611587E+20</v>
      </c>
      <c r="V3988" s="4">
        <f t="shared" si="391"/>
        <v>416869383470336.44</v>
      </c>
      <c r="W3988" s="1">
        <f t="shared" si="392"/>
        <v>33.750350786957824</v>
      </c>
    </row>
    <row r="3989" spans="1:23" x14ac:dyDescent="0.3">
      <c r="A3989" s="32" t="s">
        <v>730</v>
      </c>
      <c r="B3989" s="35">
        <v>43426.115995370368</v>
      </c>
      <c r="C3989" s="29">
        <v>45.4345</v>
      </c>
      <c r="D3989" s="29">
        <v>-12.7963</v>
      </c>
      <c r="E3989" s="49">
        <v>30</v>
      </c>
      <c r="F3989" s="20">
        <v>14</v>
      </c>
      <c r="G3989" s="22" t="s">
        <v>396</v>
      </c>
      <c r="H3989" s="1" t="s">
        <v>63</v>
      </c>
      <c r="I3989" s="9">
        <v>3.12</v>
      </c>
      <c r="J3989" s="19"/>
      <c r="K3989" s="19"/>
      <c r="L3989" s="19"/>
      <c r="M3989" s="19"/>
      <c r="N3989" s="19"/>
      <c r="O3989" s="19"/>
      <c r="P3989" s="19">
        <v>3.52</v>
      </c>
      <c r="Q3989" s="18" t="s">
        <v>90</v>
      </c>
      <c r="R3989" s="21"/>
      <c r="S3989" s="23"/>
      <c r="T3989" s="1">
        <f t="shared" si="389"/>
        <v>2018.8942258600148</v>
      </c>
      <c r="U3989" s="4">
        <f t="shared" si="390"/>
        <v>1.1229016317207449E+20</v>
      </c>
      <c r="V3989" s="4">
        <f t="shared" si="391"/>
        <v>60255958607435.766</v>
      </c>
      <c r="W3989" s="1">
        <f t="shared" si="392"/>
        <v>37.522745423186791</v>
      </c>
    </row>
    <row r="3990" spans="1:23" x14ac:dyDescent="0.3">
      <c r="A3990" s="32" t="s">
        <v>731</v>
      </c>
      <c r="B3990" s="35">
        <v>43426.173020833332</v>
      </c>
      <c r="C3990" s="29">
        <v>45.417299999999997</v>
      </c>
      <c r="D3990" s="29">
        <v>-12.765499999999999</v>
      </c>
      <c r="E3990" s="49">
        <v>25</v>
      </c>
      <c r="F3990" s="20">
        <v>15</v>
      </c>
      <c r="G3990" s="22" t="s">
        <v>396</v>
      </c>
      <c r="H3990" s="1" t="s">
        <v>63</v>
      </c>
      <c r="I3990" s="9">
        <v>3.37</v>
      </c>
      <c r="J3990" s="19"/>
      <c r="K3990" s="19"/>
      <c r="L3990" s="19"/>
      <c r="M3990" s="19"/>
      <c r="N3990" s="19"/>
      <c r="O3990" s="19"/>
      <c r="P3990" s="19">
        <v>3.77</v>
      </c>
      <c r="Q3990" s="18" t="s">
        <v>90</v>
      </c>
      <c r="R3990" s="21"/>
      <c r="S3990" s="23"/>
      <c r="T3990" s="1">
        <f t="shared" si="389"/>
        <v>2018.8943819872234</v>
      </c>
      <c r="U3990" s="4">
        <f t="shared" si="390"/>
        <v>1.1229030606147033E+20</v>
      </c>
      <c r="V3990" s="4">
        <f t="shared" si="391"/>
        <v>142889395851110.25</v>
      </c>
      <c r="W3990" s="1">
        <f t="shared" si="392"/>
        <v>32.172357850510139</v>
      </c>
    </row>
    <row r="3991" spans="1:23" x14ac:dyDescent="0.3">
      <c r="A3991" s="32" t="s">
        <v>732</v>
      </c>
      <c r="B3991" s="35">
        <v>43426.228125000001</v>
      </c>
      <c r="C3991" s="29">
        <v>45.547699999999999</v>
      </c>
      <c r="D3991" s="29">
        <v>-12.8203</v>
      </c>
      <c r="E3991" s="49">
        <v>39</v>
      </c>
      <c r="F3991" s="20">
        <v>13</v>
      </c>
      <c r="G3991" s="22" t="s">
        <v>396</v>
      </c>
      <c r="H3991" s="1" t="s">
        <v>63</v>
      </c>
      <c r="I3991" s="9">
        <v>3.7500000000000004</v>
      </c>
      <c r="J3991" s="19"/>
      <c r="K3991" s="19"/>
      <c r="L3991" s="19"/>
      <c r="M3991" s="19"/>
      <c r="N3991" s="19"/>
      <c r="O3991" s="19"/>
      <c r="P3991" s="19">
        <v>4.1500000000000004</v>
      </c>
      <c r="Q3991" s="18" t="s">
        <v>90</v>
      </c>
      <c r="R3991" s="21"/>
      <c r="S3991" s="23"/>
      <c r="T3991" s="1">
        <f t="shared" si="389"/>
        <v>2018.8945328542095</v>
      </c>
      <c r="U3991" s="4">
        <f t="shared" si="390"/>
        <v>1.1229083694591456E+20</v>
      </c>
      <c r="V3991" s="4">
        <f t="shared" si="391"/>
        <v>530884444230992.88</v>
      </c>
      <c r="W3991" s="1">
        <f t="shared" si="392"/>
        <v>52.459672339864063</v>
      </c>
    </row>
    <row r="3992" spans="1:23" x14ac:dyDescent="0.3">
      <c r="A3992" s="32" t="s">
        <v>733</v>
      </c>
      <c r="B3992" s="35">
        <v>43426.395416666666</v>
      </c>
      <c r="C3992" s="29">
        <v>45.403199999999998</v>
      </c>
      <c r="D3992" s="29">
        <v>-12.766500000000001</v>
      </c>
      <c r="E3992" s="49">
        <v>30</v>
      </c>
      <c r="F3992" s="20">
        <v>15</v>
      </c>
      <c r="G3992" s="22" t="s">
        <v>396</v>
      </c>
      <c r="H3992" s="1" t="s">
        <v>63</v>
      </c>
      <c r="I3992" s="9">
        <v>3.1</v>
      </c>
      <c r="J3992" s="19"/>
      <c r="K3992" s="19"/>
      <c r="L3992" s="19"/>
      <c r="M3992" s="19"/>
      <c r="N3992" s="19"/>
      <c r="O3992" s="19"/>
      <c r="P3992" s="19">
        <v>3.5</v>
      </c>
      <c r="Q3992" s="18" t="s">
        <v>90</v>
      </c>
      <c r="R3992" s="21"/>
      <c r="S3992" s="23"/>
      <c r="T3992" s="1">
        <f t="shared" si="389"/>
        <v>2018.8949908738307</v>
      </c>
      <c r="U3992" s="4">
        <f t="shared" si="390"/>
        <v>1.1229089318004708E+20</v>
      </c>
      <c r="V3992" s="4">
        <f t="shared" si="391"/>
        <v>56234132519035.117</v>
      </c>
      <c r="W3992" s="1">
        <f t="shared" si="392"/>
        <v>35.36743321912337</v>
      </c>
    </row>
    <row r="3993" spans="1:23" x14ac:dyDescent="0.3">
      <c r="A3993" s="32" t="s">
        <v>734</v>
      </c>
      <c r="B3993" s="35">
        <v>43426.625162037039</v>
      </c>
      <c r="C3993" s="29">
        <v>45.354199999999999</v>
      </c>
      <c r="D3993" s="29">
        <v>-12.7547</v>
      </c>
      <c r="E3993" s="49">
        <v>36</v>
      </c>
      <c r="F3993" s="20">
        <v>15</v>
      </c>
      <c r="G3993" s="22" t="s">
        <v>396</v>
      </c>
      <c r="H3993" s="1" t="s">
        <v>63</v>
      </c>
      <c r="I3993" s="9">
        <v>3.3000000000000003</v>
      </c>
      <c r="J3993" s="19"/>
      <c r="K3993" s="19"/>
      <c r="L3993" s="19"/>
      <c r="M3993" s="19"/>
      <c r="N3993" s="19"/>
      <c r="O3993" s="19"/>
      <c r="P3993" s="19">
        <v>3.7</v>
      </c>
      <c r="Q3993" s="18" t="s">
        <v>90</v>
      </c>
      <c r="R3993" s="21"/>
      <c r="S3993" s="23"/>
      <c r="T3993" s="1">
        <f t="shared" si="389"/>
        <v>2018.8956198823739</v>
      </c>
      <c r="U3993" s="4">
        <f t="shared" si="390"/>
        <v>1.1229100538189251E+20</v>
      </c>
      <c r="V3993" s="4">
        <f t="shared" si="391"/>
        <v>112201845430197.23</v>
      </c>
      <c r="W3993" s="1">
        <f t="shared" si="392"/>
        <v>38.407420238655</v>
      </c>
    </row>
    <row r="3994" spans="1:23" x14ac:dyDescent="0.3">
      <c r="A3994" s="32" t="s">
        <v>735</v>
      </c>
      <c r="B3994" s="35">
        <v>43426.676493055558</v>
      </c>
      <c r="C3994" s="29">
        <v>45.419499999999999</v>
      </c>
      <c r="D3994" s="29">
        <v>-12.7987</v>
      </c>
      <c r="E3994" s="49">
        <v>46</v>
      </c>
      <c r="F3994" s="20">
        <v>14</v>
      </c>
      <c r="G3994" s="22" t="s">
        <v>396</v>
      </c>
      <c r="H3994" s="1" t="s">
        <v>63</v>
      </c>
      <c r="I3994" s="9">
        <v>3.0300000000000002</v>
      </c>
      <c r="J3994" s="19"/>
      <c r="K3994" s="19"/>
      <c r="L3994" s="19"/>
      <c r="M3994" s="19"/>
      <c r="N3994" s="19"/>
      <c r="O3994" s="19"/>
      <c r="P3994" s="19">
        <v>3.43</v>
      </c>
      <c r="Q3994" s="18" t="s">
        <v>90</v>
      </c>
      <c r="R3994" s="21"/>
      <c r="S3994" s="23"/>
      <c r="T3994" s="1">
        <f t="shared" si="389"/>
        <v>2018.8957604190432</v>
      </c>
      <c r="U3994" s="4">
        <f t="shared" si="390"/>
        <v>1.1229104953893724E+20</v>
      </c>
      <c r="V3994" s="4">
        <f t="shared" si="391"/>
        <v>44157044735331.297</v>
      </c>
      <c r="W3994" s="1">
        <f t="shared" si="392"/>
        <v>50.569651654639507</v>
      </c>
    </row>
    <row r="3995" spans="1:23" x14ac:dyDescent="0.3">
      <c r="A3995" s="32" t="s">
        <v>736</v>
      </c>
      <c r="B3995" s="35">
        <v>43426.683356481481</v>
      </c>
      <c r="C3995" s="29">
        <v>45.411000000000001</v>
      </c>
      <c r="D3995" s="29">
        <v>-12.7547</v>
      </c>
      <c r="E3995" s="49">
        <v>29</v>
      </c>
      <c r="F3995" s="20">
        <v>15</v>
      </c>
      <c r="G3995" s="22" t="s">
        <v>396</v>
      </c>
      <c r="H3995" s="1" t="s">
        <v>63</v>
      </c>
      <c r="I3995" s="9">
        <v>3.21</v>
      </c>
      <c r="J3995" s="19"/>
      <c r="K3995" s="19"/>
      <c r="L3995" s="19"/>
      <c r="M3995" s="19"/>
      <c r="N3995" s="19"/>
      <c r="O3995" s="19"/>
      <c r="P3995" s="19">
        <v>3.61</v>
      </c>
      <c r="Q3995" s="18" t="s">
        <v>90</v>
      </c>
      <c r="R3995" s="21"/>
      <c r="S3995" s="23"/>
      <c r="T3995" s="1">
        <f t="shared" si="389"/>
        <v>2018.8957792100794</v>
      </c>
      <c r="U3995" s="4">
        <f t="shared" si="390"/>
        <v>1.1229113176320223E+20</v>
      </c>
      <c r="V3995" s="4">
        <f t="shared" si="391"/>
        <v>82224264994707.281</v>
      </c>
      <c r="W3995" s="1">
        <f t="shared" si="392"/>
        <v>34.968228987179472</v>
      </c>
    </row>
    <row r="3996" spans="1:23" x14ac:dyDescent="0.3">
      <c r="A3996" s="32" t="s">
        <v>737</v>
      </c>
      <c r="B3996" s="35">
        <v>43426.922800925924</v>
      </c>
      <c r="C3996" s="29">
        <v>45.3812</v>
      </c>
      <c r="D3996" s="29">
        <v>-12.802199999999999</v>
      </c>
      <c r="E3996" s="49">
        <v>32</v>
      </c>
      <c r="F3996" s="20">
        <v>13</v>
      </c>
      <c r="G3996" s="22" t="s">
        <v>396</v>
      </c>
      <c r="H3996" s="1" t="s">
        <v>63</v>
      </c>
      <c r="I3996" s="9">
        <v>3.0700000000000003</v>
      </c>
      <c r="J3996" s="19"/>
      <c r="K3996" s="19"/>
      <c r="L3996" s="19"/>
      <c r="M3996" s="19"/>
      <c r="N3996" s="19"/>
      <c r="O3996" s="19"/>
      <c r="P3996" s="19">
        <v>3.47</v>
      </c>
      <c r="Q3996" s="18" t="s">
        <v>90</v>
      </c>
      <c r="R3996" s="21"/>
      <c r="S3996" s="23"/>
      <c r="T3996" s="1">
        <f t="shared" si="389"/>
        <v>2018.8964347732401</v>
      </c>
      <c r="U3996" s="4">
        <f t="shared" si="390"/>
        <v>1.1229118246227306E+20</v>
      </c>
      <c r="V3996" s="4">
        <f t="shared" si="391"/>
        <v>50699070827470.641</v>
      </c>
      <c r="W3996" s="1">
        <f t="shared" si="392"/>
        <v>36.284862549220364</v>
      </c>
    </row>
    <row r="3997" spans="1:23" x14ac:dyDescent="0.3">
      <c r="A3997" s="32" t="s">
        <v>738</v>
      </c>
      <c r="B3997" s="35">
        <v>43427.68310185185</v>
      </c>
      <c r="C3997" s="29">
        <v>45.454300000000003</v>
      </c>
      <c r="D3997" s="29">
        <v>-12.7363</v>
      </c>
      <c r="E3997" s="49">
        <v>31</v>
      </c>
      <c r="F3997" s="20">
        <v>14</v>
      </c>
      <c r="G3997" s="22" t="s">
        <v>396</v>
      </c>
      <c r="H3997" s="1" t="s">
        <v>63</v>
      </c>
      <c r="I3997" s="9">
        <v>3.24</v>
      </c>
      <c r="J3997" s="19"/>
      <c r="K3997" s="19"/>
      <c r="L3997" s="19"/>
      <c r="M3997" s="19"/>
      <c r="N3997" s="19"/>
      <c r="O3997" s="19"/>
      <c r="P3997" s="19">
        <v>3.64</v>
      </c>
      <c r="Q3997" s="18" t="s">
        <v>90</v>
      </c>
      <c r="R3997" s="21"/>
      <c r="S3997" s="23"/>
      <c r="T3997" s="1">
        <f t="shared" si="389"/>
        <v>2018.8985163637285</v>
      </c>
      <c r="U3997" s="4">
        <f t="shared" si="390"/>
        <v>1.1229127366335699E+20</v>
      </c>
      <c r="V3997" s="4">
        <f t="shared" si="391"/>
        <v>91201083935591.125</v>
      </c>
      <c r="W3997" s="1">
        <f t="shared" si="392"/>
        <v>39.406599278684737</v>
      </c>
    </row>
    <row r="3998" spans="1:23" x14ac:dyDescent="0.3">
      <c r="A3998" s="32" t="s">
        <v>739</v>
      </c>
      <c r="B3998" s="35">
        <v>43427.740289351852</v>
      </c>
      <c r="C3998" s="29">
        <v>45.416699999999999</v>
      </c>
      <c r="D3998" s="29">
        <v>-12.8042</v>
      </c>
      <c r="E3998" s="49">
        <v>36</v>
      </c>
      <c r="F3998" s="20">
        <v>14</v>
      </c>
      <c r="G3998" s="22" t="s">
        <v>396</v>
      </c>
      <c r="H3998" s="1" t="s">
        <v>63</v>
      </c>
      <c r="I3998" s="9">
        <v>3.4</v>
      </c>
      <c r="J3998" s="19"/>
      <c r="K3998" s="19"/>
      <c r="L3998" s="19"/>
      <c r="M3998" s="19"/>
      <c r="N3998" s="19"/>
      <c r="O3998" s="19"/>
      <c r="P3998" s="19">
        <v>3.8</v>
      </c>
      <c r="Q3998" s="18" t="s">
        <v>90</v>
      </c>
      <c r="R3998" s="21"/>
      <c r="S3998" s="23"/>
      <c r="T3998" s="1">
        <f t="shared" si="389"/>
        <v>2018.8986729345704</v>
      </c>
      <c r="U3998" s="4">
        <f t="shared" si="390"/>
        <v>1.1229143215267624E+20</v>
      </c>
      <c r="V3998" s="4">
        <f t="shared" si="391"/>
        <v>158489319246111.25</v>
      </c>
      <c r="W3998" s="1">
        <f t="shared" si="392"/>
        <v>41.607268494699902</v>
      </c>
    </row>
    <row r="3999" spans="1:23" x14ac:dyDescent="0.3">
      <c r="A3999" s="32" t="s">
        <v>740</v>
      </c>
      <c r="B3999" s="35">
        <v>43428.044768518521</v>
      </c>
      <c r="C3999" s="29">
        <v>45.394500000000001</v>
      </c>
      <c r="D3999" s="29">
        <v>-12.7547</v>
      </c>
      <c r="E3999" s="49">
        <v>33</v>
      </c>
      <c r="F3999" s="20">
        <v>14</v>
      </c>
      <c r="G3999" s="22" t="s">
        <v>396</v>
      </c>
      <c r="H3999" s="1" t="s">
        <v>63</v>
      </c>
      <c r="I3999" s="9">
        <v>3.0100000000000002</v>
      </c>
      <c r="J3999" s="19"/>
      <c r="K3999" s="19"/>
      <c r="L3999" s="19"/>
      <c r="M3999" s="19"/>
      <c r="N3999" s="19"/>
      <c r="O3999" s="19"/>
      <c r="P3999" s="19">
        <v>3.41</v>
      </c>
      <c r="Q3999" s="18" t="s">
        <v>90</v>
      </c>
      <c r="R3999" s="21"/>
      <c r="S3999" s="23"/>
      <c r="T3999" s="1">
        <f t="shared" si="389"/>
        <v>2018.8995065530967</v>
      </c>
      <c r="U3999" s="4">
        <f t="shared" si="390"/>
        <v>1.1229147336242815E+20</v>
      </c>
      <c r="V3999" s="4">
        <f t="shared" si="391"/>
        <v>41209751909733.227</v>
      </c>
      <c r="W3999" s="1">
        <f t="shared" si="392"/>
        <v>37.471329287949892</v>
      </c>
    </row>
    <row r="4000" spans="1:23" x14ac:dyDescent="0.3">
      <c r="A4000" s="32" t="s">
        <v>741</v>
      </c>
      <c r="B4000" s="35">
        <v>43428.216562499998</v>
      </c>
      <c r="C4000" s="29">
        <v>45.393700000000003</v>
      </c>
      <c r="D4000" s="29">
        <v>-12.819699999999999</v>
      </c>
      <c r="E4000" s="49">
        <v>32</v>
      </c>
      <c r="F4000" s="20">
        <v>13</v>
      </c>
      <c r="G4000" s="22" t="s">
        <v>396</v>
      </c>
      <c r="H4000" s="1" t="s">
        <v>63</v>
      </c>
      <c r="I4000" s="9">
        <v>3.2600000000000002</v>
      </c>
      <c r="J4000" s="19"/>
      <c r="K4000" s="19"/>
      <c r="L4000" s="19"/>
      <c r="M4000" s="19"/>
      <c r="N4000" s="19"/>
      <c r="O4000" s="19"/>
      <c r="P4000" s="19">
        <v>3.66</v>
      </c>
      <c r="Q4000" s="18" t="s">
        <v>90</v>
      </c>
      <c r="R4000" s="21"/>
      <c r="S4000" s="23"/>
      <c r="T4000" s="1">
        <f t="shared" si="389"/>
        <v>2018.899976899384</v>
      </c>
      <c r="U4000" s="4">
        <f t="shared" si="390"/>
        <v>1.1229157108615024E+20</v>
      </c>
      <c r="V4000" s="4">
        <f t="shared" si="391"/>
        <v>97723722095581.203</v>
      </c>
      <c r="W4000" s="1">
        <f t="shared" si="392"/>
        <v>37.234717145326762</v>
      </c>
    </row>
    <row r="4001" spans="1:23" x14ac:dyDescent="0.3">
      <c r="A4001" s="32" t="s">
        <v>742</v>
      </c>
      <c r="B4001" s="35">
        <v>43428.33494212963</v>
      </c>
      <c r="C4001" s="29">
        <v>45.432200000000002</v>
      </c>
      <c r="D4001" s="29">
        <v>-12.8178</v>
      </c>
      <c r="E4001" s="49">
        <v>40</v>
      </c>
      <c r="F4001" s="20">
        <v>14</v>
      </c>
      <c r="G4001" s="22" t="s">
        <v>396</v>
      </c>
      <c r="H4001" s="1" t="s">
        <v>63</v>
      </c>
      <c r="I4001" s="9">
        <v>3.08</v>
      </c>
      <c r="J4001" s="19"/>
      <c r="K4001" s="19"/>
      <c r="L4001" s="19"/>
      <c r="M4001" s="19"/>
      <c r="N4001" s="19"/>
      <c r="O4001" s="19"/>
      <c r="P4001" s="19">
        <v>3.48</v>
      </c>
      <c r="Q4001" s="18" t="s">
        <v>90</v>
      </c>
      <c r="R4001" s="21"/>
      <c r="S4001" s="23"/>
      <c r="T4001" s="1">
        <f t="shared" si="389"/>
        <v>2018.900301005146</v>
      </c>
      <c r="U4001" s="4">
        <f t="shared" si="390"/>
        <v>1.1229162356689627E+20</v>
      </c>
      <c r="V4001" s="4">
        <f t="shared" si="391"/>
        <v>52480746024977.281</v>
      </c>
      <c r="W4001" s="1">
        <f t="shared" si="392"/>
        <v>46.088943379620318</v>
      </c>
    </row>
    <row r="4002" spans="1:23" x14ac:dyDescent="0.3">
      <c r="A4002" s="32" t="s">
        <v>743</v>
      </c>
      <c r="B4002" s="35">
        <v>43428.352638888886</v>
      </c>
      <c r="C4002" s="29">
        <v>45.423299999999998</v>
      </c>
      <c r="D4002" s="29">
        <v>-12.83</v>
      </c>
      <c r="E4002" s="49">
        <v>33</v>
      </c>
      <c r="F4002" s="20">
        <v>13</v>
      </c>
      <c r="G4002" s="22" t="s">
        <v>396</v>
      </c>
      <c r="H4002" s="1" t="s">
        <v>63</v>
      </c>
      <c r="I4002" s="9">
        <v>3.0100000000000002</v>
      </c>
      <c r="J4002" s="19"/>
      <c r="K4002" s="19"/>
      <c r="L4002" s="19"/>
      <c r="M4002" s="19"/>
      <c r="N4002" s="19"/>
      <c r="O4002" s="19"/>
      <c r="P4002" s="19">
        <v>3.41</v>
      </c>
      <c r="Q4002" s="18" t="s">
        <v>90</v>
      </c>
      <c r="R4002" s="21"/>
      <c r="S4002" s="23"/>
      <c r="T4002" s="1">
        <f t="shared" si="389"/>
        <v>2018.9003494562323</v>
      </c>
      <c r="U4002" s="4">
        <f t="shared" si="390"/>
        <v>1.1229166477664818E+20</v>
      </c>
      <c r="V4002" s="4">
        <f t="shared" si="391"/>
        <v>41209751909733.227</v>
      </c>
      <c r="W4002" s="1">
        <f t="shared" si="392"/>
        <v>39.906415736751434</v>
      </c>
    </row>
    <row r="4003" spans="1:23" x14ac:dyDescent="0.3">
      <c r="A4003" s="32" t="s">
        <v>744</v>
      </c>
      <c r="B4003" s="35">
        <v>43428.742627314816</v>
      </c>
      <c r="C4003" s="29">
        <v>45.422800000000002</v>
      </c>
      <c r="D4003" s="29">
        <v>-12.843999999999999</v>
      </c>
      <c r="E4003" s="49">
        <v>30</v>
      </c>
      <c r="F4003" s="20">
        <v>14</v>
      </c>
      <c r="G4003" s="22" t="s">
        <v>396</v>
      </c>
      <c r="H4003" s="1" t="s">
        <v>63</v>
      </c>
      <c r="I4003" s="9">
        <v>3.0700000000000003</v>
      </c>
      <c r="J4003" s="19"/>
      <c r="K4003" s="19"/>
      <c r="L4003" s="19"/>
      <c r="M4003" s="19"/>
      <c r="N4003" s="19"/>
      <c r="O4003" s="19"/>
      <c r="P4003" s="19">
        <v>3.47</v>
      </c>
      <c r="Q4003" s="18" t="s">
        <v>90</v>
      </c>
      <c r="R4003" s="21"/>
      <c r="S4003" s="23"/>
      <c r="T4003" s="1">
        <f t="shared" si="389"/>
        <v>2018.9014171863514</v>
      </c>
      <c r="U4003" s="4">
        <f t="shared" si="390"/>
        <v>1.1229171547571901E+20</v>
      </c>
      <c r="V4003" s="4">
        <f t="shared" si="391"/>
        <v>50699070827470.641</v>
      </c>
      <c r="W4003" s="1">
        <f t="shared" si="392"/>
        <v>37.806340477339354</v>
      </c>
    </row>
    <row r="4004" spans="1:23" x14ac:dyDescent="0.3">
      <c r="A4004" s="32" t="s">
        <v>745</v>
      </c>
      <c r="B4004" s="35">
        <v>43429.045960648145</v>
      </c>
      <c r="C4004" s="29">
        <v>45.414299999999997</v>
      </c>
      <c r="D4004" s="29">
        <v>-12.754</v>
      </c>
      <c r="E4004" s="49">
        <v>30</v>
      </c>
      <c r="F4004" s="20">
        <v>15</v>
      </c>
      <c r="G4004" s="22" t="s">
        <v>396</v>
      </c>
      <c r="H4004" s="1" t="s">
        <v>63</v>
      </c>
      <c r="I4004" s="9">
        <v>3.0500000000000003</v>
      </c>
      <c r="J4004" s="19"/>
      <c r="K4004" s="19"/>
      <c r="L4004" s="19"/>
      <c r="M4004" s="19"/>
      <c r="N4004" s="19"/>
      <c r="O4004" s="19"/>
      <c r="P4004" s="19">
        <v>3.45</v>
      </c>
      <c r="Q4004" s="18" t="s">
        <v>90</v>
      </c>
      <c r="R4004" s="21"/>
      <c r="S4004" s="23"/>
      <c r="T4004" s="1">
        <f t="shared" si="389"/>
        <v>2018.9022476677567</v>
      </c>
      <c r="U4004" s="4">
        <f t="shared" si="390"/>
        <v>1.1229176279084491E+20</v>
      </c>
      <c r="V4004" s="4">
        <f t="shared" si="391"/>
        <v>47315125896148.258</v>
      </c>
      <c r="W4004" s="1">
        <f t="shared" si="392"/>
        <v>35.998683268896414</v>
      </c>
    </row>
    <row r="4005" spans="1:23" x14ac:dyDescent="0.3">
      <c r="A4005" s="32" t="s">
        <v>746</v>
      </c>
      <c r="B4005" s="35">
        <v>43429.059664351851</v>
      </c>
      <c r="C4005" s="29">
        <v>45.4377</v>
      </c>
      <c r="D4005" s="29">
        <v>-12.747299999999999</v>
      </c>
      <c r="E4005" s="49">
        <v>30</v>
      </c>
      <c r="F4005" s="20">
        <v>15</v>
      </c>
      <c r="G4005" s="22" t="s">
        <v>396</v>
      </c>
      <c r="H4005" s="1" t="s">
        <v>63</v>
      </c>
      <c r="I4005" s="9">
        <v>3.18</v>
      </c>
      <c r="J4005" s="19"/>
      <c r="K4005" s="19"/>
      <c r="L4005" s="19"/>
      <c r="M4005" s="19"/>
      <c r="N4005" s="19"/>
      <c r="O4005" s="19"/>
      <c r="P4005" s="19">
        <v>3.58</v>
      </c>
      <c r="Q4005" s="18" t="s">
        <v>90</v>
      </c>
      <c r="R4005" s="21"/>
      <c r="S4005" s="23"/>
      <c r="T4005" s="1">
        <f t="shared" si="389"/>
        <v>2018.9022851864527</v>
      </c>
      <c r="U4005" s="4">
        <f t="shared" si="390"/>
        <v>1.1229183692186904E+20</v>
      </c>
      <c r="V4005" s="4">
        <f t="shared" si="391"/>
        <v>74131024130092.203</v>
      </c>
      <c r="W4005" s="1">
        <f t="shared" si="392"/>
        <v>37.471396658129372</v>
      </c>
    </row>
    <row r="4006" spans="1:23" x14ac:dyDescent="0.3">
      <c r="A4006" s="32" t="s">
        <v>747</v>
      </c>
      <c r="B4006" s="35">
        <v>43429.102881944447</v>
      </c>
      <c r="C4006" s="29">
        <v>45.392000000000003</v>
      </c>
      <c r="D4006" s="29">
        <v>-12.7317</v>
      </c>
      <c r="E4006" s="49">
        <v>32</v>
      </c>
      <c r="F4006" s="20">
        <v>16</v>
      </c>
      <c r="G4006" s="22" t="s">
        <v>396</v>
      </c>
      <c r="H4006" s="1" t="s">
        <v>63</v>
      </c>
      <c r="I4006" s="9">
        <v>3.5</v>
      </c>
      <c r="J4006" s="19"/>
      <c r="K4006" s="19"/>
      <c r="L4006" s="19"/>
      <c r="M4006" s="19"/>
      <c r="N4006" s="19"/>
      <c r="O4006" s="19"/>
      <c r="P4006" s="19">
        <v>3.9</v>
      </c>
      <c r="Q4006" s="18" t="s">
        <v>90</v>
      </c>
      <c r="R4006" s="21"/>
      <c r="S4006" s="23"/>
      <c r="T4006" s="1">
        <f t="shared" si="389"/>
        <v>2018.9024035097725</v>
      </c>
      <c r="U4006" s="4">
        <f t="shared" si="390"/>
        <v>1.1229206079398289E+20</v>
      </c>
      <c r="V4006" s="4">
        <f t="shared" si="391"/>
        <v>223872113856835.09</v>
      </c>
      <c r="W4006" s="1">
        <f t="shared" si="392"/>
        <v>36.561044097507107</v>
      </c>
    </row>
    <row r="4007" spans="1:23" x14ac:dyDescent="0.3">
      <c r="A4007" s="32" t="s">
        <v>748</v>
      </c>
      <c r="B4007" s="35">
        <v>43429.131249999999</v>
      </c>
      <c r="C4007" s="29">
        <v>45.3872</v>
      </c>
      <c r="D4007" s="29">
        <v>-12.7247</v>
      </c>
      <c r="E4007" s="49">
        <v>30</v>
      </c>
      <c r="F4007" s="20">
        <v>15</v>
      </c>
      <c r="G4007" s="22" t="s">
        <v>396</v>
      </c>
      <c r="H4007" s="1" t="s">
        <v>63</v>
      </c>
      <c r="I4007" s="9">
        <v>3.1</v>
      </c>
      <c r="J4007" s="19"/>
      <c r="K4007" s="19"/>
      <c r="L4007" s="19"/>
      <c r="M4007" s="19"/>
      <c r="N4007" s="19"/>
      <c r="O4007" s="19"/>
      <c r="P4007" s="19">
        <v>3.5</v>
      </c>
      <c r="Q4007" s="18" t="s">
        <v>90</v>
      </c>
      <c r="R4007" s="21"/>
      <c r="S4007" s="23"/>
      <c r="T4007" s="1">
        <f t="shared" si="389"/>
        <v>2018.9024811772758</v>
      </c>
      <c r="U4007" s="4">
        <f t="shared" si="390"/>
        <v>1.1229211702811542E+20</v>
      </c>
      <c r="V4007" s="4">
        <f t="shared" si="391"/>
        <v>56234132519035.117</v>
      </c>
      <c r="W4007" s="1">
        <f t="shared" si="392"/>
        <v>34.634683177957363</v>
      </c>
    </row>
    <row r="4008" spans="1:23" x14ac:dyDescent="0.3">
      <c r="A4008" s="32" t="s">
        <v>749</v>
      </c>
      <c r="B4008" s="35">
        <v>43429.222951388889</v>
      </c>
      <c r="C4008" s="29">
        <v>45.438200000000002</v>
      </c>
      <c r="D4008" s="29">
        <v>-12.7332</v>
      </c>
      <c r="E4008" s="49">
        <v>30</v>
      </c>
      <c r="F4008" s="20">
        <v>15</v>
      </c>
      <c r="G4008" s="22" t="s">
        <v>396</v>
      </c>
      <c r="H4008" s="1" t="s">
        <v>63</v>
      </c>
      <c r="I4008" s="9">
        <v>3.38</v>
      </c>
      <c r="J4008" s="19"/>
      <c r="K4008" s="19"/>
      <c r="L4008" s="19"/>
      <c r="M4008" s="19"/>
      <c r="N4008" s="19"/>
      <c r="O4008" s="19"/>
      <c r="P4008" s="19">
        <v>3.78</v>
      </c>
      <c r="Q4008" s="18" t="s">
        <v>90</v>
      </c>
      <c r="R4008" s="21"/>
      <c r="S4008" s="23"/>
      <c r="T4008" s="1">
        <f t="shared" si="389"/>
        <v>2018.9027322419956</v>
      </c>
      <c r="U4008" s="4">
        <f t="shared" si="390"/>
        <v>1.1229226493895423E+20</v>
      </c>
      <c r="V4008" s="4">
        <f t="shared" si="391"/>
        <v>147910838816820.69</v>
      </c>
      <c r="W4008" s="1">
        <f t="shared" si="392"/>
        <v>37.576251064259253</v>
      </c>
    </row>
    <row r="4009" spans="1:23" x14ac:dyDescent="0.3">
      <c r="A4009" s="32" t="s">
        <v>750</v>
      </c>
      <c r="B4009" s="35">
        <v>43429.411168981482</v>
      </c>
      <c r="C4009" s="29">
        <v>45.454999999999998</v>
      </c>
      <c r="D4009" s="29">
        <v>-12.7263</v>
      </c>
      <c r="E4009" s="49">
        <v>6</v>
      </c>
      <c r="F4009" s="20">
        <v>15</v>
      </c>
      <c r="G4009" s="22" t="s">
        <v>396</v>
      </c>
      <c r="H4009" s="1" t="s">
        <v>63</v>
      </c>
      <c r="I4009" s="9">
        <v>3.12</v>
      </c>
      <c r="J4009" s="19"/>
      <c r="K4009" s="19"/>
      <c r="L4009" s="19"/>
      <c r="M4009" s="19"/>
      <c r="N4009" s="19"/>
      <c r="O4009" s="19"/>
      <c r="P4009" s="19">
        <v>3.52</v>
      </c>
      <c r="Q4009" s="18" t="s">
        <v>90</v>
      </c>
      <c r="R4009" s="21"/>
      <c r="S4009" s="23"/>
      <c r="T4009" s="1">
        <f t="shared" si="389"/>
        <v>2018.9032475536796</v>
      </c>
      <c r="U4009" s="4">
        <f t="shared" si="390"/>
        <v>1.1229232519491284E+20</v>
      </c>
      <c r="V4009" s="4">
        <f t="shared" si="391"/>
        <v>60255958607435.766</v>
      </c>
      <c r="W4009" s="1">
        <f t="shared" si="392"/>
        <v>25.251411332385754</v>
      </c>
    </row>
    <row r="4010" spans="1:23" x14ac:dyDescent="0.3">
      <c r="A4010" s="32" t="s">
        <v>751</v>
      </c>
      <c r="B4010" s="35">
        <v>43429.517557870371</v>
      </c>
      <c r="C4010" s="29">
        <v>45.3962</v>
      </c>
      <c r="D4010" s="29">
        <v>-12.8203</v>
      </c>
      <c r="E4010" s="49">
        <v>33</v>
      </c>
      <c r="F4010" s="20">
        <v>14</v>
      </c>
      <c r="G4010" s="22" t="s">
        <v>396</v>
      </c>
      <c r="H4010" s="1" t="s">
        <v>63</v>
      </c>
      <c r="I4010" s="9">
        <v>3.0300000000000002</v>
      </c>
      <c r="J4010" s="19"/>
      <c r="K4010" s="19"/>
      <c r="L4010" s="19"/>
      <c r="M4010" s="19"/>
      <c r="N4010" s="19"/>
      <c r="O4010" s="19"/>
      <c r="P4010" s="19">
        <v>3.43</v>
      </c>
      <c r="Q4010" s="18" t="s">
        <v>90</v>
      </c>
      <c r="R4010" s="21"/>
      <c r="S4010" s="23"/>
      <c r="T4010" s="1">
        <f t="shared" si="389"/>
        <v>2018.9035388305829</v>
      </c>
      <c r="U4010" s="4">
        <f t="shared" si="390"/>
        <v>1.1229236935195758E+20</v>
      </c>
      <c r="V4010" s="4">
        <f t="shared" si="391"/>
        <v>44157044735331.297</v>
      </c>
      <c r="W4010" s="1">
        <f t="shared" si="392"/>
        <v>38.236301290242409</v>
      </c>
    </row>
    <row r="4011" spans="1:23" x14ac:dyDescent="0.3">
      <c r="A4011" s="32" t="s">
        <v>752</v>
      </c>
      <c r="B4011" s="35">
        <v>43429.902187500003</v>
      </c>
      <c r="C4011" s="29">
        <v>45.410499999999999</v>
      </c>
      <c r="D4011" s="29">
        <v>-12.792999999999999</v>
      </c>
      <c r="E4011" s="49">
        <v>22</v>
      </c>
      <c r="F4011" s="20">
        <v>15</v>
      </c>
      <c r="G4011" s="22" t="s">
        <v>396</v>
      </c>
      <c r="H4011" s="1" t="s">
        <v>63</v>
      </c>
      <c r="I4011" s="9">
        <v>3.08</v>
      </c>
      <c r="J4011" s="19"/>
      <c r="K4011" s="19"/>
      <c r="L4011" s="19"/>
      <c r="M4011" s="19"/>
      <c r="N4011" s="19"/>
      <c r="O4011" s="19"/>
      <c r="P4011" s="19">
        <v>3.48</v>
      </c>
      <c r="Q4011" s="18" t="s">
        <v>90</v>
      </c>
      <c r="R4011" s="21"/>
      <c r="S4011" s="23"/>
      <c r="T4011" s="1">
        <f t="shared" si="389"/>
        <v>2018.904591889117</v>
      </c>
      <c r="U4011" s="4">
        <f t="shared" si="390"/>
        <v>1.1229242183270361E+20</v>
      </c>
      <c r="V4011" s="4">
        <f t="shared" si="391"/>
        <v>52480746024977.281</v>
      </c>
      <c r="W4011" s="1">
        <f t="shared" si="392"/>
        <v>29.676779892707781</v>
      </c>
    </row>
    <row r="4012" spans="1:23" x14ac:dyDescent="0.3">
      <c r="A4012" s="32" t="s">
        <v>753</v>
      </c>
      <c r="B4012" s="35">
        <v>43430.044340277775</v>
      </c>
      <c r="C4012" s="29">
        <v>45.386299999999999</v>
      </c>
      <c r="D4012" s="29">
        <v>-12.7547</v>
      </c>
      <c r="E4012" s="49">
        <v>30</v>
      </c>
      <c r="F4012" s="20">
        <v>15</v>
      </c>
      <c r="G4012" s="22" t="s">
        <v>396</v>
      </c>
      <c r="H4012" s="1" t="s">
        <v>63</v>
      </c>
      <c r="I4012" s="9">
        <v>3.24</v>
      </c>
      <c r="J4012" s="19"/>
      <c r="K4012" s="19"/>
      <c r="L4012" s="19"/>
      <c r="M4012" s="19"/>
      <c r="N4012" s="19"/>
      <c r="O4012" s="19"/>
      <c r="P4012" s="19">
        <v>3.64</v>
      </c>
      <c r="Q4012" s="18" t="s">
        <v>90</v>
      </c>
      <c r="R4012" s="21"/>
      <c r="S4012" s="23"/>
      <c r="T4012" s="1">
        <f t="shared" si="389"/>
        <v>2018.9049810822116</v>
      </c>
      <c r="U4012" s="4">
        <f t="shared" si="390"/>
        <v>1.1229251303378754E+20</v>
      </c>
      <c r="V4012" s="4">
        <f t="shared" si="391"/>
        <v>91201083935591.125</v>
      </c>
      <c r="W4012" s="1">
        <f t="shared" si="392"/>
        <v>34.414282997131927</v>
      </c>
    </row>
    <row r="4013" spans="1:23" x14ac:dyDescent="0.3">
      <c r="A4013" s="32" t="s">
        <v>754</v>
      </c>
      <c r="B4013" s="35">
        <v>43430.087256944447</v>
      </c>
      <c r="C4013" s="29">
        <v>45.384</v>
      </c>
      <c r="D4013" s="29">
        <v>-12.7765</v>
      </c>
      <c r="E4013" s="49">
        <v>40</v>
      </c>
      <c r="F4013" s="20">
        <v>15</v>
      </c>
      <c r="G4013" s="22" t="s">
        <v>396</v>
      </c>
      <c r="H4013" s="1" t="s">
        <v>63</v>
      </c>
      <c r="I4013" s="9">
        <v>3.06</v>
      </c>
      <c r="J4013" s="19"/>
      <c r="K4013" s="19"/>
      <c r="L4013" s="19"/>
      <c r="M4013" s="19"/>
      <c r="N4013" s="19"/>
      <c r="O4013" s="19"/>
      <c r="P4013" s="19">
        <v>3.46</v>
      </c>
      <c r="Q4013" s="18" t="s">
        <v>90</v>
      </c>
      <c r="R4013" s="21"/>
      <c r="S4013" s="23"/>
      <c r="T4013" s="1">
        <f t="shared" si="389"/>
        <v>2018.9050985816411</v>
      </c>
      <c r="U4013" s="4">
        <f t="shared" si="390"/>
        <v>1.1229256201166948E+20</v>
      </c>
      <c r="V4013" s="4">
        <f t="shared" si="391"/>
        <v>48977881936844.656</v>
      </c>
      <c r="W4013" s="1">
        <f t="shared" si="392"/>
        <v>43.373731041990808</v>
      </c>
    </row>
    <row r="4014" spans="1:23" x14ac:dyDescent="0.3">
      <c r="A4014" s="32" t="s">
        <v>755</v>
      </c>
      <c r="B4014" s="35">
        <v>43430.234895833331</v>
      </c>
      <c r="C4014" s="29">
        <v>45.401699999999998</v>
      </c>
      <c r="D4014" s="29">
        <v>-12.776300000000001</v>
      </c>
      <c r="E4014" s="49">
        <v>36</v>
      </c>
      <c r="F4014" s="20">
        <v>11</v>
      </c>
      <c r="G4014" s="22" t="s">
        <v>396</v>
      </c>
      <c r="H4014" s="1" t="s">
        <v>63</v>
      </c>
      <c r="I4014" s="9">
        <v>3.0700000000000003</v>
      </c>
      <c r="J4014" s="19"/>
      <c r="K4014" s="19"/>
      <c r="L4014" s="19"/>
      <c r="M4014" s="19"/>
      <c r="N4014" s="19"/>
      <c r="O4014" s="19"/>
      <c r="P4014" s="19">
        <v>3.47</v>
      </c>
      <c r="Q4014" s="18" t="s">
        <v>90</v>
      </c>
      <c r="R4014" s="21"/>
      <c r="S4014" s="23"/>
      <c r="T4014" s="1">
        <f t="shared" si="389"/>
        <v>2018.9055027948893</v>
      </c>
      <c r="U4014" s="4">
        <f t="shared" si="390"/>
        <v>1.1229261271074031E+20</v>
      </c>
      <c r="V4014" s="4">
        <f t="shared" si="391"/>
        <v>50699070827470.641</v>
      </c>
      <c r="W4014" s="1">
        <f t="shared" si="392"/>
        <v>40.55338798748204</v>
      </c>
    </row>
    <row r="4015" spans="1:23" x14ac:dyDescent="0.3">
      <c r="A4015" s="32" t="s">
        <v>756</v>
      </c>
      <c r="B4015" s="35">
        <v>43430.366307870368</v>
      </c>
      <c r="C4015" s="29">
        <v>45.3797</v>
      </c>
      <c r="D4015" s="29">
        <v>-12.802</v>
      </c>
      <c r="E4015" s="49">
        <v>30</v>
      </c>
      <c r="F4015" s="20">
        <v>14</v>
      </c>
      <c r="G4015" s="22" t="s">
        <v>396</v>
      </c>
      <c r="H4015" s="1" t="s">
        <v>63</v>
      </c>
      <c r="I4015" s="9">
        <v>3.11</v>
      </c>
      <c r="J4015" s="19"/>
      <c r="K4015" s="19"/>
      <c r="L4015" s="19"/>
      <c r="M4015" s="19"/>
      <c r="N4015" s="19"/>
      <c r="O4015" s="19"/>
      <c r="P4015" s="19">
        <v>3.51</v>
      </c>
      <c r="Q4015" s="18" t="s">
        <v>90</v>
      </c>
      <c r="R4015" s="21"/>
      <c r="S4015" s="23"/>
      <c r="T4015" s="1">
        <f t="shared" si="389"/>
        <v>2018.9058625814384</v>
      </c>
      <c r="U4015" s="4">
        <f t="shared" si="390"/>
        <v>1.1229267092106209E+20</v>
      </c>
      <c r="V4015" s="4">
        <f t="shared" si="391"/>
        <v>58210321777087.344</v>
      </c>
      <c r="W4015" s="1">
        <f t="shared" si="392"/>
        <v>34.454153111073296</v>
      </c>
    </row>
    <row r="4016" spans="1:23" x14ac:dyDescent="0.3">
      <c r="A4016" s="32" t="s">
        <v>757</v>
      </c>
      <c r="B4016" s="35">
        <v>43430.626747685186</v>
      </c>
      <c r="C4016" s="29">
        <v>45.420499999999997</v>
      </c>
      <c r="D4016" s="29">
        <v>-12.7898</v>
      </c>
      <c r="E4016" s="49">
        <v>38</v>
      </c>
      <c r="F4016" s="20">
        <v>15</v>
      </c>
      <c r="G4016" s="22" t="s">
        <v>396</v>
      </c>
      <c r="H4016" s="1" t="s">
        <v>63</v>
      </c>
      <c r="I4016" s="9">
        <v>3.0900000000000003</v>
      </c>
      <c r="J4016" s="19"/>
      <c r="K4016" s="19"/>
      <c r="L4016" s="19"/>
      <c r="M4016" s="19"/>
      <c r="N4016" s="19"/>
      <c r="O4016" s="19"/>
      <c r="P4016" s="19">
        <v>3.49</v>
      </c>
      <c r="Q4016" s="18" t="s">
        <v>90</v>
      </c>
      <c r="R4016" s="21"/>
      <c r="S4016" s="23"/>
      <c r="T4016" s="1">
        <f t="shared" si="389"/>
        <v>2018.9065756267903</v>
      </c>
      <c r="U4016" s="4">
        <f t="shared" si="390"/>
        <v>1.1229272524609525E+20</v>
      </c>
      <c r="V4016" s="4">
        <f t="shared" si="391"/>
        <v>54325033149243.336</v>
      </c>
      <c r="W4016" s="1">
        <f t="shared" si="392"/>
        <v>43.37387235793787</v>
      </c>
    </row>
    <row r="4017" spans="1:23" x14ac:dyDescent="0.3">
      <c r="A4017" s="32" t="s">
        <v>758</v>
      </c>
      <c r="B4017" s="35">
        <v>43430.644780092596</v>
      </c>
      <c r="C4017" s="29">
        <v>45.552700000000002</v>
      </c>
      <c r="D4017" s="29">
        <v>-12.7598</v>
      </c>
      <c r="E4017" s="49">
        <v>37</v>
      </c>
      <c r="F4017" s="20">
        <v>15</v>
      </c>
      <c r="G4017" s="22" t="s">
        <v>396</v>
      </c>
      <c r="H4017" s="1" t="s">
        <v>63</v>
      </c>
      <c r="I4017" s="9">
        <v>3.2800000000000002</v>
      </c>
      <c r="J4017" s="19"/>
      <c r="K4017" s="19"/>
      <c r="L4017" s="19"/>
      <c r="M4017" s="19"/>
      <c r="N4017" s="19"/>
      <c r="O4017" s="19"/>
      <c r="P4017" s="19">
        <v>3.68</v>
      </c>
      <c r="Q4017" s="18" t="s">
        <v>90</v>
      </c>
      <c r="R4017" s="21"/>
      <c r="S4017" s="23"/>
      <c r="T4017" s="1">
        <f t="shared" si="389"/>
        <v>2018.9066249968312</v>
      </c>
      <c r="U4017" s="4">
        <f t="shared" si="390"/>
        <v>1.1229282995895004E+20</v>
      </c>
      <c r="V4017" s="4">
        <f t="shared" si="391"/>
        <v>104712854805090.06</v>
      </c>
      <c r="W4017" s="1">
        <f t="shared" si="392"/>
        <v>50.860499831336256</v>
      </c>
    </row>
    <row r="4018" spans="1:23" x14ac:dyDescent="0.3">
      <c r="A4018" s="32" t="s">
        <v>759</v>
      </c>
      <c r="B4018" s="35">
        <v>43431.216053240743</v>
      </c>
      <c r="C4018" s="29">
        <v>45.379199999999997</v>
      </c>
      <c r="D4018" s="29">
        <v>-12.760300000000001</v>
      </c>
      <c r="E4018" s="49">
        <v>33</v>
      </c>
      <c r="F4018" s="20">
        <v>15</v>
      </c>
      <c r="G4018" s="22" t="s">
        <v>396</v>
      </c>
      <c r="H4018" s="1" t="s">
        <v>63</v>
      </c>
      <c r="I4018" s="1">
        <f>P4018-0.4</f>
        <v>4.51</v>
      </c>
      <c r="J4018" s="19"/>
      <c r="K4018" s="19"/>
      <c r="L4018" s="19">
        <v>5</v>
      </c>
      <c r="M4018" s="19" t="s">
        <v>60</v>
      </c>
      <c r="N4018" s="19"/>
      <c r="O4018" s="19"/>
      <c r="P4018" s="19">
        <v>4.91</v>
      </c>
      <c r="Q4018" s="18" t="s">
        <v>90</v>
      </c>
      <c r="R4018" s="21"/>
      <c r="S4018" s="23"/>
      <c r="T4018" s="1">
        <f t="shared" si="389"/>
        <v>2018.9081890574696</v>
      </c>
      <c r="U4018" s="4">
        <f t="shared" si="390"/>
        <v>1.1230015820428144E+20</v>
      </c>
      <c r="V4018" s="4">
        <f t="shared" si="391"/>
        <v>7328245331389024</v>
      </c>
      <c r="W4018" s="1">
        <f t="shared" si="392"/>
        <v>36.718175251260568</v>
      </c>
    </row>
    <row r="4019" spans="1:23" x14ac:dyDescent="0.3">
      <c r="A4019" s="32" t="s">
        <v>760</v>
      </c>
      <c r="B4019" s="35">
        <v>43431.401620370372</v>
      </c>
      <c r="C4019" s="29">
        <v>45.420499999999997</v>
      </c>
      <c r="D4019" s="29">
        <v>-12.7348</v>
      </c>
      <c r="E4019" s="49">
        <v>34</v>
      </c>
      <c r="F4019" s="20">
        <v>15</v>
      </c>
      <c r="G4019" s="22" t="s">
        <v>396</v>
      </c>
      <c r="H4019" s="1" t="s">
        <v>63</v>
      </c>
      <c r="I4019" s="9">
        <v>3.3200000000000003</v>
      </c>
      <c r="J4019" s="19"/>
      <c r="K4019" s="19"/>
      <c r="L4019" s="19"/>
      <c r="M4019" s="19"/>
      <c r="N4019" s="19"/>
      <c r="O4019" s="19"/>
      <c r="P4019" s="19">
        <v>3.72</v>
      </c>
      <c r="Q4019" s="18" t="s">
        <v>90</v>
      </c>
      <c r="R4019" s="21"/>
      <c r="S4019" s="23"/>
      <c r="T4019" s="1">
        <f t="shared" si="389"/>
        <v>2018.9086971125814</v>
      </c>
      <c r="U4019" s="4">
        <f t="shared" si="390"/>
        <v>1.123002784307249E+20</v>
      </c>
      <c r="V4019" s="4">
        <f t="shared" si="391"/>
        <v>120226443461741.34</v>
      </c>
      <c r="W4019" s="1">
        <f t="shared" si="392"/>
        <v>39.805954021197138</v>
      </c>
    </row>
    <row r="4020" spans="1:23" x14ac:dyDescent="0.3">
      <c r="A4020" s="32" t="s">
        <v>761</v>
      </c>
      <c r="B4020" s="35">
        <v>43431.942465277774</v>
      </c>
      <c r="C4020" s="29">
        <v>45.396799999999999</v>
      </c>
      <c r="D4020" s="29">
        <v>-12.7583</v>
      </c>
      <c r="E4020" s="49">
        <v>31</v>
      </c>
      <c r="F4020" s="20">
        <v>14</v>
      </c>
      <c r="G4020" s="22" t="s">
        <v>396</v>
      </c>
      <c r="H4020" s="1" t="s">
        <v>63</v>
      </c>
      <c r="I4020" s="9">
        <v>3.2800000000000002</v>
      </c>
      <c r="J4020" s="19"/>
      <c r="K4020" s="19"/>
      <c r="L4020" s="19"/>
      <c r="M4020" s="19"/>
      <c r="N4020" s="19"/>
      <c r="O4020" s="19"/>
      <c r="P4020" s="19">
        <v>3.68</v>
      </c>
      <c r="Q4020" s="18" t="s">
        <v>90</v>
      </c>
      <c r="R4020" s="21"/>
      <c r="S4020" s="23"/>
      <c r="T4020" s="1">
        <f t="shared" si="389"/>
        <v>2018.9101778652368</v>
      </c>
      <c r="U4020" s="4">
        <f t="shared" si="390"/>
        <v>1.123003831435797E+20</v>
      </c>
      <c r="V4020" s="4">
        <f t="shared" si="391"/>
        <v>104712854805090.06</v>
      </c>
      <c r="W4020" s="1">
        <f t="shared" si="392"/>
        <v>35.847917161600002</v>
      </c>
    </row>
    <row r="4021" spans="1:23" x14ac:dyDescent="0.3">
      <c r="A4021" s="32" t="s">
        <v>762</v>
      </c>
      <c r="B4021" s="35">
        <v>43431.951504629629</v>
      </c>
      <c r="C4021" s="29">
        <v>45.408700000000003</v>
      </c>
      <c r="D4021" s="29">
        <v>-12.776999999999999</v>
      </c>
      <c r="E4021" s="49">
        <v>39</v>
      </c>
      <c r="F4021" s="20">
        <v>13</v>
      </c>
      <c r="G4021" s="22" t="s">
        <v>396</v>
      </c>
      <c r="H4021" s="1" t="s">
        <v>63</v>
      </c>
      <c r="I4021" s="9">
        <v>3.29</v>
      </c>
      <c r="J4021" s="19"/>
      <c r="K4021" s="19"/>
      <c r="L4021" s="19"/>
      <c r="M4021" s="19"/>
      <c r="N4021" s="19"/>
      <c r="O4021" s="19"/>
      <c r="P4021" s="19">
        <v>3.69</v>
      </c>
      <c r="Q4021" s="18" t="s">
        <v>90</v>
      </c>
      <c r="R4021" s="21"/>
      <c r="S4021" s="23"/>
      <c r="T4021" s="1">
        <f t="shared" si="389"/>
        <v>2018.9102026136334</v>
      </c>
      <c r="U4021" s="4">
        <f t="shared" si="390"/>
        <v>1.123004915362711E+20</v>
      </c>
      <c r="V4021" s="4">
        <f t="shared" si="391"/>
        <v>108392691402120.45</v>
      </c>
      <c r="W4021" s="1">
        <f t="shared" si="392"/>
        <v>43.573182391500666</v>
      </c>
    </row>
    <row r="4022" spans="1:23" x14ac:dyDescent="0.3">
      <c r="A4022" s="32" t="s">
        <v>763</v>
      </c>
      <c r="B4022" s="35">
        <v>43432.021018518521</v>
      </c>
      <c r="C4022" s="29">
        <v>45.451000000000001</v>
      </c>
      <c r="D4022" s="29">
        <v>-12.7385</v>
      </c>
      <c r="E4022" s="49">
        <v>35</v>
      </c>
      <c r="F4022" s="20">
        <v>14</v>
      </c>
      <c r="G4022" s="22" t="s">
        <v>396</v>
      </c>
      <c r="H4022" s="1" t="s">
        <v>63</v>
      </c>
      <c r="I4022" s="9">
        <v>3.38</v>
      </c>
      <c r="J4022" s="19"/>
      <c r="K4022" s="19"/>
      <c r="L4022" s="19"/>
      <c r="M4022" s="19"/>
      <c r="N4022" s="19"/>
      <c r="O4022" s="19"/>
      <c r="P4022" s="19">
        <v>3.78</v>
      </c>
      <c r="Q4022" s="18" t="s">
        <v>90</v>
      </c>
      <c r="R4022" s="21"/>
      <c r="S4022" s="23"/>
      <c r="T4022" s="1">
        <f t="shared" si="389"/>
        <v>2018.9103929322889</v>
      </c>
      <c r="U4022" s="4">
        <f t="shared" si="390"/>
        <v>1.1230063944710991E+20</v>
      </c>
      <c r="V4022" s="4">
        <f t="shared" si="391"/>
        <v>147910838816820.69</v>
      </c>
      <c r="W4022" s="1">
        <f t="shared" si="392"/>
        <v>42.410737432658856</v>
      </c>
    </row>
    <row r="4023" spans="1:23" x14ac:dyDescent="0.3">
      <c r="A4023" s="32" t="s">
        <v>764</v>
      </c>
      <c r="B4023" s="35">
        <v>43432.067407407405</v>
      </c>
      <c r="C4023" s="29">
        <v>45.418700000000001</v>
      </c>
      <c r="D4023" s="29">
        <v>-12.708299999999999</v>
      </c>
      <c r="E4023" s="49">
        <v>33</v>
      </c>
      <c r="F4023" s="20">
        <v>14</v>
      </c>
      <c r="G4023" s="22" t="s">
        <v>396</v>
      </c>
      <c r="H4023" s="1" t="s">
        <v>63</v>
      </c>
      <c r="I4023" s="9">
        <v>3.0300000000000002</v>
      </c>
      <c r="J4023" s="19"/>
      <c r="K4023" s="19"/>
      <c r="L4023" s="19"/>
      <c r="M4023" s="19"/>
      <c r="N4023" s="19"/>
      <c r="O4023" s="19"/>
      <c r="P4023" s="19">
        <v>3.43</v>
      </c>
      <c r="Q4023" s="18" t="s">
        <v>90</v>
      </c>
      <c r="R4023" s="21"/>
      <c r="S4023" s="23"/>
      <c r="T4023" s="1">
        <f t="shared" si="389"/>
        <v>2018.9105199381449</v>
      </c>
      <c r="U4023" s="4">
        <f t="shared" si="390"/>
        <v>1.1230068360415465E+20</v>
      </c>
      <c r="V4023" s="4">
        <f t="shared" si="391"/>
        <v>44157044735331.297</v>
      </c>
      <c r="W4023" s="1">
        <f t="shared" si="392"/>
        <v>39.140233297479433</v>
      </c>
    </row>
    <row r="4024" spans="1:23" x14ac:dyDescent="0.3">
      <c r="A4024" s="32" t="s">
        <v>765</v>
      </c>
      <c r="B4024" s="35">
        <v>43432.248310185183</v>
      </c>
      <c r="C4024" s="29">
        <v>45.396999999999998</v>
      </c>
      <c r="D4024" s="29">
        <v>-12.7502</v>
      </c>
      <c r="E4024" s="49">
        <v>32</v>
      </c>
      <c r="F4024" s="20">
        <v>15</v>
      </c>
      <c r="G4024" s="22" t="s">
        <v>396</v>
      </c>
      <c r="H4024" s="1" t="s">
        <v>63</v>
      </c>
      <c r="I4024" s="9">
        <v>3.0500000000000003</v>
      </c>
      <c r="J4024" s="19"/>
      <c r="K4024" s="19"/>
      <c r="L4024" s="19"/>
      <c r="M4024" s="19"/>
      <c r="N4024" s="19"/>
      <c r="O4024" s="19"/>
      <c r="P4024" s="19">
        <v>3.45</v>
      </c>
      <c r="Q4024" s="18" t="s">
        <v>90</v>
      </c>
      <c r="R4024" s="21"/>
      <c r="S4024" s="23"/>
      <c r="T4024" s="1">
        <f t="shared" si="389"/>
        <v>2018.9110152229573</v>
      </c>
      <c r="U4024" s="4">
        <f t="shared" si="390"/>
        <v>1.1230073091928054E+20</v>
      </c>
      <c r="V4024" s="4">
        <f t="shared" si="391"/>
        <v>47315125896148.258</v>
      </c>
      <c r="W4024" s="1">
        <f t="shared" si="392"/>
        <v>36.730976612622548</v>
      </c>
    </row>
    <row r="4025" spans="1:23" x14ac:dyDescent="0.3">
      <c r="A4025" s="32" t="s">
        <v>766</v>
      </c>
      <c r="B4025" s="35">
        <v>43432.300196759257</v>
      </c>
      <c r="C4025" s="29">
        <v>45.397799999999997</v>
      </c>
      <c r="D4025" s="29">
        <v>-12.7385</v>
      </c>
      <c r="E4025" s="49">
        <v>33</v>
      </c>
      <c r="F4025" s="20">
        <v>14</v>
      </c>
      <c r="G4025" s="22" t="s">
        <v>396</v>
      </c>
      <c r="H4025" s="1" t="s">
        <v>63</v>
      </c>
      <c r="I4025" s="9">
        <v>3.39</v>
      </c>
      <c r="J4025" s="19"/>
      <c r="K4025" s="19"/>
      <c r="L4025" s="19"/>
      <c r="M4025" s="19"/>
      <c r="N4025" s="19"/>
      <c r="O4025" s="19"/>
      <c r="P4025" s="19">
        <v>3.79</v>
      </c>
      <c r="Q4025" s="18" t="s">
        <v>90</v>
      </c>
      <c r="R4025" s="21"/>
      <c r="S4025" s="23"/>
      <c r="T4025" s="1">
        <f t="shared" si="389"/>
        <v>2018.9111572806551</v>
      </c>
      <c r="U4025" s="4">
        <f t="shared" si="390"/>
        <v>1.1230088402802672E+20</v>
      </c>
      <c r="V4025" s="4">
        <f t="shared" si="391"/>
        <v>153108746168202.94</v>
      </c>
      <c r="W4025" s="1">
        <f t="shared" si="392"/>
        <v>37.690929208098808</v>
      </c>
    </row>
    <row r="4026" spans="1:23" x14ac:dyDescent="0.3">
      <c r="A4026" s="32" t="s">
        <v>767</v>
      </c>
      <c r="B4026" s="35">
        <v>43432.613182870373</v>
      </c>
      <c r="C4026" s="29">
        <v>45.448500000000003</v>
      </c>
      <c r="D4026" s="29">
        <v>-12.795500000000001</v>
      </c>
      <c r="E4026" s="49">
        <v>40</v>
      </c>
      <c r="F4026" s="20">
        <v>14</v>
      </c>
      <c r="G4026" s="22" t="s">
        <v>396</v>
      </c>
      <c r="H4026" s="1" t="s">
        <v>63</v>
      </c>
      <c r="I4026" s="9">
        <v>3.3400000000000003</v>
      </c>
      <c r="J4026" s="19"/>
      <c r="K4026" s="19"/>
      <c r="L4026" s="19"/>
      <c r="M4026" s="19"/>
      <c r="N4026" s="19"/>
      <c r="O4026" s="19"/>
      <c r="P4026" s="19">
        <v>3.74</v>
      </c>
      <c r="Q4026" s="18" t="s">
        <v>90</v>
      </c>
      <c r="R4026" s="21"/>
      <c r="S4026" s="23"/>
      <c r="T4026" s="1">
        <f t="shared" si="389"/>
        <v>2018.9120141899257</v>
      </c>
      <c r="U4026" s="4">
        <f t="shared" si="390"/>
        <v>1.1230101285298189E+20</v>
      </c>
      <c r="V4026" s="4">
        <f t="shared" si="391"/>
        <v>128824955169313.42</v>
      </c>
      <c r="W4026" s="1">
        <f t="shared" si="392"/>
        <v>46.652534672781975</v>
      </c>
    </row>
    <row r="4027" spans="1:23" x14ac:dyDescent="0.3">
      <c r="A4027" s="32" t="s">
        <v>768</v>
      </c>
      <c r="B4027" s="35">
        <v>43432.950324074074</v>
      </c>
      <c r="C4027" s="29">
        <v>45.411499999999997</v>
      </c>
      <c r="D4027" s="29">
        <v>-12.7218</v>
      </c>
      <c r="E4027" s="49">
        <v>30</v>
      </c>
      <c r="F4027" s="20">
        <v>14</v>
      </c>
      <c r="G4027" s="22" t="s">
        <v>396</v>
      </c>
      <c r="H4027" s="1" t="s">
        <v>63</v>
      </c>
      <c r="I4027" s="9">
        <v>3.31</v>
      </c>
      <c r="J4027" s="19"/>
      <c r="K4027" s="19"/>
      <c r="L4027" s="19"/>
      <c r="M4027" s="19"/>
      <c r="N4027" s="19"/>
      <c r="O4027" s="19"/>
      <c r="P4027" s="19">
        <v>3.71</v>
      </c>
      <c r="Q4027" s="18" t="s">
        <v>90</v>
      </c>
      <c r="R4027" s="21"/>
      <c r="S4027" s="23"/>
      <c r="T4027" s="1">
        <f t="shared" si="389"/>
        <v>2018.9129372322357</v>
      </c>
      <c r="U4027" s="4">
        <f t="shared" si="390"/>
        <v>1.1230112899784327E+20</v>
      </c>
      <c r="V4027" s="4">
        <f t="shared" si="391"/>
        <v>116144861384034.34</v>
      </c>
      <c r="W4027" s="1">
        <f t="shared" si="392"/>
        <v>36.030156594042886</v>
      </c>
    </row>
    <row r="4028" spans="1:23" x14ac:dyDescent="0.3">
      <c r="A4028" s="32" t="s">
        <v>769</v>
      </c>
      <c r="B4028" s="35">
        <v>43433.018969907411</v>
      </c>
      <c r="C4028" s="29">
        <v>45.4133</v>
      </c>
      <c r="D4028" s="29">
        <v>-12.7803</v>
      </c>
      <c r="E4028" s="49">
        <v>39</v>
      </c>
      <c r="F4028" s="20">
        <v>15</v>
      </c>
      <c r="G4028" s="22" t="s">
        <v>396</v>
      </c>
      <c r="H4028" s="1" t="s">
        <v>63</v>
      </c>
      <c r="I4028" s="1">
        <f>P4028-0.4</f>
        <v>4.0699999999999994</v>
      </c>
      <c r="J4028" s="19"/>
      <c r="K4028" s="19"/>
      <c r="L4028" s="19">
        <v>4.5</v>
      </c>
      <c r="M4028" s="19" t="s">
        <v>60</v>
      </c>
      <c r="N4028" s="19"/>
      <c r="O4028" s="19"/>
      <c r="P4028" s="19">
        <v>4.47</v>
      </c>
      <c r="Q4028" s="18" t="s">
        <v>90</v>
      </c>
      <c r="R4028" s="21"/>
      <c r="S4028" s="23"/>
      <c r="T4028" s="1">
        <f t="shared" si="389"/>
        <v>2018.9131251742845</v>
      </c>
      <c r="U4028" s="4">
        <f t="shared" si="390"/>
        <v>1.1230273224323396E+20</v>
      </c>
      <c r="V4028" s="4">
        <f t="shared" si="391"/>
        <v>1603245390690036.5</v>
      </c>
      <c r="W4028" s="1">
        <f t="shared" si="392"/>
        <v>43.817330750177035</v>
      </c>
    </row>
    <row r="4029" spans="1:23" x14ac:dyDescent="0.3">
      <c r="A4029" s="32" t="s">
        <v>770</v>
      </c>
      <c r="B4029" s="35">
        <v>43433.389189814814</v>
      </c>
      <c r="C4029" s="29">
        <v>45.424300000000002</v>
      </c>
      <c r="D4029" s="29">
        <v>-12.7547</v>
      </c>
      <c r="E4029" s="49">
        <v>29</v>
      </c>
      <c r="F4029" s="20">
        <v>14</v>
      </c>
      <c r="G4029" s="22" t="s">
        <v>396</v>
      </c>
      <c r="H4029" s="1" t="s">
        <v>63</v>
      </c>
      <c r="I4029" s="9">
        <v>3.49</v>
      </c>
      <c r="J4029" s="19"/>
      <c r="K4029" s="19"/>
      <c r="L4029" s="19"/>
      <c r="M4029" s="19"/>
      <c r="N4029" s="19"/>
      <c r="O4029" s="19"/>
      <c r="P4029" s="19">
        <v>3.89</v>
      </c>
      <c r="Q4029" s="18" t="s">
        <v>90</v>
      </c>
      <c r="R4029" s="21"/>
      <c r="S4029" s="23"/>
      <c r="T4029" s="1">
        <f t="shared" si="389"/>
        <v>2018.9141387811494</v>
      </c>
      <c r="U4029" s="4">
        <f t="shared" si="390"/>
        <v>1.1230294851508634E+20</v>
      </c>
      <c r="V4029" s="4">
        <f t="shared" si="391"/>
        <v>216271852372703.16</v>
      </c>
      <c r="W4029" s="1">
        <f t="shared" si="392"/>
        <v>35.793530780347382</v>
      </c>
    </row>
    <row r="4030" spans="1:23" x14ac:dyDescent="0.3">
      <c r="A4030" s="32" t="s">
        <v>771</v>
      </c>
      <c r="B4030" s="35">
        <v>43433.463865740741</v>
      </c>
      <c r="C4030" s="29">
        <v>45.3917</v>
      </c>
      <c r="D4030" s="29">
        <v>-12.8088</v>
      </c>
      <c r="E4030" s="49">
        <v>34</v>
      </c>
      <c r="F4030" s="20">
        <v>14</v>
      </c>
      <c r="G4030" s="22" t="s">
        <v>396</v>
      </c>
      <c r="H4030" s="1" t="s">
        <v>63</v>
      </c>
      <c r="I4030" s="9">
        <v>3.31</v>
      </c>
      <c r="J4030" s="19"/>
      <c r="K4030" s="19"/>
      <c r="L4030" s="19"/>
      <c r="M4030" s="19"/>
      <c r="N4030" s="19"/>
      <c r="O4030" s="19"/>
      <c r="P4030" s="19">
        <v>3.71</v>
      </c>
      <c r="Q4030" s="18" t="s">
        <v>90</v>
      </c>
      <c r="R4030" s="21"/>
      <c r="S4030" s="23"/>
      <c r="T4030" s="1">
        <f t="shared" si="389"/>
        <v>2018.9143432326919</v>
      </c>
      <c r="U4030" s="4">
        <f t="shared" si="390"/>
        <v>1.1230306465994772E+20</v>
      </c>
      <c r="V4030" s="4">
        <f t="shared" si="391"/>
        <v>116144861384034.34</v>
      </c>
      <c r="W4030" s="1">
        <f t="shared" si="392"/>
        <v>38.666353824877419</v>
      </c>
    </row>
    <row r="4031" spans="1:23" x14ac:dyDescent="0.3">
      <c r="A4031" s="32" t="s">
        <v>772</v>
      </c>
      <c r="B4031" s="35">
        <v>43433.510428240741</v>
      </c>
      <c r="C4031" s="29">
        <v>45.405700000000003</v>
      </c>
      <c r="D4031" s="29">
        <v>-12.798999999999999</v>
      </c>
      <c r="E4031" s="49">
        <v>31</v>
      </c>
      <c r="F4031" s="20">
        <v>13</v>
      </c>
      <c r="G4031" s="22" t="s">
        <v>396</v>
      </c>
      <c r="H4031" s="1" t="s">
        <v>63</v>
      </c>
      <c r="I4031" s="9">
        <v>3.08</v>
      </c>
      <c r="J4031" s="19"/>
      <c r="K4031" s="19"/>
      <c r="L4031" s="19"/>
      <c r="M4031" s="19"/>
      <c r="N4031" s="19"/>
      <c r="O4031" s="19"/>
      <c r="P4031" s="19">
        <v>3.48</v>
      </c>
      <c r="Q4031" s="18" t="s">
        <v>90</v>
      </c>
      <c r="R4031" s="21"/>
      <c r="S4031" s="23"/>
      <c r="T4031" s="1">
        <f t="shared" si="389"/>
        <v>2018.9144707138692</v>
      </c>
      <c r="U4031" s="4">
        <f t="shared" si="390"/>
        <v>1.1230311714069375E+20</v>
      </c>
      <c r="V4031" s="4">
        <f t="shared" si="391"/>
        <v>52480746024977.281</v>
      </c>
      <c r="W4031" s="1">
        <f t="shared" si="392"/>
        <v>36.656111539606442</v>
      </c>
    </row>
    <row r="4032" spans="1:23" x14ac:dyDescent="0.3">
      <c r="A4032" s="32" t="s">
        <v>773</v>
      </c>
      <c r="B4032" s="35">
        <v>43433.992662037039</v>
      </c>
      <c r="C4032" s="29">
        <v>45.394500000000001</v>
      </c>
      <c r="D4032" s="29">
        <v>-12.784000000000001</v>
      </c>
      <c r="E4032" s="49">
        <v>32</v>
      </c>
      <c r="F4032" s="20">
        <v>15</v>
      </c>
      <c r="G4032" s="22" t="s">
        <v>396</v>
      </c>
      <c r="H4032" s="1" t="s">
        <v>63</v>
      </c>
      <c r="I4032" s="9">
        <v>3.33</v>
      </c>
      <c r="J4032" s="19"/>
      <c r="K4032" s="19"/>
      <c r="L4032" s="19"/>
      <c r="M4032" s="19"/>
      <c r="N4032" s="19"/>
      <c r="O4032" s="19"/>
      <c r="P4032" s="19">
        <v>3.73</v>
      </c>
      <c r="Q4032" s="18" t="s">
        <v>90</v>
      </c>
      <c r="R4032" s="21"/>
      <c r="S4032" s="23"/>
      <c r="T4032" s="1">
        <f t="shared" si="389"/>
        <v>2018.9157909980481</v>
      </c>
      <c r="U4032" s="4">
        <f t="shared" si="390"/>
        <v>1.1230324159215491E+20</v>
      </c>
      <c r="V4032" s="4">
        <f t="shared" si="391"/>
        <v>124451461177138.55</v>
      </c>
      <c r="W4032" s="1">
        <f t="shared" si="392"/>
        <v>36.727407752619143</v>
      </c>
    </row>
    <row r="4033" spans="1:23" x14ac:dyDescent="0.3">
      <c r="A4033" s="32" t="s">
        <v>774</v>
      </c>
      <c r="B4033" s="35">
        <v>43434.048078703701</v>
      </c>
      <c r="C4033" s="29">
        <v>45.392299999999999</v>
      </c>
      <c r="D4033" s="29">
        <v>-12.7415</v>
      </c>
      <c r="E4033" s="49">
        <v>32</v>
      </c>
      <c r="F4033" s="20">
        <v>16</v>
      </c>
      <c r="G4033" s="22" t="s">
        <v>396</v>
      </c>
      <c r="H4033" s="1" t="s">
        <v>63</v>
      </c>
      <c r="I4033" s="9">
        <v>3.19</v>
      </c>
      <c r="J4033" s="19"/>
      <c r="K4033" s="19"/>
      <c r="L4033" s="19"/>
      <c r="M4033" s="19"/>
      <c r="N4033" s="19"/>
      <c r="O4033" s="19"/>
      <c r="P4033" s="19">
        <v>3.59</v>
      </c>
      <c r="Q4033" s="18" t="s">
        <v>90</v>
      </c>
      <c r="R4033" s="21"/>
      <c r="S4033" s="23"/>
      <c r="T4033" s="1">
        <f t="shared" si="389"/>
        <v>2018.9159427206125</v>
      </c>
      <c r="U4033" s="4">
        <f t="shared" si="390"/>
        <v>1.1230331832830385E+20</v>
      </c>
      <c r="V4033" s="4">
        <f t="shared" si="391"/>
        <v>76736148936182.078</v>
      </c>
      <c r="W4033" s="1">
        <f t="shared" si="392"/>
        <v>36.513044383436139</v>
      </c>
    </row>
    <row r="4034" spans="1:23" x14ac:dyDescent="0.3">
      <c r="A4034" s="32" t="s">
        <v>775</v>
      </c>
      <c r="B4034" s="35">
        <v>43434.505659722221</v>
      </c>
      <c r="C4034" s="29">
        <v>45.4313</v>
      </c>
      <c r="D4034" s="29">
        <v>-12.824999999999999</v>
      </c>
      <c r="E4034" s="49">
        <v>30</v>
      </c>
      <c r="F4034" s="20">
        <v>14</v>
      </c>
      <c r="G4034" s="22" t="s">
        <v>396</v>
      </c>
      <c r="H4034" s="1" t="s">
        <v>63</v>
      </c>
      <c r="I4034" s="9">
        <v>3.24</v>
      </c>
      <c r="J4034" s="19"/>
      <c r="K4034" s="19"/>
      <c r="L4034" s="19"/>
      <c r="M4034" s="19"/>
      <c r="N4034" s="19"/>
      <c r="O4034" s="19"/>
      <c r="P4034" s="19">
        <v>3.64</v>
      </c>
      <c r="Q4034" s="18" t="s">
        <v>90</v>
      </c>
      <c r="R4034" s="21"/>
      <c r="S4034" s="23"/>
      <c r="T4034" s="1">
        <f t="shared" si="389"/>
        <v>2018.9171955091642</v>
      </c>
      <c r="U4034" s="4">
        <f t="shared" si="390"/>
        <v>1.1230340952938778E+20</v>
      </c>
      <c r="V4034" s="4">
        <f t="shared" si="391"/>
        <v>91201083935591.125</v>
      </c>
      <c r="W4034" s="1">
        <f t="shared" si="392"/>
        <v>37.836432899681753</v>
      </c>
    </row>
    <row r="4035" spans="1:23" x14ac:dyDescent="0.3">
      <c r="A4035" s="32" t="s">
        <v>776</v>
      </c>
      <c r="B4035" s="35">
        <v>43434.833101851851</v>
      </c>
      <c r="C4035" s="29">
        <v>45.385800000000003</v>
      </c>
      <c r="D4035" s="29">
        <v>-12.7547</v>
      </c>
      <c r="E4035" s="49">
        <v>24</v>
      </c>
      <c r="F4035" s="20">
        <v>14</v>
      </c>
      <c r="G4035" s="22" t="s">
        <v>396</v>
      </c>
      <c r="H4035" s="1" t="s">
        <v>63</v>
      </c>
      <c r="I4035" s="9">
        <v>3.48</v>
      </c>
      <c r="J4035" s="19"/>
      <c r="K4035" s="19"/>
      <c r="L4035" s="19"/>
      <c r="M4035" s="19"/>
      <c r="N4035" s="19"/>
      <c r="O4035" s="19"/>
      <c r="P4035" s="19">
        <v>3.88</v>
      </c>
      <c r="Q4035" s="18" t="s">
        <v>90</v>
      </c>
      <c r="R4035" s="21"/>
      <c r="S4035" s="23"/>
      <c r="T4035" s="1">
        <f t="shared" si="389"/>
        <v>2018.9180919968564</v>
      </c>
      <c r="U4035" s="4">
        <f t="shared" si="390"/>
        <v>1.1230361845900086E+20</v>
      </c>
      <c r="V4035" s="4">
        <f t="shared" si="391"/>
        <v>208929613085405.06</v>
      </c>
      <c r="W4035" s="1">
        <f t="shared" si="392"/>
        <v>29.300486226416016</v>
      </c>
    </row>
    <row r="4036" spans="1:23" x14ac:dyDescent="0.3">
      <c r="A4036" s="32" t="s">
        <v>777</v>
      </c>
      <c r="B4036" s="35">
        <v>43434.938564814816</v>
      </c>
      <c r="C4036" s="29">
        <v>45.410800000000002</v>
      </c>
      <c r="D4036" s="29">
        <v>-12.7753</v>
      </c>
      <c r="E4036" s="49">
        <v>34</v>
      </c>
      <c r="F4036" s="20">
        <v>16</v>
      </c>
      <c r="G4036" s="22" t="s">
        <v>396</v>
      </c>
      <c r="H4036" s="1" t="s">
        <v>63</v>
      </c>
      <c r="I4036" s="9">
        <v>3.6700000000000004</v>
      </c>
      <c r="J4036" s="19"/>
      <c r="K4036" s="19"/>
      <c r="L4036" s="19"/>
      <c r="M4036" s="19"/>
      <c r="N4036" s="19"/>
      <c r="O4036" s="19"/>
      <c r="P4036" s="19">
        <v>4.07</v>
      </c>
      <c r="Q4036" s="18" t="s">
        <v>90</v>
      </c>
      <c r="R4036" s="21"/>
      <c r="S4036" s="23"/>
      <c r="T4036" s="1">
        <f t="shared" si="389"/>
        <v>2018.9183807387128</v>
      </c>
      <c r="U4036" s="4">
        <f t="shared" si="390"/>
        <v>1.123040211760352E+20</v>
      </c>
      <c r="V4036" s="4">
        <f t="shared" si="391"/>
        <v>402717034325460.13</v>
      </c>
      <c r="W4036" s="1">
        <f t="shared" si="392"/>
        <v>39.263198799945101</v>
      </c>
    </row>
    <row r="4037" spans="1:23" x14ac:dyDescent="0.3">
      <c r="A4037" s="32" t="s">
        <v>778</v>
      </c>
      <c r="B4037" s="35">
        <v>43434.998148148145</v>
      </c>
      <c r="C4037" s="29">
        <v>45.402299999999997</v>
      </c>
      <c r="D4037" s="29">
        <v>-12.7172</v>
      </c>
      <c r="E4037" s="49">
        <v>28</v>
      </c>
      <c r="F4037" s="20">
        <v>15</v>
      </c>
      <c r="G4037" s="22" t="s">
        <v>396</v>
      </c>
      <c r="H4037" s="1" t="s">
        <v>63</v>
      </c>
      <c r="I4037" s="9">
        <v>3.45</v>
      </c>
      <c r="J4037" s="19"/>
      <c r="K4037" s="19"/>
      <c r="L4037" s="19"/>
      <c r="M4037" s="19"/>
      <c r="N4037" s="19"/>
      <c r="O4037" s="19"/>
      <c r="P4037" s="19">
        <v>3.85</v>
      </c>
      <c r="Q4037" s="18" t="s">
        <v>90</v>
      </c>
      <c r="R4037" s="21"/>
      <c r="S4037" s="23"/>
      <c r="T4037" s="1">
        <f t="shared" ref="T4037:T4100" si="393">1900+B4037/365.25</f>
        <v>2018.9185438689888</v>
      </c>
      <c r="U4037" s="4">
        <f t="shared" ref="U4037:U4100" si="394">U4036+V4037</f>
        <v>1.1230420954094415E+20</v>
      </c>
      <c r="V4037" s="4">
        <f t="shared" ref="V4037:V4100" si="395">10^(1.5*I4037+9.1)</f>
        <v>188364908948981.13</v>
      </c>
      <c r="W4037" s="1">
        <f t="shared" ref="W4037:W4100" si="396">SQRT( (ABS(D4037-$Y$1)*111.11)^2+(111.11*COS(RADIANS(D4037))*ABS(C4037-$Z$1))^2+E4037*E4037)</f>
        <v>33.885282929833018</v>
      </c>
    </row>
    <row r="4038" spans="1:23" x14ac:dyDescent="0.3">
      <c r="A4038" s="32" t="s">
        <v>779</v>
      </c>
      <c r="B4038" s="35">
        <v>43435.161863425928</v>
      </c>
      <c r="C4038" s="29">
        <v>45.341799999999999</v>
      </c>
      <c r="D4038" s="29">
        <v>-12.8248</v>
      </c>
      <c r="E4038" s="49">
        <v>34</v>
      </c>
      <c r="F4038" s="20">
        <v>15</v>
      </c>
      <c r="G4038" s="22" t="s">
        <v>396</v>
      </c>
      <c r="H4038" s="1" t="s">
        <v>63</v>
      </c>
      <c r="I4038" s="9">
        <v>3.02</v>
      </c>
      <c r="J4038" s="19"/>
      <c r="K4038" s="19"/>
      <c r="L4038" s="19"/>
      <c r="M4038" s="19"/>
      <c r="N4038" s="19"/>
      <c r="O4038" s="19"/>
      <c r="P4038" s="19">
        <v>3.42</v>
      </c>
      <c r="Q4038" s="18" t="s">
        <v>90</v>
      </c>
      <c r="R4038" s="21"/>
      <c r="S4038" s="23"/>
      <c r="T4038" s="1">
        <f t="shared" si="393"/>
        <v>2018.9189920969909</v>
      </c>
      <c r="U4038" s="4">
        <f t="shared" si="394"/>
        <v>1.1230425219889603E+20</v>
      </c>
      <c r="V4038" s="4">
        <f t="shared" si="395"/>
        <v>42657951880159.32</v>
      </c>
      <c r="W4038" s="1">
        <f t="shared" si="396"/>
        <v>36.875755420277827</v>
      </c>
    </row>
    <row r="4039" spans="1:23" x14ac:dyDescent="0.3">
      <c r="A4039" s="32" t="s">
        <v>780</v>
      </c>
      <c r="B4039" s="35">
        <v>43435.235266203701</v>
      </c>
      <c r="C4039" s="29">
        <v>45.359299999999998</v>
      </c>
      <c r="D4039" s="29">
        <v>-12.814500000000001</v>
      </c>
      <c r="E4039" s="49">
        <v>33</v>
      </c>
      <c r="F4039" s="20">
        <v>15</v>
      </c>
      <c r="G4039" s="22" t="s">
        <v>396</v>
      </c>
      <c r="H4039" s="1" t="s">
        <v>63</v>
      </c>
      <c r="I4039" s="9">
        <v>3.5700000000000003</v>
      </c>
      <c r="J4039" s="19"/>
      <c r="K4039" s="19"/>
      <c r="L4039" s="19"/>
      <c r="M4039" s="19"/>
      <c r="N4039" s="19"/>
      <c r="O4039" s="19"/>
      <c r="P4039" s="19">
        <v>3.97</v>
      </c>
      <c r="Q4039" s="18" t="s">
        <v>90</v>
      </c>
      <c r="R4039" s="21"/>
      <c r="S4039" s="23"/>
      <c r="T4039" s="1">
        <f t="shared" si="393"/>
        <v>2018.9191930628438</v>
      </c>
      <c r="U4039" s="4">
        <f t="shared" si="394"/>
        <v>1.1230453730072278E+20</v>
      </c>
      <c r="V4039" s="4">
        <f t="shared" si="395"/>
        <v>285101826750392.06</v>
      </c>
      <c r="W4039" s="1">
        <f t="shared" si="396"/>
        <v>36.411648882647292</v>
      </c>
    </row>
    <row r="4040" spans="1:23" x14ac:dyDescent="0.3">
      <c r="A4040" s="32" t="s">
        <v>781</v>
      </c>
      <c r="B4040" s="35">
        <v>43435.256805555553</v>
      </c>
      <c r="C4040" s="29">
        <v>45.426499999999997</v>
      </c>
      <c r="D4040" s="29">
        <v>-12.8208</v>
      </c>
      <c r="E4040" s="49">
        <v>35</v>
      </c>
      <c r="F4040" s="20">
        <v>14</v>
      </c>
      <c r="G4040" s="22" t="s">
        <v>396</v>
      </c>
      <c r="H4040" s="1" t="s">
        <v>63</v>
      </c>
      <c r="I4040" s="9">
        <v>3.48</v>
      </c>
      <c r="J4040" s="19"/>
      <c r="K4040" s="19"/>
      <c r="L4040" s="19"/>
      <c r="M4040" s="19"/>
      <c r="N4040" s="19"/>
      <c r="O4040" s="19"/>
      <c r="P4040" s="19">
        <v>3.88</v>
      </c>
      <c r="Q4040" s="18" t="s">
        <v>90</v>
      </c>
      <c r="R4040" s="21"/>
      <c r="S4040" s="23"/>
      <c r="T4040" s="1">
        <f t="shared" si="393"/>
        <v>2018.9192520343752</v>
      </c>
      <c r="U4040" s="4">
        <f t="shared" si="394"/>
        <v>1.1230474623033586E+20</v>
      </c>
      <c r="V4040" s="4">
        <f t="shared" si="395"/>
        <v>208929613085405.06</v>
      </c>
      <c r="W4040" s="1">
        <f t="shared" si="396"/>
        <v>41.560912227362493</v>
      </c>
    </row>
    <row r="4041" spans="1:23" x14ac:dyDescent="0.3">
      <c r="A4041" s="32" t="s">
        <v>782</v>
      </c>
      <c r="B4041" s="35">
        <v>43435.261990740742</v>
      </c>
      <c r="C4041" s="29">
        <v>45.405299999999997</v>
      </c>
      <c r="D4041" s="29">
        <v>-12.6995</v>
      </c>
      <c r="E4041" s="49">
        <v>39</v>
      </c>
      <c r="F4041" s="20">
        <v>12</v>
      </c>
      <c r="G4041" s="22" t="s">
        <v>396</v>
      </c>
      <c r="H4041" s="1" t="s">
        <v>63</v>
      </c>
      <c r="I4041" s="9">
        <v>3.21</v>
      </c>
      <c r="J4041" s="19"/>
      <c r="K4041" s="19"/>
      <c r="L4041" s="19"/>
      <c r="M4041" s="19"/>
      <c r="N4041" s="19"/>
      <c r="O4041" s="19"/>
      <c r="P4041" s="19">
        <v>3.61</v>
      </c>
      <c r="Q4041" s="18" t="s">
        <v>90</v>
      </c>
      <c r="R4041" s="21"/>
      <c r="S4041" s="23"/>
      <c r="T4041" s="1">
        <f t="shared" si="393"/>
        <v>2018.9192662306386</v>
      </c>
      <c r="U4041" s="4">
        <f t="shared" si="394"/>
        <v>1.1230482845460085E+20</v>
      </c>
      <c r="V4041" s="4">
        <f t="shared" si="395"/>
        <v>82224264994707.281</v>
      </c>
      <c r="W4041" s="1">
        <f t="shared" si="396"/>
        <v>43.796760009612804</v>
      </c>
    </row>
    <row r="4042" spans="1:23" x14ac:dyDescent="0.3">
      <c r="A4042" s="32" t="s">
        <v>783</v>
      </c>
      <c r="B4042" s="35">
        <v>43435.628483796296</v>
      </c>
      <c r="C4042" s="29">
        <v>45.387</v>
      </c>
      <c r="D4042" s="29">
        <v>-12.7547</v>
      </c>
      <c r="E4042" s="49">
        <v>33</v>
      </c>
      <c r="F4042" s="20">
        <v>15</v>
      </c>
      <c r="G4042" s="22" t="s">
        <v>396</v>
      </c>
      <c r="H4042" s="1" t="s">
        <v>63</v>
      </c>
      <c r="I4042" s="9">
        <v>3.42</v>
      </c>
      <c r="J4042" s="19"/>
      <c r="K4042" s="19"/>
      <c r="L4042" s="19"/>
      <c r="M4042" s="19"/>
      <c r="N4042" s="19"/>
      <c r="O4042" s="19"/>
      <c r="P4042" s="19">
        <v>3.82</v>
      </c>
      <c r="Q4042" s="18" t="s">
        <v>90</v>
      </c>
      <c r="R4042" s="21"/>
      <c r="S4042" s="23"/>
      <c r="T4042" s="1">
        <f t="shared" si="393"/>
        <v>2018.9202696339391</v>
      </c>
      <c r="U4042" s="4">
        <f t="shared" si="394"/>
        <v>1.123049982789661E+20</v>
      </c>
      <c r="V4042" s="4">
        <f t="shared" si="395"/>
        <v>169824365246175.47</v>
      </c>
      <c r="W4042" s="1">
        <f t="shared" si="396"/>
        <v>37.093218685406093</v>
      </c>
    </row>
    <row r="4043" spans="1:23" x14ac:dyDescent="0.3">
      <c r="A4043" s="32" t="s">
        <v>784</v>
      </c>
      <c r="B4043" s="35">
        <v>43435.751516203702</v>
      </c>
      <c r="C4043" s="29">
        <v>45.398200000000003</v>
      </c>
      <c r="D4043" s="29">
        <v>-12.763</v>
      </c>
      <c r="E4043" s="49">
        <v>38</v>
      </c>
      <c r="F4043" s="20">
        <v>14</v>
      </c>
      <c r="G4043" s="22" t="s">
        <v>396</v>
      </c>
      <c r="H4043" s="1" t="s">
        <v>63</v>
      </c>
      <c r="I4043" s="9">
        <v>3.3400000000000003</v>
      </c>
      <c r="J4043" s="19"/>
      <c r="K4043" s="19"/>
      <c r="L4043" s="19"/>
      <c r="M4043" s="19"/>
      <c r="N4043" s="19"/>
      <c r="O4043" s="19"/>
      <c r="P4043" s="19">
        <v>3.74</v>
      </c>
      <c r="Q4043" s="18" t="s">
        <v>90</v>
      </c>
      <c r="R4043" s="21"/>
      <c r="S4043" s="23"/>
      <c r="T4043" s="1">
        <f t="shared" si="393"/>
        <v>2018.9206064783127</v>
      </c>
      <c r="U4043" s="4">
        <f t="shared" si="394"/>
        <v>1.1230512710392127E+20</v>
      </c>
      <c r="V4043" s="4">
        <f t="shared" si="395"/>
        <v>128824955169313.42</v>
      </c>
      <c r="W4043" s="1">
        <f t="shared" si="396"/>
        <v>42.120303534258355</v>
      </c>
    </row>
    <row r="4044" spans="1:23" x14ac:dyDescent="0.3">
      <c r="A4044" s="32" t="s">
        <v>785</v>
      </c>
      <c r="B4044" s="35">
        <v>43435.880578703705</v>
      </c>
      <c r="C4044" s="29">
        <v>45.398800000000001</v>
      </c>
      <c r="D4044" s="29">
        <v>-12.7547</v>
      </c>
      <c r="E4044" s="49">
        <v>32</v>
      </c>
      <c r="F4044" s="20">
        <v>15</v>
      </c>
      <c r="G4044" s="22" t="s">
        <v>396</v>
      </c>
      <c r="H4044" s="1" t="s">
        <v>63</v>
      </c>
      <c r="I4044" s="9">
        <v>3.11</v>
      </c>
      <c r="J4044" s="19"/>
      <c r="K4044" s="19"/>
      <c r="L4044" s="19"/>
      <c r="M4044" s="19"/>
      <c r="N4044" s="19"/>
      <c r="O4044" s="19"/>
      <c r="P4044" s="19">
        <v>3.51</v>
      </c>
      <c r="Q4044" s="18" t="s">
        <v>90</v>
      </c>
      <c r="R4044" s="21"/>
      <c r="S4044" s="23"/>
      <c r="T4044" s="1">
        <f t="shared" si="393"/>
        <v>2018.92095983218</v>
      </c>
      <c r="U4044" s="4">
        <f t="shared" si="394"/>
        <v>1.1230518531424305E+20</v>
      </c>
      <c r="V4044" s="4">
        <f t="shared" si="395"/>
        <v>58210321777087.344</v>
      </c>
      <c r="W4044" s="1">
        <f t="shared" si="396"/>
        <v>36.82201447772411</v>
      </c>
    </row>
    <row r="4045" spans="1:23" x14ac:dyDescent="0.3">
      <c r="A4045" s="32" t="s">
        <v>786</v>
      </c>
      <c r="B4045" s="35">
        <v>43436.150266203702</v>
      </c>
      <c r="C4045" s="29">
        <v>45.413800000000002</v>
      </c>
      <c r="D4045" s="29">
        <v>-12.7547</v>
      </c>
      <c r="E4045" s="49">
        <v>35</v>
      </c>
      <c r="F4045" s="20">
        <v>14</v>
      </c>
      <c r="G4045" s="22" t="s">
        <v>396</v>
      </c>
      <c r="H4045" s="1" t="s">
        <v>63</v>
      </c>
      <c r="I4045" s="9">
        <v>3.18</v>
      </c>
      <c r="J4045" s="19"/>
      <c r="K4045" s="19"/>
      <c r="L4045" s="19"/>
      <c r="M4045" s="19"/>
      <c r="N4045" s="19"/>
      <c r="O4045" s="19"/>
      <c r="P4045" s="19">
        <v>3.58</v>
      </c>
      <c r="Q4045" s="18" t="s">
        <v>90</v>
      </c>
      <c r="R4045" s="21"/>
      <c r="S4045" s="23"/>
      <c r="T4045" s="1">
        <f t="shared" si="393"/>
        <v>2018.9216981963141</v>
      </c>
      <c r="U4045" s="4">
        <f t="shared" si="394"/>
        <v>1.1230525944526719E+20</v>
      </c>
      <c r="V4045" s="4">
        <f t="shared" si="395"/>
        <v>74131024130092.203</v>
      </c>
      <c r="W4045" s="1">
        <f t="shared" si="396"/>
        <v>40.233399936956197</v>
      </c>
    </row>
    <row r="4046" spans="1:23" x14ac:dyDescent="0.3">
      <c r="A4046" s="32" t="s">
        <v>787</v>
      </c>
      <c r="B4046" s="35">
        <v>43436.897546296299</v>
      </c>
      <c r="C4046" s="29">
        <v>45.406700000000001</v>
      </c>
      <c r="D4046" s="29">
        <v>-12.7643</v>
      </c>
      <c r="E4046" s="49">
        <v>32</v>
      </c>
      <c r="F4046" s="20">
        <v>15</v>
      </c>
      <c r="G4046" s="22" t="s">
        <v>396</v>
      </c>
      <c r="H4046" s="1" t="s">
        <v>63</v>
      </c>
      <c r="I4046" s="1">
        <f>P4046-0.4</f>
        <v>3.7399999999999998</v>
      </c>
      <c r="J4046" s="19"/>
      <c r="K4046" s="19"/>
      <c r="L4046" s="19">
        <v>4.5</v>
      </c>
      <c r="M4046" s="19" t="s">
        <v>60</v>
      </c>
      <c r="N4046" s="19"/>
      <c r="O4046" s="19"/>
      <c r="P4046" s="19">
        <v>4.1399999999999997</v>
      </c>
      <c r="Q4046" s="18" t="s">
        <v>90</v>
      </c>
      <c r="R4046" s="21"/>
      <c r="S4046" s="23"/>
      <c r="T4046" s="1">
        <f t="shared" si="393"/>
        <v>2018.9237441377038</v>
      </c>
      <c r="U4046" s="4">
        <f t="shared" si="394"/>
        <v>1.1230577230665119E+20</v>
      </c>
      <c r="V4046" s="4">
        <f t="shared" si="395"/>
        <v>512861383991365.69</v>
      </c>
      <c r="W4046" s="1">
        <f t="shared" si="396"/>
        <v>37.264698828870742</v>
      </c>
    </row>
    <row r="4047" spans="1:23" x14ac:dyDescent="0.3">
      <c r="A4047" s="32" t="s">
        <v>788</v>
      </c>
      <c r="B4047" s="35">
        <v>43437.029606481483</v>
      </c>
      <c r="C4047" s="29">
        <v>45.380299999999998</v>
      </c>
      <c r="D4047" s="29">
        <v>-12.7547</v>
      </c>
      <c r="E4047" s="49">
        <v>26</v>
      </c>
      <c r="F4047" s="20">
        <v>13</v>
      </c>
      <c r="G4047" s="22" t="s">
        <v>396</v>
      </c>
      <c r="H4047" s="1" t="s">
        <v>63</v>
      </c>
      <c r="I4047" s="9">
        <v>3.14</v>
      </c>
      <c r="J4047" s="19"/>
      <c r="K4047" s="19"/>
      <c r="L4047" s="19"/>
      <c r="M4047" s="19"/>
      <c r="N4047" s="19"/>
      <c r="O4047" s="19"/>
      <c r="P4047" s="19">
        <v>3.54</v>
      </c>
      <c r="Q4047" s="18" t="s">
        <v>90</v>
      </c>
      <c r="R4047" s="21"/>
      <c r="S4047" s="23"/>
      <c r="T4047" s="1">
        <f t="shared" si="393"/>
        <v>2018.9241056987858</v>
      </c>
      <c r="U4047" s="4">
        <f t="shared" si="394"/>
        <v>1.1230583687207408E+20</v>
      </c>
      <c r="V4047" s="4">
        <f t="shared" si="395"/>
        <v>64565422903465.523</v>
      </c>
      <c r="W4047" s="1">
        <f t="shared" si="396"/>
        <v>30.64046087295387</v>
      </c>
    </row>
    <row r="4048" spans="1:23" x14ac:dyDescent="0.3">
      <c r="A4048" s="32" t="s">
        <v>789</v>
      </c>
      <c r="B4048" s="35">
        <v>43437.110925925925</v>
      </c>
      <c r="C4048" s="29">
        <v>45.422499999999999</v>
      </c>
      <c r="D4048" s="29">
        <v>-12.717499999999999</v>
      </c>
      <c r="E4048" s="49">
        <v>38</v>
      </c>
      <c r="F4048" s="20">
        <v>13</v>
      </c>
      <c r="G4048" s="22" t="s">
        <v>396</v>
      </c>
      <c r="H4048" s="1" t="s">
        <v>63</v>
      </c>
      <c r="I4048" s="9">
        <v>3.24</v>
      </c>
      <c r="J4048" s="19"/>
      <c r="K4048" s="19"/>
      <c r="L4048" s="19"/>
      <c r="M4048" s="19"/>
      <c r="N4048" s="19"/>
      <c r="O4048" s="19"/>
      <c r="P4048" s="19">
        <v>3.64</v>
      </c>
      <c r="Q4048" s="18" t="s">
        <v>90</v>
      </c>
      <c r="R4048" s="21"/>
      <c r="S4048" s="23"/>
      <c r="T4048" s="1">
        <f t="shared" si="393"/>
        <v>2018.9243283392907</v>
      </c>
      <c r="U4048" s="4">
        <f t="shared" si="394"/>
        <v>1.1230592807315802E+20</v>
      </c>
      <c r="V4048" s="4">
        <f t="shared" si="395"/>
        <v>91201083935591.125</v>
      </c>
      <c r="W4048" s="1">
        <f t="shared" si="396"/>
        <v>43.521941992039181</v>
      </c>
    </row>
    <row r="4049" spans="1:23" x14ac:dyDescent="0.3">
      <c r="A4049" s="32" t="s">
        <v>790</v>
      </c>
      <c r="B4049" s="35">
        <v>43437.403483796297</v>
      </c>
      <c r="C4049" s="29">
        <v>45.4208</v>
      </c>
      <c r="D4049" s="29">
        <v>-12.7547</v>
      </c>
      <c r="E4049" s="49">
        <v>30</v>
      </c>
      <c r="F4049" s="20">
        <v>14</v>
      </c>
      <c r="G4049" s="22" t="s">
        <v>396</v>
      </c>
      <c r="H4049" s="1" t="s">
        <v>63</v>
      </c>
      <c r="I4049" s="9">
        <v>3.22</v>
      </c>
      <c r="J4049" s="19"/>
      <c r="K4049" s="19"/>
      <c r="L4049" s="19"/>
      <c r="M4049" s="19"/>
      <c r="N4049" s="19"/>
      <c r="O4049" s="19"/>
      <c r="P4049" s="19">
        <v>3.62</v>
      </c>
      <c r="Q4049" s="18" t="s">
        <v>90</v>
      </c>
      <c r="R4049" s="21"/>
      <c r="S4049" s="23"/>
      <c r="T4049" s="1">
        <f t="shared" si="393"/>
        <v>2018.9251293190864</v>
      </c>
      <c r="U4049" s="4">
        <f t="shared" si="394"/>
        <v>1.1230601318696183E+20</v>
      </c>
      <c r="V4049" s="4">
        <f t="shared" si="395"/>
        <v>85113803820237.813</v>
      </c>
      <c r="W4049" s="1">
        <f t="shared" si="396"/>
        <v>36.392384740301402</v>
      </c>
    </row>
    <row r="4050" spans="1:23" x14ac:dyDescent="0.3">
      <c r="A4050" s="32" t="s">
        <v>791</v>
      </c>
      <c r="B4050" s="35">
        <v>43437.427025462966</v>
      </c>
      <c r="C4050" s="29">
        <v>45.4193</v>
      </c>
      <c r="D4050" s="29">
        <v>-12.7768</v>
      </c>
      <c r="E4050" s="49">
        <v>34</v>
      </c>
      <c r="F4050" s="20">
        <v>14</v>
      </c>
      <c r="G4050" s="22" t="s">
        <v>396</v>
      </c>
      <c r="H4050" s="1" t="s">
        <v>63</v>
      </c>
      <c r="I4050" s="9">
        <v>3.08</v>
      </c>
      <c r="J4050" s="19"/>
      <c r="K4050" s="19"/>
      <c r="L4050" s="19"/>
      <c r="M4050" s="19"/>
      <c r="N4050" s="19"/>
      <c r="O4050" s="19"/>
      <c r="P4050" s="19">
        <v>3.48</v>
      </c>
      <c r="Q4050" s="18" t="s">
        <v>90</v>
      </c>
      <c r="R4050" s="21"/>
      <c r="S4050" s="23"/>
      <c r="T4050" s="1">
        <f t="shared" si="393"/>
        <v>2018.9251937726569</v>
      </c>
      <c r="U4050" s="4">
        <f t="shared" si="394"/>
        <v>1.1230606566770786E+20</v>
      </c>
      <c r="V4050" s="4">
        <f t="shared" si="395"/>
        <v>52480746024977.281</v>
      </c>
      <c r="W4050" s="1">
        <f t="shared" si="396"/>
        <v>39.738465357971521</v>
      </c>
    </row>
    <row r="4051" spans="1:23" x14ac:dyDescent="0.3">
      <c r="A4051" s="32" t="s">
        <v>792</v>
      </c>
      <c r="B4051" s="35">
        <v>43437.83152777778</v>
      </c>
      <c r="C4051" s="29">
        <v>45.423200000000001</v>
      </c>
      <c r="D4051" s="29">
        <v>-12.773</v>
      </c>
      <c r="E4051" s="49">
        <v>32</v>
      </c>
      <c r="F4051" s="20">
        <v>14</v>
      </c>
      <c r="G4051" s="22" t="s">
        <v>396</v>
      </c>
      <c r="H4051" s="1" t="s">
        <v>63</v>
      </c>
      <c r="I4051" s="9">
        <v>3.5300000000000002</v>
      </c>
      <c r="J4051" s="19"/>
      <c r="K4051" s="19"/>
      <c r="L4051" s="19"/>
      <c r="M4051" s="19"/>
      <c r="N4051" s="19"/>
      <c r="O4051" s="19"/>
      <c r="P4051" s="19">
        <v>3.93</v>
      </c>
      <c r="Q4051" s="18" t="s">
        <v>90</v>
      </c>
      <c r="R4051" s="21"/>
      <c r="S4051" s="23"/>
      <c r="T4051" s="1">
        <f t="shared" si="393"/>
        <v>2018.926301239638</v>
      </c>
      <c r="U4051" s="4">
        <f t="shared" si="394"/>
        <v>1.1230631398101839E+20</v>
      </c>
      <c r="V4051" s="4">
        <f t="shared" si="395"/>
        <v>248313310529558.16</v>
      </c>
      <c r="W4051" s="1">
        <f t="shared" si="396"/>
        <v>38.246682694247525</v>
      </c>
    </row>
    <row r="4052" spans="1:23" x14ac:dyDescent="0.3">
      <c r="A4052" s="32" t="s">
        <v>793</v>
      </c>
      <c r="B4052" s="35">
        <v>43438.089004629626</v>
      </c>
      <c r="C4052" s="29">
        <v>45.3797</v>
      </c>
      <c r="D4052" s="29">
        <v>-12.7547</v>
      </c>
      <c r="E4052" s="49">
        <v>27</v>
      </c>
      <c r="F4052" s="20">
        <v>14</v>
      </c>
      <c r="G4052" s="22" t="s">
        <v>396</v>
      </c>
      <c r="H4052" s="1" t="s">
        <v>63</v>
      </c>
      <c r="I4052" s="9">
        <v>3.3200000000000003</v>
      </c>
      <c r="J4052" s="19"/>
      <c r="K4052" s="19"/>
      <c r="L4052" s="19"/>
      <c r="M4052" s="19"/>
      <c r="N4052" s="19"/>
      <c r="O4052" s="19"/>
      <c r="P4052" s="19">
        <v>3.72</v>
      </c>
      <c r="Q4052" s="18" t="s">
        <v>90</v>
      </c>
      <c r="R4052" s="21"/>
      <c r="S4052" s="23"/>
      <c r="T4052" s="1">
        <f t="shared" si="393"/>
        <v>2018.9270061728396</v>
      </c>
      <c r="U4052" s="4">
        <f t="shared" si="394"/>
        <v>1.1230643420746185E+20</v>
      </c>
      <c r="V4052" s="4">
        <f t="shared" si="395"/>
        <v>120226443461741.34</v>
      </c>
      <c r="W4052" s="1">
        <f t="shared" si="396"/>
        <v>31.460035669407883</v>
      </c>
    </row>
    <row r="4053" spans="1:23" x14ac:dyDescent="0.3">
      <c r="A4053" s="32" t="s">
        <v>794</v>
      </c>
      <c r="B4053" s="35">
        <v>43438.125671296293</v>
      </c>
      <c r="C4053" s="29">
        <v>45.387</v>
      </c>
      <c r="D4053" s="29">
        <v>-12.7547</v>
      </c>
      <c r="E4053" s="49">
        <v>29</v>
      </c>
      <c r="F4053" s="20">
        <v>13</v>
      </c>
      <c r="G4053" s="22" t="s">
        <v>396</v>
      </c>
      <c r="H4053" s="1" t="s">
        <v>63</v>
      </c>
      <c r="I4053" s="9">
        <v>3.11</v>
      </c>
      <c r="J4053" s="19"/>
      <c r="K4053" s="19"/>
      <c r="L4053" s="19"/>
      <c r="M4053" s="19"/>
      <c r="N4053" s="19"/>
      <c r="O4053" s="19"/>
      <c r="P4053" s="19">
        <v>3.51</v>
      </c>
      <c r="Q4053" s="18" t="s">
        <v>90</v>
      </c>
      <c r="R4053" s="21"/>
      <c r="S4053" s="23"/>
      <c r="T4053" s="1">
        <f t="shared" si="393"/>
        <v>2018.9271065607018</v>
      </c>
      <c r="U4053" s="4">
        <f t="shared" si="394"/>
        <v>1.1230649241778363E+20</v>
      </c>
      <c r="V4053" s="4">
        <f t="shared" si="395"/>
        <v>58210321777087.344</v>
      </c>
      <c r="W4053" s="1">
        <f t="shared" si="396"/>
        <v>33.58432480255275</v>
      </c>
    </row>
    <row r="4054" spans="1:23" x14ac:dyDescent="0.3">
      <c r="A4054" s="32" t="s">
        <v>795</v>
      </c>
      <c r="B4054" s="35">
        <v>43438.200358796297</v>
      </c>
      <c r="C4054" s="29">
        <v>45.404299999999999</v>
      </c>
      <c r="D4054" s="29">
        <v>-12.7547</v>
      </c>
      <c r="E4054" s="49">
        <v>37</v>
      </c>
      <c r="F4054" s="20">
        <v>12</v>
      </c>
      <c r="G4054" s="22" t="s">
        <v>396</v>
      </c>
      <c r="H4054" s="1" t="s">
        <v>63</v>
      </c>
      <c r="I4054" s="9">
        <v>3.0100000000000002</v>
      </c>
      <c r="J4054" s="19"/>
      <c r="K4054" s="19"/>
      <c r="L4054" s="19"/>
      <c r="M4054" s="19"/>
      <c r="N4054" s="19"/>
      <c r="O4054" s="19"/>
      <c r="P4054" s="19">
        <v>3.41</v>
      </c>
      <c r="Q4054" s="18" t="s">
        <v>90</v>
      </c>
      <c r="R4054" s="21"/>
      <c r="S4054" s="23"/>
      <c r="T4054" s="1">
        <f t="shared" si="393"/>
        <v>2018.9273110439324</v>
      </c>
      <c r="U4054" s="4">
        <f t="shared" si="394"/>
        <v>1.1230653362753554E+20</v>
      </c>
      <c r="V4054" s="4">
        <f t="shared" si="395"/>
        <v>41209751909733.227</v>
      </c>
      <c r="W4054" s="1">
        <f t="shared" si="396"/>
        <v>41.508206901982568</v>
      </c>
    </row>
    <row r="4055" spans="1:23" x14ac:dyDescent="0.3">
      <c r="A4055" s="32" t="s">
        <v>796</v>
      </c>
      <c r="B4055" s="35">
        <v>43438.24318287037</v>
      </c>
      <c r="C4055" s="29">
        <v>45.389000000000003</v>
      </c>
      <c r="D4055" s="29">
        <v>-12.765700000000001</v>
      </c>
      <c r="E4055" s="49">
        <v>39</v>
      </c>
      <c r="F4055" s="20">
        <v>12</v>
      </c>
      <c r="G4055" s="22" t="s">
        <v>396</v>
      </c>
      <c r="H4055" s="1" t="s">
        <v>63</v>
      </c>
      <c r="I4055" s="9">
        <v>3.0900000000000003</v>
      </c>
      <c r="J4055" s="19"/>
      <c r="K4055" s="19"/>
      <c r="L4055" s="19"/>
      <c r="M4055" s="19"/>
      <c r="N4055" s="19"/>
      <c r="O4055" s="19"/>
      <c r="P4055" s="19">
        <v>3.49</v>
      </c>
      <c r="Q4055" s="18" t="s">
        <v>90</v>
      </c>
      <c r="R4055" s="21"/>
      <c r="S4055" s="23"/>
      <c r="T4055" s="1">
        <f t="shared" si="393"/>
        <v>2018.9274282898573</v>
      </c>
      <c r="U4055" s="4">
        <f t="shared" si="394"/>
        <v>1.123065879525687E+20</v>
      </c>
      <c r="V4055" s="4">
        <f t="shared" si="395"/>
        <v>54325033149243.336</v>
      </c>
      <c r="W4055" s="1">
        <f t="shared" si="396"/>
        <v>42.620330908535081</v>
      </c>
    </row>
    <row r="4056" spans="1:23" x14ac:dyDescent="0.3">
      <c r="A4056" s="32" t="s">
        <v>797</v>
      </c>
      <c r="B4056" s="35">
        <v>43438.305625000001</v>
      </c>
      <c r="C4056" s="29">
        <v>45.464300000000001</v>
      </c>
      <c r="D4056" s="29">
        <v>-12.7547</v>
      </c>
      <c r="E4056" s="49">
        <v>4</v>
      </c>
      <c r="F4056" s="20">
        <v>15</v>
      </c>
      <c r="G4056" s="22" t="s">
        <v>396</v>
      </c>
      <c r="H4056" s="1" t="s">
        <v>63</v>
      </c>
      <c r="I4056" s="9">
        <v>3.56</v>
      </c>
      <c r="J4056" s="19"/>
      <c r="K4056" s="19"/>
      <c r="L4056" s="19"/>
      <c r="M4056" s="19"/>
      <c r="N4056" s="19"/>
      <c r="O4056" s="19"/>
      <c r="P4056" s="19">
        <v>3.96</v>
      </c>
      <c r="Q4056" s="18" t="s">
        <v>90</v>
      </c>
      <c r="R4056" s="21"/>
      <c r="S4056" s="23"/>
      <c r="T4056" s="1">
        <f t="shared" si="393"/>
        <v>2018.9275992470909</v>
      </c>
      <c r="U4056" s="4">
        <f t="shared" si="394"/>
        <v>1.1230686337543904E+20</v>
      </c>
      <c r="V4056" s="4">
        <f t="shared" si="395"/>
        <v>275422870333817.78</v>
      </c>
      <c r="W4056" s="1">
        <f t="shared" si="396"/>
        <v>25.629141521635489</v>
      </c>
    </row>
    <row r="4057" spans="1:23" x14ac:dyDescent="0.3">
      <c r="A4057" s="32" t="s">
        <v>798</v>
      </c>
      <c r="B4057" s="35">
        <v>43438.415405092594</v>
      </c>
      <c r="C4057" s="29">
        <v>45.3977</v>
      </c>
      <c r="D4057" s="29">
        <v>-12.791</v>
      </c>
      <c r="E4057" s="49">
        <v>35</v>
      </c>
      <c r="F4057" s="20">
        <v>14</v>
      </c>
      <c r="G4057" s="22" t="s">
        <v>396</v>
      </c>
      <c r="H4057" s="1" t="s">
        <v>63</v>
      </c>
      <c r="I4057" s="9">
        <v>3.43</v>
      </c>
      <c r="J4057" s="19"/>
      <c r="K4057" s="19"/>
      <c r="L4057" s="19"/>
      <c r="M4057" s="19"/>
      <c r="N4057" s="19"/>
      <c r="O4057" s="19"/>
      <c r="P4057" s="19">
        <v>3.83</v>
      </c>
      <c r="Q4057" s="18" t="s">
        <v>90</v>
      </c>
      <c r="R4057" s="21"/>
      <c r="S4057" s="23"/>
      <c r="T4057" s="1">
        <f t="shared" si="393"/>
        <v>2018.927899808604</v>
      </c>
      <c r="U4057" s="4">
        <f t="shared" si="394"/>
        <v>1.1230703916780043E+20</v>
      </c>
      <c r="V4057" s="4">
        <f t="shared" si="395"/>
        <v>175792361395870.31</v>
      </c>
      <c r="W4057" s="1">
        <f t="shared" si="396"/>
        <v>39.595568177543939</v>
      </c>
    </row>
    <row r="4058" spans="1:23" x14ac:dyDescent="0.3">
      <c r="A4058" s="32" t="s">
        <v>799</v>
      </c>
      <c r="B4058" s="35">
        <v>43438.433865740742</v>
      </c>
      <c r="C4058" s="29">
        <v>45.433500000000002</v>
      </c>
      <c r="D4058" s="29">
        <v>-12.7095</v>
      </c>
      <c r="E4058" s="49">
        <v>37</v>
      </c>
      <c r="F4058" s="20">
        <v>13</v>
      </c>
      <c r="G4058" s="22" t="s">
        <v>396</v>
      </c>
      <c r="H4058" s="1" t="s">
        <v>63</v>
      </c>
      <c r="I4058" s="9">
        <v>3.2800000000000002</v>
      </c>
      <c r="J4058" s="19"/>
      <c r="K4058" s="19"/>
      <c r="L4058" s="19"/>
      <c r="M4058" s="19"/>
      <c r="N4058" s="19"/>
      <c r="O4058" s="19"/>
      <c r="P4058" s="19">
        <v>3.68</v>
      </c>
      <c r="Q4058" s="18" t="s">
        <v>90</v>
      </c>
      <c r="R4058" s="21"/>
      <c r="S4058" s="23"/>
      <c r="T4058" s="1">
        <f t="shared" si="393"/>
        <v>2018.9279503511041</v>
      </c>
      <c r="U4058" s="4">
        <f t="shared" si="394"/>
        <v>1.1230714388065522E+20</v>
      </c>
      <c r="V4058" s="4">
        <f t="shared" si="395"/>
        <v>104712854805090.06</v>
      </c>
      <c r="W4058" s="1">
        <f t="shared" si="396"/>
        <v>43.341840080944522</v>
      </c>
    </row>
    <row r="4059" spans="1:23" x14ac:dyDescent="0.3">
      <c r="A4059" s="32" t="s">
        <v>800</v>
      </c>
      <c r="B4059" s="35">
        <v>43438.573495370372</v>
      </c>
      <c r="C4059" s="29">
        <v>45.369</v>
      </c>
      <c r="D4059" s="29">
        <v>-12.79</v>
      </c>
      <c r="E4059" s="49">
        <v>33</v>
      </c>
      <c r="F4059" s="20">
        <v>13</v>
      </c>
      <c r="G4059" s="22" t="s">
        <v>396</v>
      </c>
      <c r="H4059" s="1" t="s">
        <v>63</v>
      </c>
      <c r="I4059" s="9">
        <v>3.0900000000000003</v>
      </c>
      <c r="J4059" s="19"/>
      <c r="K4059" s="19"/>
      <c r="L4059" s="19"/>
      <c r="M4059" s="19"/>
      <c r="N4059" s="19"/>
      <c r="O4059" s="19"/>
      <c r="P4059" s="19">
        <v>3.49</v>
      </c>
      <c r="Q4059" s="18" t="s">
        <v>90</v>
      </c>
      <c r="R4059" s="21"/>
      <c r="S4059" s="23"/>
      <c r="T4059" s="1">
        <f t="shared" si="393"/>
        <v>2018.9283326361954</v>
      </c>
      <c r="U4059" s="4">
        <f t="shared" si="394"/>
        <v>1.1230719820568838E+20</v>
      </c>
      <c r="V4059" s="4">
        <f t="shared" si="395"/>
        <v>54325033149243.336</v>
      </c>
      <c r="W4059" s="1">
        <f t="shared" si="396"/>
        <v>36.442854867380547</v>
      </c>
    </row>
    <row r="4060" spans="1:23" x14ac:dyDescent="0.3">
      <c r="A4060" s="32" t="s">
        <v>801</v>
      </c>
      <c r="B4060" s="35">
        <v>43438.647592592592</v>
      </c>
      <c r="C4060" s="29">
        <v>45.450499999999998</v>
      </c>
      <c r="D4060" s="29">
        <v>-12.6897</v>
      </c>
      <c r="E4060" s="49">
        <v>30</v>
      </c>
      <c r="F4060" s="20">
        <v>13</v>
      </c>
      <c r="G4060" s="22" t="s">
        <v>396</v>
      </c>
      <c r="H4060" s="1" t="s">
        <v>63</v>
      </c>
      <c r="I4060" s="9">
        <v>3.17</v>
      </c>
      <c r="J4060" s="19"/>
      <c r="K4060" s="19"/>
      <c r="L4060" s="19"/>
      <c r="M4060" s="19"/>
      <c r="N4060" s="19"/>
      <c r="O4060" s="19"/>
      <c r="P4060" s="19">
        <v>3.57</v>
      </c>
      <c r="Q4060" s="18" t="s">
        <v>90</v>
      </c>
      <c r="R4060" s="21"/>
      <c r="S4060" s="23"/>
      <c r="T4060" s="1">
        <f t="shared" si="393"/>
        <v>2018.9285355033335</v>
      </c>
      <c r="U4060" s="4">
        <f t="shared" si="394"/>
        <v>1.123072698200294E+20</v>
      </c>
      <c r="V4060" s="4">
        <f t="shared" si="395"/>
        <v>71614341021290.391</v>
      </c>
      <c r="W4060" s="1">
        <f t="shared" si="396"/>
        <v>39.005495428586904</v>
      </c>
    </row>
    <row r="4061" spans="1:23" x14ac:dyDescent="0.3">
      <c r="A4061" s="32" t="s">
        <v>802</v>
      </c>
      <c r="B4061" s="35">
        <v>43438.811273148145</v>
      </c>
      <c r="C4061" s="29">
        <v>45.375</v>
      </c>
      <c r="D4061" s="29">
        <v>-12.736499999999999</v>
      </c>
      <c r="E4061" s="49">
        <v>35</v>
      </c>
      <c r="F4061" s="20">
        <v>15</v>
      </c>
      <c r="G4061" s="22" t="s">
        <v>396</v>
      </c>
      <c r="H4061" s="1" t="s">
        <v>63</v>
      </c>
      <c r="I4061" s="9">
        <v>3.04</v>
      </c>
      <c r="J4061" s="19"/>
      <c r="K4061" s="19"/>
      <c r="L4061" s="19"/>
      <c r="M4061" s="19"/>
      <c r="N4061" s="19"/>
      <c r="O4061" s="19"/>
      <c r="P4061" s="19">
        <v>3.44</v>
      </c>
      <c r="Q4061" s="18" t="s">
        <v>90</v>
      </c>
      <c r="R4061" s="21"/>
      <c r="S4061" s="23"/>
      <c r="T4061" s="1">
        <f t="shared" si="393"/>
        <v>2018.9289836362714</v>
      </c>
      <c r="U4061" s="4">
        <f t="shared" si="394"/>
        <v>1.1230731552884836E+20</v>
      </c>
      <c r="V4061" s="4">
        <f t="shared" si="395"/>
        <v>45708818961487.711</v>
      </c>
      <c r="W4061" s="1">
        <f t="shared" si="396"/>
        <v>38.394255787114808</v>
      </c>
    </row>
    <row r="4062" spans="1:23" x14ac:dyDescent="0.3">
      <c r="A4062" s="32" t="s">
        <v>803</v>
      </c>
      <c r="B4062" s="35">
        <v>43439.045185185183</v>
      </c>
      <c r="C4062" s="29">
        <v>45.372700000000002</v>
      </c>
      <c r="D4062" s="29">
        <v>-12.7547</v>
      </c>
      <c r="E4062" s="49">
        <v>31</v>
      </c>
      <c r="F4062" s="20">
        <v>13</v>
      </c>
      <c r="G4062" s="22" t="s">
        <v>396</v>
      </c>
      <c r="H4062" s="1" t="s">
        <v>63</v>
      </c>
      <c r="I4062" s="9">
        <v>3.02</v>
      </c>
      <c r="J4062" s="19"/>
      <c r="K4062" s="19"/>
      <c r="L4062" s="19"/>
      <c r="M4062" s="19"/>
      <c r="N4062" s="19"/>
      <c r="O4062" s="19"/>
      <c r="P4062" s="19">
        <v>3.42</v>
      </c>
      <c r="Q4062" s="18" t="s">
        <v>90</v>
      </c>
      <c r="R4062" s="21"/>
      <c r="S4062" s="23"/>
      <c r="T4062" s="1">
        <f t="shared" si="393"/>
        <v>2018.9296240525262</v>
      </c>
      <c r="U4062" s="4">
        <f t="shared" si="394"/>
        <v>1.1230735818680023E+20</v>
      </c>
      <c r="V4062" s="4">
        <f t="shared" si="395"/>
        <v>42657951880159.32</v>
      </c>
      <c r="W4062" s="1">
        <f t="shared" si="396"/>
        <v>34.609420144346615</v>
      </c>
    </row>
    <row r="4063" spans="1:23" x14ac:dyDescent="0.3">
      <c r="A4063" s="32" t="s">
        <v>804</v>
      </c>
      <c r="B4063" s="35">
        <v>43439.132731481484</v>
      </c>
      <c r="C4063" s="29">
        <v>45.409799999999997</v>
      </c>
      <c r="D4063" s="29">
        <v>-12.774800000000001</v>
      </c>
      <c r="E4063" s="49">
        <v>40</v>
      </c>
      <c r="F4063" s="20">
        <v>14</v>
      </c>
      <c r="G4063" s="22" t="s">
        <v>396</v>
      </c>
      <c r="H4063" s="1" t="s">
        <v>63</v>
      </c>
      <c r="I4063" s="9">
        <v>3.06</v>
      </c>
      <c r="J4063" s="19"/>
      <c r="K4063" s="19"/>
      <c r="L4063" s="19"/>
      <c r="M4063" s="19"/>
      <c r="N4063" s="19"/>
      <c r="O4063" s="19"/>
      <c r="P4063" s="19">
        <v>3.46</v>
      </c>
      <c r="Q4063" s="18" t="s">
        <v>90</v>
      </c>
      <c r="R4063" s="21"/>
      <c r="S4063" s="23"/>
      <c r="T4063" s="1">
        <f t="shared" si="393"/>
        <v>2018.9298637412223</v>
      </c>
      <c r="U4063" s="4">
        <f t="shared" si="394"/>
        <v>1.1230740716468217E+20</v>
      </c>
      <c r="V4063" s="4">
        <f t="shared" si="395"/>
        <v>48977881936844.656</v>
      </c>
      <c r="W4063" s="1">
        <f t="shared" si="396"/>
        <v>44.510040919970322</v>
      </c>
    </row>
    <row r="4064" spans="1:23" x14ac:dyDescent="0.3">
      <c r="A4064" s="32" t="s">
        <v>805</v>
      </c>
      <c r="B4064" s="35">
        <v>43439.216574074075</v>
      </c>
      <c r="C4064" s="29">
        <v>45.422800000000002</v>
      </c>
      <c r="D4064" s="29">
        <v>-12.7547</v>
      </c>
      <c r="E4064" s="49">
        <v>40</v>
      </c>
      <c r="F4064" s="20">
        <v>13</v>
      </c>
      <c r="G4064" s="22" t="s">
        <v>396</v>
      </c>
      <c r="H4064" s="1" t="s">
        <v>63</v>
      </c>
      <c r="I4064" s="9">
        <v>3.38</v>
      </c>
      <c r="J4064" s="19"/>
      <c r="K4064" s="19"/>
      <c r="L4064" s="19"/>
      <c r="M4064" s="19"/>
      <c r="N4064" s="19"/>
      <c r="O4064" s="19"/>
      <c r="P4064" s="19">
        <v>3.78</v>
      </c>
      <c r="Q4064" s="18" t="s">
        <v>90</v>
      </c>
      <c r="R4064" s="21"/>
      <c r="S4064" s="23"/>
      <c r="T4064" s="1">
        <f t="shared" si="393"/>
        <v>2018.9300932897306</v>
      </c>
      <c r="U4064" s="4">
        <f t="shared" si="394"/>
        <v>1.1230755507552099E+20</v>
      </c>
      <c r="V4064" s="4">
        <f t="shared" si="395"/>
        <v>147910838816820.69</v>
      </c>
      <c r="W4064" s="1">
        <f t="shared" si="396"/>
        <v>45.093043123266007</v>
      </c>
    </row>
    <row r="4065" spans="1:23" x14ac:dyDescent="0.3">
      <c r="A4065" s="32" t="s">
        <v>806</v>
      </c>
      <c r="B4065" s="35">
        <v>43439.24496527778</v>
      </c>
      <c r="C4065" s="29">
        <v>45.365200000000002</v>
      </c>
      <c r="D4065" s="29">
        <v>-12.750299999999999</v>
      </c>
      <c r="E4065" s="49">
        <v>35</v>
      </c>
      <c r="F4065" s="20">
        <v>14</v>
      </c>
      <c r="G4065" s="22" t="s">
        <v>396</v>
      </c>
      <c r="H4065" s="1" t="s">
        <v>63</v>
      </c>
      <c r="I4065" s="9">
        <v>3.45</v>
      </c>
      <c r="J4065" s="19"/>
      <c r="K4065" s="19"/>
      <c r="L4065" s="19"/>
      <c r="M4065" s="19"/>
      <c r="N4065" s="19"/>
      <c r="O4065" s="19"/>
      <c r="P4065" s="19">
        <v>3.85</v>
      </c>
      <c r="Q4065" s="18" t="s">
        <v>90</v>
      </c>
      <c r="R4065" s="21"/>
      <c r="S4065" s="23"/>
      <c r="T4065" s="1">
        <f t="shared" si="393"/>
        <v>2018.93017102061</v>
      </c>
      <c r="U4065" s="4">
        <f t="shared" si="394"/>
        <v>1.1230774344042994E+20</v>
      </c>
      <c r="V4065" s="4">
        <f t="shared" si="395"/>
        <v>188364908948981.13</v>
      </c>
      <c r="W4065" s="1">
        <f t="shared" si="396"/>
        <v>37.918511746464979</v>
      </c>
    </row>
    <row r="4066" spans="1:23" x14ac:dyDescent="0.3">
      <c r="A4066" s="32" t="s">
        <v>807</v>
      </c>
      <c r="B4066" s="35">
        <v>43439.571435185186</v>
      </c>
      <c r="C4066" s="29">
        <v>45.392299999999999</v>
      </c>
      <c r="D4066" s="29">
        <v>-12.77</v>
      </c>
      <c r="E4066" s="49">
        <v>30</v>
      </c>
      <c r="F4066" s="20">
        <v>13</v>
      </c>
      <c r="G4066" s="22" t="s">
        <v>396</v>
      </c>
      <c r="H4066" s="1" t="s">
        <v>63</v>
      </c>
      <c r="I4066" s="9">
        <v>3.58</v>
      </c>
      <c r="J4066" s="19"/>
      <c r="K4066" s="19"/>
      <c r="L4066" s="19"/>
      <c r="M4066" s="19"/>
      <c r="N4066" s="19"/>
      <c r="O4066" s="19"/>
      <c r="P4066" s="19">
        <v>3.98</v>
      </c>
      <c r="Q4066" s="18" t="s">
        <v>90</v>
      </c>
      <c r="R4066" s="21"/>
      <c r="S4066" s="23"/>
      <c r="T4066" s="1">
        <f t="shared" si="393"/>
        <v>2018.931064846503</v>
      </c>
      <c r="U4066" s="4">
        <f t="shared" si="394"/>
        <v>1.1230803856135261E+20</v>
      </c>
      <c r="V4066" s="4">
        <f t="shared" si="395"/>
        <v>295120922666639.69</v>
      </c>
      <c r="W4066" s="1">
        <f t="shared" si="396"/>
        <v>34.773100615371092</v>
      </c>
    </row>
    <row r="4067" spans="1:23" x14ac:dyDescent="0.3">
      <c r="A4067" s="32" t="s">
        <v>808</v>
      </c>
      <c r="B4067" s="35">
        <v>43439.650335648148</v>
      </c>
      <c r="C4067" s="29">
        <v>45.410800000000002</v>
      </c>
      <c r="D4067" s="29">
        <v>-12.7547</v>
      </c>
      <c r="E4067" s="49">
        <v>34</v>
      </c>
      <c r="F4067" s="20">
        <v>13</v>
      </c>
      <c r="G4067" s="22" t="s">
        <v>396</v>
      </c>
      <c r="H4067" s="1" t="s">
        <v>63</v>
      </c>
      <c r="I4067" s="9">
        <v>3.08</v>
      </c>
      <c r="J4067" s="19"/>
      <c r="K4067" s="19"/>
      <c r="L4067" s="19"/>
      <c r="M4067" s="19"/>
      <c r="N4067" s="19"/>
      <c r="O4067" s="19"/>
      <c r="P4067" s="19">
        <v>3.48</v>
      </c>
      <c r="Q4067" s="18" t="s">
        <v>90</v>
      </c>
      <c r="R4067" s="21"/>
      <c r="S4067" s="23"/>
      <c r="T4067" s="1">
        <f t="shared" si="393"/>
        <v>2018.9312808641976</v>
      </c>
      <c r="U4067" s="4">
        <f t="shared" si="394"/>
        <v>1.1230809104209864E+20</v>
      </c>
      <c r="V4067" s="4">
        <f t="shared" si="395"/>
        <v>52480746024977.281</v>
      </c>
      <c r="W4067" s="1">
        <f t="shared" si="396"/>
        <v>39.203705868874039</v>
      </c>
    </row>
    <row r="4068" spans="1:23" x14ac:dyDescent="0.3">
      <c r="A4068" s="32" t="s">
        <v>809</v>
      </c>
      <c r="B4068" s="35">
        <v>43439.790706018517</v>
      </c>
      <c r="C4068" s="29">
        <v>45.384300000000003</v>
      </c>
      <c r="D4068" s="29">
        <v>-12.7598</v>
      </c>
      <c r="E4068" s="49">
        <v>35</v>
      </c>
      <c r="F4068" s="20">
        <v>13</v>
      </c>
      <c r="G4068" s="22" t="s">
        <v>396</v>
      </c>
      <c r="H4068" s="1" t="s">
        <v>63</v>
      </c>
      <c r="I4068" s="9">
        <v>3.0700000000000003</v>
      </c>
      <c r="J4068" s="19"/>
      <c r="K4068" s="19"/>
      <c r="L4068" s="19"/>
      <c r="M4068" s="19"/>
      <c r="N4068" s="19"/>
      <c r="O4068" s="19"/>
      <c r="P4068" s="19">
        <v>3.47</v>
      </c>
      <c r="Q4068" s="18" t="s">
        <v>90</v>
      </c>
      <c r="R4068" s="21"/>
      <c r="S4068" s="23"/>
      <c r="T4068" s="1">
        <f t="shared" si="393"/>
        <v>2018.9316651773265</v>
      </c>
      <c r="U4068" s="4">
        <f t="shared" si="394"/>
        <v>1.1230814174116948E+20</v>
      </c>
      <c r="V4068" s="4">
        <f t="shared" si="395"/>
        <v>50699070827470.641</v>
      </c>
      <c r="W4068" s="1">
        <f t="shared" si="396"/>
        <v>38.75905822843567</v>
      </c>
    </row>
    <row r="4069" spans="1:23" x14ac:dyDescent="0.3">
      <c r="A4069" s="32" t="s">
        <v>810</v>
      </c>
      <c r="B4069" s="35">
        <v>43439.91</v>
      </c>
      <c r="C4069" s="29">
        <v>45.4148</v>
      </c>
      <c r="D4069" s="29">
        <v>-12.741199999999999</v>
      </c>
      <c r="E4069" s="49">
        <v>23</v>
      </c>
      <c r="F4069" s="20">
        <v>14</v>
      </c>
      <c r="G4069" s="22" t="s">
        <v>396</v>
      </c>
      <c r="H4069" s="1" t="s">
        <v>63</v>
      </c>
      <c r="I4069" s="1">
        <f>P4069-0.4</f>
        <v>3.81</v>
      </c>
      <c r="J4069" s="19"/>
      <c r="K4069" s="19"/>
      <c r="L4069" s="19">
        <v>4</v>
      </c>
      <c r="M4069" s="19" t="s">
        <v>60</v>
      </c>
      <c r="N4069" s="19"/>
      <c r="O4069" s="19"/>
      <c r="P4069" s="19">
        <v>4.21</v>
      </c>
      <c r="Q4069" s="18" t="s">
        <v>90</v>
      </c>
      <c r="R4069" s="21"/>
      <c r="S4069" s="23"/>
      <c r="T4069" s="1">
        <f t="shared" si="393"/>
        <v>2018.9319917864477</v>
      </c>
      <c r="U4069" s="4">
        <f t="shared" si="394"/>
        <v>1.1230879487172212E+20</v>
      </c>
      <c r="V4069" s="4">
        <f t="shared" si="395"/>
        <v>653130552647472.75</v>
      </c>
      <c r="W4069" s="1">
        <f t="shared" si="396"/>
        <v>30.490399626476375</v>
      </c>
    </row>
    <row r="4070" spans="1:23" x14ac:dyDescent="0.3">
      <c r="A4070" s="32" t="s">
        <v>811</v>
      </c>
      <c r="B4070" s="35">
        <v>43440.053657407407</v>
      </c>
      <c r="C4070" s="29">
        <v>45.4</v>
      </c>
      <c r="D4070" s="29">
        <v>-12.776199999999999</v>
      </c>
      <c r="E4070" s="49">
        <v>39</v>
      </c>
      <c r="F4070" s="20">
        <v>14</v>
      </c>
      <c r="G4070" s="22" t="s">
        <v>396</v>
      </c>
      <c r="H4070" s="1" t="s">
        <v>63</v>
      </c>
      <c r="I4070" s="1">
        <f>P4070-0.4</f>
        <v>4.3</v>
      </c>
      <c r="J4070" s="19"/>
      <c r="K4070" s="19"/>
      <c r="L4070" s="19">
        <v>4.7</v>
      </c>
      <c r="M4070" s="19" t="s">
        <v>60</v>
      </c>
      <c r="N4070" s="19"/>
      <c r="O4070" s="19"/>
      <c r="P4070" s="19">
        <v>4.7</v>
      </c>
      <c r="Q4070" s="18" t="s">
        <v>90</v>
      </c>
      <c r="R4070" s="21"/>
      <c r="S4070" s="23"/>
      <c r="T4070" s="1">
        <f t="shared" si="393"/>
        <v>2018.9323850989936</v>
      </c>
      <c r="U4070" s="4">
        <f t="shared" si="394"/>
        <v>1.1231234300561446E+20</v>
      </c>
      <c r="V4070" s="4">
        <f t="shared" si="395"/>
        <v>3548133892335757</v>
      </c>
      <c r="W4070" s="1">
        <f t="shared" si="396"/>
        <v>43.159403685778628</v>
      </c>
    </row>
    <row r="4071" spans="1:23" x14ac:dyDescent="0.3">
      <c r="A4071" s="32" t="s">
        <v>812</v>
      </c>
      <c r="B4071" s="35">
        <v>43440.154502314814</v>
      </c>
      <c r="C4071" s="29">
        <v>45.397199999999998</v>
      </c>
      <c r="D4071" s="29">
        <v>-12.8047</v>
      </c>
      <c r="E4071" s="49">
        <v>32</v>
      </c>
      <c r="F4071" s="20">
        <v>12</v>
      </c>
      <c r="G4071" s="22" t="s">
        <v>396</v>
      </c>
      <c r="H4071" s="1" t="s">
        <v>63</v>
      </c>
      <c r="I4071" s="9">
        <v>3.02</v>
      </c>
      <c r="J4071" s="19"/>
      <c r="K4071" s="19"/>
      <c r="L4071" s="19"/>
      <c r="M4071" s="19"/>
      <c r="N4071" s="19"/>
      <c r="O4071" s="19"/>
      <c r="P4071" s="19">
        <v>3.42</v>
      </c>
      <c r="Q4071" s="18" t="s">
        <v>90</v>
      </c>
      <c r="R4071" s="21"/>
      <c r="S4071" s="23"/>
      <c r="T4071" s="1">
        <f t="shared" si="393"/>
        <v>2018.9326611973027</v>
      </c>
      <c r="U4071" s="4">
        <f t="shared" si="394"/>
        <v>1.1231238566356633E+20</v>
      </c>
      <c r="V4071" s="4">
        <f t="shared" si="395"/>
        <v>42657951880159.32</v>
      </c>
      <c r="W4071" s="1">
        <f t="shared" si="396"/>
        <v>37.135883346872589</v>
      </c>
    </row>
    <row r="4072" spans="1:23" x14ac:dyDescent="0.3">
      <c r="A4072" s="32" t="s">
        <v>813</v>
      </c>
      <c r="B4072" s="35">
        <v>43440.199340277781</v>
      </c>
      <c r="C4072" s="29">
        <v>45.413499999999999</v>
      </c>
      <c r="D4072" s="29">
        <v>-12.777200000000001</v>
      </c>
      <c r="E4072" s="49">
        <v>40</v>
      </c>
      <c r="F4072" s="20">
        <v>15</v>
      </c>
      <c r="G4072" s="22" t="s">
        <v>396</v>
      </c>
      <c r="H4072" s="1" t="s">
        <v>63</v>
      </c>
      <c r="I4072" s="9">
        <v>3.47</v>
      </c>
      <c r="J4072" s="19"/>
      <c r="K4072" s="19"/>
      <c r="L4072" s="19"/>
      <c r="M4072" s="19"/>
      <c r="N4072" s="19"/>
      <c r="O4072" s="19"/>
      <c r="P4072" s="19">
        <v>3.87</v>
      </c>
      <c r="Q4072" s="18" t="s">
        <v>90</v>
      </c>
      <c r="R4072" s="21"/>
      <c r="S4072" s="23"/>
      <c r="T4072" s="1">
        <f t="shared" si="393"/>
        <v>2018.9327839569548</v>
      </c>
      <c r="U4072" s="4">
        <f t="shared" si="394"/>
        <v>1.123125875002027E+20</v>
      </c>
      <c r="V4072" s="4">
        <f t="shared" si="395"/>
        <v>201836636368157.19</v>
      </c>
      <c r="W4072" s="1">
        <f t="shared" si="396"/>
        <v>44.699685370619171</v>
      </c>
    </row>
    <row r="4073" spans="1:23" x14ac:dyDescent="0.3">
      <c r="A4073" s="32" t="s">
        <v>814</v>
      </c>
      <c r="B4073" s="35">
        <v>43440.654861111114</v>
      </c>
      <c r="C4073" s="29">
        <v>45.393799999999999</v>
      </c>
      <c r="D4073" s="29">
        <v>-12.741</v>
      </c>
      <c r="E4073" s="49">
        <v>37</v>
      </c>
      <c r="F4073" s="20">
        <v>14</v>
      </c>
      <c r="G4073" s="22" t="s">
        <v>396</v>
      </c>
      <c r="H4073" s="1" t="s">
        <v>63</v>
      </c>
      <c r="I4073" s="9">
        <v>3.6999999999999997</v>
      </c>
      <c r="J4073" s="19"/>
      <c r="K4073" s="19"/>
      <c r="L4073" s="19"/>
      <c r="M4073" s="19"/>
      <c r="N4073" s="19"/>
      <c r="O4073" s="19"/>
      <c r="P4073" s="19">
        <v>4.0999999999999996</v>
      </c>
      <c r="Q4073" s="18" t="s">
        <v>90</v>
      </c>
      <c r="R4073" s="21"/>
      <c r="S4073" s="23"/>
      <c r="T4073" s="1">
        <f t="shared" si="393"/>
        <v>2018.9340311050271</v>
      </c>
      <c r="U4073" s="4">
        <f t="shared" si="394"/>
        <v>1.1231303418379485E+20</v>
      </c>
      <c r="V4073" s="4">
        <f t="shared" si="395"/>
        <v>446683592150964.06</v>
      </c>
      <c r="W4073" s="1">
        <f t="shared" si="396"/>
        <v>41.03781660351116</v>
      </c>
    </row>
    <row r="4074" spans="1:23" x14ac:dyDescent="0.3">
      <c r="A4074" s="32" t="s">
        <v>815</v>
      </c>
      <c r="B4074" s="35">
        <v>43440.676261574074</v>
      </c>
      <c r="C4074" s="29">
        <v>45.478499999999997</v>
      </c>
      <c r="D4074" s="29">
        <v>-12.7003</v>
      </c>
      <c r="E4074" s="49">
        <v>0</v>
      </c>
      <c r="F4074" s="20">
        <v>14</v>
      </c>
      <c r="G4074" s="22" t="s">
        <v>396</v>
      </c>
      <c r="H4074" s="1" t="s">
        <v>63</v>
      </c>
      <c r="I4074" s="9">
        <v>3.0500000000000003</v>
      </c>
      <c r="J4074" s="19"/>
      <c r="K4074" s="19"/>
      <c r="L4074" s="19"/>
      <c r="M4074" s="19"/>
      <c r="N4074" s="19"/>
      <c r="O4074" s="19"/>
      <c r="P4074" s="19">
        <v>3.45</v>
      </c>
      <c r="Q4074" s="18" t="s">
        <v>90</v>
      </c>
      <c r="R4074" s="21"/>
      <c r="S4074" s="23"/>
      <c r="T4074" s="1">
        <f t="shared" si="393"/>
        <v>2018.9340896963013</v>
      </c>
      <c r="U4074" s="4">
        <f t="shared" si="394"/>
        <v>1.1231308149892075E+20</v>
      </c>
      <c r="V4074" s="4">
        <f t="shared" si="395"/>
        <v>47315125896148.258</v>
      </c>
      <c r="W4074" s="1">
        <f t="shared" si="396"/>
        <v>27.55573287071816</v>
      </c>
    </row>
    <row r="4075" spans="1:23" x14ac:dyDescent="0.3">
      <c r="A4075" s="32" t="s">
        <v>816</v>
      </c>
      <c r="B4075" s="35">
        <v>43440.70449074074</v>
      </c>
      <c r="C4075" s="29">
        <v>45.518500000000003</v>
      </c>
      <c r="D4075" s="29">
        <v>-12.8215</v>
      </c>
      <c r="E4075" s="49">
        <v>33</v>
      </c>
      <c r="F4075" s="20">
        <v>12</v>
      </c>
      <c r="G4075" s="22" t="s">
        <v>396</v>
      </c>
      <c r="H4075" s="1" t="s">
        <v>63</v>
      </c>
      <c r="I4075" s="9">
        <v>3.2600000000000002</v>
      </c>
      <c r="J4075" s="19"/>
      <c r="K4075" s="19"/>
      <c r="L4075" s="19"/>
      <c r="M4075" s="19"/>
      <c r="N4075" s="19"/>
      <c r="O4075" s="19"/>
      <c r="P4075" s="19">
        <v>3.66</v>
      </c>
      <c r="Q4075" s="18" t="s">
        <v>90</v>
      </c>
      <c r="R4075" s="21"/>
      <c r="S4075" s="23"/>
      <c r="T4075" s="1">
        <f t="shared" si="393"/>
        <v>2018.9341669835476</v>
      </c>
      <c r="U4075" s="4">
        <f t="shared" si="394"/>
        <v>1.1231317922264284E+20</v>
      </c>
      <c r="V4075" s="4">
        <f t="shared" si="395"/>
        <v>97723722095581.203</v>
      </c>
      <c r="W4075" s="1">
        <f t="shared" si="396"/>
        <v>45.985347798989736</v>
      </c>
    </row>
    <row r="4076" spans="1:23" x14ac:dyDescent="0.3">
      <c r="A4076" s="32" t="s">
        <v>817</v>
      </c>
      <c r="B4076" s="35">
        <v>43440.921111111114</v>
      </c>
      <c r="C4076" s="29">
        <v>45.4878</v>
      </c>
      <c r="D4076" s="29">
        <v>-12.665699999999999</v>
      </c>
      <c r="E4076" s="49">
        <v>0</v>
      </c>
      <c r="F4076" s="20">
        <v>12</v>
      </c>
      <c r="G4076" s="22" t="s">
        <v>396</v>
      </c>
      <c r="H4076" s="1" t="s">
        <v>63</v>
      </c>
      <c r="I4076" s="9">
        <v>3.15</v>
      </c>
      <c r="J4076" s="19"/>
      <c r="K4076" s="19"/>
      <c r="L4076" s="19"/>
      <c r="M4076" s="19"/>
      <c r="N4076" s="19"/>
      <c r="O4076" s="19"/>
      <c r="P4076" s="19">
        <v>3.55</v>
      </c>
      <c r="Q4076" s="18" t="s">
        <v>90</v>
      </c>
      <c r="R4076" s="21"/>
      <c r="S4076" s="23"/>
      <c r="T4076" s="1">
        <f t="shared" si="393"/>
        <v>2018.9347600577992</v>
      </c>
      <c r="U4076" s="4">
        <f t="shared" si="394"/>
        <v>1.123132460570346E+20</v>
      </c>
      <c r="V4076" s="4">
        <f t="shared" si="395"/>
        <v>66834391756861.656</v>
      </c>
      <c r="W4076" s="1">
        <f t="shared" si="396"/>
        <v>29.610882447182281</v>
      </c>
    </row>
    <row r="4077" spans="1:23" x14ac:dyDescent="0.3">
      <c r="A4077" s="32" t="s">
        <v>818</v>
      </c>
      <c r="B4077" s="35">
        <v>43441.087071759262</v>
      </c>
      <c r="C4077" s="29">
        <v>45.400700000000001</v>
      </c>
      <c r="D4077" s="29">
        <v>-12.7547</v>
      </c>
      <c r="E4077" s="49">
        <v>24</v>
      </c>
      <c r="F4077" s="20">
        <v>15</v>
      </c>
      <c r="G4077" s="22" t="s">
        <v>396</v>
      </c>
      <c r="H4077" s="1" t="s">
        <v>63</v>
      </c>
      <c r="I4077" s="9">
        <v>3.17</v>
      </c>
      <c r="J4077" s="19"/>
      <c r="K4077" s="19"/>
      <c r="L4077" s="19"/>
      <c r="M4077" s="19"/>
      <c r="N4077" s="19"/>
      <c r="O4077" s="19"/>
      <c r="P4077" s="19">
        <v>3.57</v>
      </c>
      <c r="Q4077" s="18" t="s">
        <v>90</v>
      </c>
      <c r="R4077" s="21"/>
      <c r="S4077" s="23"/>
      <c r="T4077" s="1">
        <f t="shared" si="393"/>
        <v>2018.9352144332902</v>
      </c>
      <c r="U4077" s="4">
        <f t="shared" si="394"/>
        <v>1.1231331767137562E+20</v>
      </c>
      <c r="V4077" s="4">
        <f t="shared" si="395"/>
        <v>71614341021290.391</v>
      </c>
      <c r="W4077" s="1">
        <f t="shared" si="396"/>
        <v>30.25565690091894</v>
      </c>
    </row>
    <row r="4078" spans="1:23" x14ac:dyDescent="0.3">
      <c r="A4078" s="32" t="s">
        <v>819</v>
      </c>
      <c r="B4078" s="35">
        <v>43441.101099537038</v>
      </c>
      <c r="C4078" s="29">
        <v>45.440199999999997</v>
      </c>
      <c r="D4078" s="29">
        <v>-12.8002</v>
      </c>
      <c r="E4078" s="49">
        <v>40</v>
      </c>
      <c r="F4078" s="20">
        <v>14</v>
      </c>
      <c r="G4078" s="22" t="s">
        <v>396</v>
      </c>
      <c r="H4078" s="1" t="s">
        <v>63</v>
      </c>
      <c r="I4078" s="9">
        <v>3.45</v>
      </c>
      <c r="J4078" s="19"/>
      <c r="K4078" s="19"/>
      <c r="L4078" s="19"/>
      <c r="M4078" s="19"/>
      <c r="N4078" s="19"/>
      <c r="O4078" s="19"/>
      <c r="P4078" s="19">
        <v>3.85</v>
      </c>
      <c r="Q4078" s="18" t="s">
        <v>90</v>
      </c>
      <c r="R4078" s="21"/>
      <c r="S4078" s="23"/>
      <c r="T4078" s="1">
        <f t="shared" si="393"/>
        <v>2018.9352528392526</v>
      </c>
      <c r="U4078" s="4">
        <f t="shared" si="394"/>
        <v>1.1231350603628457E+20</v>
      </c>
      <c r="V4078" s="4">
        <f t="shared" si="395"/>
        <v>188364908948981.13</v>
      </c>
      <c r="W4078" s="1">
        <f t="shared" si="396"/>
        <v>46.256832929237333</v>
      </c>
    </row>
    <row r="4079" spans="1:23" x14ac:dyDescent="0.3">
      <c r="A4079" s="32" t="s">
        <v>820</v>
      </c>
      <c r="B4079" s="35">
        <v>43441.267812500002</v>
      </c>
      <c r="C4079" s="29">
        <v>45.424700000000001</v>
      </c>
      <c r="D4079" s="29">
        <v>-12.7773</v>
      </c>
      <c r="E4079" s="49">
        <v>39</v>
      </c>
      <c r="F4079" s="20">
        <v>14</v>
      </c>
      <c r="G4079" s="22" t="s">
        <v>396</v>
      </c>
      <c r="H4079" s="1" t="s">
        <v>63</v>
      </c>
      <c r="I4079" s="9">
        <v>3.5300000000000002</v>
      </c>
      <c r="J4079" s="19"/>
      <c r="K4079" s="19"/>
      <c r="L4079" s="19"/>
      <c r="M4079" s="19"/>
      <c r="N4079" s="19"/>
      <c r="O4079" s="19"/>
      <c r="P4079" s="19">
        <v>3.93</v>
      </c>
      <c r="Q4079" s="18" t="s">
        <v>90</v>
      </c>
      <c r="R4079" s="21"/>
      <c r="S4079" s="23"/>
      <c r="T4079" s="1">
        <f t="shared" si="393"/>
        <v>2018.9357092744694</v>
      </c>
      <c r="U4079" s="4">
        <f t="shared" si="394"/>
        <v>1.123137543495951E+20</v>
      </c>
      <c r="V4079" s="4">
        <f t="shared" si="395"/>
        <v>248313310529558.16</v>
      </c>
      <c r="W4079" s="1">
        <f t="shared" si="396"/>
        <v>44.369653286358478</v>
      </c>
    </row>
    <row r="4080" spans="1:23" x14ac:dyDescent="0.3">
      <c r="A4080" s="32" t="s">
        <v>821</v>
      </c>
      <c r="B4080" s="35">
        <v>43441.3828125</v>
      </c>
      <c r="C4080" s="29">
        <v>45.347299999999997</v>
      </c>
      <c r="D4080" s="29">
        <v>-12.801</v>
      </c>
      <c r="E4080" s="49">
        <v>33</v>
      </c>
      <c r="F4080" s="20">
        <v>16</v>
      </c>
      <c r="G4080" s="22" t="s">
        <v>396</v>
      </c>
      <c r="H4080" s="1" t="s">
        <v>63</v>
      </c>
      <c r="I4080" s="9">
        <v>3.6199999999999997</v>
      </c>
      <c r="J4080" s="19"/>
      <c r="K4080" s="19"/>
      <c r="L4080" s="19"/>
      <c r="M4080" s="19"/>
      <c r="N4080" s="19"/>
      <c r="O4080" s="19"/>
      <c r="P4080" s="19">
        <v>4.0199999999999996</v>
      </c>
      <c r="Q4080" s="18" t="s">
        <v>90</v>
      </c>
      <c r="R4080" s="21"/>
      <c r="S4080" s="23"/>
      <c r="T4080" s="1">
        <f t="shared" si="393"/>
        <v>2018.93602412731</v>
      </c>
      <c r="U4080" s="4">
        <f t="shared" si="394"/>
        <v>1.1231409319375123E+20</v>
      </c>
      <c r="V4080" s="4">
        <f t="shared" si="395"/>
        <v>338844156139203.69</v>
      </c>
      <c r="W4080" s="1">
        <f t="shared" si="396"/>
        <v>35.692259245886795</v>
      </c>
    </row>
    <row r="4081" spans="1:23" x14ac:dyDescent="0.3">
      <c r="A4081" s="32" t="s">
        <v>822</v>
      </c>
      <c r="B4081" s="35">
        <v>43441.517222222225</v>
      </c>
      <c r="C4081" s="29">
        <v>45.370699999999999</v>
      </c>
      <c r="D4081" s="29">
        <v>-12.7248</v>
      </c>
      <c r="E4081" s="49">
        <v>32</v>
      </c>
      <c r="F4081" s="20">
        <v>14</v>
      </c>
      <c r="G4081" s="22" t="s">
        <v>396</v>
      </c>
      <c r="H4081" s="1" t="s">
        <v>63</v>
      </c>
      <c r="I4081" s="9">
        <v>3.2</v>
      </c>
      <c r="J4081" s="19"/>
      <c r="K4081" s="19"/>
      <c r="L4081" s="19"/>
      <c r="M4081" s="19"/>
      <c r="N4081" s="19"/>
      <c r="O4081" s="19"/>
      <c r="P4081" s="19">
        <v>3.6</v>
      </c>
      <c r="Q4081" s="18" t="s">
        <v>90</v>
      </c>
      <c r="R4081" s="21"/>
      <c r="S4081" s="23"/>
      <c r="T4081" s="1">
        <f t="shared" si="393"/>
        <v>2018.9363921210738</v>
      </c>
      <c r="U4081" s="4">
        <f t="shared" si="394"/>
        <v>1.123141726265747E+20</v>
      </c>
      <c r="V4081" s="4">
        <f t="shared" si="395"/>
        <v>79432823472428.328</v>
      </c>
      <c r="W4081" s="1">
        <f t="shared" si="396"/>
        <v>35.581147304316573</v>
      </c>
    </row>
    <row r="4082" spans="1:23" x14ac:dyDescent="0.3">
      <c r="A4082" s="32" t="s">
        <v>823</v>
      </c>
      <c r="B4082" s="35">
        <v>43441.839097222219</v>
      </c>
      <c r="C4082" s="29">
        <v>45.433700000000002</v>
      </c>
      <c r="D4082" s="29">
        <v>-12.7997</v>
      </c>
      <c r="E4082" s="49">
        <v>35</v>
      </c>
      <c r="F4082" s="20">
        <v>14</v>
      </c>
      <c r="G4082" s="22" t="s">
        <v>396</v>
      </c>
      <c r="H4082" s="1" t="s">
        <v>63</v>
      </c>
      <c r="I4082" s="9">
        <v>3.24</v>
      </c>
      <c r="J4082" s="19"/>
      <c r="K4082" s="19"/>
      <c r="L4082" s="19"/>
      <c r="M4082" s="19"/>
      <c r="N4082" s="19"/>
      <c r="O4082" s="19"/>
      <c r="P4082" s="19">
        <v>3.64</v>
      </c>
      <c r="Q4082" s="18" t="s">
        <v>90</v>
      </c>
      <c r="R4082" s="21"/>
      <c r="S4082" s="23"/>
      <c r="T4082" s="1">
        <f t="shared" si="393"/>
        <v>2018.937273366796</v>
      </c>
      <c r="U4082" s="4">
        <f t="shared" si="394"/>
        <v>1.1231426382765864E+20</v>
      </c>
      <c r="V4082" s="4">
        <f t="shared" si="395"/>
        <v>91201083935591.125</v>
      </c>
      <c r="W4082" s="1">
        <f t="shared" si="396"/>
        <v>41.625398685881038</v>
      </c>
    </row>
    <row r="4083" spans="1:23" x14ac:dyDescent="0.3">
      <c r="A4083" s="32" t="s">
        <v>824</v>
      </c>
      <c r="B4083" s="35">
        <v>43441.996990740743</v>
      </c>
      <c r="C4083" s="29">
        <v>45.431699999999999</v>
      </c>
      <c r="D4083" s="29">
        <v>-12.8095</v>
      </c>
      <c r="E4083" s="49">
        <v>37</v>
      </c>
      <c r="F4083" s="20">
        <v>14</v>
      </c>
      <c r="G4083" s="22" t="s">
        <v>396</v>
      </c>
      <c r="H4083" s="1" t="s">
        <v>63</v>
      </c>
      <c r="I4083" s="1">
        <f>P4083-0.4</f>
        <v>3.81</v>
      </c>
      <c r="J4083" s="19"/>
      <c r="K4083" s="19"/>
      <c r="L4083" s="19">
        <v>4.5999999999999996</v>
      </c>
      <c r="M4083" s="19" t="s">
        <v>60</v>
      </c>
      <c r="N4083" s="19"/>
      <c r="O4083" s="19"/>
      <c r="P4083" s="19">
        <v>4.21</v>
      </c>
      <c r="Q4083" s="18" t="s">
        <v>90</v>
      </c>
      <c r="R4083" s="21"/>
      <c r="S4083" s="23"/>
      <c r="T4083" s="1">
        <f t="shared" si="393"/>
        <v>2018.93770565569</v>
      </c>
      <c r="U4083" s="4">
        <f t="shared" si="394"/>
        <v>1.1231491695821128E+20</v>
      </c>
      <c r="V4083" s="4">
        <f t="shared" si="395"/>
        <v>653130552647472.75</v>
      </c>
      <c r="W4083" s="1">
        <f t="shared" si="396"/>
        <v>43.347246531668787</v>
      </c>
    </row>
    <row r="4084" spans="1:23" x14ac:dyDescent="0.3">
      <c r="A4084" s="32" t="s">
        <v>825</v>
      </c>
      <c r="B4084" s="35">
        <v>43442.033391203702</v>
      </c>
      <c r="C4084" s="29">
        <v>45.411000000000001</v>
      </c>
      <c r="D4084" s="29">
        <v>-12.7547</v>
      </c>
      <c r="E4084" s="49">
        <v>24</v>
      </c>
      <c r="F4084" s="20">
        <v>15</v>
      </c>
      <c r="G4084" s="22" t="s">
        <v>396</v>
      </c>
      <c r="H4084" s="1" t="s">
        <v>63</v>
      </c>
      <c r="I4084" s="9">
        <v>3.6</v>
      </c>
      <c r="J4084" s="19"/>
      <c r="K4084" s="19"/>
      <c r="L4084" s="19"/>
      <c r="M4084" s="19"/>
      <c r="N4084" s="19"/>
      <c r="O4084" s="19"/>
      <c r="P4084" s="19">
        <v>4</v>
      </c>
      <c r="Q4084" s="18" t="s">
        <v>90</v>
      </c>
      <c r="R4084" s="21"/>
      <c r="S4084" s="23"/>
      <c r="T4084" s="1">
        <f t="shared" si="393"/>
        <v>2018.9378053147261</v>
      </c>
      <c r="U4084" s="4">
        <f t="shared" si="394"/>
        <v>1.1231523318597729E+20</v>
      </c>
      <c r="V4084" s="4">
        <f t="shared" si="395"/>
        <v>316227766016839.06</v>
      </c>
      <c r="W4084" s="1">
        <f t="shared" si="396"/>
        <v>30.947973091946086</v>
      </c>
    </row>
    <row r="4085" spans="1:23" x14ac:dyDescent="0.3">
      <c r="A4085" s="32" t="s">
        <v>826</v>
      </c>
      <c r="B4085" s="35">
        <v>43442.235578703701</v>
      </c>
      <c r="C4085" s="29">
        <v>45.384</v>
      </c>
      <c r="D4085" s="29">
        <v>-12.7547</v>
      </c>
      <c r="E4085" s="49">
        <v>34</v>
      </c>
      <c r="F4085" s="20">
        <v>14</v>
      </c>
      <c r="G4085" s="22" t="s">
        <v>396</v>
      </c>
      <c r="H4085" s="1" t="s">
        <v>63</v>
      </c>
      <c r="I4085" s="9">
        <v>3.16</v>
      </c>
      <c r="J4085" s="19"/>
      <c r="K4085" s="19"/>
      <c r="L4085" s="19"/>
      <c r="M4085" s="19"/>
      <c r="N4085" s="19"/>
      <c r="O4085" s="19"/>
      <c r="P4085" s="19">
        <v>3.56</v>
      </c>
      <c r="Q4085" s="18" t="s">
        <v>90</v>
      </c>
      <c r="R4085" s="21"/>
      <c r="S4085" s="23"/>
      <c r="T4085" s="1">
        <f t="shared" si="393"/>
        <v>2018.9383588739322</v>
      </c>
      <c r="U4085" s="4">
        <f t="shared" si="394"/>
        <v>1.1231530236907438E+20</v>
      </c>
      <c r="V4085" s="4">
        <f t="shared" si="395"/>
        <v>69183097091893.844</v>
      </c>
      <c r="W4085" s="1">
        <f t="shared" si="396"/>
        <v>37.841767136093452</v>
      </c>
    </row>
    <row r="4086" spans="1:23" x14ac:dyDescent="0.3">
      <c r="A4086" s="32" t="s">
        <v>827</v>
      </c>
      <c r="B4086" s="35">
        <v>43442.321076388886</v>
      </c>
      <c r="C4086" s="29">
        <v>45.404200000000003</v>
      </c>
      <c r="D4086" s="29">
        <v>-12.722</v>
      </c>
      <c r="E4086" s="49">
        <v>40</v>
      </c>
      <c r="F4086" s="20">
        <v>13</v>
      </c>
      <c r="G4086" s="22" t="s">
        <v>396</v>
      </c>
      <c r="H4086" s="1" t="s">
        <v>63</v>
      </c>
      <c r="I4086" s="9">
        <v>3.44</v>
      </c>
      <c r="J4086" s="19"/>
      <c r="K4086" s="19"/>
      <c r="L4086" s="19"/>
      <c r="M4086" s="19"/>
      <c r="N4086" s="19"/>
      <c r="O4086" s="19"/>
      <c r="P4086" s="19">
        <v>3.84</v>
      </c>
      <c r="Q4086" s="18" t="s">
        <v>90</v>
      </c>
      <c r="R4086" s="21"/>
      <c r="S4086" s="23"/>
      <c r="T4086" s="1">
        <f t="shared" si="393"/>
        <v>2018.9385929538369</v>
      </c>
      <c r="U4086" s="4">
        <f t="shared" si="394"/>
        <v>1.1231548433916024E+20</v>
      </c>
      <c r="V4086" s="4">
        <f t="shared" si="395"/>
        <v>181970085860999.41</v>
      </c>
      <c r="W4086" s="1">
        <f t="shared" si="396"/>
        <v>44.357897681470867</v>
      </c>
    </row>
    <row r="4087" spans="1:23" x14ac:dyDescent="0.3">
      <c r="A4087" s="32" t="s">
        <v>828</v>
      </c>
      <c r="B4087" s="35">
        <v>43442.457291666666</v>
      </c>
      <c r="C4087" s="29">
        <v>45.358499999999999</v>
      </c>
      <c r="D4087" s="29">
        <v>-12.7547</v>
      </c>
      <c r="E4087" s="49">
        <v>36</v>
      </c>
      <c r="F4087" s="20">
        <v>13</v>
      </c>
      <c r="G4087" s="22" t="s">
        <v>396</v>
      </c>
      <c r="H4087" s="1" t="s">
        <v>63</v>
      </c>
      <c r="I4087" s="9">
        <v>3.5</v>
      </c>
      <c r="J4087" s="19"/>
      <c r="K4087" s="19"/>
      <c r="L4087" s="19"/>
      <c r="M4087" s="19"/>
      <c r="N4087" s="19"/>
      <c r="O4087" s="19"/>
      <c r="P4087" s="19">
        <v>3.9</v>
      </c>
      <c r="Q4087" s="18" t="s">
        <v>90</v>
      </c>
      <c r="R4087" s="21"/>
      <c r="S4087" s="23"/>
      <c r="T4087" s="1">
        <f t="shared" si="393"/>
        <v>2018.9389658909422</v>
      </c>
      <c r="U4087" s="4">
        <f t="shared" si="394"/>
        <v>1.1231570821127409E+20</v>
      </c>
      <c r="V4087" s="4">
        <f t="shared" si="395"/>
        <v>223872113856835.09</v>
      </c>
      <c r="W4087" s="1">
        <f t="shared" si="396"/>
        <v>38.572270291515068</v>
      </c>
    </row>
    <row r="4088" spans="1:23" x14ac:dyDescent="0.3">
      <c r="A4088" s="32" t="s">
        <v>829</v>
      </c>
      <c r="B4088" s="35">
        <v>43442.587696759256</v>
      </c>
      <c r="C4088" s="29">
        <v>45.411000000000001</v>
      </c>
      <c r="D4088" s="29">
        <v>-12.799200000000001</v>
      </c>
      <c r="E4088" s="49">
        <v>40</v>
      </c>
      <c r="F4088" s="20">
        <v>14</v>
      </c>
      <c r="G4088" s="22" t="s">
        <v>396</v>
      </c>
      <c r="H4088" s="1" t="s">
        <v>63</v>
      </c>
      <c r="I4088" s="9">
        <v>3.18</v>
      </c>
      <c r="J4088" s="19"/>
      <c r="K4088" s="19"/>
      <c r="L4088" s="19"/>
      <c r="M4088" s="19"/>
      <c r="N4088" s="19"/>
      <c r="O4088" s="19"/>
      <c r="P4088" s="19">
        <v>3.58</v>
      </c>
      <c r="Q4088" s="18" t="s">
        <v>90</v>
      </c>
      <c r="R4088" s="21"/>
      <c r="S4088" s="23"/>
      <c r="T4088" s="1">
        <f t="shared" si="393"/>
        <v>2018.9393229206278</v>
      </c>
      <c r="U4088" s="4">
        <f t="shared" si="394"/>
        <v>1.1231578234229822E+20</v>
      </c>
      <c r="V4088" s="4">
        <f t="shared" si="395"/>
        <v>74131024130092.203</v>
      </c>
      <c r="W4088" s="1">
        <f t="shared" si="396"/>
        <v>44.777124545685638</v>
      </c>
    </row>
    <row r="4089" spans="1:23" x14ac:dyDescent="0.3">
      <c r="A4089" s="32" t="s">
        <v>830</v>
      </c>
      <c r="B4089" s="35">
        <v>43442.636250000003</v>
      </c>
      <c r="C4089" s="29">
        <v>45.404699999999998</v>
      </c>
      <c r="D4089" s="29">
        <v>-12.830299999999999</v>
      </c>
      <c r="E4089" s="49">
        <v>39</v>
      </c>
      <c r="F4089" s="20">
        <v>13</v>
      </c>
      <c r="G4089" s="22" t="s">
        <v>396</v>
      </c>
      <c r="H4089" s="1" t="s">
        <v>63</v>
      </c>
      <c r="I4089" s="9">
        <v>3.1</v>
      </c>
      <c r="J4089" s="19"/>
      <c r="K4089" s="19"/>
      <c r="L4089" s="19"/>
      <c r="M4089" s="19"/>
      <c r="N4089" s="19"/>
      <c r="O4089" s="19"/>
      <c r="P4089" s="19">
        <v>3.5</v>
      </c>
      <c r="Q4089" s="18" t="s">
        <v>90</v>
      </c>
      <c r="R4089" s="21"/>
      <c r="S4089" s="23"/>
      <c r="T4089" s="1">
        <f t="shared" si="393"/>
        <v>2018.939455852156</v>
      </c>
      <c r="U4089" s="4">
        <f t="shared" si="394"/>
        <v>1.1231583857643074E+20</v>
      </c>
      <c r="V4089" s="4">
        <f t="shared" si="395"/>
        <v>56234132519035.117</v>
      </c>
      <c r="W4089" s="1">
        <f t="shared" si="396"/>
        <v>44.102642353089806</v>
      </c>
    </row>
    <row r="4090" spans="1:23" x14ac:dyDescent="0.3">
      <c r="A4090" s="32" t="s">
        <v>831</v>
      </c>
      <c r="B4090" s="35">
        <v>43442.653611111113</v>
      </c>
      <c r="C4090" s="29">
        <v>45.377800000000001</v>
      </c>
      <c r="D4090" s="29">
        <v>-12.7547</v>
      </c>
      <c r="E4090" s="49">
        <v>34</v>
      </c>
      <c r="F4090" s="20">
        <v>13</v>
      </c>
      <c r="G4090" s="22" t="s">
        <v>396</v>
      </c>
      <c r="H4090" s="1" t="s">
        <v>63</v>
      </c>
      <c r="I4090" s="9">
        <v>3.0100000000000002</v>
      </c>
      <c r="J4090" s="19"/>
      <c r="K4090" s="19"/>
      <c r="L4090" s="19"/>
      <c r="M4090" s="19"/>
      <c r="N4090" s="19"/>
      <c r="O4090" s="19"/>
      <c r="P4090" s="19">
        <v>3.41</v>
      </c>
      <c r="Q4090" s="18" t="s">
        <v>90</v>
      </c>
      <c r="R4090" s="21"/>
      <c r="S4090" s="23"/>
      <c r="T4090" s="1">
        <f t="shared" si="393"/>
        <v>2018.9395033842877</v>
      </c>
      <c r="U4090" s="4">
        <f t="shared" si="394"/>
        <v>1.1231587978618266E+20</v>
      </c>
      <c r="V4090" s="4">
        <f t="shared" si="395"/>
        <v>41209751909733.227</v>
      </c>
      <c r="W4090" s="1">
        <f t="shared" si="396"/>
        <v>37.551657298830854</v>
      </c>
    </row>
    <row r="4091" spans="1:23" x14ac:dyDescent="0.3">
      <c r="A4091" s="32" t="s">
        <v>832</v>
      </c>
      <c r="B4091" s="35">
        <v>43442.658634259256</v>
      </c>
      <c r="C4091" s="29">
        <v>45.417999999999999</v>
      </c>
      <c r="D4091" s="29">
        <v>-12.8057</v>
      </c>
      <c r="E4091" s="49">
        <v>40</v>
      </c>
      <c r="F4091" s="20">
        <v>13</v>
      </c>
      <c r="G4091" s="22" t="s">
        <v>396</v>
      </c>
      <c r="H4091" s="1" t="s">
        <v>63</v>
      </c>
      <c r="I4091" s="9">
        <v>3.04</v>
      </c>
      <c r="J4091" s="19"/>
      <c r="K4091" s="19"/>
      <c r="L4091" s="19"/>
      <c r="M4091" s="19"/>
      <c r="N4091" s="19"/>
      <c r="O4091" s="19"/>
      <c r="P4091" s="19">
        <v>3.44</v>
      </c>
      <c r="Q4091" s="18" t="s">
        <v>90</v>
      </c>
      <c r="R4091" s="21"/>
      <c r="S4091" s="23"/>
      <c r="T4091" s="1">
        <f t="shared" si="393"/>
        <v>2018.9395171369179</v>
      </c>
      <c r="U4091" s="4">
        <f t="shared" si="394"/>
        <v>1.1231592549500161E+20</v>
      </c>
      <c r="V4091" s="4">
        <f t="shared" si="395"/>
        <v>45708818961487.711</v>
      </c>
      <c r="W4091" s="1">
        <f t="shared" si="396"/>
        <v>45.196026229364819</v>
      </c>
    </row>
    <row r="4092" spans="1:23" x14ac:dyDescent="0.3">
      <c r="A4092" s="32" t="s">
        <v>833</v>
      </c>
      <c r="B4092" s="35">
        <v>43442.847615740742</v>
      </c>
      <c r="C4092" s="29">
        <v>45.412500000000001</v>
      </c>
      <c r="D4092" s="29">
        <v>-12.725300000000001</v>
      </c>
      <c r="E4092" s="49">
        <v>40</v>
      </c>
      <c r="F4092" s="20">
        <v>13</v>
      </c>
      <c r="G4092" s="22" t="s">
        <v>396</v>
      </c>
      <c r="H4092" s="1" t="s">
        <v>63</v>
      </c>
      <c r="I4092" s="9">
        <v>3.11</v>
      </c>
      <c r="J4092" s="19"/>
      <c r="K4092" s="19"/>
      <c r="L4092" s="19"/>
      <c r="M4092" s="19"/>
      <c r="N4092" s="19"/>
      <c r="O4092" s="19"/>
      <c r="P4092" s="19">
        <v>3.51</v>
      </c>
      <c r="Q4092" s="18" t="s">
        <v>90</v>
      </c>
      <c r="R4092" s="21"/>
      <c r="S4092" s="23"/>
      <c r="T4092" s="1">
        <f t="shared" si="393"/>
        <v>2018.9400345400156</v>
      </c>
      <c r="U4092" s="4">
        <f t="shared" si="394"/>
        <v>1.1231598370532339E+20</v>
      </c>
      <c r="V4092" s="4">
        <f t="shared" si="395"/>
        <v>58210321777087.344</v>
      </c>
      <c r="W4092" s="1">
        <f t="shared" si="396"/>
        <v>44.71736239833011</v>
      </c>
    </row>
    <row r="4093" spans="1:23" x14ac:dyDescent="0.3">
      <c r="A4093" s="32" t="s">
        <v>834</v>
      </c>
      <c r="B4093" s="35">
        <v>43442.86041666667</v>
      </c>
      <c r="C4093" s="29">
        <v>45.397199999999998</v>
      </c>
      <c r="D4093" s="29">
        <v>-12.783200000000001</v>
      </c>
      <c r="E4093" s="49">
        <v>30</v>
      </c>
      <c r="F4093" s="20">
        <v>14</v>
      </c>
      <c r="G4093" s="22" t="s">
        <v>396</v>
      </c>
      <c r="H4093" s="1" t="s">
        <v>63</v>
      </c>
      <c r="I4093" s="9">
        <v>3.27</v>
      </c>
      <c r="J4093" s="19"/>
      <c r="K4093" s="19"/>
      <c r="L4093" s="19"/>
      <c r="M4093" s="19"/>
      <c r="N4093" s="19"/>
      <c r="O4093" s="19"/>
      <c r="P4093" s="19">
        <v>3.67</v>
      </c>
      <c r="Q4093" s="18" t="s">
        <v>90</v>
      </c>
      <c r="R4093" s="21"/>
      <c r="S4093" s="23"/>
      <c r="T4093" s="1">
        <f t="shared" si="393"/>
        <v>2018.9400695870409</v>
      </c>
      <c r="U4093" s="4">
        <f t="shared" si="394"/>
        <v>1.1231608486326881E+20</v>
      </c>
      <c r="V4093" s="4">
        <f t="shared" si="395"/>
        <v>101157945425989.97</v>
      </c>
      <c r="W4093" s="1">
        <f t="shared" si="396"/>
        <v>35.140064723725409</v>
      </c>
    </row>
    <row r="4094" spans="1:23" x14ac:dyDescent="0.3">
      <c r="A4094" s="32" t="s">
        <v>835</v>
      </c>
      <c r="B4094" s="35">
        <v>43443.036516203705</v>
      </c>
      <c r="C4094" s="29">
        <v>45.387</v>
      </c>
      <c r="D4094" s="29">
        <v>-12.7562</v>
      </c>
      <c r="E4094" s="49">
        <v>35</v>
      </c>
      <c r="F4094" s="20">
        <v>13</v>
      </c>
      <c r="G4094" s="22" t="s">
        <v>396</v>
      </c>
      <c r="H4094" s="1" t="s">
        <v>63</v>
      </c>
      <c r="I4094" s="9">
        <v>3.77</v>
      </c>
      <c r="J4094" s="19"/>
      <c r="K4094" s="19"/>
      <c r="L4094" s="19"/>
      <c r="M4094" s="19"/>
      <c r="N4094" s="19"/>
      <c r="O4094" s="19"/>
      <c r="P4094" s="19">
        <v>4.17</v>
      </c>
      <c r="Q4094" s="18" t="s">
        <v>90</v>
      </c>
      <c r="R4094" s="21"/>
      <c r="S4094" s="23"/>
      <c r="T4094" s="1">
        <f t="shared" si="393"/>
        <v>2018.940551721297</v>
      </c>
      <c r="U4094" s="4">
        <f t="shared" si="394"/>
        <v>1.1231665371619965E+20</v>
      </c>
      <c r="V4094" s="4">
        <f t="shared" si="395"/>
        <v>568852930843842.13</v>
      </c>
      <c r="W4094" s="1">
        <f t="shared" si="396"/>
        <v>38.88308389016472</v>
      </c>
    </row>
    <row r="4095" spans="1:23" x14ac:dyDescent="0.3">
      <c r="A4095" s="32" t="s">
        <v>836</v>
      </c>
      <c r="B4095" s="35">
        <v>43443.065081018518</v>
      </c>
      <c r="C4095" s="29">
        <v>45.433</v>
      </c>
      <c r="D4095" s="29">
        <v>-12.7087</v>
      </c>
      <c r="E4095" s="49">
        <v>28</v>
      </c>
      <c r="F4095" s="20">
        <v>13</v>
      </c>
      <c r="G4095" s="22" t="s">
        <v>396</v>
      </c>
      <c r="H4095" s="1" t="s">
        <v>63</v>
      </c>
      <c r="I4095" s="9">
        <v>3.06</v>
      </c>
      <c r="J4095" s="19"/>
      <c r="K4095" s="19"/>
      <c r="L4095" s="19"/>
      <c r="M4095" s="19"/>
      <c r="N4095" s="19"/>
      <c r="O4095" s="19"/>
      <c r="P4095" s="19">
        <v>3.46</v>
      </c>
      <c r="Q4095" s="18" t="s">
        <v>90</v>
      </c>
      <c r="R4095" s="21"/>
      <c r="S4095" s="23"/>
      <c r="T4095" s="1">
        <f t="shared" si="393"/>
        <v>2018.9406299274976</v>
      </c>
      <c r="U4095" s="4">
        <f t="shared" si="394"/>
        <v>1.1231670269408159E+20</v>
      </c>
      <c r="V4095" s="4">
        <f t="shared" si="395"/>
        <v>48977881936844.656</v>
      </c>
      <c r="W4095" s="1">
        <f t="shared" si="396"/>
        <v>35.945223241666348</v>
      </c>
    </row>
    <row r="4096" spans="1:23" x14ac:dyDescent="0.3">
      <c r="A4096" s="32" t="s">
        <v>837</v>
      </c>
      <c r="B4096" s="35">
        <v>43443.203900462962</v>
      </c>
      <c r="C4096" s="29">
        <v>45.352699999999999</v>
      </c>
      <c r="D4096" s="29">
        <v>-12.7547</v>
      </c>
      <c r="E4096" s="49">
        <v>37</v>
      </c>
      <c r="F4096" s="20">
        <v>15</v>
      </c>
      <c r="G4096" s="22" t="s">
        <v>396</v>
      </c>
      <c r="H4096" s="1" t="s">
        <v>63</v>
      </c>
      <c r="I4096" s="9">
        <v>3.17</v>
      </c>
      <c r="J4096" s="19"/>
      <c r="K4096" s="19"/>
      <c r="L4096" s="19"/>
      <c r="M4096" s="19"/>
      <c r="N4096" s="19"/>
      <c r="O4096" s="19"/>
      <c r="P4096" s="19">
        <v>3.57</v>
      </c>
      <c r="Q4096" s="18" t="s">
        <v>90</v>
      </c>
      <c r="R4096" s="21"/>
      <c r="S4096" s="23"/>
      <c r="T4096" s="1">
        <f t="shared" si="393"/>
        <v>2018.941009994423</v>
      </c>
      <c r="U4096" s="4">
        <f t="shared" si="394"/>
        <v>1.1231677430842262E+20</v>
      </c>
      <c r="V4096" s="4">
        <f t="shared" si="395"/>
        <v>71614341021290.391</v>
      </c>
      <c r="W4096" s="1">
        <f t="shared" si="396"/>
        <v>39.291288070595904</v>
      </c>
    </row>
    <row r="4097" spans="1:23" x14ac:dyDescent="0.3">
      <c r="A4097" s="32" t="s">
        <v>838</v>
      </c>
      <c r="B4097" s="35">
        <v>43443.371504629627</v>
      </c>
      <c r="C4097" s="29">
        <v>45.408799999999999</v>
      </c>
      <c r="D4097" s="29">
        <v>-12.7547</v>
      </c>
      <c r="E4097" s="49">
        <v>35</v>
      </c>
      <c r="F4097" s="20">
        <v>13</v>
      </c>
      <c r="G4097" s="22" t="s">
        <v>396</v>
      </c>
      <c r="H4097" s="1" t="s">
        <v>63</v>
      </c>
      <c r="I4097" s="9">
        <v>3.22</v>
      </c>
      <c r="J4097" s="19"/>
      <c r="K4097" s="19"/>
      <c r="L4097" s="19"/>
      <c r="M4097" s="19"/>
      <c r="N4097" s="19"/>
      <c r="O4097" s="19"/>
      <c r="P4097" s="19">
        <v>3.62</v>
      </c>
      <c r="Q4097" s="18" t="s">
        <v>90</v>
      </c>
      <c r="R4097" s="21"/>
      <c r="S4097" s="23"/>
      <c r="T4097" s="1">
        <f t="shared" si="393"/>
        <v>2018.9414688696224</v>
      </c>
      <c r="U4097" s="4">
        <f t="shared" si="394"/>
        <v>1.1231685942222643E+20</v>
      </c>
      <c r="V4097" s="4">
        <f t="shared" si="395"/>
        <v>85113803820237.813</v>
      </c>
      <c r="W4097" s="1">
        <f t="shared" si="396"/>
        <v>39.968955197635538</v>
      </c>
    </row>
    <row r="4098" spans="1:23" x14ac:dyDescent="0.3">
      <c r="A4098" s="32" t="s">
        <v>839</v>
      </c>
      <c r="B4098" s="35">
        <v>43443.896481481483</v>
      </c>
      <c r="C4098" s="29">
        <v>45.398499999999999</v>
      </c>
      <c r="D4098" s="29">
        <v>-12.775700000000001</v>
      </c>
      <c r="E4098" s="49">
        <v>38</v>
      </c>
      <c r="F4098" s="20">
        <v>11</v>
      </c>
      <c r="G4098" s="22" t="s">
        <v>396</v>
      </c>
      <c r="H4098" s="1" t="s">
        <v>63</v>
      </c>
      <c r="I4098" s="9">
        <v>3.2800000000000002</v>
      </c>
      <c r="J4098" s="19"/>
      <c r="K4098" s="19"/>
      <c r="L4098" s="19"/>
      <c r="M4098" s="19"/>
      <c r="N4098" s="19"/>
      <c r="O4098" s="19"/>
      <c r="P4098" s="19">
        <v>3.68</v>
      </c>
      <c r="Q4098" s="18" t="s">
        <v>90</v>
      </c>
      <c r="R4098" s="21"/>
      <c r="S4098" s="23"/>
      <c r="T4098" s="1">
        <f t="shared" si="393"/>
        <v>2018.9429061779097</v>
      </c>
      <c r="U4098" s="4">
        <f t="shared" si="394"/>
        <v>1.1231696413508123E+20</v>
      </c>
      <c r="V4098" s="4">
        <f t="shared" si="395"/>
        <v>104712854805090.06</v>
      </c>
      <c r="W4098" s="1">
        <f t="shared" si="396"/>
        <v>42.184692204425389</v>
      </c>
    </row>
    <row r="4099" spans="1:23" x14ac:dyDescent="0.3">
      <c r="A4099" s="32" t="s">
        <v>840</v>
      </c>
      <c r="B4099" s="35">
        <v>43443.922048611108</v>
      </c>
      <c r="C4099" s="29">
        <v>45.391800000000003</v>
      </c>
      <c r="D4099" s="29">
        <v>-12.7827</v>
      </c>
      <c r="E4099" s="49">
        <v>36</v>
      </c>
      <c r="F4099" s="20">
        <v>11</v>
      </c>
      <c r="G4099" s="22" t="s">
        <v>396</v>
      </c>
      <c r="H4099" s="1" t="s">
        <v>63</v>
      </c>
      <c r="I4099" s="9">
        <v>3.02</v>
      </c>
      <c r="J4099" s="19"/>
      <c r="K4099" s="19"/>
      <c r="L4099" s="19"/>
      <c r="M4099" s="19"/>
      <c r="N4099" s="19"/>
      <c r="O4099" s="19"/>
      <c r="P4099" s="19">
        <v>3.42</v>
      </c>
      <c r="Q4099" s="18" t="s">
        <v>90</v>
      </c>
      <c r="R4099" s="21"/>
      <c r="S4099" s="23"/>
      <c r="T4099" s="1">
        <f t="shared" si="393"/>
        <v>2018.9429761768956</v>
      </c>
      <c r="U4099" s="4">
        <f t="shared" si="394"/>
        <v>1.1231700679303311E+20</v>
      </c>
      <c r="V4099" s="4">
        <f t="shared" si="395"/>
        <v>42657951880159.32</v>
      </c>
      <c r="W4099" s="1">
        <f t="shared" si="396"/>
        <v>40.121298350290431</v>
      </c>
    </row>
    <row r="4100" spans="1:23" x14ac:dyDescent="0.3">
      <c r="A4100" s="32" t="s">
        <v>841</v>
      </c>
      <c r="B4100" s="35">
        <v>43444.34652777778</v>
      </c>
      <c r="C4100" s="29">
        <v>45.398499999999999</v>
      </c>
      <c r="D4100" s="29">
        <v>-12.7547</v>
      </c>
      <c r="E4100" s="49">
        <v>39</v>
      </c>
      <c r="F4100" s="20">
        <v>11</v>
      </c>
      <c r="G4100" s="22" t="s">
        <v>396</v>
      </c>
      <c r="H4100" s="1" t="s">
        <v>63</v>
      </c>
      <c r="I4100" s="9">
        <v>3.69</v>
      </c>
      <c r="J4100" s="19"/>
      <c r="K4100" s="19"/>
      <c r="L4100" s="19"/>
      <c r="M4100" s="19"/>
      <c r="N4100" s="19"/>
      <c r="O4100" s="19"/>
      <c r="P4100" s="19">
        <v>4.09</v>
      </c>
      <c r="Q4100" s="18" t="s">
        <v>90</v>
      </c>
      <c r="R4100" s="21"/>
      <c r="S4100" s="23"/>
      <c r="T4100" s="1">
        <f t="shared" si="393"/>
        <v>2018.9441383375161</v>
      </c>
      <c r="U4100" s="4">
        <f t="shared" si="394"/>
        <v>1.1231743831210993E+20</v>
      </c>
      <c r="V4100" s="4">
        <f t="shared" si="395"/>
        <v>431519076827766.19</v>
      </c>
      <c r="W4100" s="1">
        <f t="shared" si="396"/>
        <v>43.031120590746497</v>
      </c>
    </row>
    <row r="4101" spans="1:23" x14ac:dyDescent="0.3">
      <c r="A4101" s="32" t="s">
        <v>842</v>
      </c>
      <c r="B4101" s="35">
        <v>43444.355081018519</v>
      </c>
      <c r="C4101" s="29">
        <v>45.398699999999998</v>
      </c>
      <c r="D4101" s="29">
        <v>-12.7773</v>
      </c>
      <c r="E4101" s="49">
        <v>39</v>
      </c>
      <c r="F4101" s="20">
        <v>11</v>
      </c>
      <c r="G4101" s="22" t="s">
        <v>396</v>
      </c>
      <c r="H4101" s="1" t="s">
        <v>63</v>
      </c>
      <c r="I4101" s="9">
        <v>3.22</v>
      </c>
      <c r="J4101" s="19"/>
      <c r="K4101" s="19"/>
      <c r="L4101" s="19"/>
      <c r="M4101" s="19"/>
      <c r="N4101" s="19"/>
      <c r="O4101" s="19"/>
      <c r="P4101" s="19">
        <v>3.62</v>
      </c>
      <c r="Q4101" s="18" t="s">
        <v>90</v>
      </c>
      <c r="R4101" s="21"/>
      <c r="S4101" s="23"/>
      <c r="T4101" s="1">
        <f t="shared" ref="T4101:T4164" si="397">1900+B4101/365.25</f>
        <v>2018.9441617550131</v>
      </c>
      <c r="U4101" s="4">
        <f t="shared" ref="U4101:U4164" si="398">U4100+V4101</f>
        <v>1.1231752342591375E+20</v>
      </c>
      <c r="V4101" s="4">
        <f t="shared" ref="V4101:V4164" si="399">10^(1.5*I4101+9.1)</f>
        <v>85113803820237.813</v>
      </c>
      <c r="W4101" s="1">
        <f t="shared" ref="W4101:W4164" si="400">SQRT( (ABS(D4101-$Y$1)*111.11)^2+(111.11*COS(RADIANS(D4101))*ABS(C4101-$Z$1))^2+E4101*E4101)</f>
        <v>43.106314456381845</v>
      </c>
    </row>
    <row r="4102" spans="1:23" x14ac:dyDescent="0.3">
      <c r="A4102" s="32" t="s">
        <v>843</v>
      </c>
      <c r="B4102" s="35">
        <v>43444.590532407405</v>
      </c>
      <c r="C4102" s="29">
        <v>45.367800000000003</v>
      </c>
      <c r="D4102" s="29">
        <v>-12.7605</v>
      </c>
      <c r="E4102" s="49">
        <v>30</v>
      </c>
      <c r="F4102" s="20">
        <v>11</v>
      </c>
      <c r="G4102" s="22" t="s">
        <v>396</v>
      </c>
      <c r="H4102" s="1" t="s">
        <v>63</v>
      </c>
      <c r="I4102" s="9">
        <v>3.1</v>
      </c>
      <c r="J4102" s="19"/>
      <c r="K4102" s="19"/>
      <c r="L4102" s="19"/>
      <c r="M4102" s="19"/>
      <c r="N4102" s="19"/>
      <c r="O4102" s="19"/>
      <c r="P4102" s="19">
        <v>3.5</v>
      </c>
      <c r="Q4102" s="18" t="s">
        <v>90</v>
      </c>
      <c r="R4102" s="21"/>
      <c r="S4102" s="23"/>
      <c r="T4102" s="1">
        <f t="shared" si="397"/>
        <v>2018.9448063857835</v>
      </c>
      <c r="U4102" s="4">
        <f t="shared" si="398"/>
        <v>1.1231757966004627E+20</v>
      </c>
      <c r="V4102" s="4">
        <f t="shared" si="399"/>
        <v>56234132519035.117</v>
      </c>
      <c r="W4102" s="1">
        <f t="shared" si="400"/>
        <v>33.481538116704691</v>
      </c>
    </row>
    <row r="4103" spans="1:23" x14ac:dyDescent="0.3">
      <c r="A4103" s="32" t="s">
        <v>844</v>
      </c>
      <c r="B4103" s="35">
        <v>43444.664687500001</v>
      </c>
      <c r="C4103" s="29">
        <v>45.415300000000002</v>
      </c>
      <c r="D4103" s="29">
        <v>-12.820499999999999</v>
      </c>
      <c r="E4103" s="49">
        <v>42</v>
      </c>
      <c r="F4103" s="20">
        <v>13</v>
      </c>
      <c r="G4103" s="22" t="s">
        <v>396</v>
      </c>
      <c r="H4103" s="1" t="s">
        <v>63</v>
      </c>
      <c r="I4103" s="9">
        <v>3.85</v>
      </c>
      <c r="J4103" s="19"/>
      <c r="K4103" s="19"/>
      <c r="L4103" s="19"/>
      <c r="M4103" s="19"/>
      <c r="N4103" s="19"/>
      <c r="O4103" s="19"/>
      <c r="P4103" s="19">
        <v>4.25</v>
      </c>
      <c r="Q4103" s="18" t="s">
        <v>90</v>
      </c>
      <c r="R4103" s="21"/>
      <c r="S4103" s="23"/>
      <c r="T4103" s="1">
        <f t="shared" si="397"/>
        <v>2018.945009411362</v>
      </c>
      <c r="U4103" s="4">
        <f t="shared" si="398"/>
        <v>1.1231832955425561E+20</v>
      </c>
      <c r="V4103" s="4">
        <f t="shared" si="399"/>
        <v>749894209332455.88</v>
      </c>
      <c r="W4103" s="1">
        <f t="shared" si="400"/>
        <v>47.072515836818688</v>
      </c>
    </row>
    <row r="4104" spans="1:23" x14ac:dyDescent="0.3">
      <c r="A4104" s="32" t="s">
        <v>845</v>
      </c>
      <c r="B4104" s="35">
        <v>43444.85628472222</v>
      </c>
      <c r="C4104" s="29">
        <v>45.446199999999997</v>
      </c>
      <c r="D4104" s="29">
        <v>-12.6275</v>
      </c>
      <c r="E4104" s="49">
        <v>5</v>
      </c>
      <c r="F4104" s="20">
        <v>12</v>
      </c>
      <c r="G4104" s="22" t="s">
        <v>396</v>
      </c>
      <c r="H4104" s="1" t="s">
        <v>63</v>
      </c>
      <c r="I4104" s="9">
        <v>3.15</v>
      </c>
      <c r="J4104" s="19"/>
      <c r="K4104" s="19"/>
      <c r="L4104" s="19"/>
      <c r="M4104" s="19"/>
      <c r="N4104" s="19"/>
      <c r="O4104" s="19"/>
      <c r="P4104" s="19">
        <v>3.55</v>
      </c>
      <c r="Q4104" s="18" t="s">
        <v>90</v>
      </c>
      <c r="R4104" s="21"/>
      <c r="S4104" s="23"/>
      <c r="T4104" s="1">
        <f t="shared" si="397"/>
        <v>2018.9455339759677</v>
      </c>
      <c r="U4104" s="4">
        <f t="shared" si="398"/>
        <v>1.1231839638864737E+20</v>
      </c>
      <c r="V4104" s="4">
        <f t="shared" si="399"/>
        <v>66834391756861.656</v>
      </c>
      <c r="W4104" s="1">
        <f t="shared" si="400"/>
        <v>27.81771550442167</v>
      </c>
    </row>
    <row r="4105" spans="1:23" x14ac:dyDescent="0.3">
      <c r="A4105" s="32" t="s">
        <v>846</v>
      </c>
      <c r="B4105" s="35">
        <v>43445.040659722225</v>
      </c>
      <c r="C4105" s="29">
        <v>45.502299999999998</v>
      </c>
      <c r="D4105" s="29">
        <v>-12.766</v>
      </c>
      <c r="E4105" s="49">
        <v>30</v>
      </c>
      <c r="F4105" s="20">
        <v>12</v>
      </c>
      <c r="G4105" s="22" t="s">
        <v>396</v>
      </c>
      <c r="H4105" s="1" t="s">
        <v>63</v>
      </c>
      <c r="I4105" s="9">
        <v>3.35</v>
      </c>
      <c r="J4105" s="19"/>
      <c r="K4105" s="19"/>
      <c r="L4105" s="19"/>
      <c r="M4105" s="19"/>
      <c r="N4105" s="19"/>
      <c r="O4105" s="19"/>
      <c r="P4105" s="19">
        <v>3.75</v>
      </c>
      <c r="Q4105" s="18" t="s">
        <v>90</v>
      </c>
      <c r="R4105" s="21"/>
      <c r="S4105" s="23"/>
      <c r="T4105" s="1">
        <f t="shared" si="397"/>
        <v>2018.9460387672066</v>
      </c>
      <c r="U4105" s="4">
        <f t="shared" si="398"/>
        <v>1.1231852974079058E+20</v>
      </c>
      <c r="V4105" s="4">
        <f t="shared" si="399"/>
        <v>133352143216332.41</v>
      </c>
      <c r="W4105" s="1">
        <f t="shared" si="400"/>
        <v>42.041924526380889</v>
      </c>
    </row>
    <row r="4106" spans="1:23" x14ac:dyDescent="0.3">
      <c r="A4106" s="32" t="s">
        <v>847</v>
      </c>
      <c r="B4106" s="35">
        <v>43445.163287037038</v>
      </c>
      <c r="C4106" s="29">
        <v>45.397199999999998</v>
      </c>
      <c r="D4106" s="29">
        <v>-12.7547</v>
      </c>
      <c r="E4106" s="49">
        <v>39</v>
      </c>
      <c r="F4106" s="20">
        <v>11</v>
      </c>
      <c r="G4106" s="22" t="s">
        <v>396</v>
      </c>
      <c r="H4106" s="1" t="s">
        <v>63</v>
      </c>
      <c r="I4106" s="9">
        <v>3.16</v>
      </c>
      <c r="J4106" s="19"/>
      <c r="K4106" s="19"/>
      <c r="L4106" s="19"/>
      <c r="M4106" s="19"/>
      <c r="N4106" s="19"/>
      <c r="O4106" s="19"/>
      <c r="P4106" s="19">
        <v>3.56</v>
      </c>
      <c r="Q4106" s="18" t="s">
        <v>90</v>
      </c>
      <c r="R4106" s="21"/>
      <c r="S4106" s="23"/>
      <c r="T4106" s="1">
        <f t="shared" si="397"/>
        <v>2018.9463745024971</v>
      </c>
      <c r="U4106" s="4">
        <f t="shared" si="398"/>
        <v>1.1231859892388767E+20</v>
      </c>
      <c r="V4106" s="4">
        <f t="shared" si="399"/>
        <v>69183097091893.844</v>
      </c>
      <c r="W4106" s="1">
        <f t="shared" si="400"/>
        <v>42.971777392204146</v>
      </c>
    </row>
    <row r="4107" spans="1:23" x14ac:dyDescent="0.3">
      <c r="A4107" s="32" t="s">
        <v>848</v>
      </c>
      <c r="B4107" s="35">
        <v>43445.58084490741</v>
      </c>
      <c r="C4107" s="29">
        <v>45.410299999999999</v>
      </c>
      <c r="D4107" s="29">
        <v>-12.68</v>
      </c>
      <c r="E4107" s="49">
        <v>33</v>
      </c>
      <c r="F4107" s="20">
        <v>11</v>
      </c>
      <c r="G4107" s="22" t="s">
        <v>396</v>
      </c>
      <c r="H4107" s="1" t="s">
        <v>63</v>
      </c>
      <c r="I4107" s="9">
        <v>3.02</v>
      </c>
      <c r="J4107" s="19"/>
      <c r="K4107" s="19"/>
      <c r="L4107" s="19"/>
      <c r="M4107" s="19"/>
      <c r="N4107" s="19"/>
      <c r="O4107" s="19"/>
      <c r="P4107" s="19">
        <v>3.42</v>
      </c>
      <c r="Q4107" s="18" t="s">
        <v>90</v>
      </c>
      <c r="R4107" s="21"/>
      <c r="S4107" s="23"/>
      <c r="T4107" s="1">
        <f t="shared" si="397"/>
        <v>2018.947517713641</v>
      </c>
      <c r="U4107" s="4">
        <f t="shared" si="398"/>
        <v>1.1231864158183955E+20</v>
      </c>
      <c r="V4107" s="4">
        <f t="shared" si="399"/>
        <v>42657951880159.32</v>
      </c>
      <c r="W4107" s="1">
        <f t="shared" si="400"/>
        <v>39.227215810413647</v>
      </c>
    </row>
    <row r="4108" spans="1:23" x14ac:dyDescent="0.3">
      <c r="A4108" s="32" t="s">
        <v>849</v>
      </c>
      <c r="B4108" s="35">
        <v>43445.722048611111</v>
      </c>
      <c r="C4108" s="29">
        <v>45.410200000000003</v>
      </c>
      <c r="D4108" s="29">
        <v>-12.7547</v>
      </c>
      <c r="E4108" s="49">
        <v>5</v>
      </c>
      <c r="F4108" s="20">
        <v>14</v>
      </c>
      <c r="G4108" s="22" t="s">
        <v>396</v>
      </c>
      <c r="H4108" s="1" t="s">
        <v>63</v>
      </c>
      <c r="I4108" s="9">
        <v>3.14</v>
      </c>
      <c r="J4108" s="19"/>
      <c r="K4108" s="19"/>
      <c r="L4108" s="19"/>
      <c r="M4108" s="19"/>
      <c r="N4108" s="19"/>
      <c r="O4108" s="19"/>
      <c r="P4108" s="19">
        <v>3.54</v>
      </c>
      <c r="Q4108" s="18" t="s">
        <v>90</v>
      </c>
      <c r="R4108" s="21"/>
      <c r="S4108" s="23"/>
      <c r="T4108" s="1">
        <f t="shared" si="397"/>
        <v>2018.9479043083124</v>
      </c>
      <c r="U4108" s="4">
        <f t="shared" si="398"/>
        <v>1.1231870614726245E+20</v>
      </c>
      <c r="V4108" s="4">
        <f t="shared" si="399"/>
        <v>64565422903465.523</v>
      </c>
      <c r="W4108" s="1">
        <f t="shared" si="400"/>
        <v>20.084738904974095</v>
      </c>
    </row>
    <row r="4109" spans="1:23" x14ac:dyDescent="0.3">
      <c r="A4109" s="32" t="s">
        <v>850</v>
      </c>
      <c r="B4109" s="35">
        <v>43445.814687500002</v>
      </c>
      <c r="C4109" s="29">
        <v>45.363799999999998</v>
      </c>
      <c r="D4109" s="29">
        <v>-12.7492</v>
      </c>
      <c r="E4109" s="49">
        <v>34</v>
      </c>
      <c r="F4109" s="20">
        <v>14</v>
      </c>
      <c r="G4109" s="22" t="s">
        <v>396</v>
      </c>
      <c r="H4109" s="1" t="s">
        <v>63</v>
      </c>
      <c r="I4109" s="9">
        <v>3.44</v>
      </c>
      <c r="J4109" s="19"/>
      <c r="K4109" s="19"/>
      <c r="L4109" s="19"/>
      <c r="M4109" s="19"/>
      <c r="N4109" s="19"/>
      <c r="O4109" s="19"/>
      <c r="P4109" s="19">
        <v>3.84</v>
      </c>
      <c r="Q4109" s="18" t="s">
        <v>90</v>
      </c>
      <c r="R4109" s="21"/>
      <c r="S4109" s="23"/>
      <c r="T4109" s="1">
        <f t="shared" si="397"/>
        <v>2018.9481579397673</v>
      </c>
      <c r="U4109" s="4">
        <f t="shared" si="398"/>
        <v>1.123188881173483E+20</v>
      </c>
      <c r="V4109" s="4">
        <f t="shared" si="399"/>
        <v>181970085860999.41</v>
      </c>
      <c r="W4109" s="1">
        <f t="shared" si="400"/>
        <v>36.94018321811928</v>
      </c>
    </row>
    <row r="4110" spans="1:23" x14ac:dyDescent="0.3">
      <c r="A4110" s="32" t="s">
        <v>851</v>
      </c>
      <c r="B4110" s="35">
        <v>43446.043437499997</v>
      </c>
      <c r="C4110" s="29">
        <v>45.390300000000003</v>
      </c>
      <c r="D4110" s="29">
        <v>-12.764799999999999</v>
      </c>
      <c r="E4110" s="49">
        <v>39</v>
      </c>
      <c r="F4110" s="20">
        <v>12</v>
      </c>
      <c r="G4110" s="22" t="s">
        <v>396</v>
      </c>
      <c r="H4110" s="1" t="s">
        <v>63</v>
      </c>
      <c r="I4110" s="9">
        <v>3.29</v>
      </c>
      <c r="J4110" s="19"/>
      <c r="K4110" s="19"/>
      <c r="L4110" s="19"/>
      <c r="M4110" s="19"/>
      <c r="N4110" s="19"/>
      <c r="O4110" s="19"/>
      <c r="P4110" s="19">
        <v>3.69</v>
      </c>
      <c r="Q4110" s="18" t="s">
        <v>90</v>
      </c>
      <c r="R4110" s="21"/>
      <c r="S4110" s="23"/>
      <c r="T4110" s="1">
        <f t="shared" si="397"/>
        <v>2018.9487842231349</v>
      </c>
      <c r="U4110" s="4">
        <f t="shared" si="398"/>
        <v>1.123189965100397E+20</v>
      </c>
      <c r="V4110" s="4">
        <f t="shared" si="399"/>
        <v>108392691402120.45</v>
      </c>
      <c r="W4110" s="1">
        <f t="shared" si="400"/>
        <v>42.67476312097638</v>
      </c>
    </row>
    <row r="4111" spans="1:23" x14ac:dyDescent="0.3">
      <c r="A4111" s="32" t="s">
        <v>852</v>
      </c>
      <c r="B4111" s="35">
        <v>43446.143634259257</v>
      </c>
      <c r="C4111" s="29">
        <v>45.398299999999999</v>
      </c>
      <c r="D4111" s="29">
        <v>-12.766</v>
      </c>
      <c r="E4111" s="49">
        <v>42</v>
      </c>
      <c r="F4111" s="20">
        <v>13</v>
      </c>
      <c r="G4111" s="22" t="s">
        <v>396</v>
      </c>
      <c r="H4111" s="1" t="s">
        <v>63</v>
      </c>
      <c r="I4111" s="9">
        <v>3.27</v>
      </c>
      <c r="J4111" s="19"/>
      <c r="K4111" s="19"/>
      <c r="L4111" s="19"/>
      <c r="M4111" s="19"/>
      <c r="N4111" s="19"/>
      <c r="O4111" s="19"/>
      <c r="P4111" s="19">
        <v>3.67</v>
      </c>
      <c r="Q4111" s="18" t="s">
        <v>90</v>
      </c>
      <c r="R4111" s="21"/>
      <c r="S4111" s="23"/>
      <c r="T4111" s="1">
        <f t="shared" si="397"/>
        <v>2018.9490585469111</v>
      </c>
      <c r="U4111" s="4">
        <f t="shared" si="398"/>
        <v>1.1231909766798513E+20</v>
      </c>
      <c r="V4111" s="4">
        <f t="shared" si="399"/>
        <v>101157945425989.97</v>
      </c>
      <c r="W4111" s="1">
        <f t="shared" si="400"/>
        <v>45.772890321444784</v>
      </c>
    </row>
    <row r="4112" spans="1:23" x14ac:dyDescent="0.3">
      <c r="A4112" s="32" t="s">
        <v>853</v>
      </c>
      <c r="B4112" s="35">
        <v>43446.371307870373</v>
      </c>
      <c r="C4112" s="29">
        <v>45.413699999999999</v>
      </c>
      <c r="D4112" s="29">
        <v>-12.7575</v>
      </c>
      <c r="E4112" s="49">
        <v>40</v>
      </c>
      <c r="F4112" s="20">
        <v>15</v>
      </c>
      <c r="G4112" s="22" t="s">
        <v>396</v>
      </c>
      <c r="H4112" s="1" t="s">
        <v>63</v>
      </c>
      <c r="I4112" s="9">
        <v>3.21</v>
      </c>
      <c r="J4112" s="19"/>
      <c r="K4112" s="19"/>
      <c r="L4112" s="19"/>
      <c r="M4112" s="19"/>
      <c r="N4112" s="19"/>
      <c r="O4112" s="19"/>
      <c r="P4112" s="19">
        <v>3.61</v>
      </c>
      <c r="Q4112" s="18" t="s">
        <v>90</v>
      </c>
      <c r="R4112" s="21"/>
      <c r="S4112" s="23"/>
      <c r="T4112" s="1">
        <f t="shared" si="397"/>
        <v>2018.9496818832865</v>
      </c>
      <c r="U4112" s="4">
        <f t="shared" si="398"/>
        <v>1.1231917989225012E+20</v>
      </c>
      <c r="V4112" s="4">
        <f t="shared" si="399"/>
        <v>82224264994707.281</v>
      </c>
      <c r="W4112" s="1">
        <f t="shared" si="400"/>
        <v>44.646561860607434</v>
      </c>
    </row>
    <row r="4113" spans="1:23" x14ac:dyDescent="0.3">
      <c r="A4113" s="32" t="s">
        <v>854</v>
      </c>
      <c r="B4113" s="35">
        <v>43446.484803240739</v>
      </c>
      <c r="C4113" s="29">
        <v>45.431800000000003</v>
      </c>
      <c r="D4113" s="29">
        <v>-12.677</v>
      </c>
      <c r="E4113" s="49">
        <v>30</v>
      </c>
      <c r="F4113" s="20">
        <v>13</v>
      </c>
      <c r="G4113" s="22" t="s">
        <v>396</v>
      </c>
      <c r="H4113" s="1" t="s">
        <v>63</v>
      </c>
      <c r="I4113" s="9">
        <v>3.0300000000000002</v>
      </c>
      <c r="J4113" s="19"/>
      <c r="K4113" s="19"/>
      <c r="L4113" s="19"/>
      <c r="M4113" s="19"/>
      <c r="N4113" s="19"/>
      <c r="O4113" s="19"/>
      <c r="P4113" s="19">
        <v>3.43</v>
      </c>
      <c r="Q4113" s="18" t="s">
        <v>90</v>
      </c>
      <c r="R4113" s="21"/>
      <c r="S4113" s="23"/>
      <c r="T4113" s="1">
        <f t="shared" si="397"/>
        <v>2018.9499926166754</v>
      </c>
      <c r="U4113" s="4">
        <f t="shared" si="398"/>
        <v>1.1231922404929485E+20</v>
      </c>
      <c r="V4113" s="4">
        <f t="shared" si="399"/>
        <v>44157044735331.297</v>
      </c>
      <c r="W4113" s="1">
        <f t="shared" si="400"/>
        <v>38.100961542186752</v>
      </c>
    </row>
    <row r="4114" spans="1:23" x14ac:dyDescent="0.3">
      <c r="A4114" s="32" t="s">
        <v>855</v>
      </c>
      <c r="B4114" s="35">
        <v>43446.746782407405</v>
      </c>
      <c r="C4114" s="29">
        <v>45.368699999999997</v>
      </c>
      <c r="D4114" s="29">
        <v>-12.7585</v>
      </c>
      <c r="E4114" s="49">
        <v>32</v>
      </c>
      <c r="F4114" s="20">
        <v>15</v>
      </c>
      <c r="G4114" s="22" t="s">
        <v>396</v>
      </c>
      <c r="H4114" s="1" t="s">
        <v>63</v>
      </c>
      <c r="I4114" s="9">
        <v>3.02</v>
      </c>
      <c r="J4114" s="19"/>
      <c r="K4114" s="19"/>
      <c r="L4114" s="19"/>
      <c r="M4114" s="19"/>
      <c r="N4114" s="19"/>
      <c r="O4114" s="19"/>
      <c r="P4114" s="19">
        <v>3.42</v>
      </c>
      <c r="Q4114" s="18" t="s">
        <v>90</v>
      </c>
      <c r="R4114" s="21"/>
      <c r="S4114" s="23"/>
      <c r="T4114" s="1">
        <f t="shared" si="397"/>
        <v>2018.9507098765432</v>
      </c>
      <c r="U4114" s="4">
        <f t="shared" si="398"/>
        <v>1.1231926670724673E+20</v>
      </c>
      <c r="V4114" s="4">
        <f t="shared" si="399"/>
        <v>42657951880159.32</v>
      </c>
      <c r="W4114" s="1">
        <f t="shared" si="400"/>
        <v>35.323317578625108</v>
      </c>
    </row>
    <row r="4115" spans="1:23" x14ac:dyDescent="0.3">
      <c r="A4115" s="32" t="s">
        <v>856</v>
      </c>
      <c r="B4115" s="35">
        <v>43446.799560185187</v>
      </c>
      <c r="C4115" s="29">
        <v>45.389000000000003</v>
      </c>
      <c r="D4115" s="29">
        <v>-12.7547</v>
      </c>
      <c r="E4115" s="49">
        <v>39</v>
      </c>
      <c r="F4115" s="20">
        <v>16</v>
      </c>
      <c r="G4115" s="22" t="s">
        <v>396</v>
      </c>
      <c r="H4115" s="1" t="s">
        <v>63</v>
      </c>
      <c r="I4115" s="9">
        <v>3.44</v>
      </c>
      <c r="J4115" s="19"/>
      <c r="K4115" s="19"/>
      <c r="L4115" s="19"/>
      <c r="M4115" s="19"/>
      <c r="N4115" s="19"/>
      <c r="O4115" s="19"/>
      <c r="P4115" s="19">
        <v>3.84</v>
      </c>
      <c r="Q4115" s="18" t="s">
        <v>90</v>
      </c>
      <c r="R4115" s="21"/>
      <c r="S4115" s="23"/>
      <c r="T4115" s="1">
        <f t="shared" si="397"/>
        <v>2018.9508543742236</v>
      </c>
      <c r="U4115" s="4">
        <f t="shared" si="398"/>
        <v>1.1231944867733258E+20</v>
      </c>
      <c r="V4115" s="4">
        <f t="shared" si="399"/>
        <v>181970085860999.41</v>
      </c>
      <c r="W4115" s="1">
        <f t="shared" si="400"/>
        <v>42.606290586923848</v>
      </c>
    </row>
    <row r="4116" spans="1:23" x14ac:dyDescent="0.3">
      <c r="A4116" s="32" t="s">
        <v>857</v>
      </c>
      <c r="B4116" s="35">
        <v>43447.171041666668</v>
      </c>
      <c r="C4116" s="29">
        <v>45.376199999999997</v>
      </c>
      <c r="D4116" s="29">
        <v>-12.776300000000001</v>
      </c>
      <c r="E4116" s="49">
        <v>35</v>
      </c>
      <c r="F4116" s="20">
        <v>15</v>
      </c>
      <c r="G4116" s="22" t="s">
        <v>396</v>
      </c>
      <c r="H4116" s="1" t="s">
        <v>63</v>
      </c>
      <c r="I4116" s="9">
        <v>3.23</v>
      </c>
      <c r="J4116" s="19"/>
      <c r="K4116" s="19"/>
      <c r="L4116" s="19"/>
      <c r="M4116" s="19"/>
      <c r="N4116" s="19"/>
      <c r="O4116" s="19"/>
      <c r="P4116" s="19">
        <v>3.63</v>
      </c>
      <c r="Q4116" s="18" t="s">
        <v>90</v>
      </c>
      <c r="R4116" s="21"/>
      <c r="S4116" s="23"/>
      <c r="T4116" s="1">
        <f t="shared" si="397"/>
        <v>2018.9518714350902</v>
      </c>
      <c r="U4116" s="4">
        <f t="shared" si="398"/>
        <v>1.1231953678221989E+20</v>
      </c>
      <c r="V4116" s="4">
        <f t="shared" si="399"/>
        <v>88104887300801.563</v>
      </c>
      <c r="W4116" s="1">
        <f t="shared" si="400"/>
        <v>38.455339546991873</v>
      </c>
    </row>
    <row r="4117" spans="1:23" x14ac:dyDescent="0.3">
      <c r="A4117" s="32" t="s">
        <v>858</v>
      </c>
      <c r="B4117" s="35">
        <v>43447.519016203703</v>
      </c>
      <c r="C4117" s="29">
        <v>45.359000000000002</v>
      </c>
      <c r="D4117" s="29">
        <v>-12.7547</v>
      </c>
      <c r="E4117" s="49">
        <v>35</v>
      </c>
      <c r="F4117" s="20">
        <v>15</v>
      </c>
      <c r="G4117" s="22" t="s">
        <v>396</v>
      </c>
      <c r="H4117" s="1" t="s">
        <v>63</v>
      </c>
      <c r="I4117" s="9">
        <v>3.46</v>
      </c>
      <c r="J4117" s="19"/>
      <c r="K4117" s="19"/>
      <c r="L4117" s="19"/>
      <c r="M4117" s="19"/>
      <c r="N4117" s="19"/>
      <c r="O4117" s="19"/>
      <c r="P4117" s="19">
        <v>3.86</v>
      </c>
      <c r="Q4117" s="18" t="s">
        <v>90</v>
      </c>
      <c r="R4117" s="21"/>
      <c r="S4117" s="23"/>
      <c r="T4117" s="1">
        <f t="shared" si="397"/>
        <v>2018.9528241374503</v>
      </c>
      <c r="U4117" s="4">
        <f t="shared" si="398"/>
        <v>1.1231973176667986E+20</v>
      </c>
      <c r="V4117" s="4">
        <f t="shared" si="399"/>
        <v>194984459975804.25</v>
      </c>
      <c r="W4117" s="1">
        <f t="shared" si="400"/>
        <v>37.660640116801019</v>
      </c>
    </row>
    <row r="4118" spans="1:23" x14ac:dyDescent="0.3">
      <c r="A4118" s="32" t="s">
        <v>859</v>
      </c>
      <c r="B4118" s="35">
        <v>43447.609861111108</v>
      </c>
      <c r="C4118" s="29">
        <v>45.407699999999998</v>
      </c>
      <c r="D4118" s="29">
        <v>-12.707000000000001</v>
      </c>
      <c r="E4118" s="49">
        <v>33</v>
      </c>
      <c r="F4118" s="20">
        <v>14</v>
      </c>
      <c r="G4118" s="22" t="s">
        <v>396</v>
      </c>
      <c r="H4118" s="1" t="s">
        <v>63</v>
      </c>
      <c r="I4118" s="9">
        <v>3.24</v>
      </c>
      <c r="J4118" s="19"/>
      <c r="K4118" s="19"/>
      <c r="L4118" s="19"/>
      <c r="M4118" s="19"/>
      <c r="N4118" s="19"/>
      <c r="O4118" s="19"/>
      <c r="P4118" s="19">
        <v>3.64</v>
      </c>
      <c r="Q4118" s="18" t="s">
        <v>90</v>
      </c>
      <c r="R4118" s="21"/>
      <c r="S4118" s="23"/>
      <c r="T4118" s="1">
        <f t="shared" si="397"/>
        <v>2018.9530728572515</v>
      </c>
      <c r="U4118" s="4">
        <f t="shared" si="398"/>
        <v>1.123198229677638E+20</v>
      </c>
      <c r="V4118" s="4">
        <f t="shared" si="399"/>
        <v>91201083935591.125</v>
      </c>
      <c r="W4118" s="1">
        <f t="shared" si="400"/>
        <v>38.553025822275124</v>
      </c>
    </row>
    <row r="4119" spans="1:23" x14ac:dyDescent="0.3">
      <c r="A4119" s="32" t="s">
        <v>860</v>
      </c>
      <c r="B4119" s="35">
        <v>43447.649444444447</v>
      </c>
      <c r="C4119" s="29">
        <v>45.463999999999999</v>
      </c>
      <c r="D4119" s="29">
        <v>-12.819699999999999</v>
      </c>
      <c r="E4119" s="49">
        <v>14</v>
      </c>
      <c r="F4119" s="20">
        <v>14</v>
      </c>
      <c r="G4119" s="22" t="s">
        <v>396</v>
      </c>
      <c r="H4119" s="1" t="s">
        <v>63</v>
      </c>
      <c r="I4119" s="9">
        <v>3.18</v>
      </c>
      <c r="J4119" s="19"/>
      <c r="K4119" s="19"/>
      <c r="L4119" s="19"/>
      <c r="M4119" s="19"/>
      <c r="N4119" s="19"/>
      <c r="O4119" s="19"/>
      <c r="P4119" s="19">
        <v>3.58</v>
      </c>
      <c r="Q4119" s="18" t="s">
        <v>90</v>
      </c>
      <c r="R4119" s="21"/>
      <c r="S4119" s="23"/>
      <c r="T4119" s="1">
        <f t="shared" si="397"/>
        <v>2018.9531812305117</v>
      </c>
      <c r="U4119" s="4">
        <f t="shared" si="398"/>
        <v>1.1231989709878793E+20</v>
      </c>
      <c r="V4119" s="4">
        <f t="shared" si="399"/>
        <v>74131024130092.203</v>
      </c>
      <c r="W4119" s="1">
        <f t="shared" si="400"/>
        <v>29.756233461533437</v>
      </c>
    </row>
    <row r="4120" spans="1:23" x14ac:dyDescent="0.3">
      <c r="A4120" s="32" t="s">
        <v>861</v>
      </c>
      <c r="B4120" s="35">
        <v>43447.726377314815</v>
      </c>
      <c r="C4120" s="29">
        <v>45.418700000000001</v>
      </c>
      <c r="D4120" s="29">
        <v>-12.7277</v>
      </c>
      <c r="E4120" s="49">
        <v>39</v>
      </c>
      <c r="F4120" s="20">
        <v>15</v>
      </c>
      <c r="G4120" s="22" t="s">
        <v>396</v>
      </c>
      <c r="H4120" s="1" t="s">
        <v>63</v>
      </c>
      <c r="I4120" s="9">
        <v>3.06</v>
      </c>
      <c r="J4120" s="19"/>
      <c r="K4120" s="19"/>
      <c r="L4120" s="19"/>
      <c r="M4120" s="19"/>
      <c r="N4120" s="19"/>
      <c r="O4120" s="19"/>
      <c r="P4120" s="19">
        <v>3.46</v>
      </c>
      <c r="Q4120" s="18" t="s">
        <v>90</v>
      </c>
      <c r="R4120" s="21"/>
      <c r="S4120" s="23"/>
      <c r="T4120" s="1">
        <f t="shared" si="397"/>
        <v>2018.9533918612315</v>
      </c>
      <c r="U4120" s="4">
        <f t="shared" si="398"/>
        <v>1.1231994607666987E+20</v>
      </c>
      <c r="V4120" s="4">
        <f t="shared" si="399"/>
        <v>48977881936844.656</v>
      </c>
      <c r="W4120" s="1">
        <f t="shared" si="400"/>
        <v>44.111631155140955</v>
      </c>
    </row>
    <row r="4121" spans="1:23" x14ac:dyDescent="0.3">
      <c r="A4121" s="32" t="s">
        <v>862</v>
      </c>
      <c r="B4121" s="35">
        <v>43447.784942129627</v>
      </c>
      <c r="C4121" s="29">
        <v>45.387</v>
      </c>
      <c r="D4121" s="29">
        <v>-12.7547</v>
      </c>
      <c r="E4121" s="49">
        <v>33</v>
      </c>
      <c r="F4121" s="20">
        <v>15</v>
      </c>
      <c r="G4121" s="22" t="s">
        <v>396</v>
      </c>
      <c r="H4121" s="1" t="s">
        <v>63</v>
      </c>
      <c r="I4121" s="9">
        <v>3.2600000000000002</v>
      </c>
      <c r="J4121" s="19"/>
      <c r="K4121" s="19"/>
      <c r="L4121" s="19"/>
      <c r="M4121" s="19"/>
      <c r="N4121" s="19"/>
      <c r="O4121" s="19"/>
      <c r="P4121" s="19">
        <v>3.66</v>
      </c>
      <c r="Q4121" s="18" t="s">
        <v>90</v>
      </c>
      <c r="R4121" s="21"/>
      <c r="S4121" s="23"/>
      <c r="T4121" s="1">
        <f t="shared" si="397"/>
        <v>2018.953552202956</v>
      </c>
      <c r="U4121" s="4">
        <f t="shared" si="398"/>
        <v>1.1232004380039196E+20</v>
      </c>
      <c r="V4121" s="4">
        <f t="shared" si="399"/>
        <v>97723722095581.203</v>
      </c>
      <c r="W4121" s="1">
        <f t="shared" si="400"/>
        <v>37.093218685406093</v>
      </c>
    </row>
    <row r="4122" spans="1:23" x14ac:dyDescent="0.3">
      <c r="A4122" s="32" t="s">
        <v>863</v>
      </c>
      <c r="B4122" s="35">
        <v>43447.810243055559</v>
      </c>
      <c r="C4122" s="29">
        <v>45.3795</v>
      </c>
      <c r="D4122" s="29">
        <v>-12.7288</v>
      </c>
      <c r="E4122" s="49">
        <v>35</v>
      </c>
      <c r="F4122" s="20">
        <v>15</v>
      </c>
      <c r="G4122" s="22" t="s">
        <v>396</v>
      </c>
      <c r="H4122" s="1" t="s">
        <v>63</v>
      </c>
      <c r="I4122" s="9">
        <v>3.33</v>
      </c>
      <c r="J4122" s="19"/>
      <c r="K4122" s="19"/>
      <c r="L4122" s="19"/>
      <c r="M4122" s="19"/>
      <c r="N4122" s="19"/>
      <c r="O4122" s="19"/>
      <c r="P4122" s="19">
        <v>3.73</v>
      </c>
      <c r="Q4122" s="18" t="s">
        <v>90</v>
      </c>
      <c r="R4122" s="21"/>
      <c r="S4122" s="23"/>
      <c r="T4122" s="1">
        <f t="shared" si="397"/>
        <v>2018.9536214731158</v>
      </c>
      <c r="U4122" s="4">
        <f t="shared" si="398"/>
        <v>1.1232016825185313E+20</v>
      </c>
      <c r="V4122" s="4">
        <f t="shared" si="399"/>
        <v>124451461177138.55</v>
      </c>
      <c r="W4122" s="1">
        <f t="shared" si="400"/>
        <v>38.652405959984428</v>
      </c>
    </row>
    <row r="4123" spans="1:23" x14ac:dyDescent="0.3">
      <c r="A4123" s="32" t="s">
        <v>864</v>
      </c>
      <c r="B4123" s="35">
        <v>43447.858460648145</v>
      </c>
      <c r="C4123" s="29">
        <v>45.405000000000001</v>
      </c>
      <c r="D4123" s="29">
        <v>-12.7872</v>
      </c>
      <c r="E4123" s="49">
        <v>59</v>
      </c>
      <c r="F4123" s="20">
        <v>14</v>
      </c>
      <c r="G4123" s="22" t="s">
        <v>396</v>
      </c>
      <c r="H4123" s="1" t="s">
        <v>63</v>
      </c>
      <c r="I4123" s="9">
        <v>3.0700000000000003</v>
      </c>
      <c r="J4123" s="19"/>
      <c r="K4123" s="19"/>
      <c r="L4123" s="19"/>
      <c r="M4123" s="19"/>
      <c r="N4123" s="19"/>
      <c r="O4123" s="19"/>
      <c r="P4123" s="19">
        <v>3.47</v>
      </c>
      <c r="Q4123" s="18" t="s">
        <v>90</v>
      </c>
      <c r="R4123" s="21"/>
      <c r="S4123" s="23"/>
      <c r="T4123" s="1">
        <f t="shared" si="397"/>
        <v>2018.9537534856897</v>
      </c>
      <c r="U4123" s="4">
        <f t="shared" si="398"/>
        <v>1.1232021895092396E+20</v>
      </c>
      <c r="V4123" s="4">
        <f t="shared" si="399"/>
        <v>50699070827470.641</v>
      </c>
      <c r="W4123" s="1">
        <f t="shared" si="400"/>
        <v>62.047859421862114</v>
      </c>
    </row>
    <row r="4124" spans="1:23" x14ac:dyDescent="0.3">
      <c r="A4124" s="32" t="s">
        <v>865</v>
      </c>
      <c r="B4124" s="35">
        <v>43447.912974537037</v>
      </c>
      <c r="C4124" s="29">
        <v>45.442500000000003</v>
      </c>
      <c r="D4124" s="29">
        <v>-12.6867</v>
      </c>
      <c r="E4124" s="49">
        <v>32</v>
      </c>
      <c r="F4124" s="20">
        <v>14</v>
      </c>
      <c r="G4124" s="22" t="s">
        <v>396</v>
      </c>
      <c r="H4124" s="1" t="s">
        <v>63</v>
      </c>
      <c r="I4124" s="9">
        <v>3.33</v>
      </c>
      <c r="J4124" s="19"/>
      <c r="K4124" s="19"/>
      <c r="L4124" s="19"/>
      <c r="M4124" s="19"/>
      <c r="N4124" s="19"/>
      <c r="O4124" s="19"/>
      <c r="P4124" s="19">
        <v>3.73</v>
      </c>
      <c r="Q4124" s="18" t="s">
        <v>90</v>
      </c>
      <c r="R4124" s="21"/>
      <c r="S4124" s="23"/>
      <c r="T4124" s="1">
        <f t="shared" si="397"/>
        <v>2018.9539027365834</v>
      </c>
      <c r="U4124" s="4">
        <f t="shared" si="398"/>
        <v>1.1232034340238513E+20</v>
      </c>
      <c r="V4124" s="4">
        <f t="shared" si="399"/>
        <v>124451461177138.55</v>
      </c>
      <c r="W4124" s="1">
        <f t="shared" si="400"/>
        <v>40.123205716589226</v>
      </c>
    </row>
    <row r="4125" spans="1:23" x14ac:dyDescent="0.3">
      <c r="A4125" s="32" t="s">
        <v>866</v>
      </c>
      <c r="B4125" s="35">
        <v>43447.985474537039</v>
      </c>
      <c r="C4125" s="29">
        <v>45.4</v>
      </c>
      <c r="D4125" s="29">
        <v>-12.798</v>
      </c>
      <c r="E4125" s="49">
        <v>34</v>
      </c>
      <c r="F4125" s="20">
        <v>15</v>
      </c>
      <c r="G4125" s="22" t="s">
        <v>396</v>
      </c>
      <c r="H4125" s="1" t="s">
        <v>63</v>
      </c>
      <c r="I4125" s="9">
        <v>3.29</v>
      </c>
      <c r="J4125" s="19"/>
      <c r="K4125" s="19"/>
      <c r="L4125" s="19"/>
      <c r="M4125" s="19"/>
      <c r="N4125" s="19"/>
      <c r="O4125" s="19"/>
      <c r="P4125" s="19">
        <v>3.69</v>
      </c>
      <c r="Q4125" s="18" t="s">
        <v>90</v>
      </c>
      <c r="R4125" s="21"/>
      <c r="S4125" s="23"/>
      <c r="T4125" s="1">
        <f t="shared" si="397"/>
        <v>2018.9541012307654</v>
      </c>
      <c r="U4125" s="4">
        <f t="shared" si="398"/>
        <v>1.1232045179507653E+20</v>
      </c>
      <c r="V4125" s="4">
        <f t="shared" si="399"/>
        <v>108392691402120.45</v>
      </c>
      <c r="W4125" s="1">
        <f t="shared" si="400"/>
        <v>38.917571843742998</v>
      </c>
    </row>
    <row r="4126" spans="1:23" x14ac:dyDescent="0.3">
      <c r="A4126" s="32" t="s">
        <v>867</v>
      </c>
      <c r="B4126" s="35">
        <v>43448.054108796299</v>
      </c>
      <c r="C4126" s="29">
        <v>45.366700000000002</v>
      </c>
      <c r="D4126" s="29">
        <v>-12.7547</v>
      </c>
      <c r="E4126" s="49">
        <v>35</v>
      </c>
      <c r="F4126" s="20">
        <v>16</v>
      </c>
      <c r="G4126" s="22" t="s">
        <v>396</v>
      </c>
      <c r="H4126" s="1" t="s">
        <v>63</v>
      </c>
      <c r="I4126" s="9">
        <v>3.21</v>
      </c>
      <c r="J4126" s="19"/>
      <c r="K4126" s="19"/>
      <c r="L4126" s="19"/>
      <c r="M4126" s="19"/>
      <c r="N4126" s="19"/>
      <c r="O4126" s="19"/>
      <c r="P4126" s="19">
        <v>3.61</v>
      </c>
      <c r="Q4126" s="18" t="s">
        <v>90</v>
      </c>
      <c r="R4126" s="21"/>
      <c r="S4126" s="23"/>
      <c r="T4126" s="1">
        <f t="shared" si="397"/>
        <v>2018.9542891411261</v>
      </c>
      <c r="U4126" s="4">
        <f t="shared" si="398"/>
        <v>1.1232053401934152E+20</v>
      </c>
      <c r="V4126" s="4">
        <f t="shared" si="399"/>
        <v>82224264994707.281</v>
      </c>
      <c r="W4126" s="1">
        <f t="shared" si="400"/>
        <v>37.976617806743661</v>
      </c>
    </row>
    <row r="4127" spans="1:23" x14ac:dyDescent="0.3">
      <c r="A4127" s="32" t="s">
        <v>868</v>
      </c>
      <c r="B4127" s="35">
        <v>43448.139340277776</v>
      </c>
      <c r="C4127" s="29">
        <v>45.3902</v>
      </c>
      <c r="D4127" s="29">
        <v>-12.791499999999999</v>
      </c>
      <c r="E4127" s="49">
        <v>27</v>
      </c>
      <c r="F4127" s="20">
        <v>12</v>
      </c>
      <c r="G4127" s="22" t="s">
        <v>396</v>
      </c>
      <c r="H4127" s="1" t="s">
        <v>63</v>
      </c>
      <c r="I4127" s="9">
        <v>3.45</v>
      </c>
      <c r="J4127" s="19"/>
      <c r="K4127" s="19"/>
      <c r="L4127" s="19"/>
      <c r="M4127" s="19"/>
      <c r="N4127" s="19"/>
      <c r="O4127" s="19"/>
      <c r="P4127" s="19">
        <v>3.85</v>
      </c>
      <c r="Q4127" s="18" t="s">
        <v>90</v>
      </c>
      <c r="R4127" s="21"/>
      <c r="S4127" s="23"/>
      <c r="T4127" s="1">
        <f t="shared" si="397"/>
        <v>2018.9545224922047</v>
      </c>
      <c r="U4127" s="4">
        <f t="shared" si="398"/>
        <v>1.1232072238425047E+20</v>
      </c>
      <c r="V4127" s="4">
        <f t="shared" si="399"/>
        <v>188364908948981.13</v>
      </c>
      <c r="W4127" s="1">
        <f t="shared" si="400"/>
        <v>32.303213962525966</v>
      </c>
    </row>
    <row r="4128" spans="1:23" x14ac:dyDescent="0.3">
      <c r="A4128" s="32" t="s">
        <v>869</v>
      </c>
      <c r="B4128" s="35">
        <v>43448.274039351854</v>
      </c>
      <c r="C4128" s="29">
        <v>45.399700000000003</v>
      </c>
      <c r="D4128" s="29">
        <v>-12.7857</v>
      </c>
      <c r="E4128" s="49">
        <v>40</v>
      </c>
      <c r="F4128" s="20">
        <v>14</v>
      </c>
      <c r="G4128" s="22" t="s">
        <v>396</v>
      </c>
      <c r="H4128" s="1" t="s">
        <v>63</v>
      </c>
      <c r="I4128" s="9">
        <v>3.78</v>
      </c>
      <c r="J4128" s="19"/>
      <c r="K4128" s="19"/>
      <c r="L4128" s="19"/>
      <c r="M4128" s="19"/>
      <c r="N4128" s="19"/>
      <c r="O4128" s="19"/>
      <c r="P4128" s="19">
        <v>4.18</v>
      </c>
      <c r="Q4128" s="18" t="s">
        <v>90</v>
      </c>
      <c r="R4128" s="21"/>
      <c r="S4128" s="23"/>
      <c r="T4128" s="1">
        <f t="shared" si="397"/>
        <v>2018.9548912781706</v>
      </c>
      <c r="U4128" s="4">
        <f t="shared" si="398"/>
        <v>1.1232131122790582E+20</v>
      </c>
      <c r="V4128" s="4">
        <f t="shared" si="399"/>
        <v>588843655355589.63</v>
      </c>
      <c r="W4128" s="1">
        <f t="shared" si="400"/>
        <v>44.118476377892499</v>
      </c>
    </row>
    <row r="4129" spans="1:23" x14ac:dyDescent="0.3">
      <c r="A4129" s="32" t="s">
        <v>870</v>
      </c>
      <c r="B4129" s="35">
        <v>43448.27553240741</v>
      </c>
      <c r="C4129" s="29">
        <v>45.372700000000002</v>
      </c>
      <c r="D4129" s="29">
        <v>-12.780200000000001</v>
      </c>
      <c r="E4129" s="49">
        <v>34</v>
      </c>
      <c r="F4129" s="20">
        <v>13</v>
      </c>
      <c r="G4129" s="22" t="s">
        <v>396</v>
      </c>
      <c r="H4129" s="1" t="s">
        <v>63</v>
      </c>
      <c r="I4129" s="1">
        <f>P4129-0.4</f>
        <v>3.9200000000000004</v>
      </c>
      <c r="J4129" s="19"/>
      <c r="K4129" s="19"/>
      <c r="L4129" s="19">
        <v>4.4000000000000004</v>
      </c>
      <c r="M4129" s="19" t="s">
        <v>60</v>
      </c>
      <c r="N4129" s="19"/>
      <c r="O4129" s="19"/>
      <c r="P4129" s="19">
        <v>4.32</v>
      </c>
      <c r="Q4129" s="18" t="s">
        <v>90</v>
      </c>
      <c r="R4129" s="21"/>
      <c r="S4129" s="23"/>
      <c r="T4129" s="1">
        <f t="shared" si="397"/>
        <v>2018.9548953659341</v>
      </c>
      <c r="U4129" s="4">
        <f t="shared" si="398"/>
        <v>1.1232226622049183E+20</v>
      </c>
      <c r="V4129" s="4">
        <f t="shared" si="399"/>
        <v>954992586021441.75</v>
      </c>
      <c r="W4129" s="1">
        <f t="shared" si="400"/>
        <v>37.418741369703561</v>
      </c>
    </row>
    <row r="4130" spans="1:23" x14ac:dyDescent="0.3">
      <c r="A4130" s="32" t="s">
        <v>871</v>
      </c>
      <c r="B4130" s="35">
        <v>43448.313310185185</v>
      </c>
      <c r="C4130" s="29">
        <v>45.378999999999998</v>
      </c>
      <c r="D4130" s="29">
        <v>-12.7377</v>
      </c>
      <c r="E4130" s="49">
        <v>32</v>
      </c>
      <c r="F4130" s="20">
        <v>14</v>
      </c>
      <c r="G4130" s="22" t="s">
        <v>396</v>
      </c>
      <c r="H4130" s="1" t="s">
        <v>63</v>
      </c>
      <c r="I4130" s="9">
        <v>3.04</v>
      </c>
      <c r="J4130" s="19"/>
      <c r="K4130" s="19"/>
      <c r="L4130" s="19"/>
      <c r="M4130" s="19"/>
      <c r="N4130" s="19"/>
      <c r="O4130" s="19"/>
      <c r="P4130" s="19">
        <v>3.44</v>
      </c>
      <c r="Q4130" s="18" t="s">
        <v>90</v>
      </c>
      <c r="R4130" s="21"/>
      <c r="S4130" s="23"/>
      <c r="T4130" s="1">
        <f t="shared" si="397"/>
        <v>2018.9549987958526</v>
      </c>
      <c r="U4130" s="4">
        <f t="shared" si="398"/>
        <v>1.1232231192931079E+20</v>
      </c>
      <c r="V4130" s="4">
        <f t="shared" si="399"/>
        <v>45708818961487.711</v>
      </c>
      <c r="W4130" s="1">
        <f t="shared" si="400"/>
        <v>35.865193615149572</v>
      </c>
    </row>
    <row r="4131" spans="1:23" x14ac:dyDescent="0.3">
      <c r="A4131" s="32" t="s">
        <v>872</v>
      </c>
      <c r="B4131" s="35">
        <v>43448.356770833336</v>
      </c>
      <c r="C4131" s="29">
        <v>45.439</v>
      </c>
      <c r="D4131" s="29">
        <v>-12.694699999999999</v>
      </c>
      <c r="E4131" s="49">
        <v>30</v>
      </c>
      <c r="F4131" s="20">
        <v>16</v>
      </c>
      <c r="G4131" s="22" t="s">
        <v>396</v>
      </c>
      <c r="H4131" s="1" t="s">
        <v>63</v>
      </c>
      <c r="I4131" s="9">
        <v>3.1</v>
      </c>
      <c r="J4131" s="19"/>
      <c r="K4131" s="19"/>
      <c r="L4131" s="19"/>
      <c r="M4131" s="19"/>
      <c r="N4131" s="19"/>
      <c r="O4131" s="19"/>
      <c r="P4131" s="19">
        <v>3.5</v>
      </c>
      <c r="Q4131" s="18" t="s">
        <v>90</v>
      </c>
      <c r="R4131" s="21"/>
      <c r="S4131" s="23"/>
      <c r="T4131" s="1">
        <f t="shared" si="397"/>
        <v>2018.9551177846224</v>
      </c>
      <c r="U4131" s="4">
        <f t="shared" si="398"/>
        <v>1.1232236816344331E+20</v>
      </c>
      <c r="V4131" s="4">
        <f t="shared" si="399"/>
        <v>56234132519035.117</v>
      </c>
      <c r="W4131" s="1">
        <f t="shared" si="400"/>
        <v>38.153948029798528</v>
      </c>
    </row>
    <row r="4132" spans="1:23" x14ac:dyDescent="0.3">
      <c r="A4132" s="32" t="s">
        <v>873</v>
      </c>
      <c r="B4132" s="35">
        <v>43448.427430555559</v>
      </c>
      <c r="C4132" s="29">
        <v>45.414499999999997</v>
      </c>
      <c r="D4132" s="29">
        <v>-12.800700000000001</v>
      </c>
      <c r="E4132" s="49">
        <v>36</v>
      </c>
      <c r="F4132" s="20">
        <v>13</v>
      </c>
      <c r="G4132" s="22" t="s">
        <v>396</v>
      </c>
      <c r="H4132" s="1" t="s">
        <v>63</v>
      </c>
      <c r="I4132" s="9">
        <v>3.29</v>
      </c>
      <c r="J4132" s="19"/>
      <c r="K4132" s="19"/>
      <c r="L4132" s="19"/>
      <c r="M4132" s="19"/>
      <c r="N4132" s="19"/>
      <c r="O4132" s="19"/>
      <c r="P4132" s="19">
        <v>3.69</v>
      </c>
      <c r="Q4132" s="18" t="s">
        <v>90</v>
      </c>
      <c r="R4132" s="21"/>
      <c r="S4132" s="23"/>
      <c r="T4132" s="1">
        <f t="shared" si="397"/>
        <v>2018.9553112403985</v>
      </c>
      <c r="U4132" s="4">
        <f t="shared" si="398"/>
        <v>1.1232247655613471E+20</v>
      </c>
      <c r="V4132" s="4">
        <f t="shared" si="399"/>
        <v>108392691402120.45</v>
      </c>
      <c r="W4132" s="1">
        <f t="shared" si="400"/>
        <v>41.443760835702157</v>
      </c>
    </row>
    <row r="4133" spans="1:23" x14ac:dyDescent="0.3">
      <c r="A4133" s="32" t="s">
        <v>874</v>
      </c>
      <c r="B4133" s="35">
        <v>43448.467465277776</v>
      </c>
      <c r="C4133" s="29">
        <v>45.410200000000003</v>
      </c>
      <c r="D4133" s="29">
        <v>-12.7758</v>
      </c>
      <c r="E4133" s="49">
        <v>37</v>
      </c>
      <c r="F4133" s="20">
        <v>14</v>
      </c>
      <c r="G4133" s="22" t="s">
        <v>396</v>
      </c>
      <c r="H4133" s="1" t="s">
        <v>63</v>
      </c>
      <c r="I4133" s="9">
        <v>3.3000000000000003</v>
      </c>
      <c r="J4133" s="19"/>
      <c r="K4133" s="19"/>
      <c r="L4133" s="19"/>
      <c r="M4133" s="19"/>
      <c r="N4133" s="19"/>
      <c r="O4133" s="19"/>
      <c r="P4133" s="19">
        <v>3.7</v>
      </c>
      <c r="Q4133" s="18" t="s">
        <v>90</v>
      </c>
      <c r="R4133" s="21"/>
      <c r="S4133" s="23"/>
      <c r="T4133" s="1">
        <f t="shared" si="397"/>
        <v>2018.9554208494942</v>
      </c>
      <c r="U4133" s="4">
        <f t="shared" si="398"/>
        <v>1.1232258875798014E+20</v>
      </c>
      <c r="V4133" s="4">
        <f t="shared" si="399"/>
        <v>112201845430197.23</v>
      </c>
      <c r="W4133" s="1">
        <f t="shared" si="400"/>
        <v>41.86058928647337</v>
      </c>
    </row>
    <row r="4134" spans="1:23" x14ac:dyDescent="0.3">
      <c r="A4134" s="32" t="s">
        <v>875</v>
      </c>
      <c r="B4134" s="35">
        <v>43448.502824074072</v>
      </c>
      <c r="C4134" s="29">
        <v>45.374000000000002</v>
      </c>
      <c r="D4134" s="29">
        <v>-12.746499999999999</v>
      </c>
      <c r="E4134" s="49">
        <v>35</v>
      </c>
      <c r="F4134" s="20">
        <v>13</v>
      </c>
      <c r="G4134" s="22" t="s">
        <v>396</v>
      </c>
      <c r="H4134" s="1" t="s">
        <v>63</v>
      </c>
      <c r="I4134" s="9">
        <v>3.11</v>
      </c>
      <c r="J4134" s="19"/>
      <c r="K4134" s="19"/>
      <c r="L4134" s="19"/>
      <c r="M4134" s="19"/>
      <c r="N4134" s="19"/>
      <c r="O4134" s="19"/>
      <c r="P4134" s="19">
        <v>3.51</v>
      </c>
      <c r="Q4134" s="18" t="s">
        <v>90</v>
      </c>
      <c r="R4134" s="21"/>
      <c r="S4134" s="23"/>
      <c r="T4134" s="1">
        <f t="shared" si="397"/>
        <v>2018.9555176566025</v>
      </c>
      <c r="U4134" s="4">
        <f t="shared" si="398"/>
        <v>1.1232264696830191E+20</v>
      </c>
      <c r="V4134" s="4">
        <f t="shared" si="399"/>
        <v>58210321777087.344</v>
      </c>
      <c r="W4134" s="1">
        <f t="shared" si="400"/>
        <v>38.304252630418475</v>
      </c>
    </row>
    <row r="4135" spans="1:23" x14ac:dyDescent="0.3">
      <c r="A4135" s="32" t="s">
        <v>876</v>
      </c>
      <c r="B4135" s="35">
        <v>43448.635578703703</v>
      </c>
      <c r="C4135" s="29">
        <v>45.38</v>
      </c>
      <c r="D4135" s="29">
        <v>-12.7547</v>
      </c>
      <c r="E4135" s="49">
        <v>40</v>
      </c>
      <c r="F4135" s="20">
        <v>13</v>
      </c>
      <c r="G4135" s="22" t="s">
        <v>396</v>
      </c>
      <c r="H4135" s="1" t="s">
        <v>63</v>
      </c>
      <c r="I4135" s="9">
        <v>3.02</v>
      </c>
      <c r="J4135" s="19"/>
      <c r="K4135" s="19"/>
      <c r="L4135" s="19"/>
      <c r="M4135" s="19"/>
      <c r="N4135" s="19"/>
      <c r="O4135" s="19"/>
      <c r="P4135" s="19">
        <v>3.42</v>
      </c>
      <c r="Q4135" s="18" t="s">
        <v>90</v>
      </c>
      <c r="R4135" s="21"/>
      <c r="S4135" s="23"/>
      <c r="T4135" s="1">
        <f t="shared" si="397"/>
        <v>2018.9558811189697</v>
      </c>
      <c r="U4135" s="4">
        <f t="shared" si="398"/>
        <v>1.1232268962625379E+20</v>
      </c>
      <c r="V4135" s="4">
        <f t="shared" si="399"/>
        <v>42657951880159.32</v>
      </c>
      <c r="W4135" s="1">
        <f t="shared" si="400"/>
        <v>43.148404217100421</v>
      </c>
    </row>
    <row r="4136" spans="1:23" x14ac:dyDescent="0.3">
      <c r="A4136" s="32" t="s">
        <v>877</v>
      </c>
      <c r="B4136" s="35">
        <v>43448.65729166667</v>
      </c>
      <c r="C4136" s="29">
        <v>45.396000000000001</v>
      </c>
      <c r="D4136" s="29">
        <v>-12.7547</v>
      </c>
      <c r="E4136" s="49">
        <v>35</v>
      </c>
      <c r="F4136" s="20">
        <v>14</v>
      </c>
      <c r="G4136" s="22" t="s">
        <v>396</v>
      </c>
      <c r="H4136" s="1" t="s">
        <v>63</v>
      </c>
      <c r="I4136" s="1">
        <f>P4136-0.4</f>
        <v>3.73</v>
      </c>
      <c r="J4136" s="19"/>
      <c r="K4136" s="19"/>
      <c r="L4136" s="19">
        <v>4.3</v>
      </c>
      <c r="M4136" s="19" t="s">
        <v>60</v>
      </c>
      <c r="N4136" s="19"/>
      <c r="O4136" s="19"/>
      <c r="P4136" s="19">
        <v>4.13</v>
      </c>
      <c r="Q4136" s="18" t="s">
        <v>90</v>
      </c>
      <c r="R4136" s="21"/>
      <c r="S4136" s="23"/>
      <c r="T4136" s="1">
        <f t="shared" si="397"/>
        <v>2018.9559405658224</v>
      </c>
      <c r="U4136" s="4">
        <f t="shared" si="398"/>
        <v>1.1232318507644459E+20</v>
      </c>
      <c r="V4136" s="4">
        <f t="shared" si="399"/>
        <v>495450190804791.06</v>
      </c>
      <c r="W4136" s="1">
        <f t="shared" si="400"/>
        <v>39.317906703619116</v>
      </c>
    </row>
    <row r="4137" spans="1:23" x14ac:dyDescent="0.3">
      <c r="A4137" s="32" t="s">
        <v>878</v>
      </c>
      <c r="B4137" s="35">
        <v>43448.748888888891</v>
      </c>
      <c r="C4137" s="29">
        <v>45.365299999999998</v>
      </c>
      <c r="D4137" s="29">
        <v>-12.7547</v>
      </c>
      <c r="E4137" s="49">
        <v>39</v>
      </c>
      <c r="F4137" s="20">
        <v>13</v>
      </c>
      <c r="G4137" s="22" t="s">
        <v>396</v>
      </c>
      <c r="H4137" s="1" t="s">
        <v>63</v>
      </c>
      <c r="I4137" s="9">
        <v>3.2800000000000002</v>
      </c>
      <c r="J4137" s="19"/>
      <c r="K4137" s="19"/>
      <c r="L4137" s="19"/>
      <c r="M4137" s="19"/>
      <c r="N4137" s="19"/>
      <c r="O4137" s="19"/>
      <c r="P4137" s="19">
        <v>3.68</v>
      </c>
      <c r="Q4137" s="18" t="s">
        <v>90</v>
      </c>
      <c r="R4137" s="21"/>
      <c r="S4137" s="23"/>
      <c r="T4137" s="1">
        <f t="shared" si="397"/>
        <v>2018.9561913453495</v>
      </c>
      <c r="U4137" s="4">
        <f t="shared" si="398"/>
        <v>1.1232328978929939E+20</v>
      </c>
      <c r="V4137" s="4">
        <f t="shared" si="399"/>
        <v>104712854805090.06</v>
      </c>
      <c r="W4137" s="1">
        <f t="shared" si="400"/>
        <v>41.63861817229207</v>
      </c>
    </row>
    <row r="4138" spans="1:23" x14ac:dyDescent="0.3">
      <c r="A4138" s="32" t="s">
        <v>879</v>
      </c>
      <c r="B4138" s="35">
        <v>43448.946608796294</v>
      </c>
      <c r="C4138" s="29">
        <v>45.421300000000002</v>
      </c>
      <c r="D4138" s="29">
        <v>-12.720800000000001</v>
      </c>
      <c r="E4138" s="49">
        <v>36</v>
      </c>
      <c r="F4138" s="20">
        <v>13</v>
      </c>
      <c r="G4138" s="22" t="s">
        <v>396</v>
      </c>
      <c r="H4138" s="1" t="s">
        <v>63</v>
      </c>
      <c r="I4138" s="9">
        <v>3.16</v>
      </c>
      <c r="J4138" s="19"/>
      <c r="K4138" s="19"/>
      <c r="L4138" s="19"/>
      <c r="M4138" s="19"/>
      <c r="N4138" s="19"/>
      <c r="O4138" s="19"/>
      <c r="P4138" s="19">
        <v>3.56</v>
      </c>
      <c r="Q4138" s="18" t="s">
        <v>90</v>
      </c>
      <c r="R4138" s="21"/>
      <c r="S4138" s="23"/>
      <c r="T4138" s="1">
        <f t="shared" si="397"/>
        <v>2018.9567326729536</v>
      </c>
      <c r="U4138" s="4">
        <f t="shared" si="398"/>
        <v>1.1232335897239649E+20</v>
      </c>
      <c r="V4138" s="4">
        <f t="shared" si="399"/>
        <v>69183097091893.844</v>
      </c>
      <c r="W4138" s="1">
        <f t="shared" si="400"/>
        <v>41.686685257243745</v>
      </c>
    </row>
    <row r="4139" spans="1:23" x14ac:dyDescent="0.3">
      <c r="A4139" s="32" t="s">
        <v>880</v>
      </c>
      <c r="B4139" s="35">
        <v>43449.034699074073</v>
      </c>
      <c r="C4139" s="29">
        <v>45.359000000000002</v>
      </c>
      <c r="D4139" s="29">
        <v>-12.7547</v>
      </c>
      <c r="E4139" s="49">
        <v>34</v>
      </c>
      <c r="F4139" s="20">
        <v>12</v>
      </c>
      <c r="G4139" s="22" t="s">
        <v>396</v>
      </c>
      <c r="H4139" s="1" t="s">
        <v>63</v>
      </c>
      <c r="I4139" s="9">
        <v>3.11</v>
      </c>
      <c r="J4139" s="19"/>
      <c r="K4139" s="19"/>
      <c r="L4139" s="19"/>
      <c r="M4139" s="19"/>
      <c r="N4139" s="19"/>
      <c r="O4139" s="19"/>
      <c r="P4139" s="19">
        <v>3.51</v>
      </c>
      <c r="Q4139" s="18" t="s">
        <v>90</v>
      </c>
      <c r="R4139" s="21"/>
      <c r="S4139" s="23"/>
      <c r="T4139" s="1">
        <f t="shared" si="397"/>
        <v>2018.9569738509899</v>
      </c>
      <c r="U4139" s="4">
        <f t="shared" si="398"/>
        <v>1.1232341718271826E+20</v>
      </c>
      <c r="V4139" s="4">
        <f t="shared" si="399"/>
        <v>58210321777087.344</v>
      </c>
      <c r="W4139" s="1">
        <f t="shared" si="400"/>
        <v>36.733143263369143</v>
      </c>
    </row>
    <row r="4140" spans="1:23" x14ac:dyDescent="0.3">
      <c r="A4140" s="32" t="s">
        <v>881</v>
      </c>
      <c r="B4140" s="35">
        <v>43449.150462962964</v>
      </c>
      <c r="C4140" s="29">
        <v>45.387700000000002</v>
      </c>
      <c r="D4140" s="29">
        <v>-12.7408</v>
      </c>
      <c r="E4140" s="49">
        <v>30</v>
      </c>
      <c r="F4140" s="20">
        <v>13</v>
      </c>
      <c r="G4140" s="22" t="s">
        <v>396</v>
      </c>
      <c r="H4140" s="1" t="s">
        <v>63</v>
      </c>
      <c r="I4140" s="9">
        <v>3.38</v>
      </c>
      <c r="J4140" s="19"/>
      <c r="K4140" s="19"/>
      <c r="L4140" s="19"/>
      <c r="M4140" s="19"/>
      <c r="N4140" s="19"/>
      <c r="O4140" s="19"/>
      <c r="P4140" s="19">
        <v>3.78</v>
      </c>
      <c r="Q4140" s="18" t="s">
        <v>90</v>
      </c>
      <c r="R4140" s="21"/>
      <c r="S4140" s="23"/>
      <c r="T4140" s="1">
        <f t="shared" si="397"/>
        <v>2018.9572907952443</v>
      </c>
      <c r="U4140" s="4">
        <f t="shared" si="398"/>
        <v>1.1232356509355708E+20</v>
      </c>
      <c r="V4140" s="4">
        <f t="shared" si="399"/>
        <v>147910838816820.69</v>
      </c>
      <c r="W4140" s="1">
        <f t="shared" si="400"/>
        <v>34.528866478198189</v>
      </c>
    </row>
    <row r="4141" spans="1:23" x14ac:dyDescent="0.3">
      <c r="A4141" s="32" t="s">
        <v>882</v>
      </c>
      <c r="B4141" s="35">
        <v>43449.233229166668</v>
      </c>
      <c r="C4141" s="29">
        <v>45.360700000000001</v>
      </c>
      <c r="D4141" s="29">
        <v>-12.7547</v>
      </c>
      <c r="E4141" s="49">
        <v>36</v>
      </c>
      <c r="F4141" s="20">
        <v>13</v>
      </c>
      <c r="G4141" s="22" t="s">
        <v>396</v>
      </c>
      <c r="H4141" s="1" t="s">
        <v>63</v>
      </c>
      <c r="I4141" s="9">
        <v>3.0700000000000003</v>
      </c>
      <c r="J4141" s="19"/>
      <c r="K4141" s="19"/>
      <c r="L4141" s="19"/>
      <c r="M4141" s="19"/>
      <c r="N4141" s="19"/>
      <c r="O4141" s="19"/>
      <c r="P4141" s="19">
        <v>3.47</v>
      </c>
      <c r="Q4141" s="18" t="s">
        <v>90</v>
      </c>
      <c r="R4141" s="21"/>
      <c r="S4141" s="23"/>
      <c r="T4141" s="1">
        <f t="shared" si="397"/>
        <v>2018.9575173967603</v>
      </c>
      <c r="U4141" s="4">
        <f t="shared" si="398"/>
        <v>1.1232361579262791E+20</v>
      </c>
      <c r="V4141" s="4">
        <f t="shared" si="399"/>
        <v>50699070827470.641</v>
      </c>
      <c r="W4141" s="1">
        <f t="shared" si="400"/>
        <v>38.658512419686723</v>
      </c>
    </row>
    <row r="4142" spans="1:23" x14ac:dyDescent="0.3">
      <c r="A4142" s="32" t="s">
        <v>883</v>
      </c>
      <c r="B4142" s="35">
        <v>43449.385011574072</v>
      </c>
      <c r="C4142" s="29">
        <v>45.3962</v>
      </c>
      <c r="D4142" s="29">
        <v>-12.788500000000001</v>
      </c>
      <c r="E4142" s="49">
        <v>33</v>
      </c>
      <c r="F4142" s="20">
        <v>12</v>
      </c>
      <c r="G4142" s="22" t="s">
        <v>396</v>
      </c>
      <c r="H4142" s="1" t="s">
        <v>63</v>
      </c>
      <c r="I4142" s="9">
        <v>3.14</v>
      </c>
      <c r="J4142" s="19"/>
      <c r="K4142" s="19"/>
      <c r="L4142" s="19"/>
      <c r="M4142" s="19"/>
      <c r="N4142" s="19"/>
      <c r="O4142" s="19"/>
      <c r="P4142" s="19">
        <v>3.54</v>
      </c>
      <c r="Q4142" s="18" t="s">
        <v>90</v>
      </c>
      <c r="R4142" s="21"/>
      <c r="S4142" s="23"/>
      <c r="T4142" s="1">
        <f t="shared" si="397"/>
        <v>2018.9579329543437</v>
      </c>
      <c r="U4142" s="4">
        <f t="shared" si="398"/>
        <v>1.1232368035805081E+20</v>
      </c>
      <c r="V4142" s="4">
        <f t="shared" si="399"/>
        <v>64565422903465.523</v>
      </c>
      <c r="W4142" s="1">
        <f t="shared" si="400"/>
        <v>37.734044314853968</v>
      </c>
    </row>
    <row r="4143" spans="1:23" x14ac:dyDescent="0.3">
      <c r="A4143" s="32" t="s">
        <v>884</v>
      </c>
      <c r="B4143" s="35">
        <v>43449.477083333331</v>
      </c>
      <c r="C4143" s="29">
        <v>45.411700000000003</v>
      </c>
      <c r="D4143" s="29">
        <v>-12.717700000000001</v>
      </c>
      <c r="E4143" s="49">
        <v>40</v>
      </c>
      <c r="F4143" s="20">
        <v>13</v>
      </c>
      <c r="G4143" s="22" t="s">
        <v>396</v>
      </c>
      <c r="H4143" s="1" t="s">
        <v>63</v>
      </c>
      <c r="I4143" s="9">
        <v>3.25</v>
      </c>
      <c r="J4143" s="19"/>
      <c r="K4143" s="19"/>
      <c r="L4143" s="19"/>
      <c r="M4143" s="19"/>
      <c r="N4143" s="19"/>
      <c r="O4143" s="19"/>
      <c r="P4143" s="19">
        <v>3.65</v>
      </c>
      <c r="Q4143" s="18" t="s">
        <v>90</v>
      </c>
      <c r="R4143" s="21"/>
      <c r="S4143" s="23"/>
      <c r="T4143" s="1">
        <f t="shared" si="397"/>
        <v>2018.9581850330824</v>
      </c>
      <c r="U4143" s="4">
        <f t="shared" si="398"/>
        <v>1.1232377476413843E+20</v>
      </c>
      <c r="V4143" s="4">
        <f t="shared" si="399"/>
        <v>94406087628592.484</v>
      </c>
      <c r="W4143" s="1">
        <f t="shared" si="400"/>
        <v>44.751244896550624</v>
      </c>
    </row>
    <row r="4144" spans="1:23" x14ac:dyDescent="0.3">
      <c r="A4144" s="32" t="s">
        <v>885</v>
      </c>
      <c r="B4144" s="35">
        <v>43450.033912037034</v>
      </c>
      <c r="C4144" s="29">
        <v>45.387999999999998</v>
      </c>
      <c r="D4144" s="29">
        <v>-12.7392</v>
      </c>
      <c r="E4144" s="49">
        <v>37</v>
      </c>
      <c r="F4144" s="20">
        <v>13</v>
      </c>
      <c r="G4144" s="22" t="s">
        <v>396</v>
      </c>
      <c r="H4144" s="1" t="s">
        <v>63</v>
      </c>
      <c r="I4144" s="9">
        <v>3.23</v>
      </c>
      <c r="J4144" s="19"/>
      <c r="K4144" s="19"/>
      <c r="L4144" s="19"/>
      <c r="M4144" s="19"/>
      <c r="N4144" s="19"/>
      <c r="O4144" s="19"/>
      <c r="P4144" s="19">
        <v>3.63</v>
      </c>
      <c r="Q4144" s="18" t="s">
        <v>90</v>
      </c>
      <c r="R4144" s="21"/>
      <c r="S4144" s="23"/>
      <c r="T4144" s="1">
        <f t="shared" si="397"/>
        <v>2018.9597095469871</v>
      </c>
      <c r="U4144" s="4">
        <f t="shared" si="398"/>
        <v>1.1232386286902573E+20</v>
      </c>
      <c r="V4144" s="4">
        <f t="shared" si="399"/>
        <v>88104887300801.563</v>
      </c>
      <c r="W4144" s="1">
        <f t="shared" si="400"/>
        <v>40.77957770559415</v>
      </c>
    </row>
    <row r="4145" spans="1:23" x14ac:dyDescent="0.3">
      <c r="A4145" s="32" t="s">
        <v>886</v>
      </c>
      <c r="B4145" s="35">
        <v>43450.171747685185</v>
      </c>
      <c r="C4145" s="29">
        <v>45.372199999999999</v>
      </c>
      <c r="D4145" s="29">
        <v>-12.714</v>
      </c>
      <c r="E4145" s="49">
        <v>34</v>
      </c>
      <c r="F4145" s="20">
        <v>10</v>
      </c>
      <c r="G4145" s="22" t="s">
        <v>396</v>
      </c>
      <c r="H4145" s="1" t="s">
        <v>63</v>
      </c>
      <c r="I4145" s="9">
        <v>3.14</v>
      </c>
      <c r="J4145" s="19"/>
      <c r="K4145" s="19"/>
      <c r="L4145" s="19"/>
      <c r="M4145" s="19"/>
      <c r="N4145" s="19"/>
      <c r="O4145" s="19"/>
      <c r="P4145" s="19">
        <v>3.54</v>
      </c>
      <c r="Q4145" s="18" t="s">
        <v>90</v>
      </c>
      <c r="R4145" s="21"/>
      <c r="S4145" s="23"/>
      <c r="T4145" s="1">
        <f t="shared" si="397"/>
        <v>2018.9600869204248</v>
      </c>
      <c r="U4145" s="4">
        <f t="shared" si="398"/>
        <v>1.1232392743444863E+20</v>
      </c>
      <c r="V4145" s="4">
        <f t="shared" si="399"/>
        <v>64565422903465.523</v>
      </c>
      <c r="W4145" s="1">
        <f t="shared" si="400"/>
        <v>37.585606340923682</v>
      </c>
    </row>
    <row r="4146" spans="1:23" x14ac:dyDescent="0.3">
      <c r="A4146" s="32" t="s">
        <v>887</v>
      </c>
      <c r="B4146" s="35">
        <v>43450.299247685187</v>
      </c>
      <c r="C4146" s="29">
        <v>45.4437</v>
      </c>
      <c r="D4146" s="29">
        <v>-12.6607</v>
      </c>
      <c r="E4146" s="49">
        <v>33</v>
      </c>
      <c r="F4146" s="20">
        <v>10</v>
      </c>
      <c r="G4146" s="22" t="s">
        <v>396</v>
      </c>
      <c r="H4146" s="1" t="s">
        <v>63</v>
      </c>
      <c r="I4146" s="9">
        <v>3.18</v>
      </c>
      <c r="J4146" s="19"/>
      <c r="K4146" s="19"/>
      <c r="L4146" s="19"/>
      <c r="M4146" s="19"/>
      <c r="N4146" s="19"/>
      <c r="O4146" s="19"/>
      <c r="P4146" s="19">
        <v>3.58</v>
      </c>
      <c r="Q4146" s="18" t="s">
        <v>90</v>
      </c>
      <c r="R4146" s="21"/>
      <c r="S4146" s="23"/>
      <c r="T4146" s="1">
        <f t="shared" si="397"/>
        <v>2018.9604359964003</v>
      </c>
      <c r="U4146" s="4">
        <f t="shared" si="398"/>
        <v>1.1232400156547277E+20</v>
      </c>
      <c r="V4146" s="4">
        <f t="shared" si="399"/>
        <v>74131024130092.203</v>
      </c>
      <c r="W4146" s="1">
        <f t="shared" si="400"/>
        <v>41.636654972194627</v>
      </c>
    </row>
    <row r="4147" spans="1:23" x14ac:dyDescent="0.3">
      <c r="A4147" s="32" t="s">
        <v>888</v>
      </c>
      <c r="B4147" s="35">
        <v>43450.548321759263</v>
      </c>
      <c r="C4147" s="29">
        <v>45.410299999999999</v>
      </c>
      <c r="D4147" s="29">
        <v>-12.752700000000001</v>
      </c>
      <c r="E4147" s="49">
        <v>42</v>
      </c>
      <c r="F4147" s="20">
        <v>11</v>
      </c>
      <c r="G4147" s="22" t="s">
        <v>396</v>
      </c>
      <c r="H4147" s="1" t="s">
        <v>63</v>
      </c>
      <c r="I4147" s="9">
        <v>3.3400000000000003</v>
      </c>
      <c r="J4147" s="19"/>
      <c r="K4147" s="19"/>
      <c r="L4147" s="19"/>
      <c r="M4147" s="19"/>
      <c r="N4147" s="19"/>
      <c r="O4147" s="19"/>
      <c r="P4147" s="19">
        <v>3.74</v>
      </c>
      <c r="Q4147" s="18" t="s">
        <v>90</v>
      </c>
      <c r="R4147" s="21"/>
      <c r="S4147" s="23"/>
      <c r="T4147" s="1">
        <f t="shared" si="397"/>
        <v>2018.9611179240501</v>
      </c>
      <c r="U4147" s="4">
        <f t="shared" si="398"/>
        <v>1.1232413039042794E+20</v>
      </c>
      <c r="V4147" s="4">
        <f t="shared" si="399"/>
        <v>128824955169313.42</v>
      </c>
      <c r="W4147" s="1">
        <f t="shared" si="400"/>
        <v>46.29171850197082</v>
      </c>
    </row>
    <row r="4148" spans="1:23" x14ac:dyDescent="0.3">
      <c r="A4148" s="32" t="s">
        <v>889</v>
      </c>
      <c r="B4148" s="35">
        <v>43450.585381944446</v>
      </c>
      <c r="C4148" s="29">
        <v>45.397300000000001</v>
      </c>
      <c r="D4148" s="29">
        <v>-12.729699999999999</v>
      </c>
      <c r="E4148" s="49">
        <v>38</v>
      </c>
      <c r="F4148" s="20">
        <v>11</v>
      </c>
      <c r="G4148" s="22" t="s">
        <v>396</v>
      </c>
      <c r="H4148" s="1" t="s">
        <v>63</v>
      </c>
      <c r="I4148" s="9">
        <v>3.44</v>
      </c>
      <c r="J4148" s="19"/>
      <c r="K4148" s="19"/>
      <c r="L4148" s="19"/>
      <c r="M4148" s="19"/>
      <c r="N4148" s="19"/>
      <c r="O4148" s="19"/>
      <c r="P4148" s="19">
        <v>3.84</v>
      </c>
      <c r="Q4148" s="18" t="s">
        <v>90</v>
      </c>
      <c r="R4148" s="21"/>
      <c r="S4148" s="23"/>
      <c r="T4148" s="1">
        <f t="shared" si="397"/>
        <v>2018.9612193893072</v>
      </c>
      <c r="U4148" s="4">
        <f t="shared" si="398"/>
        <v>1.123243123605138E+20</v>
      </c>
      <c r="V4148" s="4">
        <f t="shared" si="399"/>
        <v>181970085860999.41</v>
      </c>
      <c r="W4148" s="1">
        <f t="shared" si="400"/>
        <v>42.170633507896717</v>
      </c>
    </row>
    <row r="4149" spans="1:23" x14ac:dyDescent="0.3">
      <c r="A4149" s="32" t="s">
        <v>890</v>
      </c>
      <c r="B4149" s="35">
        <v>43450.590254629627</v>
      </c>
      <c r="C4149" s="29">
        <v>45.410299999999999</v>
      </c>
      <c r="D4149" s="29">
        <v>-12.722200000000001</v>
      </c>
      <c r="E4149" s="49">
        <v>42</v>
      </c>
      <c r="F4149" s="20">
        <v>11</v>
      </c>
      <c r="G4149" s="22" t="s">
        <v>396</v>
      </c>
      <c r="H4149" s="1" t="s">
        <v>63</v>
      </c>
      <c r="I4149" s="9">
        <v>3.41</v>
      </c>
      <c r="J4149" s="19"/>
      <c r="K4149" s="19"/>
      <c r="L4149" s="19"/>
      <c r="M4149" s="19"/>
      <c r="N4149" s="19"/>
      <c r="O4149" s="19"/>
      <c r="P4149" s="19">
        <v>3.81</v>
      </c>
      <c r="Q4149" s="18" t="s">
        <v>90</v>
      </c>
      <c r="R4149" s="21"/>
      <c r="S4149" s="23"/>
      <c r="T4149" s="1">
        <f t="shared" si="397"/>
        <v>2018.9612327299922</v>
      </c>
      <c r="U4149" s="4">
        <f t="shared" si="398"/>
        <v>1.1232447641949112E+20</v>
      </c>
      <c r="V4149" s="4">
        <f t="shared" si="399"/>
        <v>164058977319953.81</v>
      </c>
      <c r="W4149" s="1">
        <f t="shared" si="400"/>
        <v>46.440907940428687</v>
      </c>
    </row>
    <row r="4150" spans="1:23" x14ac:dyDescent="0.3">
      <c r="A4150" s="32" t="s">
        <v>891</v>
      </c>
      <c r="B4150" s="35">
        <v>43450.782962962963</v>
      </c>
      <c r="C4150" s="29">
        <v>45.455500000000001</v>
      </c>
      <c r="D4150" s="29">
        <v>-12.749000000000001</v>
      </c>
      <c r="E4150" s="49">
        <v>5</v>
      </c>
      <c r="F4150" s="20">
        <v>10</v>
      </c>
      <c r="G4150" s="22" t="s">
        <v>396</v>
      </c>
      <c r="H4150" s="1" t="s">
        <v>63</v>
      </c>
      <c r="I4150" s="9">
        <v>3.0500000000000003</v>
      </c>
      <c r="J4150" s="19"/>
      <c r="K4150" s="19"/>
      <c r="L4150" s="19"/>
      <c r="M4150" s="19"/>
      <c r="N4150" s="19"/>
      <c r="O4150" s="19"/>
      <c r="P4150" s="19">
        <v>3.45</v>
      </c>
      <c r="Q4150" s="18" t="s">
        <v>90</v>
      </c>
      <c r="R4150" s="21"/>
      <c r="S4150" s="23"/>
      <c r="T4150" s="1">
        <f t="shared" si="397"/>
        <v>2018.9617603366542</v>
      </c>
      <c r="U4150" s="4">
        <f t="shared" si="398"/>
        <v>1.1232452373461701E+20</v>
      </c>
      <c r="V4150" s="4">
        <f t="shared" si="399"/>
        <v>47315125896148.258</v>
      </c>
      <c r="W4150" s="1">
        <f t="shared" si="400"/>
        <v>24.880682935258474</v>
      </c>
    </row>
    <row r="4151" spans="1:23" x14ac:dyDescent="0.3">
      <c r="A4151" s="32" t="s">
        <v>892</v>
      </c>
      <c r="B4151" s="35">
        <v>43450.884270833332</v>
      </c>
      <c r="C4151" s="29">
        <v>45.408499999999997</v>
      </c>
      <c r="D4151" s="29">
        <v>-12.7547</v>
      </c>
      <c r="E4151" s="49">
        <v>30</v>
      </c>
      <c r="F4151" s="20">
        <v>11</v>
      </c>
      <c r="G4151" s="22" t="s">
        <v>396</v>
      </c>
      <c r="H4151" s="1" t="s">
        <v>63</v>
      </c>
      <c r="I4151" s="9">
        <v>3.6300000000000003</v>
      </c>
      <c r="J4151" s="19"/>
      <c r="K4151" s="19"/>
      <c r="L4151" s="19"/>
      <c r="M4151" s="19"/>
      <c r="N4151" s="19"/>
      <c r="O4151" s="19"/>
      <c r="P4151" s="19">
        <v>4.03</v>
      </c>
      <c r="Q4151" s="18" t="s">
        <v>90</v>
      </c>
      <c r="R4151" s="21"/>
      <c r="S4151" s="23"/>
      <c r="T4151" s="1">
        <f t="shared" si="397"/>
        <v>2018.9620377024869</v>
      </c>
      <c r="U4151" s="4">
        <f t="shared" si="398"/>
        <v>1.1232487448649097E+20</v>
      </c>
      <c r="V4151" s="4">
        <f t="shared" si="399"/>
        <v>350751873952569.13</v>
      </c>
      <c r="W4151" s="1">
        <f t="shared" si="400"/>
        <v>35.654782380379736</v>
      </c>
    </row>
    <row r="4152" spans="1:23" x14ac:dyDescent="0.3">
      <c r="A4152" s="32" t="s">
        <v>893</v>
      </c>
      <c r="B4152" s="35">
        <v>43450.885266203702</v>
      </c>
      <c r="C4152" s="29">
        <v>45.378</v>
      </c>
      <c r="D4152" s="29">
        <v>-12.7935</v>
      </c>
      <c r="E4152" s="49">
        <v>36</v>
      </c>
      <c r="F4152" s="20">
        <v>11</v>
      </c>
      <c r="G4152" s="22" t="s">
        <v>396</v>
      </c>
      <c r="H4152" s="1" t="s">
        <v>63</v>
      </c>
      <c r="I4152" s="9">
        <v>3.6</v>
      </c>
      <c r="J4152" s="19"/>
      <c r="K4152" s="19"/>
      <c r="L4152" s="19"/>
      <c r="M4152" s="19"/>
      <c r="N4152" s="19"/>
      <c r="O4152" s="19"/>
      <c r="P4152" s="19">
        <v>4</v>
      </c>
      <c r="Q4152" s="18" t="s">
        <v>90</v>
      </c>
      <c r="R4152" s="21"/>
      <c r="S4152" s="23"/>
      <c r="T4152" s="1">
        <f t="shared" si="397"/>
        <v>2018.9620404276625</v>
      </c>
      <c r="U4152" s="4">
        <f t="shared" si="398"/>
        <v>1.1232519071425698E+20</v>
      </c>
      <c r="V4152" s="4">
        <f t="shared" si="399"/>
        <v>316227766016839.06</v>
      </c>
      <c r="W4152" s="1">
        <f t="shared" si="400"/>
        <v>39.602619941515485</v>
      </c>
    </row>
    <row r="4153" spans="1:23" x14ac:dyDescent="0.3">
      <c r="A4153" s="32" t="s">
        <v>894</v>
      </c>
      <c r="B4153" s="35">
        <v>43451.104953703703</v>
      </c>
      <c r="C4153" s="29">
        <v>45.3613</v>
      </c>
      <c r="D4153" s="29">
        <v>-12.781700000000001</v>
      </c>
      <c r="E4153" s="49">
        <v>37</v>
      </c>
      <c r="F4153" s="20">
        <v>10</v>
      </c>
      <c r="G4153" s="22" t="s">
        <v>396</v>
      </c>
      <c r="H4153" s="1" t="s">
        <v>63</v>
      </c>
      <c r="I4153" s="9">
        <v>3.2600000000000002</v>
      </c>
      <c r="J4153" s="19"/>
      <c r="K4153" s="19"/>
      <c r="L4153" s="19"/>
      <c r="M4153" s="19"/>
      <c r="N4153" s="19"/>
      <c r="O4153" s="19"/>
      <c r="P4153" s="19">
        <v>3.66</v>
      </c>
      <c r="Q4153" s="18" t="s">
        <v>90</v>
      </c>
      <c r="R4153" s="21"/>
      <c r="S4153" s="23"/>
      <c r="T4153" s="1">
        <f t="shared" si="397"/>
        <v>2018.9626418992573</v>
      </c>
      <c r="U4153" s="4">
        <f t="shared" si="398"/>
        <v>1.1232528843797907E+20</v>
      </c>
      <c r="V4153" s="4">
        <f t="shared" si="399"/>
        <v>97723722095581.203</v>
      </c>
      <c r="W4153" s="1">
        <f t="shared" si="400"/>
        <v>39.719103914790622</v>
      </c>
    </row>
    <row r="4154" spans="1:23" x14ac:dyDescent="0.3">
      <c r="A4154" s="32" t="s">
        <v>895</v>
      </c>
      <c r="B4154" s="35">
        <v>43451.246099537035</v>
      </c>
      <c r="C4154" s="29">
        <v>45.376199999999997</v>
      </c>
      <c r="D4154" s="29">
        <v>-12.722200000000001</v>
      </c>
      <c r="E4154" s="49">
        <v>31</v>
      </c>
      <c r="F4154" s="20">
        <v>12</v>
      </c>
      <c r="G4154" s="22" t="s">
        <v>396</v>
      </c>
      <c r="H4154" s="1" t="s">
        <v>63</v>
      </c>
      <c r="I4154" s="9">
        <v>3.0700000000000003</v>
      </c>
      <c r="J4154" s="19"/>
      <c r="K4154" s="19"/>
      <c r="L4154" s="19"/>
      <c r="M4154" s="19"/>
      <c r="N4154" s="19"/>
      <c r="O4154" s="19"/>
      <c r="P4154" s="19">
        <v>3.47</v>
      </c>
      <c r="Q4154" s="18" t="s">
        <v>90</v>
      </c>
      <c r="R4154" s="21"/>
      <c r="S4154" s="23"/>
      <c r="T4154" s="1">
        <f t="shared" si="397"/>
        <v>2018.9630283354882</v>
      </c>
      <c r="U4154" s="4">
        <f t="shared" si="398"/>
        <v>1.123253391370499E+20</v>
      </c>
      <c r="V4154" s="4">
        <f t="shared" si="399"/>
        <v>50699070827470.641</v>
      </c>
      <c r="W4154" s="1">
        <f t="shared" si="400"/>
        <v>34.979067000408811</v>
      </c>
    </row>
    <row r="4155" spans="1:23" x14ac:dyDescent="0.3">
      <c r="A4155" s="32" t="s">
        <v>896</v>
      </c>
      <c r="B4155" s="35">
        <v>43451.250937500001</v>
      </c>
      <c r="C4155" s="29">
        <v>45.360199999999999</v>
      </c>
      <c r="D4155" s="29">
        <v>-12.7498</v>
      </c>
      <c r="E4155" s="49">
        <v>28</v>
      </c>
      <c r="F4155" s="20">
        <v>11</v>
      </c>
      <c r="G4155" s="22" t="s">
        <v>396</v>
      </c>
      <c r="H4155" s="1" t="s">
        <v>63</v>
      </c>
      <c r="I4155" s="9">
        <v>3.14</v>
      </c>
      <c r="J4155" s="19"/>
      <c r="K4155" s="19"/>
      <c r="L4155" s="19"/>
      <c r="M4155" s="19"/>
      <c r="N4155" s="19"/>
      <c r="O4155" s="19"/>
      <c r="P4155" s="19">
        <v>3.54</v>
      </c>
      <c r="Q4155" s="18" t="s">
        <v>90</v>
      </c>
      <c r="R4155" s="21"/>
      <c r="S4155" s="23"/>
      <c r="T4155" s="1">
        <f t="shared" si="397"/>
        <v>2018.9630415811089</v>
      </c>
      <c r="U4155" s="4">
        <f t="shared" si="398"/>
        <v>1.123254037024728E+20</v>
      </c>
      <c r="V4155" s="4">
        <f t="shared" si="399"/>
        <v>64565422903465.523</v>
      </c>
      <c r="W4155" s="1">
        <f t="shared" si="400"/>
        <v>31.327014900884194</v>
      </c>
    </row>
    <row r="4156" spans="1:23" x14ac:dyDescent="0.3">
      <c r="A4156" s="32" t="s">
        <v>897</v>
      </c>
      <c r="B4156" s="35">
        <v>43451.271435185183</v>
      </c>
      <c r="C4156" s="29">
        <v>45.402999999999999</v>
      </c>
      <c r="D4156" s="29">
        <v>-12.7662</v>
      </c>
      <c r="E4156" s="49">
        <v>37</v>
      </c>
      <c r="F4156" s="20">
        <v>10</v>
      </c>
      <c r="G4156" s="22" t="s">
        <v>396</v>
      </c>
      <c r="H4156" s="1" t="s">
        <v>63</v>
      </c>
      <c r="I4156" s="9">
        <v>3.16</v>
      </c>
      <c r="J4156" s="19"/>
      <c r="K4156" s="19"/>
      <c r="L4156" s="19"/>
      <c r="M4156" s="19"/>
      <c r="N4156" s="19"/>
      <c r="O4156" s="19"/>
      <c r="P4156" s="19">
        <v>3.56</v>
      </c>
      <c r="Q4156" s="18" t="s">
        <v>90</v>
      </c>
      <c r="R4156" s="21"/>
      <c r="S4156" s="23"/>
      <c r="T4156" s="1">
        <f t="shared" si="397"/>
        <v>2018.9630977007123</v>
      </c>
      <c r="U4156" s="4">
        <f t="shared" si="398"/>
        <v>1.123254728855699E+20</v>
      </c>
      <c r="V4156" s="4">
        <f t="shared" si="399"/>
        <v>69183097091893.844</v>
      </c>
      <c r="W4156" s="1">
        <f t="shared" si="400"/>
        <v>41.460432987641127</v>
      </c>
    </row>
    <row r="4157" spans="1:23" x14ac:dyDescent="0.3">
      <c r="A4157" s="32" t="s">
        <v>898</v>
      </c>
      <c r="B4157" s="35">
        <v>43451.374768518515</v>
      </c>
      <c r="C4157" s="29">
        <v>45.395000000000003</v>
      </c>
      <c r="D4157" s="29">
        <v>-12.7607</v>
      </c>
      <c r="E4157" s="49">
        <v>43</v>
      </c>
      <c r="F4157" s="20">
        <v>12</v>
      </c>
      <c r="G4157" s="22" t="s">
        <v>396</v>
      </c>
      <c r="H4157" s="1" t="s">
        <v>63</v>
      </c>
      <c r="I4157" s="9">
        <v>3.27</v>
      </c>
      <c r="J4157" s="19"/>
      <c r="K4157" s="19"/>
      <c r="L4157" s="19"/>
      <c r="M4157" s="19"/>
      <c r="N4157" s="19"/>
      <c r="O4157" s="19"/>
      <c r="P4157" s="19">
        <v>3.67</v>
      </c>
      <c r="Q4157" s="18" t="s">
        <v>90</v>
      </c>
      <c r="R4157" s="21"/>
      <c r="S4157" s="23"/>
      <c r="T4157" s="1">
        <f t="shared" si="397"/>
        <v>2018.9633806119602</v>
      </c>
      <c r="U4157" s="4">
        <f t="shared" si="398"/>
        <v>1.1232557404351532E+20</v>
      </c>
      <c r="V4157" s="4">
        <f t="shared" si="399"/>
        <v>101157945425989.97</v>
      </c>
      <c r="W4157" s="1">
        <f t="shared" si="400"/>
        <v>46.543617471648503</v>
      </c>
    </row>
    <row r="4158" spans="1:23" x14ac:dyDescent="0.3">
      <c r="A4158" s="32" t="s">
        <v>899</v>
      </c>
      <c r="B4158" s="35">
        <v>43451.719467592593</v>
      </c>
      <c r="C4158" s="29">
        <v>45.398200000000003</v>
      </c>
      <c r="D4158" s="29">
        <v>-12.7362</v>
      </c>
      <c r="E4158" s="49">
        <v>40</v>
      </c>
      <c r="F4158" s="20">
        <v>13</v>
      </c>
      <c r="G4158" s="22" t="s">
        <v>396</v>
      </c>
      <c r="H4158" s="1" t="s">
        <v>63</v>
      </c>
      <c r="I4158" s="9">
        <v>3.49</v>
      </c>
      <c r="J4158" s="19"/>
      <c r="K4158" s="19"/>
      <c r="L4158" s="19"/>
      <c r="M4158" s="19"/>
      <c r="N4158" s="19"/>
      <c r="O4158" s="19"/>
      <c r="P4158" s="19">
        <v>3.89</v>
      </c>
      <c r="Q4158" s="18" t="s">
        <v>90</v>
      </c>
      <c r="R4158" s="21"/>
      <c r="S4158" s="23"/>
      <c r="T4158" s="1">
        <f t="shared" si="397"/>
        <v>2018.9643243465916</v>
      </c>
      <c r="U4158" s="4">
        <f t="shared" si="398"/>
        <v>1.1232579031536769E+20</v>
      </c>
      <c r="V4158" s="4">
        <f t="shared" si="399"/>
        <v>216271852372703.16</v>
      </c>
      <c r="W4158" s="1">
        <f t="shared" si="400"/>
        <v>43.979838316675519</v>
      </c>
    </row>
    <row r="4159" spans="1:23" x14ac:dyDescent="0.3">
      <c r="A4159" s="32" t="s">
        <v>900</v>
      </c>
      <c r="B4159" s="35">
        <v>43451.785694444443</v>
      </c>
      <c r="C4159" s="29">
        <v>45.469299999999997</v>
      </c>
      <c r="D4159" s="29">
        <v>-12.7525</v>
      </c>
      <c r="E4159" s="49">
        <v>0</v>
      </c>
      <c r="F4159" s="20">
        <v>14</v>
      </c>
      <c r="G4159" s="22" t="s">
        <v>396</v>
      </c>
      <c r="H4159" s="1" t="s">
        <v>63</v>
      </c>
      <c r="I4159" s="9">
        <v>3.77</v>
      </c>
      <c r="J4159" s="19"/>
      <c r="K4159" s="19"/>
      <c r="L4159" s="19"/>
      <c r="M4159" s="19"/>
      <c r="N4159" s="19"/>
      <c r="O4159" s="19"/>
      <c r="P4159" s="19">
        <v>4.17</v>
      </c>
      <c r="Q4159" s="18" t="s">
        <v>90</v>
      </c>
      <c r="R4159" s="21"/>
      <c r="S4159" s="23"/>
      <c r="T4159" s="1">
        <f t="shared" si="397"/>
        <v>2018.9645056658301</v>
      </c>
      <c r="U4159" s="4">
        <f t="shared" si="398"/>
        <v>1.1232635916829853E+20</v>
      </c>
      <c r="V4159" s="4">
        <f t="shared" si="399"/>
        <v>568852930843842.13</v>
      </c>
      <c r="W4159" s="1">
        <f t="shared" si="400"/>
        <v>25.859339178937631</v>
      </c>
    </row>
    <row r="4160" spans="1:23" x14ac:dyDescent="0.3">
      <c r="A4160" s="32" t="s">
        <v>901</v>
      </c>
      <c r="B4160" s="35">
        <v>43451.938125000001</v>
      </c>
      <c r="C4160" s="29">
        <v>45.363700000000001</v>
      </c>
      <c r="D4160" s="29">
        <v>-12.7507</v>
      </c>
      <c r="E4160" s="49">
        <v>36</v>
      </c>
      <c r="F4160" s="20">
        <v>13</v>
      </c>
      <c r="G4160" s="22" t="s">
        <v>396</v>
      </c>
      <c r="H4160" s="1" t="s">
        <v>63</v>
      </c>
      <c r="I4160" s="9">
        <v>3.11</v>
      </c>
      <c r="J4160" s="19"/>
      <c r="K4160" s="19"/>
      <c r="L4160" s="19"/>
      <c r="M4160" s="19"/>
      <c r="N4160" s="19"/>
      <c r="O4160" s="19"/>
      <c r="P4160" s="19">
        <v>3.51</v>
      </c>
      <c r="Q4160" s="18" t="s">
        <v>90</v>
      </c>
      <c r="R4160" s="21"/>
      <c r="S4160" s="23"/>
      <c r="T4160" s="1">
        <f t="shared" si="397"/>
        <v>2018.9649229979466</v>
      </c>
      <c r="U4160" s="4">
        <f t="shared" si="398"/>
        <v>1.1232641737862031E+20</v>
      </c>
      <c r="V4160" s="4">
        <f t="shared" si="399"/>
        <v>58210321777087.344</v>
      </c>
      <c r="W4160" s="1">
        <f t="shared" si="400"/>
        <v>38.78207321986558</v>
      </c>
    </row>
    <row r="4161" spans="1:23" x14ac:dyDescent="0.3">
      <c r="A4161" s="32" t="s">
        <v>902</v>
      </c>
      <c r="B4161" s="35">
        <v>43452.129907407405</v>
      </c>
      <c r="C4161" s="29">
        <v>45.395699999999998</v>
      </c>
      <c r="D4161" s="29">
        <v>-12.7897</v>
      </c>
      <c r="E4161" s="49">
        <v>30</v>
      </c>
      <c r="F4161" s="20">
        <v>13</v>
      </c>
      <c r="G4161" s="22" t="s">
        <v>396</v>
      </c>
      <c r="H4161" s="1" t="s">
        <v>63</v>
      </c>
      <c r="I4161" s="9">
        <v>3.3200000000000003</v>
      </c>
      <c r="J4161" s="19"/>
      <c r="K4161" s="19"/>
      <c r="L4161" s="19"/>
      <c r="M4161" s="19"/>
      <c r="N4161" s="19"/>
      <c r="O4161" s="19"/>
      <c r="P4161" s="19">
        <v>3.72</v>
      </c>
      <c r="Q4161" s="18" t="s">
        <v>90</v>
      </c>
      <c r="R4161" s="21"/>
      <c r="S4161" s="23"/>
      <c r="T4161" s="1">
        <f t="shared" si="397"/>
        <v>2018.9654480695617</v>
      </c>
      <c r="U4161" s="4">
        <f t="shared" si="398"/>
        <v>1.1232653760506377E+20</v>
      </c>
      <c r="V4161" s="4">
        <f t="shared" si="399"/>
        <v>120226443461741.34</v>
      </c>
      <c r="W4161" s="1">
        <f t="shared" si="400"/>
        <v>35.126977472831207</v>
      </c>
    </row>
    <row r="4162" spans="1:23" x14ac:dyDescent="0.3">
      <c r="A4162" s="32" t="s">
        <v>903</v>
      </c>
      <c r="B4162" s="35">
        <v>43452.204687500001</v>
      </c>
      <c r="C4162" s="29">
        <v>45.351500000000001</v>
      </c>
      <c r="D4162" s="29">
        <v>-12.7547</v>
      </c>
      <c r="E4162" s="49">
        <v>36</v>
      </c>
      <c r="F4162" s="20">
        <v>12</v>
      </c>
      <c r="G4162" s="22" t="s">
        <v>396</v>
      </c>
      <c r="H4162" s="1" t="s">
        <v>63</v>
      </c>
      <c r="I4162" s="9">
        <v>3.0300000000000002</v>
      </c>
      <c r="J4162" s="19"/>
      <c r="K4162" s="19"/>
      <c r="L4162" s="19"/>
      <c r="M4162" s="19"/>
      <c r="N4162" s="19"/>
      <c r="O4162" s="19"/>
      <c r="P4162" s="19">
        <v>3.43</v>
      </c>
      <c r="Q4162" s="18" t="s">
        <v>90</v>
      </c>
      <c r="R4162" s="21"/>
      <c r="S4162" s="23"/>
      <c r="T4162" s="1">
        <f t="shared" si="397"/>
        <v>2018.9656528062972</v>
      </c>
      <c r="U4162" s="4">
        <f t="shared" si="398"/>
        <v>1.1232658176210851E+20</v>
      </c>
      <c r="V4162" s="4">
        <f t="shared" si="399"/>
        <v>44157044735331.297</v>
      </c>
      <c r="W4162" s="1">
        <f t="shared" si="400"/>
        <v>38.306444351632607</v>
      </c>
    </row>
    <row r="4163" spans="1:23" x14ac:dyDescent="0.3">
      <c r="A4163" s="32" t="s">
        <v>904</v>
      </c>
      <c r="B4163" s="35">
        <v>43452.220277777778</v>
      </c>
      <c r="C4163" s="29">
        <v>45.402299999999997</v>
      </c>
      <c r="D4163" s="29">
        <v>-12.7195</v>
      </c>
      <c r="E4163" s="49">
        <v>38</v>
      </c>
      <c r="F4163" s="20">
        <v>13</v>
      </c>
      <c r="G4163" s="22" t="s">
        <v>396</v>
      </c>
      <c r="H4163" s="1" t="s">
        <v>63</v>
      </c>
      <c r="I4163" s="9">
        <v>3.46</v>
      </c>
      <c r="J4163" s="19"/>
      <c r="K4163" s="19"/>
      <c r="L4163" s="19"/>
      <c r="M4163" s="19"/>
      <c r="N4163" s="19"/>
      <c r="O4163" s="19"/>
      <c r="P4163" s="19">
        <v>3.86</v>
      </c>
      <c r="Q4163" s="18" t="s">
        <v>90</v>
      </c>
      <c r="R4163" s="21"/>
      <c r="S4163" s="23"/>
      <c r="T4163" s="1">
        <f t="shared" si="397"/>
        <v>2018.9656954901513</v>
      </c>
      <c r="U4163" s="4">
        <f t="shared" si="398"/>
        <v>1.1232677674656848E+20</v>
      </c>
      <c r="V4163" s="4">
        <f t="shared" si="399"/>
        <v>194984459975804.25</v>
      </c>
      <c r="W4163" s="1">
        <f t="shared" si="400"/>
        <v>42.498059516069986</v>
      </c>
    </row>
    <row r="4164" spans="1:23" x14ac:dyDescent="0.3">
      <c r="A4164" s="32" t="s">
        <v>905</v>
      </c>
      <c r="B4164" s="35">
        <v>43452.251180555555</v>
      </c>
      <c r="C4164" s="29">
        <v>45.331000000000003</v>
      </c>
      <c r="D4164" s="29">
        <v>-12.766299999999999</v>
      </c>
      <c r="E4164" s="49">
        <v>37</v>
      </c>
      <c r="F4164" s="20">
        <v>13</v>
      </c>
      <c r="G4164" s="22" t="s">
        <v>396</v>
      </c>
      <c r="H4164" s="1" t="s">
        <v>63</v>
      </c>
      <c r="I4164" s="1">
        <f>P4164-0.4</f>
        <v>3.1</v>
      </c>
      <c r="J4164" s="19"/>
      <c r="K4164" s="19"/>
      <c r="L4164" s="19">
        <v>4.5999999999999996</v>
      </c>
      <c r="M4164" s="19" t="s">
        <v>60</v>
      </c>
      <c r="N4164" s="19"/>
      <c r="O4164" s="19"/>
      <c r="P4164" s="19">
        <v>3.5</v>
      </c>
      <c r="Q4164" s="18" t="s">
        <v>90</v>
      </c>
      <c r="R4164" s="21"/>
      <c r="S4164" s="23"/>
      <c r="T4164" s="1">
        <f t="shared" si="397"/>
        <v>2018.9657800973457</v>
      </c>
      <c r="U4164" s="4">
        <f t="shared" si="398"/>
        <v>1.12326832980701E+20</v>
      </c>
      <c r="V4164" s="4">
        <f t="shared" si="399"/>
        <v>56234132519035.117</v>
      </c>
      <c r="W4164" s="1">
        <f t="shared" si="400"/>
        <v>38.581327141441953</v>
      </c>
    </row>
    <row r="4165" spans="1:23" x14ac:dyDescent="0.3">
      <c r="A4165" s="32" t="s">
        <v>906</v>
      </c>
      <c r="B4165" s="35">
        <v>43452.423425925925</v>
      </c>
      <c r="C4165" s="29">
        <v>45.422499999999999</v>
      </c>
      <c r="D4165" s="29">
        <v>-12.814500000000001</v>
      </c>
      <c r="E4165" s="49">
        <v>42</v>
      </c>
      <c r="F4165" s="20">
        <v>12</v>
      </c>
      <c r="G4165" s="22" t="s">
        <v>396</v>
      </c>
      <c r="H4165" s="1" t="s">
        <v>63</v>
      </c>
      <c r="I4165" s="9">
        <v>3.15</v>
      </c>
      <c r="J4165" s="19"/>
      <c r="K4165" s="19"/>
      <c r="L4165" s="19"/>
      <c r="M4165" s="19"/>
      <c r="N4165" s="19"/>
      <c r="O4165" s="19"/>
      <c r="P4165" s="19">
        <v>3.55</v>
      </c>
      <c r="Q4165" s="18" t="s">
        <v>90</v>
      </c>
      <c r="R4165" s="21"/>
      <c r="S4165" s="23"/>
      <c r="T4165" s="1">
        <f t="shared" ref="T4165:T4228" si="401">1900+B4165/365.25</f>
        <v>2018.9662516794688</v>
      </c>
      <c r="U4165" s="4">
        <f t="shared" ref="U4165:U4228" si="402">U4164+V4165</f>
        <v>1.1232689981509276E+20</v>
      </c>
      <c r="V4165" s="4">
        <f t="shared" ref="V4165:V4228" si="403">10^(1.5*I4165+9.1)</f>
        <v>66834391756861.656</v>
      </c>
      <c r="W4165" s="1">
        <f t="shared" ref="W4165:W4228" si="404">SQRT( (ABS(D4165-$Y$1)*111.11)^2+(111.11*COS(RADIANS(D4165))*ABS(C4165-$Z$1))^2+E4165*E4165)</f>
        <v>47.312753914521991</v>
      </c>
    </row>
    <row r="4166" spans="1:23" x14ac:dyDescent="0.3">
      <c r="A4166" s="32" t="s">
        <v>907</v>
      </c>
      <c r="B4166" s="35">
        <v>43452.576597222222</v>
      </c>
      <c r="C4166" s="29">
        <v>45.4283</v>
      </c>
      <c r="D4166" s="29">
        <v>-12.7547</v>
      </c>
      <c r="E4166" s="49">
        <v>40</v>
      </c>
      <c r="F4166" s="20">
        <v>13</v>
      </c>
      <c r="G4166" s="22" t="s">
        <v>396</v>
      </c>
      <c r="H4166" s="1" t="s">
        <v>63</v>
      </c>
      <c r="I4166" s="9">
        <v>3.48</v>
      </c>
      <c r="J4166" s="19"/>
      <c r="K4166" s="19"/>
      <c r="L4166" s="19"/>
      <c r="M4166" s="19"/>
      <c r="N4166" s="19"/>
      <c r="O4166" s="19"/>
      <c r="P4166" s="19">
        <v>3.88</v>
      </c>
      <c r="Q4166" s="18" t="s">
        <v>90</v>
      </c>
      <c r="R4166" s="21"/>
      <c r="S4166" s="23"/>
      <c r="T4166" s="1">
        <f t="shared" si="401"/>
        <v>2018.9666710396227</v>
      </c>
      <c r="U4166" s="4">
        <f t="shared" si="402"/>
        <v>1.1232710874470585E+20</v>
      </c>
      <c r="V4166" s="4">
        <f t="shared" si="403"/>
        <v>208929613085405.06</v>
      </c>
      <c r="W4166" s="1">
        <f t="shared" si="404"/>
        <v>45.371283433035742</v>
      </c>
    </row>
    <row r="4167" spans="1:23" x14ac:dyDescent="0.3">
      <c r="A4167" s="32" t="s">
        <v>908</v>
      </c>
      <c r="B4167" s="35">
        <v>43452.5780787037</v>
      </c>
      <c r="C4167" s="29">
        <v>45.385300000000001</v>
      </c>
      <c r="D4167" s="29">
        <v>-12.7498</v>
      </c>
      <c r="E4167" s="49">
        <v>33</v>
      </c>
      <c r="F4167" s="20">
        <v>12</v>
      </c>
      <c r="G4167" s="22" t="s">
        <v>396</v>
      </c>
      <c r="H4167" s="1" t="s">
        <v>63</v>
      </c>
      <c r="I4167" s="9">
        <v>3.31</v>
      </c>
      <c r="J4167" s="19"/>
      <c r="K4167" s="19"/>
      <c r="L4167" s="19"/>
      <c r="M4167" s="19"/>
      <c r="N4167" s="19"/>
      <c r="O4167" s="19"/>
      <c r="P4167" s="19">
        <v>3.71</v>
      </c>
      <c r="Q4167" s="18" t="s">
        <v>90</v>
      </c>
      <c r="R4167" s="21"/>
      <c r="S4167" s="23"/>
      <c r="T4167" s="1">
        <f t="shared" si="401"/>
        <v>2018.9666750956981</v>
      </c>
      <c r="U4167" s="4">
        <f t="shared" si="402"/>
        <v>1.1232722488956723E+20</v>
      </c>
      <c r="V4167" s="4">
        <f t="shared" si="403"/>
        <v>116144861384034.34</v>
      </c>
      <c r="W4167" s="1">
        <f t="shared" si="404"/>
        <v>37.015243461637674</v>
      </c>
    </row>
    <row r="4168" spans="1:23" x14ac:dyDescent="0.3">
      <c r="A4168" s="32" t="s">
        <v>909</v>
      </c>
      <c r="B4168" s="35">
        <v>43452.610196759262</v>
      </c>
      <c r="C4168" s="29">
        <v>45.342199999999998</v>
      </c>
      <c r="D4168" s="29">
        <v>-12.823</v>
      </c>
      <c r="E4168" s="49">
        <v>36</v>
      </c>
      <c r="F4168" s="20">
        <v>13</v>
      </c>
      <c r="G4168" s="22" t="s">
        <v>396</v>
      </c>
      <c r="H4168" s="1" t="s">
        <v>63</v>
      </c>
      <c r="I4168" s="9">
        <v>3.44</v>
      </c>
      <c r="J4168" s="19"/>
      <c r="K4168" s="19"/>
      <c r="L4168" s="19"/>
      <c r="M4168" s="19"/>
      <c r="N4168" s="19"/>
      <c r="O4168" s="19"/>
      <c r="P4168" s="19">
        <v>3.84</v>
      </c>
      <c r="Q4168" s="18" t="s">
        <v>90</v>
      </c>
      <c r="R4168" s="21"/>
      <c r="S4168" s="23"/>
      <c r="T4168" s="1">
        <f t="shared" si="401"/>
        <v>2018.9667630301417</v>
      </c>
      <c r="U4168" s="4">
        <f t="shared" si="402"/>
        <v>1.1232740685965309E+20</v>
      </c>
      <c r="V4168" s="4">
        <f t="shared" si="403"/>
        <v>181970085860999.41</v>
      </c>
      <c r="W4168" s="1">
        <f t="shared" si="404"/>
        <v>38.701905007378691</v>
      </c>
    </row>
    <row r="4169" spans="1:23" x14ac:dyDescent="0.3">
      <c r="A4169" s="32" t="s">
        <v>910</v>
      </c>
      <c r="B4169" s="35">
        <v>43452.653981481482</v>
      </c>
      <c r="C4169" s="29">
        <v>45.364699999999999</v>
      </c>
      <c r="D4169" s="29">
        <v>-12.7547</v>
      </c>
      <c r="E4169" s="49">
        <v>32</v>
      </c>
      <c r="F4169" s="20">
        <v>14</v>
      </c>
      <c r="G4169" s="22" t="s">
        <v>396</v>
      </c>
      <c r="H4169" s="1" t="s">
        <v>63</v>
      </c>
      <c r="I4169" s="1">
        <f>P4169-0.4</f>
        <v>4.08</v>
      </c>
      <c r="J4169" s="19"/>
      <c r="K4169" s="19"/>
      <c r="L4169" s="19">
        <v>4.5999999999999996</v>
      </c>
      <c r="M4169" s="19" t="s">
        <v>60</v>
      </c>
      <c r="N4169" s="19"/>
      <c r="O4169" s="19"/>
      <c r="P4169" s="19">
        <v>4.4800000000000004</v>
      </c>
      <c r="Q4169" s="18" t="s">
        <v>90</v>
      </c>
      <c r="R4169" s="21"/>
      <c r="S4169" s="23"/>
      <c r="T4169" s="1">
        <f t="shared" si="401"/>
        <v>2018.9668829061779</v>
      </c>
      <c r="U4169" s="4">
        <f t="shared" si="402"/>
        <v>1.1232906644656053E+20</v>
      </c>
      <c r="V4169" s="4">
        <f t="shared" si="403"/>
        <v>1659586907437567</v>
      </c>
      <c r="W4169" s="1">
        <f t="shared" si="404"/>
        <v>35.140886605197295</v>
      </c>
    </row>
    <row r="4170" spans="1:23" x14ac:dyDescent="0.3">
      <c r="A4170" s="32" t="s">
        <v>911</v>
      </c>
      <c r="B4170" s="35">
        <v>43452.681134259263</v>
      </c>
      <c r="C4170" s="29">
        <v>45.358499999999999</v>
      </c>
      <c r="D4170" s="29">
        <v>-12.763</v>
      </c>
      <c r="E4170" s="49">
        <v>29</v>
      </c>
      <c r="F4170" s="20">
        <v>12</v>
      </c>
      <c r="G4170" s="22" t="s">
        <v>396</v>
      </c>
      <c r="H4170" s="1" t="s">
        <v>63</v>
      </c>
      <c r="I4170" s="9">
        <v>3.0300000000000002</v>
      </c>
      <c r="J4170" s="19"/>
      <c r="K4170" s="19"/>
      <c r="L4170" s="19"/>
      <c r="M4170" s="19"/>
      <c r="N4170" s="19"/>
      <c r="O4170" s="19"/>
      <c r="P4170" s="19">
        <v>3.43</v>
      </c>
      <c r="Q4170" s="18" t="s">
        <v>90</v>
      </c>
      <c r="R4170" s="21"/>
      <c r="S4170" s="23"/>
      <c r="T4170" s="1">
        <f t="shared" si="401"/>
        <v>2018.966957246432</v>
      </c>
      <c r="U4170" s="4">
        <f t="shared" si="402"/>
        <v>1.1232911060360526E+20</v>
      </c>
      <c r="V4170" s="4">
        <f t="shared" si="403"/>
        <v>44157044735331.297</v>
      </c>
      <c r="W4170" s="1">
        <f t="shared" si="404"/>
        <v>32.147363732468321</v>
      </c>
    </row>
    <row r="4171" spans="1:23" x14ac:dyDescent="0.3">
      <c r="A4171" s="32" t="s">
        <v>912</v>
      </c>
      <c r="B4171" s="35">
        <v>43452.96329861111</v>
      </c>
      <c r="C4171" s="29">
        <v>45.363300000000002</v>
      </c>
      <c r="D4171" s="29">
        <v>-12.7547</v>
      </c>
      <c r="E4171" s="49">
        <v>36</v>
      </c>
      <c r="F4171" s="20">
        <v>11</v>
      </c>
      <c r="G4171" s="22" t="s">
        <v>396</v>
      </c>
      <c r="H4171" s="1" t="s">
        <v>63</v>
      </c>
      <c r="I4171" s="9">
        <v>3.48</v>
      </c>
      <c r="J4171" s="19"/>
      <c r="K4171" s="19"/>
      <c r="L4171" s="19"/>
      <c r="M4171" s="19"/>
      <c r="N4171" s="19"/>
      <c r="O4171" s="19"/>
      <c r="P4171" s="19">
        <v>3.88</v>
      </c>
      <c r="Q4171" s="18" t="s">
        <v>90</v>
      </c>
      <c r="R4171" s="21"/>
      <c r="S4171" s="23"/>
      <c r="T4171" s="1">
        <f t="shared" si="401"/>
        <v>2018.9677297703247</v>
      </c>
      <c r="U4171" s="4">
        <f t="shared" si="402"/>
        <v>1.1232931953321835E+20</v>
      </c>
      <c r="V4171" s="4">
        <f t="shared" si="403"/>
        <v>208929613085405.06</v>
      </c>
      <c r="W4171" s="1">
        <f t="shared" si="404"/>
        <v>38.762078108387627</v>
      </c>
    </row>
    <row r="4172" spans="1:23" x14ac:dyDescent="0.3">
      <c r="A4172" s="32" t="s">
        <v>913</v>
      </c>
      <c r="B4172" s="35">
        <v>43452.986666666664</v>
      </c>
      <c r="C4172" s="29">
        <v>45.384999999999998</v>
      </c>
      <c r="D4172" s="29">
        <v>-12.791</v>
      </c>
      <c r="E4172" s="49">
        <v>35</v>
      </c>
      <c r="F4172" s="20">
        <v>12</v>
      </c>
      <c r="G4172" s="22" t="s">
        <v>396</v>
      </c>
      <c r="H4172" s="1" t="s">
        <v>63</v>
      </c>
      <c r="I4172" s="9">
        <v>3.6199999999999997</v>
      </c>
      <c r="J4172" s="19"/>
      <c r="K4172" s="19"/>
      <c r="L4172" s="19"/>
      <c r="M4172" s="19"/>
      <c r="N4172" s="19"/>
      <c r="O4172" s="19"/>
      <c r="P4172" s="19">
        <v>4.0199999999999996</v>
      </c>
      <c r="Q4172" s="18" t="s">
        <v>90</v>
      </c>
      <c r="R4172" s="21"/>
      <c r="S4172" s="23"/>
      <c r="T4172" s="1">
        <f t="shared" si="401"/>
        <v>2018.967793748574</v>
      </c>
      <c r="U4172" s="4">
        <f t="shared" si="402"/>
        <v>1.1232965837737448E+20</v>
      </c>
      <c r="V4172" s="4">
        <f t="shared" si="403"/>
        <v>338844156139203.69</v>
      </c>
      <c r="W4172" s="1">
        <f t="shared" si="404"/>
        <v>38.985927817471243</v>
      </c>
    </row>
    <row r="4173" spans="1:23" x14ac:dyDescent="0.3">
      <c r="A4173" s="32" t="s">
        <v>914</v>
      </c>
      <c r="B4173" s="35">
        <v>43453.123344907406</v>
      </c>
      <c r="C4173" s="29">
        <v>45.44</v>
      </c>
      <c r="D4173" s="29">
        <v>-12.7547</v>
      </c>
      <c r="E4173" s="49">
        <v>38</v>
      </c>
      <c r="F4173" s="20">
        <v>8</v>
      </c>
      <c r="G4173" s="22" t="s">
        <v>396</v>
      </c>
      <c r="H4173" s="1" t="s">
        <v>63</v>
      </c>
      <c r="I4173" s="9">
        <v>3.11</v>
      </c>
      <c r="J4173" s="19"/>
      <c r="K4173" s="19"/>
      <c r="L4173" s="19"/>
      <c r="M4173" s="19"/>
      <c r="N4173" s="19"/>
      <c r="O4173" s="19"/>
      <c r="P4173" s="19">
        <v>3.51</v>
      </c>
      <c r="Q4173" s="18" t="s">
        <v>90</v>
      </c>
      <c r="R4173" s="21"/>
      <c r="S4173" s="23"/>
      <c r="T4173" s="1">
        <f t="shared" si="401"/>
        <v>2018.968167953203</v>
      </c>
      <c r="U4173" s="4">
        <f t="shared" si="402"/>
        <v>1.1232971658769626E+20</v>
      </c>
      <c r="V4173" s="4">
        <f t="shared" si="403"/>
        <v>58210321777087.344</v>
      </c>
      <c r="W4173" s="1">
        <f t="shared" si="404"/>
        <v>44.254512343305095</v>
      </c>
    </row>
    <row r="4174" spans="1:23" x14ac:dyDescent="0.3">
      <c r="A4174" s="32" t="s">
        <v>915</v>
      </c>
      <c r="B4174" s="35">
        <v>43453.151388888888</v>
      </c>
      <c r="C4174" s="29">
        <v>45.4407</v>
      </c>
      <c r="D4174" s="29">
        <v>-12.831300000000001</v>
      </c>
      <c r="E4174" s="49">
        <v>33</v>
      </c>
      <c r="F4174" s="20">
        <v>10</v>
      </c>
      <c r="G4174" s="22" t="s">
        <v>396</v>
      </c>
      <c r="H4174" s="1" t="s">
        <v>63</v>
      </c>
      <c r="I4174" s="9">
        <v>3.45</v>
      </c>
      <c r="J4174" s="19"/>
      <c r="K4174" s="19"/>
      <c r="L4174" s="19"/>
      <c r="M4174" s="19"/>
      <c r="N4174" s="19"/>
      <c r="O4174" s="19"/>
      <c r="P4174" s="19">
        <v>3.85</v>
      </c>
      <c r="Q4174" s="18" t="s">
        <v>90</v>
      </c>
      <c r="R4174" s="21"/>
      <c r="S4174" s="23"/>
      <c r="T4174" s="1">
        <f t="shared" si="401"/>
        <v>2018.9682447334399</v>
      </c>
      <c r="U4174" s="4">
        <f t="shared" si="402"/>
        <v>1.1232990495260521E+20</v>
      </c>
      <c r="V4174" s="4">
        <f t="shared" si="403"/>
        <v>188364908948981.13</v>
      </c>
      <c r="W4174" s="1">
        <f t="shared" si="404"/>
        <v>40.952907768378836</v>
      </c>
    </row>
    <row r="4175" spans="1:23" x14ac:dyDescent="0.3">
      <c r="A4175" s="32" t="s">
        <v>916</v>
      </c>
      <c r="B4175" s="35">
        <v>43453.571122685185</v>
      </c>
      <c r="C4175" s="29">
        <v>45.404200000000003</v>
      </c>
      <c r="D4175" s="29">
        <v>-12.8752</v>
      </c>
      <c r="E4175" s="49">
        <v>11</v>
      </c>
      <c r="F4175" s="20">
        <v>11</v>
      </c>
      <c r="G4175" s="22" t="s">
        <v>396</v>
      </c>
      <c r="H4175" s="1" t="s">
        <v>63</v>
      </c>
      <c r="I4175" s="9">
        <v>3.18</v>
      </c>
      <c r="J4175" s="19"/>
      <c r="K4175" s="19"/>
      <c r="L4175" s="19"/>
      <c r="M4175" s="19"/>
      <c r="N4175" s="19"/>
      <c r="O4175" s="19"/>
      <c r="P4175" s="19">
        <v>3.58</v>
      </c>
      <c r="Q4175" s="18" t="s">
        <v>90</v>
      </c>
      <c r="R4175" s="21"/>
      <c r="S4175" s="23"/>
      <c r="T4175" s="1">
        <f t="shared" si="401"/>
        <v>2018.9693939019444</v>
      </c>
      <c r="U4175" s="4">
        <f t="shared" si="402"/>
        <v>1.1232997908362935E+20</v>
      </c>
      <c r="V4175" s="4">
        <f t="shared" si="403"/>
        <v>74131024130092.203</v>
      </c>
      <c r="W4175" s="1">
        <f t="shared" si="404"/>
        <v>25.504294817263705</v>
      </c>
    </row>
    <row r="4176" spans="1:23" x14ac:dyDescent="0.3">
      <c r="A4176" s="32" t="s">
        <v>917</v>
      </c>
      <c r="B4176" s="35">
        <v>43453.675324074073</v>
      </c>
      <c r="C4176" s="29">
        <v>45.343299999999999</v>
      </c>
      <c r="D4176" s="29">
        <v>-12.746499999999999</v>
      </c>
      <c r="E4176" s="49">
        <v>36</v>
      </c>
      <c r="F4176" s="20">
        <v>11</v>
      </c>
      <c r="G4176" s="22" t="s">
        <v>396</v>
      </c>
      <c r="H4176" s="1" t="s">
        <v>63</v>
      </c>
      <c r="I4176" s="9">
        <v>3.31</v>
      </c>
      <c r="J4176" s="19"/>
      <c r="K4176" s="19"/>
      <c r="L4176" s="19"/>
      <c r="M4176" s="19"/>
      <c r="N4176" s="19"/>
      <c r="O4176" s="19"/>
      <c r="P4176" s="19">
        <v>3.71</v>
      </c>
      <c r="Q4176" s="18" t="s">
        <v>90</v>
      </c>
      <c r="R4176" s="21"/>
      <c r="S4176" s="23"/>
      <c r="T4176" s="1">
        <f t="shared" si="401"/>
        <v>2018.9696791897991</v>
      </c>
      <c r="U4176" s="4">
        <f t="shared" si="402"/>
        <v>1.1233009522849073E+20</v>
      </c>
      <c r="V4176" s="4">
        <f t="shared" si="403"/>
        <v>116144861384034.34</v>
      </c>
      <c r="W4176" s="1">
        <f t="shared" si="404"/>
        <v>38.025647869280448</v>
      </c>
    </row>
    <row r="4177" spans="1:23" x14ac:dyDescent="0.3">
      <c r="A4177" s="32" t="s">
        <v>918</v>
      </c>
      <c r="B4177" s="35">
        <v>43454.446770833332</v>
      </c>
      <c r="C4177" s="29">
        <v>45.371699999999997</v>
      </c>
      <c r="D4177" s="29">
        <v>-12.7318</v>
      </c>
      <c r="E4177" s="49">
        <v>30</v>
      </c>
      <c r="F4177" s="20">
        <v>13</v>
      </c>
      <c r="G4177" s="22" t="s">
        <v>396</v>
      </c>
      <c r="H4177" s="1" t="s">
        <v>63</v>
      </c>
      <c r="I4177" s="9">
        <v>3.19</v>
      </c>
      <c r="J4177" s="19"/>
      <c r="K4177" s="19"/>
      <c r="L4177" s="19"/>
      <c r="M4177" s="19"/>
      <c r="N4177" s="19"/>
      <c r="O4177" s="19"/>
      <c r="P4177" s="19">
        <v>3.59</v>
      </c>
      <c r="Q4177" s="18" t="s">
        <v>90</v>
      </c>
      <c r="R4177" s="21"/>
      <c r="S4177" s="23"/>
      <c r="T4177" s="1">
        <f t="shared" si="401"/>
        <v>2018.9717912959161</v>
      </c>
      <c r="U4177" s="4">
        <f t="shared" si="402"/>
        <v>1.1233017196463966E+20</v>
      </c>
      <c r="V4177" s="4">
        <f t="shared" si="403"/>
        <v>76736148936182.078</v>
      </c>
      <c r="W4177" s="1">
        <f t="shared" si="404"/>
        <v>33.772328917525492</v>
      </c>
    </row>
    <row r="4178" spans="1:23" x14ac:dyDescent="0.3">
      <c r="A4178" s="32" t="s">
        <v>919</v>
      </c>
      <c r="B4178" s="35">
        <v>43454.559571759259</v>
      </c>
      <c r="C4178" s="29">
        <v>45.336799999999997</v>
      </c>
      <c r="D4178" s="29">
        <v>-12.7547</v>
      </c>
      <c r="E4178" s="49">
        <v>35</v>
      </c>
      <c r="F4178" s="20">
        <v>13</v>
      </c>
      <c r="G4178" s="22" t="s">
        <v>396</v>
      </c>
      <c r="H4178" s="1" t="s">
        <v>63</v>
      </c>
      <c r="I4178" s="9">
        <v>3.0900000000000003</v>
      </c>
      <c r="J4178" s="19"/>
      <c r="K4178" s="19"/>
      <c r="L4178" s="19"/>
      <c r="M4178" s="19"/>
      <c r="N4178" s="19"/>
      <c r="O4178" s="19"/>
      <c r="P4178" s="19">
        <v>3.49</v>
      </c>
      <c r="Q4178" s="18" t="s">
        <v>90</v>
      </c>
      <c r="R4178" s="21"/>
      <c r="S4178" s="23"/>
      <c r="T4178" s="1">
        <f t="shared" si="401"/>
        <v>2018.97210012802</v>
      </c>
      <c r="U4178" s="4">
        <f t="shared" si="402"/>
        <v>1.1233022628967281E+20</v>
      </c>
      <c r="V4178" s="4">
        <f t="shared" si="403"/>
        <v>54325033149243.336</v>
      </c>
      <c r="W4178" s="1">
        <f t="shared" si="404"/>
        <v>36.840377948481802</v>
      </c>
    </row>
    <row r="4179" spans="1:23" x14ac:dyDescent="0.3">
      <c r="A4179" s="32" t="s">
        <v>920</v>
      </c>
      <c r="B4179" s="35">
        <v>43454.639120370368</v>
      </c>
      <c r="C4179" s="29">
        <v>45.415999999999997</v>
      </c>
      <c r="D4179" s="29">
        <v>-12.773300000000001</v>
      </c>
      <c r="E4179" s="49">
        <v>38</v>
      </c>
      <c r="F4179" s="20">
        <v>12</v>
      </c>
      <c r="G4179" s="22" t="s">
        <v>396</v>
      </c>
      <c r="H4179" s="1" t="s">
        <v>63</v>
      </c>
      <c r="I4179" s="9">
        <v>3.23</v>
      </c>
      <c r="J4179" s="19"/>
      <c r="K4179" s="19"/>
      <c r="L4179" s="19"/>
      <c r="M4179" s="19"/>
      <c r="N4179" s="19"/>
      <c r="O4179" s="19"/>
      <c r="P4179" s="19">
        <v>3.63</v>
      </c>
      <c r="Q4179" s="18" t="s">
        <v>90</v>
      </c>
      <c r="R4179" s="21"/>
      <c r="S4179" s="23"/>
      <c r="T4179" s="1">
        <f t="shared" si="401"/>
        <v>2018.9723179202474</v>
      </c>
      <c r="U4179" s="4">
        <f t="shared" si="402"/>
        <v>1.1233031439456012E+20</v>
      </c>
      <c r="V4179" s="4">
        <f t="shared" si="403"/>
        <v>88104887300801.563</v>
      </c>
      <c r="W4179" s="1">
        <f t="shared" si="404"/>
        <v>43.023214234369036</v>
      </c>
    </row>
    <row r="4180" spans="1:23" x14ac:dyDescent="0.3">
      <c r="A4180" s="32" t="s">
        <v>921</v>
      </c>
      <c r="B4180" s="35">
        <v>43454.780486111114</v>
      </c>
      <c r="C4180" s="29">
        <v>45.410499999999999</v>
      </c>
      <c r="D4180" s="29">
        <v>-12.7697</v>
      </c>
      <c r="E4180" s="49">
        <v>36</v>
      </c>
      <c r="F4180" s="20">
        <v>15</v>
      </c>
      <c r="G4180" s="22" t="s">
        <v>396</v>
      </c>
      <c r="H4180" s="1" t="s">
        <v>63</v>
      </c>
      <c r="I4180" s="9">
        <v>3.61</v>
      </c>
      <c r="J4180" s="19"/>
      <c r="K4180" s="19"/>
      <c r="L4180" s="19"/>
      <c r="M4180" s="19"/>
      <c r="N4180" s="19"/>
      <c r="O4180" s="19"/>
      <c r="P4180" s="19">
        <v>4.01</v>
      </c>
      <c r="Q4180" s="18" t="s">
        <v>90</v>
      </c>
      <c r="R4180" s="21"/>
      <c r="S4180" s="23"/>
      <c r="T4180" s="1">
        <f t="shared" si="401"/>
        <v>2018.972704958552</v>
      </c>
      <c r="U4180" s="4">
        <f t="shared" si="402"/>
        <v>1.12330641735255E+20</v>
      </c>
      <c r="V4180" s="4">
        <f t="shared" si="403"/>
        <v>327340694878839.31</v>
      </c>
      <c r="W4180" s="1">
        <f t="shared" si="404"/>
        <v>40.963702537125279</v>
      </c>
    </row>
    <row r="4181" spans="1:23" x14ac:dyDescent="0.3">
      <c r="A4181" s="32" t="s">
        <v>922</v>
      </c>
      <c r="B4181" s="35">
        <v>43455.046331018515</v>
      </c>
      <c r="C4181" s="29">
        <v>45.404000000000003</v>
      </c>
      <c r="D4181" s="29">
        <v>-12.7783</v>
      </c>
      <c r="E4181" s="49">
        <v>40</v>
      </c>
      <c r="F4181" s="20">
        <v>14</v>
      </c>
      <c r="G4181" s="22" t="s">
        <v>396</v>
      </c>
      <c r="H4181" s="1" t="s">
        <v>63</v>
      </c>
      <c r="I4181" s="9">
        <v>3.19</v>
      </c>
      <c r="J4181" s="19"/>
      <c r="K4181" s="19"/>
      <c r="L4181" s="19"/>
      <c r="M4181" s="19"/>
      <c r="N4181" s="19"/>
      <c r="O4181" s="19"/>
      <c r="P4181" s="19">
        <v>3.59</v>
      </c>
      <c r="Q4181" s="18" t="s">
        <v>90</v>
      </c>
      <c r="R4181" s="21"/>
      <c r="S4181" s="23"/>
      <c r="T4181" s="1">
        <f t="shared" si="401"/>
        <v>2018.9734328022409</v>
      </c>
      <c r="U4181" s="4">
        <f t="shared" si="402"/>
        <v>1.1233071847140393E+20</v>
      </c>
      <c r="V4181" s="4">
        <f t="shared" si="403"/>
        <v>76736148936182.078</v>
      </c>
      <c r="W4181" s="1">
        <f t="shared" si="404"/>
        <v>44.259874108155813</v>
      </c>
    </row>
    <row r="4182" spans="1:23" x14ac:dyDescent="0.3">
      <c r="A4182" s="32" t="s">
        <v>923</v>
      </c>
      <c r="B4182" s="35">
        <v>43455.099305555559</v>
      </c>
      <c r="C4182" s="29">
        <v>45.408499999999997</v>
      </c>
      <c r="D4182" s="29">
        <v>-12.7742</v>
      </c>
      <c r="E4182" s="49">
        <v>39</v>
      </c>
      <c r="F4182" s="20">
        <v>12</v>
      </c>
      <c r="G4182" s="22" t="s">
        <v>396</v>
      </c>
      <c r="H4182" s="1" t="s">
        <v>63</v>
      </c>
      <c r="I4182" s="1">
        <f>P4182-0.4</f>
        <v>3.8699999999999997</v>
      </c>
      <c r="J4182" s="19"/>
      <c r="K4182" s="19"/>
      <c r="L4182" s="19">
        <v>4.2</v>
      </c>
      <c r="M4182" s="19" t="s">
        <v>60</v>
      </c>
      <c r="N4182" s="19"/>
      <c r="O4182" s="19"/>
      <c r="P4182" s="19">
        <v>4.2699999999999996</v>
      </c>
      <c r="Q4182" s="18" t="s">
        <v>90</v>
      </c>
      <c r="R4182" s="21"/>
      <c r="S4182" s="23"/>
      <c r="T4182" s="1">
        <f t="shared" si="401"/>
        <v>2018.9735778386189</v>
      </c>
      <c r="U4182" s="4">
        <f t="shared" si="402"/>
        <v>1.1233152199752612E+20</v>
      </c>
      <c r="V4182" s="4">
        <f t="shared" si="403"/>
        <v>803526122185617</v>
      </c>
      <c r="W4182" s="1">
        <f t="shared" si="404"/>
        <v>43.547894804905717</v>
      </c>
    </row>
    <row r="4183" spans="1:23" x14ac:dyDescent="0.3">
      <c r="A4183" s="32" t="s">
        <v>924</v>
      </c>
      <c r="B4183" s="35">
        <v>43455.330636574072</v>
      </c>
      <c r="C4183" s="29">
        <v>45.383200000000002</v>
      </c>
      <c r="D4183" s="29">
        <v>-12.7547</v>
      </c>
      <c r="E4183" s="49">
        <v>37</v>
      </c>
      <c r="F4183" s="20">
        <v>13</v>
      </c>
      <c r="G4183" s="22" t="s">
        <v>396</v>
      </c>
      <c r="H4183" s="1" t="s">
        <v>63</v>
      </c>
      <c r="I4183" s="9">
        <v>3.3000000000000003</v>
      </c>
      <c r="J4183" s="19"/>
      <c r="K4183" s="19"/>
      <c r="L4183" s="19"/>
      <c r="M4183" s="19"/>
      <c r="N4183" s="19"/>
      <c r="O4183" s="19"/>
      <c r="P4183" s="19">
        <v>3.7</v>
      </c>
      <c r="Q4183" s="18" t="s">
        <v>90</v>
      </c>
      <c r="R4183" s="21"/>
      <c r="S4183" s="23"/>
      <c r="T4183" s="1">
        <f t="shared" si="401"/>
        <v>2018.97421118843</v>
      </c>
      <c r="U4183" s="4">
        <f t="shared" si="402"/>
        <v>1.1233163419937155E+20</v>
      </c>
      <c r="V4183" s="4">
        <f t="shared" si="403"/>
        <v>112201845430197.23</v>
      </c>
      <c r="W4183" s="1">
        <f t="shared" si="404"/>
        <v>40.523158384492859</v>
      </c>
    </row>
    <row r="4184" spans="1:23" x14ac:dyDescent="0.3">
      <c r="A4184" s="32" t="s">
        <v>925</v>
      </c>
      <c r="B4184" s="35">
        <v>43455.417893518519</v>
      </c>
      <c r="C4184" s="29">
        <v>45.347999999999999</v>
      </c>
      <c r="D4184" s="29">
        <v>-12.817</v>
      </c>
      <c r="E4184" s="49">
        <v>36</v>
      </c>
      <c r="F4184" s="20">
        <v>15</v>
      </c>
      <c r="G4184" s="22" t="s">
        <v>396</v>
      </c>
      <c r="H4184" s="1" t="s">
        <v>63</v>
      </c>
      <c r="I4184" s="9">
        <v>3.54</v>
      </c>
      <c r="J4184" s="19"/>
      <c r="K4184" s="19"/>
      <c r="L4184" s="19"/>
      <c r="M4184" s="19"/>
      <c r="N4184" s="19"/>
      <c r="O4184" s="19"/>
      <c r="P4184" s="19">
        <v>3.94</v>
      </c>
      <c r="Q4184" s="18" t="s">
        <v>90</v>
      </c>
      <c r="R4184" s="21"/>
      <c r="S4184" s="23"/>
      <c r="T4184" s="1">
        <f t="shared" si="401"/>
        <v>2018.974450084924</v>
      </c>
      <c r="U4184" s="4">
        <f t="shared" si="402"/>
        <v>1.1233189123894983E+20</v>
      </c>
      <c r="V4184" s="4">
        <f t="shared" si="403"/>
        <v>257039578276887.53</v>
      </c>
      <c r="W4184" s="1">
        <f t="shared" si="404"/>
        <v>38.780089197120382</v>
      </c>
    </row>
    <row r="4185" spans="1:23" x14ac:dyDescent="0.3">
      <c r="A4185" s="32" t="s">
        <v>926</v>
      </c>
      <c r="B4185" s="35">
        <v>43455.472337962965</v>
      </c>
      <c r="C4185" s="29">
        <v>45.39</v>
      </c>
      <c r="D4185" s="29">
        <v>-12.7408</v>
      </c>
      <c r="E4185" s="49">
        <v>31</v>
      </c>
      <c r="F4185" s="20">
        <v>13</v>
      </c>
      <c r="G4185" s="22" t="s">
        <v>396</v>
      </c>
      <c r="H4185" s="1" t="s">
        <v>63</v>
      </c>
      <c r="I4185" s="1">
        <f>P4185-0.4</f>
        <v>3.9899999999999998</v>
      </c>
      <c r="J4185" s="19"/>
      <c r="K4185" s="19"/>
      <c r="L4185" s="19">
        <v>4.3</v>
      </c>
      <c r="M4185" s="19" t="s">
        <v>60</v>
      </c>
      <c r="N4185" s="19"/>
      <c r="O4185" s="19"/>
      <c r="P4185" s="19">
        <v>4.3899999999999997</v>
      </c>
      <c r="Q4185" s="18" t="s">
        <v>90</v>
      </c>
      <c r="R4185" s="21"/>
      <c r="S4185" s="23"/>
      <c r="T4185" s="1">
        <f t="shared" si="401"/>
        <v>2018.9745991456891</v>
      </c>
      <c r="U4185" s="4">
        <f t="shared" si="402"/>
        <v>1.1233310742495048E+20</v>
      </c>
      <c r="V4185" s="4">
        <f t="shared" si="403"/>
        <v>1216186000646365.5</v>
      </c>
      <c r="W4185" s="1">
        <f t="shared" si="404"/>
        <v>35.52164086628386</v>
      </c>
    </row>
    <row r="4186" spans="1:23" x14ac:dyDescent="0.3">
      <c r="A4186" s="32" t="s">
        <v>927</v>
      </c>
      <c r="B4186" s="35">
        <v>43455.479953703703</v>
      </c>
      <c r="C4186" s="29">
        <v>45.3523</v>
      </c>
      <c r="D4186" s="29">
        <v>-12.7715</v>
      </c>
      <c r="E4186" s="49">
        <v>29</v>
      </c>
      <c r="F4186" s="20">
        <v>11</v>
      </c>
      <c r="G4186" s="22" t="s">
        <v>396</v>
      </c>
      <c r="H4186" s="1" t="s">
        <v>63</v>
      </c>
      <c r="I4186" s="9">
        <v>3.02</v>
      </c>
      <c r="J4186" s="19"/>
      <c r="K4186" s="19"/>
      <c r="L4186" s="19"/>
      <c r="M4186" s="19"/>
      <c r="N4186" s="19"/>
      <c r="O4186" s="19"/>
      <c r="P4186" s="19">
        <v>3.42</v>
      </c>
      <c r="Q4186" s="18" t="s">
        <v>90</v>
      </c>
      <c r="R4186" s="21"/>
      <c r="S4186" s="23"/>
      <c r="T4186" s="1">
        <f t="shared" si="401"/>
        <v>2018.9746199964509</v>
      </c>
      <c r="U4186" s="4">
        <f t="shared" si="402"/>
        <v>1.1233315008290236E+20</v>
      </c>
      <c r="V4186" s="4">
        <f t="shared" si="403"/>
        <v>42657951880159.32</v>
      </c>
      <c r="W4186" s="1">
        <f t="shared" si="404"/>
        <v>31.901528437806064</v>
      </c>
    </row>
    <row r="4187" spans="1:23" x14ac:dyDescent="0.3">
      <c r="A4187" s="32" t="s">
        <v>928</v>
      </c>
      <c r="B4187" s="35">
        <v>43455.7655787037</v>
      </c>
      <c r="C4187" s="29">
        <v>45.418700000000001</v>
      </c>
      <c r="D4187" s="29">
        <v>-12.799799999999999</v>
      </c>
      <c r="E4187" s="49">
        <v>40</v>
      </c>
      <c r="F4187" s="20">
        <v>13</v>
      </c>
      <c r="G4187" s="22" t="s">
        <v>396</v>
      </c>
      <c r="H4187" s="1" t="s">
        <v>63</v>
      </c>
      <c r="I4187" s="9">
        <v>3.0900000000000003</v>
      </c>
      <c r="J4187" s="19"/>
      <c r="K4187" s="19"/>
      <c r="L4187" s="19"/>
      <c r="M4187" s="19"/>
      <c r="N4187" s="19"/>
      <c r="O4187" s="19"/>
      <c r="P4187" s="19">
        <v>3.49</v>
      </c>
      <c r="Q4187" s="18" t="s">
        <v>90</v>
      </c>
      <c r="R4187" s="21"/>
      <c r="S4187" s="23"/>
      <c r="T4187" s="1">
        <f t="shared" si="401"/>
        <v>2018.9754019950819</v>
      </c>
      <c r="U4187" s="4">
        <f t="shared" si="402"/>
        <v>1.1233320440793552E+20</v>
      </c>
      <c r="V4187" s="4">
        <f t="shared" si="403"/>
        <v>54325033149243.336</v>
      </c>
      <c r="W4187" s="1">
        <f t="shared" si="404"/>
        <v>45.154513417124626</v>
      </c>
    </row>
    <row r="4188" spans="1:23" x14ac:dyDescent="0.3">
      <c r="A4188" s="32" t="s">
        <v>929</v>
      </c>
      <c r="B4188" s="35">
        <v>43455.82236111111</v>
      </c>
      <c r="C4188" s="29">
        <v>45.392200000000003</v>
      </c>
      <c r="D4188" s="29">
        <v>-12.6928</v>
      </c>
      <c r="E4188" s="49">
        <v>34</v>
      </c>
      <c r="F4188" s="20">
        <v>12</v>
      </c>
      <c r="G4188" s="22" t="s">
        <v>396</v>
      </c>
      <c r="H4188" s="1" t="s">
        <v>63</v>
      </c>
      <c r="I4188" s="9">
        <v>3.24</v>
      </c>
      <c r="J4188" s="19"/>
      <c r="K4188" s="19"/>
      <c r="L4188" s="19"/>
      <c r="M4188" s="19"/>
      <c r="N4188" s="19"/>
      <c r="O4188" s="19"/>
      <c r="P4188" s="19">
        <v>3.64</v>
      </c>
      <c r="Q4188" s="18" t="s">
        <v>90</v>
      </c>
      <c r="R4188" s="21"/>
      <c r="S4188" s="23"/>
      <c r="T4188" s="1">
        <f t="shared" si="401"/>
        <v>2018.9755574568408</v>
      </c>
      <c r="U4188" s="4">
        <f t="shared" si="402"/>
        <v>1.1233329560901945E+20</v>
      </c>
      <c r="V4188" s="4">
        <f t="shared" si="403"/>
        <v>91201083935591.125</v>
      </c>
      <c r="W4188" s="1">
        <f t="shared" si="404"/>
        <v>38.875374379907164</v>
      </c>
    </row>
    <row r="4189" spans="1:23" x14ac:dyDescent="0.3">
      <c r="A4189" s="32" t="s">
        <v>930</v>
      </c>
      <c r="B4189" s="35">
        <v>43456.081724537034</v>
      </c>
      <c r="C4189" s="29">
        <v>45.402799999999999</v>
      </c>
      <c r="D4189" s="29">
        <v>-12.7317</v>
      </c>
      <c r="E4189" s="49">
        <v>39</v>
      </c>
      <c r="F4189" s="20">
        <v>11</v>
      </c>
      <c r="G4189" s="22" t="s">
        <v>396</v>
      </c>
      <c r="H4189" s="1" t="s">
        <v>63</v>
      </c>
      <c r="I4189" s="1">
        <f>P4189-0.4</f>
        <v>3.85</v>
      </c>
      <c r="J4189" s="19"/>
      <c r="K4189" s="19"/>
      <c r="L4189" s="19">
        <v>4.0999999999999996</v>
      </c>
      <c r="M4189" s="19" t="s">
        <v>60</v>
      </c>
      <c r="N4189" s="19"/>
      <c r="O4189" s="19"/>
      <c r="P4189" s="19">
        <v>4.25</v>
      </c>
      <c r="Q4189" s="18" t="s">
        <v>90</v>
      </c>
      <c r="R4189" s="21"/>
      <c r="S4189" s="23"/>
      <c r="T4189" s="1">
        <f t="shared" si="401"/>
        <v>2018.9762675552006</v>
      </c>
      <c r="U4189" s="4">
        <f t="shared" si="402"/>
        <v>1.1233404550322879E+20</v>
      </c>
      <c r="V4189" s="4">
        <f t="shared" si="403"/>
        <v>749894209332455.88</v>
      </c>
      <c r="W4189" s="1">
        <f t="shared" si="404"/>
        <v>43.312854176579094</v>
      </c>
    </row>
    <row r="4190" spans="1:23" x14ac:dyDescent="0.3">
      <c r="A4190" s="32" t="s">
        <v>931</v>
      </c>
      <c r="B4190" s="35">
        <v>43456.210173611114</v>
      </c>
      <c r="C4190" s="29">
        <v>45.353999999999999</v>
      </c>
      <c r="D4190" s="29">
        <v>-12.7547</v>
      </c>
      <c r="E4190" s="49">
        <v>33</v>
      </c>
      <c r="F4190" s="20">
        <v>11</v>
      </c>
      <c r="G4190" s="22" t="s">
        <v>396</v>
      </c>
      <c r="H4190" s="1" t="s">
        <v>63</v>
      </c>
      <c r="I4190" s="9">
        <v>3.04</v>
      </c>
      <c r="J4190" s="19"/>
      <c r="K4190" s="19"/>
      <c r="L4190" s="19"/>
      <c r="M4190" s="19"/>
      <c r="N4190" s="19"/>
      <c r="O4190" s="19"/>
      <c r="P4190" s="19">
        <v>3.44</v>
      </c>
      <c r="Q4190" s="18" t="s">
        <v>90</v>
      </c>
      <c r="R4190" s="21"/>
      <c r="S4190" s="23"/>
      <c r="T4190" s="1">
        <f t="shared" si="401"/>
        <v>2018.9766192295992</v>
      </c>
      <c r="U4190" s="4">
        <f t="shared" si="402"/>
        <v>1.1233409121204775E+20</v>
      </c>
      <c r="V4190" s="4">
        <f t="shared" si="403"/>
        <v>45708818961487.711</v>
      </c>
      <c r="W4190" s="1">
        <f t="shared" si="404"/>
        <v>35.602672107753484</v>
      </c>
    </row>
    <row r="4191" spans="1:23" x14ac:dyDescent="0.3">
      <c r="A4191" s="32" t="s">
        <v>932</v>
      </c>
      <c r="B4191" s="35">
        <v>43456.241712962961</v>
      </c>
      <c r="C4191" s="29">
        <v>45.378999999999998</v>
      </c>
      <c r="D4191" s="29">
        <v>-12.738300000000001</v>
      </c>
      <c r="E4191" s="49">
        <v>33</v>
      </c>
      <c r="F4191" s="20">
        <v>12</v>
      </c>
      <c r="G4191" s="22" t="s">
        <v>396</v>
      </c>
      <c r="H4191" s="1" t="s">
        <v>63</v>
      </c>
      <c r="I4191" s="9">
        <v>3.8000000000000003</v>
      </c>
      <c r="J4191" s="19"/>
      <c r="K4191" s="19"/>
      <c r="L4191" s="19"/>
      <c r="M4191" s="19"/>
      <c r="N4191" s="19"/>
      <c r="O4191" s="19"/>
      <c r="P4191" s="19">
        <v>4.2</v>
      </c>
      <c r="Q4191" s="18" t="s">
        <v>90</v>
      </c>
      <c r="R4191" s="21"/>
      <c r="S4191" s="23"/>
      <c r="T4191" s="1">
        <f t="shared" si="401"/>
        <v>2018.9767055796385</v>
      </c>
      <c r="U4191" s="4">
        <f t="shared" si="402"/>
        <v>1.1233472216939222E+20</v>
      </c>
      <c r="V4191" s="4">
        <f t="shared" si="403"/>
        <v>630957344480198.25</v>
      </c>
      <c r="W4191" s="1">
        <f t="shared" si="404"/>
        <v>36.756614004729116</v>
      </c>
    </row>
    <row r="4192" spans="1:23" x14ac:dyDescent="0.3">
      <c r="A4192" s="32" t="s">
        <v>933</v>
      </c>
      <c r="B4192" s="35">
        <v>43456.610775462963</v>
      </c>
      <c r="C4192" s="29">
        <v>45.374200000000002</v>
      </c>
      <c r="D4192" s="29">
        <v>-12.7562</v>
      </c>
      <c r="E4192" s="49">
        <v>29</v>
      </c>
      <c r="F4192" s="20">
        <v>11</v>
      </c>
      <c r="G4192" s="22" t="s">
        <v>396</v>
      </c>
      <c r="H4192" s="1" t="s">
        <v>63</v>
      </c>
      <c r="I4192" s="9">
        <v>3.48</v>
      </c>
      <c r="J4192" s="19"/>
      <c r="K4192" s="19"/>
      <c r="L4192" s="19"/>
      <c r="M4192" s="19"/>
      <c r="N4192" s="19"/>
      <c r="O4192" s="19"/>
      <c r="P4192" s="19">
        <v>3.88</v>
      </c>
      <c r="Q4192" s="18" t="s">
        <v>90</v>
      </c>
      <c r="R4192" s="21"/>
      <c r="S4192" s="23"/>
      <c r="T4192" s="1">
        <f t="shared" si="401"/>
        <v>2018.9777160176945</v>
      </c>
      <c r="U4192" s="4">
        <f t="shared" si="402"/>
        <v>1.123349310990053E+20</v>
      </c>
      <c r="V4192" s="4">
        <f t="shared" si="403"/>
        <v>208929613085405.06</v>
      </c>
      <c r="W4192" s="1">
        <f t="shared" si="404"/>
        <v>32.906368218925977</v>
      </c>
    </row>
    <row r="4193" spans="1:23" x14ac:dyDescent="0.3">
      <c r="A4193" s="32" t="s">
        <v>934</v>
      </c>
      <c r="B4193" s="35">
        <v>43456.703564814816</v>
      </c>
      <c r="C4193" s="29">
        <v>45.418799999999997</v>
      </c>
      <c r="D4193" s="29">
        <v>-12.8065</v>
      </c>
      <c r="E4193" s="49">
        <v>34</v>
      </c>
      <c r="F4193" s="20">
        <v>12</v>
      </c>
      <c r="G4193" s="22" t="s">
        <v>396</v>
      </c>
      <c r="H4193" s="1" t="s">
        <v>63</v>
      </c>
      <c r="I4193" s="9">
        <v>3.25</v>
      </c>
      <c r="J4193" s="19"/>
      <c r="K4193" s="19"/>
      <c r="L4193" s="19"/>
      <c r="M4193" s="19"/>
      <c r="N4193" s="19"/>
      <c r="O4193" s="19"/>
      <c r="P4193" s="19">
        <v>3.65</v>
      </c>
      <c r="Q4193" s="18" t="s">
        <v>90</v>
      </c>
      <c r="R4193" s="21"/>
      <c r="S4193" s="23"/>
      <c r="T4193" s="1">
        <f t="shared" si="401"/>
        <v>2018.9779700610945</v>
      </c>
      <c r="U4193" s="4">
        <f t="shared" si="402"/>
        <v>1.1233502550509293E+20</v>
      </c>
      <c r="V4193" s="4">
        <f t="shared" si="403"/>
        <v>94406087628592.484</v>
      </c>
      <c r="W4193" s="1">
        <f t="shared" si="404"/>
        <v>40.039969093726093</v>
      </c>
    </row>
    <row r="4194" spans="1:23" x14ac:dyDescent="0.3">
      <c r="A4194" s="32" t="s">
        <v>935</v>
      </c>
      <c r="B4194" s="35">
        <v>43456.848946759259</v>
      </c>
      <c r="C4194" s="29">
        <v>45.384799999999998</v>
      </c>
      <c r="D4194" s="29">
        <v>-12.707700000000001</v>
      </c>
      <c r="E4194" s="49">
        <v>30</v>
      </c>
      <c r="F4194" s="20">
        <v>12</v>
      </c>
      <c r="G4194" s="22" t="s">
        <v>396</v>
      </c>
      <c r="H4194" s="1" t="s">
        <v>63</v>
      </c>
      <c r="I4194" s="9">
        <v>3.12</v>
      </c>
      <c r="J4194" s="19"/>
      <c r="K4194" s="19"/>
      <c r="L4194" s="19"/>
      <c r="M4194" s="19"/>
      <c r="N4194" s="19"/>
      <c r="O4194" s="19"/>
      <c r="P4194" s="19">
        <v>3.52</v>
      </c>
      <c r="Q4194" s="18" t="s">
        <v>90</v>
      </c>
      <c r="R4194" s="21"/>
      <c r="S4194" s="23"/>
      <c r="T4194" s="1">
        <f t="shared" si="401"/>
        <v>2018.9783680951657</v>
      </c>
      <c r="U4194" s="4">
        <f t="shared" si="402"/>
        <v>1.1233508576105154E+20</v>
      </c>
      <c r="V4194" s="4">
        <f t="shared" si="403"/>
        <v>60255958607435.766</v>
      </c>
      <c r="W4194" s="1">
        <f t="shared" si="404"/>
        <v>34.747982175225182</v>
      </c>
    </row>
    <row r="4195" spans="1:23" x14ac:dyDescent="0.3">
      <c r="A4195" s="32" t="s">
        <v>936</v>
      </c>
      <c r="B4195" s="35">
        <v>43457.10255787037</v>
      </c>
      <c r="C4195" s="29">
        <v>45.410299999999999</v>
      </c>
      <c r="D4195" s="29">
        <v>-12.7468</v>
      </c>
      <c r="E4195" s="49">
        <v>34</v>
      </c>
      <c r="F4195" s="20">
        <v>11</v>
      </c>
      <c r="G4195" s="22" t="s">
        <v>396</v>
      </c>
      <c r="H4195" s="1" t="s">
        <v>63</v>
      </c>
      <c r="I4195" s="9">
        <v>3.44</v>
      </c>
      <c r="J4195" s="19"/>
      <c r="K4195" s="19"/>
      <c r="L4195" s="19"/>
      <c r="M4195" s="19"/>
      <c r="N4195" s="19"/>
      <c r="O4195" s="19"/>
      <c r="P4195" s="19">
        <v>3.84</v>
      </c>
      <c r="Q4195" s="18" t="s">
        <v>90</v>
      </c>
      <c r="R4195" s="21"/>
      <c r="S4195" s="23"/>
      <c r="T4195" s="1">
        <f t="shared" si="401"/>
        <v>2018.9790624445459</v>
      </c>
      <c r="U4195" s="4">
        <f t="shared" si="402"/>
        <v>1.123352677311374E+20</v>
      </c>
      <c r="V4195" s="4">
        <f t="shared" si="403"/>
        <v>181970085860999.41</v>
      </c>
      <c r="W4195" s="1">
        <f t="shared" si="404"/>
        <v>39.189381570858444</v>
      </c>
    </row>
    <row r="4196" spans="1:23" x14ac:dyDescent="0.3">
      <c r="A4196" s="32" t="s">
        <v>937</v>
      </c>
      <c r="B4196" s="35">
        <v>43457.122546296298</v>
      </c>
      <c r="C4196" s="29">
        <v>45.411499999999997</v>
      </c>
      <c r="D4196" s="29">
        <v>-12.7142</v>
      </c>
      <c r="E4196" s="49">
        <v>40</v>
      </c>
      <c r="F4196" s="20">
        <v>12</v>
      </c>
      <c r="G4196" s="22" t="s">
        <v>396</v>
      </c>
      <c r="H4196" s="1" t="s">
        <v>63</v>
      </c>
      <c r="I4196" s="9">
        <v>3.46</v>
      </c>
      <c r="J4196" s="19"/>
      <c r="K4196" s="19"/>
      <c r="L4196" s="19"/>
      <c r="M4196" s="19"/>
      <c r="N4196" s="19"/>
      <c r="O4196" s="19"/>
      <c r="P4196" s="19">
        <v>3.86</v>
      </c>
      <c r="Q4196" s="18" t="s">
        <v>90</v>
      </c>
      <c r="R4196" s="21"/>
      <c r="S4196" s="23"/>
      <c r="T4196" s="1">
        <f t="shared" si="401"/>
        <v>2018.9791171698735</v>
      </c>
      <c r="U4196" s="4">
        <f t="shared" si="402"/>
        <v>1.1233546271559737E+20</v>
      </c>
      <c r="V4196" s="4">
        <f t="shared" si="403"/>
        <v>194984459975804.25</v>
      </c>
      <c r="W4196" s="1">
        <f t="shared" si="404"/>
        <v>44.780236731303539</v>
      </c>
    </row>
    <row r="4197" spans="1:23" x14ac:dyDescent="0.3">
      <c r="A4197" s="32" t="s">
        <v>938</v>
      </c>
      <c r="B4197" s="35">
        <v>43457.210659722223</v>
      </c>
      <c r="C4197" s="29">
        <v>45.399000000000001</v>
      </c>
      <c r="D4197" s="29">
        <v>-12.75</v>
      </c>
      <c r="E4197" s="49">
        <v>33</v>
      </c>
      <c r="F4197" s="20">
        <v>11</v>
      </c>
      <c r="G4197" s="22" t="s">
        <v>396</v>
      </c>
      <c r="H4197" s="1" t="s">
        <v>63</v>
      </c>
      <c r="I4197" s="9">
        <v>3.44</v>
      </c>
      <c r="J4197" s="19"/>
      <c r="K4197" s="19"/>
      <c r="L4197" s="19"/>
      <c r="M4197" s="19"/>
      <c r="N4197" s="19"/>
      <c r="O4197" s="19"/>
      <c r="P4197" s="19">
        <v>3.84</v>
      </c>
      <c r="Q4197" s="18" t="s">
        <v>90</v>
      </c>
      <c r="R4197" s="21"/>
      <c r="S4197" s="23"/>
      <c r="T4197" s="1">
        <f t="shared" si="401"/>
        <v>2018.9793584112861</v>
      </c>
      <c r="U4197" s="4">
        <f t="shared" si="402"/>
        <v>1.1233564468568323E+20</v>
      </c>
      <c r="V4197" s="4">
        <f t="shared" si="403"/>
        <v>181970085860999.41</v>
      </c>
      <c r="W4197" s="1">
        <f t="shared" si="404"/>
        <v>37.71010440205481</v>
      </c>
    </row>
    <row r="4198" spans="1:23" x14ac:dyDescent="0.3">
      <c r="A4198" s="32" t="s">
        <v>939</v>
      </c>
      <c r="B4198" s="35">
        <v>43457.553680555553</v>
      </c>
      <c r="C4198" s="29">
        <v>45.346699999999998</v>
      </c>
      <c r="D4198" s="29">
        <v>-12.7547</v>
      </c>
      <c r="E4198" s="49">
        <v>36</v>
      </c>
      <c r="F4198" s="20">
        <v>10</v>
      </c>
      <c r="G4198" s="22" t="s">
        <v>396</v>
      </c>
      <c r="H4198" s="1" t="s">
        <v>63</v>
      </c>
      <c r="I4198" s="9">
        <v>3.06</v>
      </c>
      <c r="J4198" s="19"/>
      <c r="K4198" s="19"/>
      <c r="L4198" s="19"/>
      <c r="M4198" s="19"/>
      <c r="N4198" s="19"/>
      <c r="O4198" s="19"/>
      <c r="P4198" s="19">
        <v>3.46</v>
      </c>
      <c r="Q4198" s="18" t="s">
        <v>90</v>
      </c>
      <c r="R4198" s="21"/>
      <c r="S4198" s="23"/>
      <c r="T4198" s="1">
        <f t="shared" si="401"/>
        <v>2018.9802975511445</v>
      </c>
      <c r="U4198" s="4">
        <f t="shared" si="402"/>
        <v>1.1233569366356517E+20</v>
      </c>
      <c r="V4198" s="4">
        <f t="shared" si="403"/>
        <v>48977881936844.656</v>
      </c>
      <c r="W4198" s="1">
        <f t="shared" si="404"/>
        <v>38.131815317372293</v>
      </c>
    </row>
    <row r="4199" spans="1:23" x14ac:dyDescent="0.3">
      <c r="A4199" s="32" t="s">
        <v>940</v>
      </c>
      <c r="B4199" s="35">
        <v>43457.727754629632</v>
      </c>
      <c r="C4199" s="29">
        <v>45.3825</v>
      </c>
      <c r="D4199" s="29">
        <v>-12.7187</v>
      </c>
      <c r="E4199" s="49">
        <v>34</v>
      </c>
      <c r="F4199" s="20">
        <v>12</v>
      </c>
      <c r="G4199" s="22" t="s">
        <v>396</v>
      </c>
      <c r="H4199" s="1" t="s">
        <v>63</v>
      </c>
      <c r="I4199" s="9">
        <v>3.2800000000000002</v>
      </c>
      <c r="J4199" s="19"/>
      <c r="K4199" s="19"/>
      <c r="L4199" s="19"/>
      <c r="M4199" s="19"/>
      <c r="N4199" s="19"/>
      <c r="O4199" s="19"/>
      <c r="P4199" s="19">
        <v>3.68</v>
      </c>
      <c r="Q4199" s="18" t="s">
        <v>90</v>
      </c>
      <c r="R4199" s="21"/>
      <c r="S4199" s="23"/>
      <c r="T4199" s="1">
        <f t="shared" si="401"/>
        <v>2018.9807741399852</v>
      </c>
      <c r="U4199" s="4">
        <f t="shared" si="402"/>
        <v>1.1233579837641997E+20</v>
      </c>
      <c r="V4199" s="4">
        <f t="shared" si="403"/>
        <v>104712854805090.06</v>
      </c>
      <c r="W4199" s="1">
        <f t="shared" si="404"/>
        <v>37.994608443471272</v>
      </c>
    </row>
    <row r="4200" spans="1:23" x14ac:dyDescent="0.3">
      <c r="A4200" s="32" t="s">
        <v>941</v>
      </c>
      <c r="B4200" s="35">
        <v>43457.858495370368</v>
      </c>
      <c r="C4200" s="29">
        <v>45.411700000000003</v>
      </c>
      <c r="D4200" s="29">
        <v>-12.7255</v>
      </c>
      <c r="E4200" s="49">
        <v>40</v>
      </c>
      <c r="F4200" s="20">
        <v>13</v>
      </c>
      <c r="G4200" s="22" t="s">
        <v>396</v>
      </c>
      <c r="H4200" s="1" t="s">
        <v>63</v>
      </c>
      <c r="I4200" s="9">
        <v>3.14</v>
      </c>
      <c r="J4200" s="19"/>
      <c r="K4200" s="19"/>
      <c r="L4200" s="19"/>
      <c r="M4200" s="19"/>
      <c r="N4200" s="19"/>
      <c r="O4200" s="19"/>
      <c r="P4200" s="19">
        <v>3.54</v>
      </c>
      <c r="Q4200" s="18" t="s">
        <v>90</v>
      </c>
      <c r="R4200" s="21"/>
      <c r="S4200" s="23"/>
      <c r="T4200" s="1">
        <f t="shared" si="401"/>
        <v>2018.9811320886251</v>
      </c>
      <c r="U4200" s="4">
        <f t="shared" si="402"/>
        <v>1.1233586294184287E+20</v>
      </c>
      <c r="V4200" s="4">
        <f t="shared" si="403"/>
        <v>64565422903465.523</v>
      </c>
      <c r="W4200" s="1">
        <f t="shared" si="404"/>
        <v>44.677544573435419</v>
      </c>
    </row>
    <row r="4201" spans="1:23" x14ac:dyDescent="0.3">
      <c r="A4201" s="32" t="s">
        <v>942</v>
      </c>
      <c r="B4201" s="35">
        <v>43457.979699074072</v>
      </c>
      <c r="C4201" s="29">
        <v>45.395299999999999</v>
      </c>
      <c r="D4201" s="29">
        <v>-12.823700000000001</v>
      </c>
      <c r="E4201" s="49">
        <v>38</v>
      </c>
      <c r="F4201" s="20">
        <v>12</v>
      </c>
      <c r="G4201" s="22" t="s">
        <v>396</v>
      </c>
      <c r="H4201" s="1" t="s">
        <v>63</v>
      </c>
      <c r="I4201" s="9">
        <v>3.23</v>
      </c>
      <c r="J4201" s="19"/>
      <c r="K4201" s="19"/>
      <c r="L4201" s="19"/>
      <c r="M4201" s="19"/>
      <c r="N4201" s="19"/>
      <c r="O4201" s="19"/>
      <c r="P4201" s="19">
        <v>3.63</v>
      </c>
      <c r="Q4201" s="18" t="s">
        <v>90</v>
      </c>
      <c r="R4201" s="21"/>
      <c r="S4201" s="23"/>
      <c r="T4201" s="1">
        <f t="shared" si="401"/>
        <v>2018.9814639262809</v>
      </c>
      <c r="U4201" s="4">
        <f t="shared" si="402"/>
        <v>1.1233595104673017E+20</v>
      </c>
      <c r="V4201" s="4">
        <f t="shared" si="403"/>
        <v>88104887300801.563</v>
      </c>
      <c r="W4201" s="1">
        <f t="shared" si="404"/>
        <v>42.650730863512166</v>
      </c>
    </row>
    <row r="4202" spans="1:23" x14ac:dyDescent="0.3">
      <c r="A4202" s="32" t="s">
        <v>943</v>
      </c>
      <c r="B4202" s="35">
        <v>43458.141689814816</v>
      </c>
      <c r="C4202" s="29">
        <v>45.413699999999999</v>
      </c>
      <c r="D4202" s="29">
        <v>-12.707000000000001</v>
      </c>
      <c r="E4202" s="49">
        <v>40</v>
      </c>
      <c r="F4202" s="20">
        <v>13</v>
      </c>
      <c r="G4202" s="22" t="s">
        <v>396</v>
      </c>
      <c r="H4202" s="1" t="s">
        <v>63</v>
      </c>
      <c r="I4202" s="9">
        <v>3.22</v>
      </c>
      <c r="J4202" s="19"/>
      <c r="K4202" s="19"/>
      <c r="L4202" s="19"/>
      <c r="M4202" s="19"/>
      <c r="N4202" s="19"/>
      <c r="O4202" s="19"/>
      <c r="P4202" s="19">
        <v>3.62</v>
      </c>
      <c r="Q4202" s="18" t="s">
        <v>90</v>
      </c>
      <c r="R4202" s="21"/>
      <c r="S4202" s="23"/>
      <c r="T4202" s="1">
        <f t="shared" si="401"/>
        <v>2018.9819074327579</v>
      </c>
      <c r="U4202" s="4">
        <f t="shared" si="402"/>
        <v>1.1233603616053399E+20</v>
      </c>
      <c r="V4202" s="4">
        <f t="shared" si="403"/>
        <v>85113803820237.813</v>
      </c>
      <c r="W4202" s="1">
        <f t="shared" si="404"/>
        <v>44.974567242213645</v>
      </c>
    </row>
    <row r="4203" spans="1:23" x14ac:dyDescent="0.3">
      <c r="A4203" s="32" t="s">
        <v>944</v>
      </c>
      <c r="B4203" s="35">
        <v>43458.341828703706</v>
      </c>
      <c r="C4203" s="29">
        <v>45.408799999999999</v>
      </c>
      <c r="D4203" s="29">
        <v>-12.7325</v>
      </c>
      <c r="E4203" s="49">
        <v>36</v>
      </c>
      <c r="F4203" s="20">
        <v>13</v>
      </c>
      <c r="G4203" s="22" t="s">
        <v>396</v>
      </c>
      <c r="H4203" s="1" t="s">
        <v>63</v>
      </c>
      <c r="I4203" s="9">
        <v>3.2</v>
      </c>
      <c r="J4203" s="19"/>
      <c r="K4203" s="19"/>
      <c r="L4203" s="19"/>
      <c r="M4203" s="19"/>
      <c r="N4203" s="19"/>
      <c r="O4203" s="19"/>
      <c r="P4203" s="19">
        <v>3.6</v>
      </c>
      <c r="Q4203" s="18" t="s">
        <v>90</v>
      </c>
      <c r="R4203" s="21"/>
      <c r="S4203" s="23"/>
      <c r="T4203" s="1">
        <f t="shared" si="401"/>
        <v>2018.9824553831725</v>
      </c>
      <c r="U4203" s="4">
        <f t="shared" si="402"/>
        <v>1.1233611559335746E+20</v>
      </c>
      <c r="V4203" s="4">
        <f t="shared" si="403"/>
        <v>79432823472428.328</v>
      </c>
      <c r="W4203" s="1">
        <f t="shared" si="404"/>
        <v>40.929391998087347</v>
      </c>
    </row>
    <row r="4204" spans="1:23" x14ac:dyDescent="0.3">
      <c r="A4204" s="32" t="s">
        <v>945</v>
      </c>
      <c r="B4204" s="35">
        <v>43458.451666666668</v>
      </c>
      <c r="C4204" s="29">
        <v>45.392699999999998</v>
      </c>
      <c r="D4204" s="29">
        <v>-12.766299999999999</v>
      </c>
      <c r="E4204" s="49">
        <v>36</v>
      </c>
      <c r="F4204" s="20">
        <v>10</v>
      </c>
      <c r="G4204" s="22" t="s">
        <v>396</v>
      </c>
      <c r="H4204" s="1" t="s">
        <v>63</v>
      </c>
      <c r="I4204" s="9">
        <v>3.0700000000000003</v>
      </c>
      <c r="J4204" s="19"/>
      <c r="K4204" s="19"/>
      <c r="L4204" s="19"/>
      <c r="M4204" s="19"/>
      <c r="N4204" s="19"/>
      <c r="O4204" s="19"/>
      <c r="P4204" s="19">
        <v>3.47</v>
      </c>
      <c r="Q4204" s="18" t="s">
        <v>90</v>
      </c>
      <c r="R4204" s="21"/>
      <c r="S4204" s="23"/>
      <c r="T4204" s="1">
        <f t="shared" si="401"/>
        <v>2018.9827561031257</v>
      </c>
      <c r="U4204" s="4">
        <f t="shared" si="402"/>
        <v>1.1233616629242829E+20</v>
      </c>
      <c r="V4204" s="4">
        <f t="shared" si="403"/>
        <v>50699070827470.641</v>
      </c>
      <c r="W4204" s="1">
        <f t="shared" si="404"/>
        <v>40.069440718917605</v>
      </c>
    </row>
    <row r="4205" spans="1:23" x14ac:dyDescent="0.3">
      <c r="A4205" s="32" t="s">
        <v>946</v>
      </c>
      <c r="B4205" s="35">
        <v>43458.615543981483</v>
      </c>
      <c r="C4205" s="29">
        <v>45.389699999999998</v>
      </c>
      <c r="D4205" s="29">
        <v>-12.7515</v>
      </c>
      <c r="E4205" s="49">
        <v>41</v>
      </c>
      <c r="F4205" s="20">
        <v>10</v>
      </c>
      <c r="G4205" s="22" t="s">
        <v>396</v>
      </c>
      <c r="H4205" s="1" t="s">
        <v>63</v>
      </c>
      <c r="I4205" s="9">
        <v>3.11</v>
      </c>
      <c r="J4205" s="19"/>
      <c r="K4205" s="19"/>
      <c r="L4205" s="19"/>
      <c r="M4205" s="19"/>
      <c r="N4205" s="19"/>
      <c r="O4205" s="19"/>
      <c r="P4205" s="19">
        <v>3.51</v>
      </c>
      <c r="Q4205" s="18" t="s">
        <v>90</v>
      </c>
      <c r="R4205" s="21"/>
      <c r="S4205" s="23"/>
      <c r="T4205" s="1">
        <f t="shared" si="401"/>
        <v>2018.9832047747611</v>
      </c>
      <c r="U4205" s="4">
        <f t="shared" si="402"/>
        <v>1.1233622450275007E+20</v>
      </c>
      <c r="V4205" s="4">
        <f t="shared" si="403"/>
        <v>58210321777087.344</v>
      </c>
      <c r="W4205" s="1">
        <f t="shared" si="404"/>
        <v>44.47603085890848</v>
      </c>
    </row>
    <row r="4206" spans="1:23" x14ac:dyDescent="0.3">
      <c r="A4206" s="32" t="s">
        <v>947</v>
      </c>
      <c r="B4206" s="35">
        <v>43458.729849537034</v>
      </c>
      <c r="C4206" s="29">
        <v>45.390300000000003</v>
      </c>
      <c r="D4206" s="29">
        <v>-12.7547</v>
      </c>
      <c r="E4206" s="49">
        <v>37</v>
      </c>
      <c r="F4206" s="20">
        <v>11</v>
      </c>
      <c r="G4206" s="22" t="s">
        <v>396</v>
      </c>
      <c r="H4206" s="1" t="s">
        <v>63</v>
      </c>
      <c r="I4206" s="9">
        <v>3.35</v>
      </c>
      <c r="J4206" s="19"/>
      <c r="K4206" s="19"/>
      <c r="L4206" s="19"/>
      <c r="M4206" s="19"/>
      <c r="N4206" s="19"/>
      <c r="O4206" s="19"/>
      <c r="P4206" s="19">
        <v>3.75</v>
      </c>
      <c r="Q4206" s="18" t="s">
        <v>90</v>
      </c>
      <c r="R4206" s="21"/>
      <c r="S4206" s="23"/>
      <c r="T4206" s="1">
        <f t="shared" si="401"/>
        <v>2018.9835177263162</v>
      </c>
      <c r="U4206" s="4">
        <f t="shared" si="402"/>
        <v>1.1233635785489328E+20</v>
      </c>
      <c r="V4206" s="4">
        <f t="shared" si="403"/>
        <v>133352143216332.41</v>
      </c>
      <c r="W4206" s="1">
        <f t="shared" si="404"/>
        <v>40.842983599550557</v>
      </c>
    </row>
    <row r="4207" spans="1:23" x14ac:dyDescent="0.3">
      <c r="A4207" s="32" t="s">
        <v>948</v>
      </c>
      <c r="B4207" s="35">
        <v>43458.831250000003</v>
      </c>
      <c r="C4207" s="29">
        <v>45.404800000000002</v>
      </c>
      <c r="D4207" s="29">
        <v>-12.7547</v>
      </c>
      <c r="E4207" s="49">
        <v>40</v>
      </c>
      <c r="F4207" s="20">
        <v>11</v>
      </c>
      <c r="G4207" s="22" t="s">
        <v>396</v>
      </c>
      <c r="H4207" s="1" t="s">
        <v>63</v>
      </c>
      <c r="I4207" s="9">
        <v>3.2800000000000002</v>
      </c>
      <c r="J4207" s="19"/>
      <c r="K4207" s="19"/>
      <c r="L4207" s="19"/>
      <c r="M4207" s="19"/>
      <c r="N4207" s="19"/>
      <c r="O4207" s="19"/>
      <c r="P4207" s="19">
        <v>3.68</v>
      </c>
      <c r="Q4207" s="18" t="s">
        <v>90</v>
      </c>
      <c r="R4207" s="21"/>
      <c r="S4207" s="23"/>
      <c r="T4207" s="1">
        <f t="shared" si="401"/>
        <v>2018.9837953456536</v>
      </c>
      <c r="U4207" s="4">
        <f t="shared" si="402"/>
        <v>1.1233646256774808E+20</v>
      </c>
      <c r="V4207" s="4">
        <f t="shared" si="403"/>
        <v>104712854805090.06</v>
      </c>
      <c r="W4207" s="1">
        <f t="shared" si="404"/>
        <v>44.226382165506678</v>
      </c>
    </row>
    <row r="4208" spans="1:23" x14ac:dyDescent="0.3">
      <c r="A4208" s="32" t="s">
        <v>949</v>
      </c>
      <c r="B4208" s="35">
        <v>43458.982418981483</v>
      </c>
      <c r="C4208" s="29">
        <v>45.443199999999997</v>
      </c>
      <c r="D4208" s="29">
        <v>-12.863200000000001</v>
      </c>
      <c r="E4208" s="49">
        <v>5</v>
      </c>
      <c r="F4208" s="20">
        <v>11</v>
      </c>
      <c r="G4208" s="22" t="s">
        <v>396</v>
      </c>
      <c r="H4208" s="1" t="s">
        <v>63</v>
      </c>
      <c r="I4208" s="9">
        <v>3.77</v>
      </c>
      <c r="J4208" s="19"/>
      <c r="K4208" s="19"/>
      <c r="L4208" s="19"/>
      <c r="M4208" s="19"/>
      <c r="N4208" s="19"/>
      <c r="O4208" s="19"/>
      <c r="P4208" s="19">
        <v>4.17</v>
      </c>
      <c r="Q4208" s="18" t="s">
        <v>90</v>
      </c>
      <c r="R4208" s="21"/>
      <c r="S4208" s="23"/>
      <c r="T4208" s="1">
        <f t="shared" si="401"/>
        <v>2018.9842092237686</v>
      </c>
      <c r="U4208" s="4">
        <f t="shared" si="402"/>
        <v>1.1233703142067891E+20</v>
      </c>
      <c r="V4208" s="4">
        <f t="shared" si="403"/>
        <v>568852930843842.13</v>
      </c>
      <c r="W4208" s="1">
        <f t="shared" si="404"/>
        <v>26.410436001499214</v>
      </c>
    </row>
    <row r="4209" spans="1:23" x14ac:dyDescent="0.3">
      <c r="A4209" s="32" t="s">
        <v>950</v>
      </c>
      <c r="B4209" s="35">
        <v>43459.110231481478</v>
      </c>
      <c r="C4209" s="29">
        <v>45.413200000000003</v>
      </c>
      <c r="D4209" s="29">
        <v>-12.7745</v>
      </c>
      <c r="E4209" s="49">
        <v>27</v>
      </c>
      <c r="F4209" s="20">
        <v>10</v>
      </c>
      <c r="G4209" s="22" t="s">
        <v>396</v>
      </c>
      <c r="H4209" s="1" t="s">
        <v>63</v>
      </c>
      <c r="I4209" s="9">
        <v>3.1</v>
      </c>
      <c r="J4209" s="19"/>
      <c r="K4209" s="19"/>
      <c r="L4209" s="19"/>
      <c r="M4209" s="19"/>
      <c r="N4209" s="19"/>
      <c r="O4209" s="19"/>
      <c r="P4209" s="19">
        <v>3.5</v>
      </c>
      <c r="Q4209" s="18" t="s">
        <v>90</v>
      </c>
      <c r="R4209" s="21"/>
      <c r="S4209" s="23"/>
      <c r="T4209" s="1">
        <f t="shared" si="401"/>
        <v>2018.9845591553224</v>
      </c>
      <c r="U4209" s="4">
        <f t="shared" si="402"/>
        <v>1.1233708765481144E+20</v>
      </c>
      <c r="V4209" s="4">
        <f t="shared" si="403"/>
        <v>56234132519035.117</v>
      </c>
      <c r="W4209" s="1">
        <f t="shared" si="404"/>
        <v>33.532673053489091</v>
      </c>
    </row>
    <row r="4210" spans="1:23" x14ac:dyDescent="0.3">
      <c r="A4210" s="32" t="s">
        <v>951</v>
      </c>
      <c r="B4210" s="35">
        <v>43459.133356481485</v>
      </c>
      <c r="C4210" s="29">
        <v>45.414000000000001</v>
      </c>
      <c r="D4210" s="29">
        <v>-12.7547</v>
      </c>
      <c r="E4210" s="49">
        <v>29</v>
      </c>
      <c r="F4210" s="20">
        <v>10</v>
      </c>
      <c r="G4210" s="22" t="s">
        <v>396</v>
      </c>
      <c r="H4210" s="1" t="s">
        <v>63</v>
      </c>
      <c r="I4210" s="9">
        <v>3.0100000000000002</v>
      </c>
      <c r="J4210" s="19"/>
      <c r="K4210" s="19"/>
      <c r="L4210" s="19"/>
      <c r="M4210" s="19"/>
      <c r="N4210" s="19"/>
      <c r="O4210" s="19"/>
      <c r="P4210" s="19">
        <v>3.41</v>
      </c>
      <c r="Q4210" s="18" t="s">
        <v>90</v>
      </c>
      <c r="R4210" s="21"/>
      <c r="S4210" s="23"/>
      <c r="T4210" s="1">
        <f t="shared" si="401"/>
        <v>2018.9846224681219</v>
      </c>
      <c r="U4210" s="4">
        <f t="shared" si="402"/>
        <v>1.1233712886456335E+20</v>
      </c>
      <c r="V4210" s="4">
        <f t="shared" si="403"/>
        <v>41209751909733.227</v>
      </c>
      <c r="W4210" s="1">
        <f t="shared" si="404"/>
        <v>35.150918160880188</v>
      </c>
    </row>
    <row r="4211" spans="1:23" x14ac:dyDescent="0.3">
      <c r="A4211" s="32" t="s">
        <v>952</v>
      </c>
      <c r="B4211" s="35">
        <v>43459.212881944448</v>
      </c>
      <c r="C4211" s="29">
        <v>45.322299999999998</v>
      </c>
      <c r="D4211" s="29">
        <v>-12.8238</v>
      </c>
      <c r="E4211" s="49">
        <v>37</v>
      </c>
      <c r="F4211" s="20">
        <v>9</v>
      </c>
      <c r="G4211" s="22" t="s">
        <v>396</v>
      </c>
      <c r="H4211" s="1" t="s">
        <v>63</v>
      </c>
      <c r="I4211" s="9">
        <v>3.4</v>
      </c>
      <c r="J4211" s="19"/>
      <c r="K4211" s="19"/>
      <c r="L4211" s="19"/>
      <c r="M4211" s="19"/>
      <c r="N4211" s="19"/>
      <c r="O4211" s="19"/>
      <c r="P4211" s="19">
        <v>3.8</v>
      </c>
      <c r="Q4211" s="18" t="s">
        <v>90</v>
      </c>
      <c r="R4211" s="21"/>
      <c r="S4211" s="23"/>
      <c r="T4211" s="1">
        <f t="shared" si="401"/>
        <v>2018.9848401969732</v>
      </c>
      <c r="U4211" s="4">
        <f t="shared" si="402"/>
        <v>1.1233728735388259E+20</v>
      </c>
      <c r="V4211" s="4">
        <f t="shared" si="403"/>
        <v>158489319246111.25</v>
      </c>
      <c r="W4211" s="1">
        <f t="shared" si="404"/>
        <v>39.047860850112087</v>
      </c>
    </row>
    <row r="4212" spans="1:23" x14ac:dyDescent="0.3">
      <c r="A4212" s="32" t="s">
        <v>953</v>
      </c>
      <c r="B4212" s="35">
        <v>43459.217291666668</v>
      </c>
      <c r="C4212" s="29">
        <v>45.435200000000002</v>
      </c>
      <c r="D4212" s="29">
        <v>-12.7547</v>
      </c>
      <c r="E4212" s="49">
        <v>43</v>
      </c>
      <c r="F4212" s="20">
        <v>8</v>
      </c>
      <c r="G4212" s="22" t="s">
        <v>396</v>
      </c>
      <c r="H4212" s="1" t="s">
        <v>63</v>
      </c>
      <c r="I4212" s="9">
        <v>3.24</v>
      </c>
      <c r="J4212" s="19"/>
      <c r="K4212" s="19"/>
      <c r="L4212" s="19"/>
      <c r="M4212" s="19"/>
      <c r="N4212" s="19"/>
      <c r="O4212" s="19"/>
      <c r="P4212" s="19">
        <v>3.64</v>
      </c>
      <c r="Q4212" s="18" t="s">
        <v>90</v>
      </c>
      <c r="R4212" s="21"/>
      <c r="S4212" s="23"/>
      <c r="T4212" s="1">
        <f t="shared" si="401"/>
        <v>2018.9848522701345</v>
      </c>
      <c r="U4212" s="4">
        <f t="shared" si="402"/>
        <v>1.1233737855496652E+20</v>
      </c>
      <c r="V4212" s="4">
        <f t="shared" si="403"/>
        <v>91201083935591.125</v>
      </c>
      <c r="W4212" s="1">
        <f t="shared" si="404"/>
        <v>48.374953131588846</v>
      </c>
    </row>
    <row r="4213" spans="1:23" x14ac:dyDescent="0.3">
      <c r="A4213" s="32" t="s">
        <v>954</v>
      </c>
      <c r="B4213" s="35">
        <v>43459.248518518521</v>
      </c>
      <c r="C4213" s="29">
        <v>45.442999999999998</v>
      </c>
      <c r="D4213" s="29">
        <v>-12.7568</v>
      </c>
      <c r="E4213" s="49">
        <v>37</v>
      </c>
      <c r="F4213" s="20">
        <v>8</v>
      </c>
      <c r="G4213" s="22" t="s">
        <v>396</v>
      </c>
      <c r="H4213" s="1" t="s">
        <v>63</v>
      </c>
      <c r="I4213" s="9">
        <v>3.27</v>
      </c>
      <c r="J4213" s="19"/>
      <c r="K4213" s="19"/>
      <c r="L4213" s="19"/>
      <c r="M4213" s="19"/>
      <c r="N4213" s="19"/>
      <c r="O4213" s="19"/>
      <c r="P4213" s="19">
        <v>3.67</v>
      </c>
      <c r="Q4213" s="18" t="s">
        <v>90</v>
      </c>
      <c r="R4213" s="21"/>
      <c r="S4213" s="23"/>
      <c r="T4213" s="1">
        <f t="shared" si="401"/>
        <v>2018.9849377645955</v>
      </c>
      <c r="U4213" s="4">
        <f t="shared" si="402"/>
        <v>1.1233747971291195E+20</v>
      </c>
      <c r="V4213" s="4">
        <f t="shared" si="403"/>
        <v>101157945425989.97</v>
      </c>
      <c r="W4213" s="1">
        <f t="shared" si="404"/>
        <v>43.569588953456432</v>
      </c>
    </row>
    <row r="4214" spans="1:23" x14ac:dyDescent="0.3">
      <c r="A4214" s="32" t="s">
        <v>955</v>
      </c>
      <c r="B4214" s="35">
        <v>43459.526666666665</v>
      </c>
      <c r="C4214" s="29">
        <v>45.384700000000002</v>
      </c>
      <c r="D4214" s="29">
        <v>-12.747199999999999</v>
      </c>
      <c r="E4214" s="49">
        <v>34</v>
      </c>
      <c r="F4214" s="20">
        <v>11</v>
      </c>
      <c r="G4214" s="22" t="s">
        <v>396</v>
      </c>
      <c r="H4214" s="1" t="s">
        <v>63</v>
      </c>
      <c r="I4214" s="9">
        <v>3.48</v>
      </c>
      <c r="J4214" s="19"/>
      <c r="K4214" s="19"/>
      <c r="L4214" s="19"/>
      <c r="M4214" s="19"/>
      <c r="N4214" s="19"/>
      <c r="O4214" s="19"/>
      <c r="P4214" s="19">
        <v>3.88</v>
      </c>
      <c r="Q4214" s="18" t="s">
        <v>90</v>
      </c>
      <c r="R4214" s="21"/>
      <c r="S4214" s="23"/>
      <c r="T4214" s="1">
        <f t="shared" si="401"/>
        <v>2018.9856992927218</v>
      </c>
      <c r="U4214" s="4">
        <f t="shared" si="402"/>
        <v>1.1233768864252504E+20</v>
      </c>
      <c r="V4214" s="4">
        <f t="shared" si="403"/>
        <v>208929613085405.06</v>
      </c>
      <c r="W4214" s="1">
        <f t="shared" si="404"/>
        <v>37.886958656541751</v>
      </c>
    </row>
    <row r="4215" spans="1:23" x14ac:dyDescent="0.3">
      <c r="A4215" s="32" t="s">
        <v>956</v>
      </c>
      <c r="B4215" s="35">
        <v>43459.54614583333</v>
      </c>
      <c r="C4215" s="29">
        <v>45.359200000000001</v>
      </c>
      <c r="D4215" s="29">
        <v>-12.7805</v>
      </c>
      <c r="E4215" s="49">
        <v>40</v>
      </c>
      <c r="F4215" s="20">
        <v>10</v>
      </c>
      <c r="G4215" s="22" t="s">
        <v>396</v>
      </c>
      <c r="H4215" s="1" t="s">
        <v>63</v>
      </c>
      <c r="I4215" s="9">
        <v>3.0300000000000002</v>
      </c>
      <c r="J4215" s="19"/>
      <c r="K4215" s="19"/>
      <c r="L4215" s="19"/>
      <c r="M4215" s="19"/>
      <c r="N4215" s="19"/>
      <c r="O4215" s="19"/>
      <c r="P4215" s="19">
        <v>3.43</v>
      </c>
      <c r="Q4215" s="18" t="s">
        <v>90</v>
      </c>
      <c r="R4215" s="21"/>
      <c r="S4215" s="23"/>
      <c r="T4215" s="1">
        <f t="shared" si="401"/>
        <v>2018.9857526237736</v>
      </c>
      <c r="U4215" s="4">
        <f t="shared" si="402"/>
        <v>1.1233773279956977E+20</v>
      </c>
      <c r="V4215" s="4">
        <f t="shared" si="403"/>
        <v>44157044735331.297</v>
      </c>
      <c r="W4215" s="1">
        <f t="shared" si="404"/>
        <v>42.443703771865245</v>
      </c>
    </row>
    <row r="4216" spans="1:23" x14ac:dyDescent="0.3">
      <c r="A4216" s="32" t="s">
        <v>957</v>
      </c>
      <c r="B4216" s="35">
        <v>43459.792870370373</v>
      </c>
      <c r="C4216" s="29">
        <v>45.363</v>
      </c>
      <c r="D4216" s="29">
        <v>-12.73</v>
      </c>
      <c r="E4216" s="49">
        <v>35</v>
      </c>
      <c r="F4216" s="20">
        <v>12</v>
      </c>
      <c r="G4216" s="22" t="s">
        <v>396</v>
      </c>
      <c r="H4216" s="1" t="s">
        <v>63</v>
      </c>
      <c r="I4216" s="9">
        <v>3.43</v>
      </c>
      <c r="J4216" s="19"/>
      <c r="K4216" s="19"/>
      <c r="L4216" s="19"/>
      <c r="M4216" s="19"/>
      <c r="N4216" s="19"/>
      <c r="O4216" s="19"/>
      <c r="P4216" s="19">
        <v>3.83</v>
      </c>
      <c r="Q4216" s="18" t="s">
        <v>90</v>
      </c>
      <c r="R4216" s="21"/>
      <c r="S4216" s="23"/>
      <c r="T4216" s="1">
        <f t="shared" si="401"/>
        <v>2018.9864281187415</v>
      </c>
      <c r="U4216" s="4">
        <f t="shared" si="402"/>
        <v>1.1233790859193116E+20</v>
      </c>
      <c r="V4216" s="4">
        <f t="shared" si="403"/>
        <v>175792361395870.31</v>
      </c>
      <c r="W4216" s="1">
        <f t="shared" si="404"/>
        <v>37.930821228910844</v>
      </c>
    </row>
    <row r="4217" spans="1:23" x14ac:dyDescent="0.3">
      <c r="A4217" s="32" t="s">
        <v>958</v>
      </c>
      <c r="B4217" s="35">
        <v>43459.844525462962</v>
      </c>
      <c r="C4217" s="29">
        <v>45.372199999999999</v>
      </c>
      <c r="D4217" s="29">
        <v>-12.707000000000001</v>
      </c>
      <c r="E4217" s="49">
        <v>35</v>
      </c>
      <c r="F4217" s="20">
        <v>11</v>
      </c>
      <c r="G4217" s="22" t="s">
        <v>396</v>
      </c>
      <c r="H4217" s="1" t="s">
        <v>63</v>
      </c>
      <c r="I4217" s="9">
        <v>3.12</v>
      </c>
      <c r="J4217" s="19"/>
      <c r="K4217" s="19"/>
      <c r="L4217" s="19"/>
      <c r="M4217" s="19"/>
      <c r="N4217" s="19"/>
      <c r="O4217" s="19"/>
      <c r="P4217" s="19">
        <v>3.52</v>
      </c>
      <c r="Q4217" s="18" t="s">
        <v>90</v>
      </c>
      <c r="R4217" s="21"/>
      <c r="S4217" s="23"/>
      <c r="T4217" s="1">
        <f t="shared" si="401"/>
        <v>2018.9865695426774</v>
      </c>
      <c r="U4217" s="4">
        <f t="shared" si="402"/>
        <v>1.1233796884788978E+20</v>
      </c>
      <c r="V4217" s="4">
        <f t="shared" si="403"/>
        <v>60255958607435.766</v>
      </c>
      <c r="W4217" s="1">
        <f t="shared" si="404"/>
        <v>38.594079298745271</v>
      </c>
    </row>
    <row r="4218" spans="1:23" x14ac:dyDescent="0.3">
      <c r="A4218" s="32" t="s">
        <v>959</v>
      </c>
      <c r="B4218" s="35">
        <v>43459.948530092595</v>
      </c>
      <c r="C4218" s="29">
        <v>45.404299999999999</v>
      </c>
      <c r="D4218" s="29">
        <v>-12.773999999999999</v>
      </c>
      <c r="E4218" s="49">
        <v>40</v>
      </c>
      <c r="F4218" s="20">
        <v>12</v>
      </c>
      <c r="G4218" s="22" t="s">
        <v>396</v>
      </c>
      <c r="H4218" s="1" t="s">
        <v>63</v>
      </c>
      <c r="I4218" s="9">
        <v>3.72</v>
      </c>
      <c r="J4218" s="19"/>
      <c r="K4218" s="19"/>
      <c r="L4218" s="19"/>
      <c r="M4218" s="19"/>
      <c r="N4218" s="19"/>
      <c r="O4218" s="19"/>
      <c r="P4218" s="19">
        <v>4.12</v>
      </c>
      <c r="Q4218" s="18" t="s">
        <v>90</v>
      </c>
      <c r="R4218" s="21"/>
      <c r="S4218" s="23"/>
      <c r="T4218" s="1">
        <f t="shared" si="401"/>
        <v>2018.9868542918346</v>
      </c>
      <c r="U4218" s="4">
        <f t="shared" si="402"/>
        <v>1.123384474779821E+20</v>
      </c>
      <c r="V4218" s="4">
        <f t="shared" si="403"/>
        <v>478630092322639.25</v>
      </c>
      <c r="W4218" s="1">
        <f t="shared" si="404"/>
        <v>44.249285256931692</v>
      </c>
    </row>
    <row r="4219" spans="1:23" x14ac:dyDescent="0.3">
      <c r="A4219" s="32" t="s">
        <v>960</v>
      </c>
      <c r="B4219" s="35">
        <v>43460.001087962963</v>
      </c>
      <c r="C4219" s="29">
        <v>45.3917</v>
      </c>
      <c r="D4219" s="29">
        <v>-12.811500000000001</v>
      </c>
      <c r="E4219" s="49">
        <v>35</v>
      </c>
      <c r="F4219" s="20">
        <v>12</v>
      </c>
      <c r="G4219" s="22" t="s">
        <v>396</v>
      </c>
      <c r="H4219" s="1" t="s">
        <v>63</v>
      </c>
      <c r="I4219" s="1">
        <f>P4219-0.4</f>
        <v>4</v>
      </c>
      <c r="J4219" s="19"/>
      <c r="K4219" s="19"/>
      <c r="L4219" s="19">
        <v>4.4000000000000004</v>
      </c>
      <c r="M4219" s="19" t="s">
        <v>60</v>
      </c>
      <c r="N4219" s="19"/>
      <c r="O4219" s="19"/>
      <c r="P4219" s="19">
        <v>4.4000000000000004</v>
      </c>
      <c r="Q4219" s="18" t="s">
        <v>90</v>
      </c>
      <c r="R4219" s="21"/>
      <c r="S4219" s="23"/>
      <c r="T4219" s="1">
        <f t="shared" si="401"/>
        <v>2018.9869981874413</v>
      </c>
      <c r="U4219" s="4">
        <f t="shared" si="402"/>
        <v>1.123397064033939E+20</v>
      </c>
      <c r="V4219" s="4">
        <f t="shared" si="403"/>
        <v>1258925411794173.5</v>
      </c>
      <c r="W4219" s="1">
        <f t="shared" si="404"/>
        <v>39.594321876657894</v>
      </c>
    </row>
    <row r="4220" spans="1:23" x14ac:dyDescent="0.3">
      <c r="A4220" s="32" t="s">
        <v>961</v>
      </c>
      <c r="B4220" s="35">
        <v>43460.066064814811</v>
      </c>
      <c r="C4220" s="29">
        <v>45.363199999999999</v>
      </c>
      <c r="D4220" s="29">
        <v>-12.8217</v>
      </c>
      <c r="E4220" s="49">
        <v>33</v>
      </c>
      <c r="F4220" s="20">
        <v>11</v>
      </c>
      <c r="G4220" s="22" t="s">
        <v>396</v>
      </c>
      <c r="H4220" s="1" t="s">
        <v>63</v>
      </c>
      <c r="I4220" s="9">
        <v>3.14</v>
      </c>
      <c r="J4220" s="19"/>
      <c r="K4220" s="19"/>
      <c r="L4220" s="19"/>
      <c r="M4220" s="19"/>
      <c r="N4220" s="19"/>
      <c r="O4220" s="19"/>
      <c r="P4220" s="19">
        <v>3.54</v>
      </c>
      <c r="Q4220" s="18" t="s">
        <v>90</v>
      </c>
      <c r="R4220" s="21"/>
      <c r="S4220" s="23"/>
      <c r="T4220" s="1">
        <f t="shared" si="401"/>
        <v>2018.9871760843664</v>
      </c>
      <c r="U4220" s="4">
        <f t="shared" si="402"/>
        <v>1.123397709688168E+20</v>
      </c>
      <c r="V4220" s="4">
        <f t="shared" si="403"/>
        <v>64565422903465.523</v>
      </c>
      <c r="W4220" s="1">
        <f t="shared" si="404"/>
        <v>36.726588646640877</v>
      </c>
    </row>
    <row r="4221" spans="1:23" x14ac:dyDescent="0.3">
      <c r="A4221" s="32" t="s">
        <v>962</v>
      </c>
      <c r="B4221" s="35">
        <v>43460.127708333333</v>
      </c>
      <c r="C4221" s="29">
        <v>45.387500000000003</v>
      </c>
      <c r="D4221" s="29">
        <v>-12.765000000000001</v>
      </c>
      <c r="E4221" s="49">
        <v>38</v>
      </c>
      <c r="F4221" s="20">
        <v>12</v>
      </c>
      <c r="G4221" s="22" t="s">
        <v>396</v>
      </c>
      <c r="H4221" s="1" t="s">
        <v>63</v>
      </c>
      <c r="I4221" s="9">
        <v>3.6</v>
      </c>
      <c r="J4221" s="19"/>
      <c r="K4221" s="19"/>
      <c r="L4221" s="19"/>
      <c r="M4221" s="19"/>
      <c r="N4221" s="19"/>
      <c r="O4221" s="19"/>
      <c r="P4221" s="19">
        <v>4</v>
      </c>
      <c r="Q4221" s="18" t="s">
        <v>90</v>
      </c>
      <c r="R4221" s="21"/>
      <c r="S4221" s="23"/>
      <c r="T4221" s="1">
        <f t="shared" si="401"/>
        <v>2018.987344855122</v>
      </c>
      <c r="U4221" s="4">
        <f t="shared" si="402"/>
        <v>1.1234008719658281E+20</v>
      </c>
      <c r="V4221" s="4">
        <f t="shared" si="403"/>
        <v>316227766016839.06</v>
      </c>
      <c r="W4221" s="1">
        <f t="shared" si="404"/>
        <v>41.638650905711252</v>
      </c>
    </row>
    <row r="4222" spans="1:23" x14ac:dyDescent="0.3">
      <c r="A4222" s="32" t="s">
        <v>963</v>
      </c>
      <c r="B4222" s="35">
        <v>43460.269247685188</v>
      </c>
      <c r="C4222" s="29">
        <v>45.400199999999998</v>
      </c>
      <c r="D4222" s="29">
        <v>-12.748799999999999</v>
      </c>
      <c r="E4222" s="49">
        <v>32</v>
      </c>
      <c r="F4222" s="20">
        <v>12</v>
      </c>
      <c r="G4222" s="22" t="s">
        <v>396</v>
      </c>
      <c r="H4222" s="1" t="s">
        <v>63</v>
      </c>
      <c r="I4222" s="9">
        <v>3.6599999999999997</v>
      </c>
      <c r="J4222" s="19"/>
      <c r="K4222" s="19"/>
      <c r="L4222" s="19"/>
      <c r="M4222" s="19"/>
      <c r="N4222" s="19"/>
      <c r="O4222" s="19"/>
      <c r="P4222" s="19">
        <v>4.0599999999999996</v>
      </c>
      <c r="Q4222" s="18" t="s">
        <v>90</v>
      </c>
      <c r="R4222" s="21"/>
      <c r="S4222" s="23"/>
      <c r="T4222" s="1">
        <f t="shared" si="401"/>
        <v>2018.9877323687479</v>
      </c>
      <c r="U4222" s="4">
        <f t="shared" si="402"/>
        <v>1.123404762417278E+20</v>
      </c>
      <c r="V4222" s="4">
        <f t="shared" si="403"/>
        <v>389045144994281.69</v>
      </c>
      <c r="W4222" s="1">
        <f t="shared" si="404"/>
        <v>36.905317108063947</v>
      </c>
    </row>
    <row r="4223" spans="1:23" x14ac:dyDescent="0.3">
      <c r="A4223" s="32" t="s">
        <v>964</v>
      </c>
      <c r="B4223" s="35">
        <v>43460.594236111108</v>
      </c>
      <c r="C4223" s="29">
        <v>45.361699999999999</v>
      </c>
      <c r="D4223" s="29">
        <v>-12.7547</v>
      </c>
      <c r="E4223" s="49">
        <v>30</v>
      </c>
      <c r="F4223" s="20">
        <v>11</v>
      </c>
      <c r="G4223" s="22" t="s">
        <v>396</v>
      </c>
      <c r="H4223" s="1" t="s">
        <v>63</v>
      </c>
      <c r="I4223" s="9">
        <v>3.41</v>
      </c>
      <c r="J4223" s="19"/>
      <c r="K4223" s="19"/>
      <c r="L4223" s="19"/>
      <c r="M4223" s="19"/>
      <c r="N4223" s="19"/>
      <c r="O4223" s="19"/>
      <c r="P4223" s="19">
        <v>3.81</v>
      </c>
      <c r="Q4223" s="18" t="s">
        <v>90</v>
      </c>
      <c r="R4223" s="21"/>
      <c r="S4223" s="23"/>
      <c r="T4223" s="1">
        <f t="shared" si="401"/>
        <v>2018.9886221385657</v>
      </c>
      <c r="U4223" s="4">
        <f t="shared" si="402"/>
        <v>1.1234064030070512E+20</v>
      </c>
      <c r="V4223" s="4">
        <f t="shared" si="403"/>
        <v>164058977319953.81</v>
      </c>
      <c r="W4223" s="1">
        <f t="shared" si="404"/>
        <v>33.189541781698829</v>
      </c>
    </row>
    <row r="4224" spans="1:23" x14ac:dyDescent="0.3">
      <c r="A4224" s="32" t="s">
        <v>965</v>
      </c>
      <c r="B4224" s="35">
        <v>43460.751435185186</v>
      </c>
      <c r="C4224" s="29">
        <v>45.417000000000002</v>
      </c>
      <c r="D4224" s="29">
        <v>-12.714</v>
      </c>
      <c r="E4224" s="49">
        <v>40</v>
      </c>
      <c r="F4224" s="20">
        <v>11</v>
      </c>
      <c r="G4224" s="22" t="s">
        <v>396</v>
      </c>
      <c r="H4224" s="1" t="s">
        <v>63</v>
      </c>
      <c r="I4224" s="9">
        <v>3.18</v>
      </c>
      <c r="J4224" s="19"/>
      <c r="K4224" s="19"/>
      <c r="L4224" s="19"/>
      <c r="M4224" s="19"/>
      <c r="N4224" s="19"/>
      <c r="O4224" s="19"/>
      <c r="P4224" s="19">
        <v>3.58</v>
      </c>
      <c r="Q4224" s="18" t="s">
        <v>90</v>
      </c>
      <c r="R4224" s="21"/>
      <c r="S4224" s="23"/>
      <c r="T4224" s="1">
        <f t="shared" si="401"/>
        <v>2018.9890525261744</v>
      </c>
      <c r="U4224" s="4">
        <f t="shared" si="402"/>
        <v>1.1234071443172925E+20</v>
      </c>
      <c r="V4224" s="4">
        <f t="shared" si="403"/>
        <v>74131024130092.203</v>
      </c>
      <c r="W4224" s="1">
        <f t="shared" si="404"/>
        <v>45.046579570772636</v>
      </c>
    </row>
    <row r="4225" spans="1:23" x14ac:dyDescent="0.3">
      <c r="A4225" s="32" t="s">
        <v>966</v>
      </c>
      <c r="B4225" s="35">
        <v>43461.035057870373</v>
      </c>
      <c r="C4225" s="29">
        <v>45.398499999999999</v>
      </c>
      <c r="D4225" s="29">
        <v>-12.809799999999999</v>
      </c>
      <c r="E4225" s="49">
        <v>34</v>
      </c>
      <c r="F4225" s="20">
        <v>12</v>
      </c>
      <c r="G4225" s="22" t="s">
        <v>396</v>
      </c>
      <c r="H4225" s="1" t="s">
        <v>63</v>
      </c>
      <c r="I4225" s="9">
        <v>3.36</v>
      </c>
      <c r="J4225" s="19"/>
      <c r="K4225" s="19"/>
      <c r="L4225" s="19"/>
      <c r="M4225" s="19"/>
      <c r="N4225" s="19"/>
      <c r="O4225" s="19"/>
      <c r="P4225" s="19">
        <v>3.76</v>
      </c>
      <c r="Q4225" s="18" t="s">
        <v>90</v>
      </c>
      <c r="R4225" s="21"/>
      <c r="S4225" s="23"/>
      <c r="T4225" s="1">
        <f t="shared" si="401"/>
        <v>2018.9898290427664</v>
      </c>
      <c r="U4225" s="4">
        <f t="shared" si="402"/>
        <v>1.1234085247015572E+20</v>
      </c>
      <c r="V4225" s="4">
        <f t="shared" si="403"/>
        <v>138038426460289.45</v>
      </c>
      <c r="W4225" s="1">
        <f t="shared" si="404"/>
        <v>39.021192630185382</v>
      </c>
    </row>
    <row r="4226" spans="1:23" x14ac:dyDescent="0.3">
      <c r="A4226" s="32" t="s">
        <v>967</v>
      </c>
      <c r="B4226" s="35">
        <v>43461.247141203705</v>
      </c>
      <c r="C4226" s="29">
        <v>45.400300000000001</v>
      </c>
      <c r="D4226" s="29">
        <v>-12.7005</v>
      </c>
      <c r="E4226" s="49">
        <v>38</v>
      </c>
      <c r="F4226" s="20">
        <v>11</v>
      </c>
      <c r="G4226" s="22" t="s">
        <v>396</v>
      </c>
      <c r="H4226" s="1" t="s">
        <v>63</v>
      </c>
      <c r="I4226" s="9">
        <v>3.2800000000000002</v>
      </c>
      <c r="J4226" s="19"/>
      <c r="K4226" s="19"/>
      <c r="L4226" s="19"/>
      <c r="M4226" s="19"/>
      <c r="N4226" s="19"/>
      <c r="O4226" s="19"/>
      <c r="P4226" s="19">
        <v>3.68</v>
      </c>
      <c r="Q4226" s="18" t="s">
        <v>90</v>
      </c>
      <c r="R4226" s="21"/>
      <c r="S4226" s="23"/>
      <c r="T4226" s="1">
        <f t="shared" si="401"/>
        <v>2018.9904096952873</v>
      </c>
      <c r="U4226" s="4">
        <f t="shared" si="402"/>
        <v>1.1234095718301052E+20</v>
      </c>
      <c r="V4226" s="4">
        <f t="shared" si="403"/>
        <v>104712854805090.06</v>
      </c>
      <c r="W4226" s="1">
        <f t="shared" si="404"/>
        <v>42.656284090301014</v>
      </c>
    </row>
    <row r="4227" spans="1:23" x14ac:dyDescent="0.3">
      <c r="A4227" s="32" t="s">
        <v>968</v>
      </c>
      <c r="B4227" s="35">
        <v>43461.271481481483</v>
      </c>
      <c r="C4227" s="29">
        <v>45.390500000000003</v>
      </c>
      <c r="D4227" s="29">
        <v>-12.7097</v>
      </c>
      <c r="E4227" s="49">
        <v>30</v>
      </c>
      <c r="F4227" s="20">
        <v>11</v>
      </c>
      <c r="G4227" s="22" t="s">
        <v>396</v>
      </c>
      <c r="H4227" s="1" t="s">
        <v>63</v>
      </c>
      <c r="I4227" s="9">
        <v>3.61</v>
      </c>
      <c r="J4227" s="19"/>
      <c r="K4227" s="19"/>
      <c r="L4227" s="19"/>
      <c r="M4227" s="19"/>
      <c r="N4227" s="19"/>
      <c r="O4227" s="19"/>
      <c r="P4227" s="19">
        <v>4.01</v>
      </c>
      <c r="Q4227" s="18" t="s">
        <v>90</v>
      </c>
      <c r="R4227" s="21"/>
      <c r="S4227" s="23"/>
      <c r="T4227" s="1">
        <f t="shared" si="401"/>
        <v>2018.9904763353361</v>
      </c>
      <c r="U4227" s="4">
        <f t="shared" si="402"/>
        <v>1.123412845237054E+20</v>
      </c>
      <c r="V4227" s="4">
        <f t="shared" si="403"/>
        <v>327340694878839.31</v>
      </c>
      <c r="W4227" s="1">
        <f t="shared" si="404"/>
        <v>35.015946939772441</v>
      </c>
    </row>
    <row r="4228" spans="1:23" x14ac:dyDescent="0.3">
      <c r="A4228" s="32" t="s">
        <v>969</v>
      </c>
      <c r="B4228" s="35">
        <v>43461.291134259256</v>
      </c>
      <c r="C4228" s="29">
        <v>45.392800000000001</v>
      </c>
      <c r="D4228" s="29">
        <v>-12.7675</v>
      </c>
      <c r="E4228" s="49">
        <v>36</v>
      </c>
      <c r="F4228" s="20">
        <v>11</v>
      </c>
      <c r="G4228" s="22" t="s">
        <v>396</v>
      </c>
      <c r="H4228" s="1" t="s">
        <v>63</v>
      </c>
      <c r="I4228" s="9">
        <v>3.35</v>
      </c>
      <c r="J4228" s="19"/>
      <c r="K4228" s="19"/>
      <c r="L4228" s="19"/>
      <c r="M4228" s="19"/>
      <c r="N4228" s="19"/>
      <c r="O4228" s="19"/>
      <c r="P4228" s="19">
        <v>3.75</v>
      </c>
      <c r="Q4228" s="18" t="s">
        <v>90</v>
      </c>
      <c r="R4228" s="21"/>
      <c r="S4228" s="23"/>
      <c r="T4228" s="1">
        <f t="shared" si="401"/>
        <v>2018.9905301417091</v>
      </c>
      <c r="U4228" s="4">
        <f t="shared" si="402"/>
        <v>1.1234141787584861E+20</v>
      </c>
      <c r="V4228" s="4">
        <f t="shared" si="403"/>
        <v>133352143216332.41</v>
      </c>
      <c r="W4228" s="1">
        <f t="shared" si="404"/>
        <v>40.078293053099543</v>
      </c>
    </row>
    <row r="4229" spans="1:23" x14ac:dyDescent="0.3">
      <c r="A4229" s="32" t="s">
        <v>970</v>
      </c>
      <c r="B4229" s="35">
        <v>43461.332719907405</v>
      </c>
      <c r="C4229" s="29">
        <v>45.392499999999998</v>
      </c>
      <c r="D4229" s="29">
        <v>-12.7517</v>
      </c>
      <c r="E4229" s="49">
        <v>30</v>
      </c>
      <c r="F4229" s="20">
        <v>11</v>
      </c>
      <c r="G4229" s="22" t="s">
        <v>396</v>
      </c>
      <c r="H4229" s="1" t="s">
        <v>63</v>
      </c>
      <c r="I4229" s="9">
        <v>3.12</v>
      </c>
      <c r="J4229" s="19"/>
      <c r="K4229" s="19"/>
      <c r="L4229" s="19"/>
      <c r="M4229" s="19"/>
      <c r="N4229" s="19"/>
      <c r="O4229" s="19"/>
      <c r="P4229" s="19">
        <v>3.52</v>
      </c>
      <c r="Q4229" s="18" t="s">
        <v>90</v>
      </c>
      <c r="R4229" s="21"/>
      <c r="S4229" s="23"/>
      <c r="T4229" s="1">
        <f t="shared" ref="T4229:T4292" si="405">1900+B4229/365.25</f>
        <v>2018.9906439970086</v>
      </c>
      <c r="U4229" s="4">
        <f t="shared" ref="U4229:U4292" si="406">U4228+V4229</f>
        <v>1.1234147813180722E+20</v>
      </c>
      <c r="V4229" s="4">
        <f t="shared" ref="V4229:V4292" si="407">10^(1.5*I4229+9.1)</f>
        <v>60255958607435.766</v>
      </c>
      <c r="W4229" s="1">
        <f t="shared" ref="W4229:W4292" si="408">SQRT( (ABS(D4229-$Y$1)*111.11)^2+(111.11*COS(RADIANS(D4229))*ABS(C4229-$Z$1))^2+E4229*E4229)</f>
        <v>34.751194237345828</v>
      </c>
    </row>
    <row r="4230" spans="1:23" x14ac:dyDescent="0.3">
      <c r="A4230" s="32" t="s">
        <v>971</v>
      </c>
      <c r="B4230" s="35">
        <v>43461.617696759262</v>
      </c>
      <c r="C4230" s="29">
        <v>45.413499999999999</v>
      </c>
      <c r="D4230" s="29">
        <v>-12.7743</v>
      </c>
      <c r="E4230" s="49">
        <v>39</v>
      </c>
      <c r="F4230" s="20">
        <v>10</v>
      </c>
      <c r="G4230" s="22" t="s">
        <v>396</v>
      </c>
      <c r="H4230" s="1" t="s">
        <v>63</v>
      </c>
      <c r="I4230" s="9">
        <v>3.37</v>
      </c>
      <c r="J4230" s="19"/>
      <c r="K4230" s="19"/>
      <c r="L4230" s="19"/>
      <c r="M4230" s="19"/>
      <c r="N4230" s="19"/>
      <c r="O4230" s="19"/>
      <c r="P4230" s="19">
        <v>3.77</v>
      </c>
      <c r="Q4230" s="18" t="s">
        <v>90</v>
      </c>
      <c r="R4230" s="21"/>
      <c r="S4230" s="23"/>
      <c r="T4230" s="1">
        <f t="shared" si="405"/>
        <v>2018.9914242211069</v>
      </c>
      <c r="U4230" s="4">
        <f t="shared" si="406"/>
        <v>1.1234162102120307E+20</v>
      </c>
      <c r="V4230" s="4">
        <f t="shared" si="407"/>
        <v>142889395851110.25</v>
      </c>
      <c r="W4230" s="1">
        <f t="shared" si="408"/>
        <v>43.790812141529265</v>
      </c>
    </row>
    <row r="4231" spans="1:23" x14ac:dyDescent="0.3">
      <c r="A4231" s="32" t="s">
        <v>972</v>
      </c>
      <c r="B4231" s="35">
        <v>43461.901226851849</v>
      </c>
      <c r="C4231" s="29">
        <v>45.391300000000001</v>
      </c>
      <c r="D4231" s="29">
        <v>-12.7547</v>
      </c>
      <c r="E4231" s="49">
        <v>36</v>
      </c>
      <c r="F4231" s="20">
        <v>10</v>
      </c>
      <c r="G4231" s="22" t="s">
        <v>396</v>
      </c>
      <c r="H4231" s="1" t="s">
        <v>63</v>
      </c>
      <c r="I4231" s="9">
        <v>3.3400000000000003</v>
      </c>
      <c r="J4231" s="19"/>
      <c r="K4231" s="19"/>
      <c r="L4231" s="19"/>
      <c r="M4231" s="19"/>
      <c r="N4231" s="19"/>
      <c r="O4231" s="19"/>
      <c r="P4231" s="19">
        <v>3.74</v>
      </c>
      <c r="Q4231" s="18" t="s">
        <v>90</v>
      </c>
      <c r="R4231" s="21"/>
      <c r="S4231" s="23"/>
      <c r="T4231" s="1">
        <f t="shared" si="405"/>
        <v>2018.992200484194</v>
      </c>
      <c r="U4231" s="4">
        <f t="shared" si="406"/>
        <v>1.1234174984615825E+20</v>
      </c>
      <c r="V4231" s="4">
        <f t="shared" si="407"/>
        <v>128824955169313.42</v>
      </c>
      <c r="W4231" s="1">
        <f t="shared" si="408"/>
        <v>39.986368133441367</v>
      </c>
    </row>
    <row r="4232" spans="1:23" x14ac:dyDescent="0.3">
      <c r="A4232" s="32" t="s">
        <v>973</v>
      </c>
      <c r="B4232" s="35">
        <v>43461.91170138889</v>
      </c>
      <c r="C4232" s="29">
        <v>45.399299999999997</v>
      </c>
      <c r="D4232" s="29">
        <v>-12.7407</v>
      </c>
      <c r="E4232" s="49">
        <v>39</v>
      </c>
      <c r="F4232" s="20">
        <v>11</v>
      </c>
      <c r="G4232" s="22" t="s">
        <v>396</v>
      </c>
      <c r="H4232" s="1" t="s">
        <v>63</v>
      </c>
      <c r="I4232" s="9">
        <v>3.0500000000000003</v>
      </c>
      <c r="J4232" s="19"/>
      <c r="K4232" s="19"/>
      <c r="L4232" s="19"/>
      <c r="M4232" s="19"/>
      <c r="N4232" s="19"/>
      <c r="O4232" s="19"/>
      <c r="P4232" s="19">
        <v>3.45</v>
      </c>
      <c r="Q4232" s="18" t="s">
        <v>90</v>
      </c>
      <c r="R4232" s="21"/>
      <c r="S4232" s="23"/>
      <c r="T4232" s="1">
        <f t="shared" si="405"/>
        <v>2018.9922291619134</v>
      </c>
      <c r="U4232" s="4">
        <f t="shared" si="406"/>
        <v>1.1234179716128414E+20</v>
      </c>
      <c r="V4232" s="4">
        <f t="shared" si="407"/>
        <v>47315125896148.258</v>
      </c>
      <c r="W4232" s="1">
        <f t="shared" si="408"/>
        <v>43.100349017818942</v>
      </c>
    </row>
    <row r="4233" spans="1:23" x14ac:dyDescent="0.3">
      <c r="A4233" s="32" t="s">
        <v>974</v>
      </c>
      <c r="B4233" s="35">
        <v>43462.030347222222</v>
      </c>
      <c r="C4233" s="29">
        <v>45.285200000000003</v>
      </c>
      <c r="D4233" s="29">
        <v>-12.9842</v>
      </c>
      <c r="E4233" s="49">
        <v>23</v>
      </c>
      <c r="F4233" s="20">
        <v>13</v>
      </c>
      <c r="G4233" s="22" t="s">
        <v>396</v>
      </c>
      <c r="H4233" s="1" t="s">
        <v>63</v>
      </c>
      <c r="I4233" s="9">
        <v>3.0700000000000003</v>
      </c>
      <c r="J4233" s="19"/>
      <c r="K4233" s="19"/>
      <c r="L4233" s="19"/>
      <c r="M4233" s="19"/>
      <c r="N4233" s="19"/>
      <c r="O4233" s="19"/>
      <c r="P4233" s="19">
        <v>3.47</v>
      </c>
      <c r="Q4233" s="18" t="s">
        <v>90</v>
      </c>
      <c r="R4233" s="21"/>
      <c r="S4233" s="23"/>
      <c r="T4233" s="1">
        <f t="shared" si="405"/>
        <v>2018.9925539965016</v>
      </c>
      <c r="U4233" s="4">
        <f t="shared" si="406"/>
        <v>1.1234184786035497E+20</v>
      </c>
      <c r="V4233" s="4">
        <f t="shared" si="407"/>
        <v>50699070827470.641</v>
      </c>
      <c r="W4233" s="1">
        <f t="shared" si="408"/>
        <v>34.762057988161331</v>
      </c>
    </row>
    <row r="4234" spans="1:23" x14ac:dyDescent="0.3">
      <c r="A4234" s="32" t="s">
        <v>975</v>
      </c>
      <c r="B4234" s="35">
        <v>43462.04892361111</v>
      </c>
      <c r="C4234" s="29">
        <v>45.397199999999998</v>
      </c>
      <c r="D4234" s="29">
        <v>-12.7547</v>
      </c>
      <c r="E4234" s="49">
        <v>39</v>
      </c>
      <c r="F4234" s="20">
        <v>11</v>
      </c>
      <c r="G4234" s="22" t="s">
        <v>396</v>
      </c>
      <c r="H4234" s="1" t="s">
        <v>63</v>
      </c>
      <c r="I4234" s="9">
        <v>3.2600000000000002</v>
      </c>
      <c r="J4234" s="19"/>
      <c r="K4234" s="19"/>
      <c r="L4234" s="19"/>
      <c r="M4234" s="19"/>
      <c r="N4234" s="19"/>
      <c r="O4234" s="19"/>
      <c r="P4234" s="19">
        <v>3.66</v>
      </c>
      <c r="Q4234" s="18" t="s">
        <v>90</v>
      </c>
      <c r="R4234" s="21"/>
      <c r="S4234" s="23"/>
      <c r="T4234" s="1">
        <f t="shared" si="405"/>
        <v>2018.9926048558825</v>
      </c>
      <c r="U4234" s="4">
        <f t="shared" si="406"/>
        <v>1.1234194558407706E+20</v>
      </c>
      <c r="V4234" s="4">
        <f t="shared" si="407"/>
        <v>97723722095581.203</v>
      </c>
      <c r="W4234" s="1">
        <f t="shared" si="408"/>
        <v>42.971777392204146</v>
      </c>
    </row>
    <row r="4235" spans="1:23" x14ac:dyDescent="0.3">
      <c r="A4235" s="32" t="s">
        <v>976</v>
      </c>
      <c r="B4235" s="35">
        <v>43462.254733796297</v>
      </c>
      <c r="C4235" s="29">
        <v>45.408200000000001</v>
      </c>
      <c r="D4235" s="29">
        <v>-12.758800000000001</v>
      </c>
      <c r="E4235" s="49">
        <v>28</v>
      </c>
      <c r="F4235" s="20">
        <v>9</v>
      </c>
      <c r="G4235" s="22" t="s">
        <v>396</v>
      </c>
      <c r="H4235" s="1" t="s">
        <v>63</v>
      </c>
      <c r="I4235" s="9">
        <v>3.06</v>
      </c>
      <c r="J4235" s="19"/>
      <c r="K4235" s="19"/>
      <c r="L4235" s="19"/>
      <c r="M4235" s="19"/>
      <c r="N4235" s="19"/>
      <c r="O4235" s="19"/>
      <c r="P4235" s="19">
        <v>3.46</v>
      </c>
      <c r="Q4235" s="18" t="s">
        <v>90</v>
      </c>
      <c r="R4235" s="21"/>
      <c r="S4235" s="23"/>
      <c r="T4235" s="1">
        <f t="shared" si="405"/>
        <v>2018.9931683334601</v>
      </c>
      <c r="U4235" s="4">
        <f t="shared" si="406"/>
        <v>1.12341994561959E+20</v>
      </c>
      <c r="V4235" s="4">
        <f t="shared" si="407"/>
        <v>48977881936844.656</v>
      </c>
      <c r="W4235" s="1">
        <f t="shared" si="408"/>
        <v>33.972136423496544</v>
      </c>
    </row>
    <row r="4236" spans="1:23" x14ac:dyDescent="0.3">
      <c r="A4236" s="32" t="s">
        <v>977</v>
      </c>
      <c r="B4236" s="35">
        <v>43462.587361111109</v>
      </c>
      <c r="C4236" s="29">
        <v>45.445300000000003</v>
      </c>
      <c r="D4236" s="29">
        <v>-12.786199999999999</v>
      </c>
      <c r="E4236" s="49">
        <v>0</v>
      </c>
      <c r="F4236" s="20">
        <v>8</v>
      </c>
      <c r="G4236" s="22" t="s">
        <v>396</v>
      </c>
      <c r="H4236" s="1" t="s">
        <v>63</v>
      </c>
      <c r="I4236" s="9">
        <v>3.23</v>
      </c>
      <c r="J4236" s="19"/>
      <c r="K4236" s="19"/>
      <c r="L4236" s="19"/>
      <c r="M4236" s="19"/>
      <c r="N4236" s="19"/>
      <c r="O4236" s="19"/>
      <c r="P4236" s="19">
        <v>3.63</v>
      </c>
      <c r="Q4236" s="18" t="s">
        <v>90</v>
      </c>
      <c r="R4236" s="21"/>
      <c r="S4236" s="23"/>
      <c r="T4236" s="1">
        <f t="shared" si="405"/>
        <v>2018.9940790174157</v>
      </c>
      <c r="U4236" s="4">
        <f t="shared" si="406"/>
        <v>1.1234208266684631E+20</v>
      </c>
      <c r="V4236" s="4">
        <f t="shared" si="407"/>
        <v>88104887300801.563</v>
      </c>
      <c r="W4236" s="1">
        <f t="shared" si="408"/>
        <v>23.49858010359403</v>
      </c>
    </row>
    <row r="4237" spans="1:23" x14ac:dyDescent="0.3">
      <c r="A4237" s="32" t="s">
        <v>978</v>
      </c>
      <c r="B4237" s="35">
        <v>43462.944074074076</v>
      </c>
      <c r="C4237" s="29">
        <v>45.484299999999998</v>
      </c>
      <c r="D4237" s="29">
        <v>-12.7295</v>
      </c>
      <c r="E4237" s="49">
        <v>0</v>
      </c>
      <c r="F4237" s="20">
        <v>9</v>
      </c>
      <c r="G4237" s="22" t="s">
        <v>396</v>
      </c>
      <c r="H4237" s="1" t="s">
        <v>63</v>
      </c>
      <c r="I4237" s="9">
        <v>3.15</v>
      </c>
      <c r="J4237" s="19"/>
      <c r="K4237" s="19"/>
      <c r="L4237" s="19"/>
      <c r="M4237" s="19"/>
      <c r="N4237" s="19"/>
      <c r="O4237" s="19"/>
      <c r="P4237" s="19">
        <v>3.55</v>
      </c>
      <c r="Q4237" s="18" t="s">
        <v>90</v>
      </c>
      <c r="R4237" s="21"/>
      <c r="S4237" s="23"/>
      <c r="T4237" s="1">
        <f t="shared" si="405"/>
        <v>2018.9950556442823</v>
      </c>
      <c r="U4237" s="4">
        <f t="shared" si="406"/>
        <v>1.1234214950123807E+20</v>
      </c>
      <c r="V4237" s="4">
        <f t="shared" si="407"/>
        <v>66834391756861.656</v>
      </c>
      <c r="W4237" s="1">
        <f t="shared" si="408"/>
        <v>27.63866209676835</v>
      </c>
    </row>
    <row r="4238" spans="1:23" x14ac:dyDescent="0.3">
      <c r="A4238" s="32" t="s">
        <v>979</v>
      </c>
      <c r="B4238" s="35">
        <v>43463.008043981485</v>
      </c>
      <c r="C4238" s="29">
        <v>45.488999999999997</v>
      </c>
      <c r="D4238" s="29">
        <v>-12.7323</v>
      </c>
      <c r="E4238" s="49">
        <v>0</v>
      </c>
      <c r="F4238" s="20">
        <v>9</v>
      </c>
      <c r="G4238" s="22" t="s">
        <v>396</v>
      </c>
      <c r="H4238" s="1" t="s">
        <v>63</v>
      </c>
      <c r="I4238" s="9">
        <v>3.2600000000000002</v>
      </c>
      <c r="J4238" s="19"/>
      <c r="K4238" s="19"/>
      <c r="L4238" s="19"/>
      <c r="M4238" s="19"/>
      <c r="N4238" s="19"/>
      <c r="O4238" s="19"/>
      <c r="P4238" s="19">
        <v>3.66</v>
      </c>
      <c r="Q4238" s="18" t="s">
        <v>90</v>
      </c>
      <c r="R4238" s="21"/>
      <c r="S4238" s="23"/>
      <c r="T4238" s="1">
        <f t="shared" si="405"/>
        <v>2018.9952307843437</v>
      </c>
      <c r="U4238" s="4">
        <f t="shared" si="406"/>
        <v>1.1234224722496016E+20</v>
      </c>
      <c r="V4238" s="4">
        <f t="shared" si="407"/>
        <v>97723722095581.203</v>
      </c>
      <c r="W4238" s="1">
        <f t="shared" si="408"/>
        <v>28.114478535607955</v>
      </c>
    </row>
    <row r="4239" spans="1:23" x14ac:dyDescent="0.3">
      <c r="A4239" s="32" t="s">
        <v>980</v>
      </c>
      <c r="B4239" s="35">
        <v>43463.300682870373</v>
      </c>
      <c r="C4239" s="29">
        <v>45.402000000000001</v>
      </c>
      <c r="D4239" s="29">
        <v>-12.8378</v>
      </c>
      <c r="E4239" s="49">
        <v>29</v>
      </c>
      <c r="F4239" s="20">
        <v>9</v>
      </c>
      <c r="G4239" s="22" t="s">
        <v>396</v>
      </c>
      <c r="H4239" s="1" t="s">
        <v>63</v>
      </c>
      <c r="I4239" s="9">
        <v>3.5500000000000003</v>
      </c>
      <c r="J4239" s="19"/>
      <c r="K4239" s="19"/>
      <c r="L4239" s="19"/>
      <c r="M4239" s="19"/>
      <c r="N4239" s="19"/>
      <c r="O4239" s="19"/>
      <c r="P4239" s="19">
        <v>3.95</v>
      </c>
      <c r="Q4239" s="18" t="s">
        <v>90</v>
      </c>
      <c r="R4239" s="21"/>
      <c r="S4239" s="23"/>
      <c r="T4239" s="1">
        <f t="shared" si="405"/>
        <v>2018.9960319859558</v>
      </c>
      <c r="U4239" s="4">
        <f t="shared" si="406"/>
        <v>1.1234251329746613E+20</v>
      </c>
      <c r="V4239" s="4">
        <f t="shared" si="407"/>
        <v>266072505979882.13</v>
      </c>
      <c r="W4239" s="1">
        <f t="shared" si="408"/>
        <v>35.617261222431452</v>
      </c>
    </row>
    <row r="4240" spans="1:23" x14ac:dyDescent="0.3">
      <c r="A4240" s="32" t="s">
        <v>981</v>
      </c>
      <c r="B4240" s="35">
        <v>43463.35665509259</v>
      </c>
      <c r="C4240" s="29">
        <v>45.3992</v>
      </c>
      <c r="D4240" s="29">
        <v>-12.770200000000001</v>
      </c>
      <c r="E4240" s="49">
        <v>30</v>
      </c>
      <c r="F4240" s="20">
        <v>10</v>
      </c>
      <c r="G4240" s="22" t="s">
        <v>396</v>
      </c>
      <c r="H4240" s="1" t="s">
        <v>63</v>
      </c>
      <c r="I4240" s="9">
        <v>3.18</v>
      </c>
      <c r="J4240" s="19"/>
      <c r="K4240" s="19"/>
      <c r="L4240" s="19"/>
      <c r="M4240" s="19"/>
      <c r="N4240" s="19"/>
      <c r="O4240" s="19"/>
      <c r="P4240" s="19">
        <v>3.58</v>
      </c>
      <c r="Q4240" s="18" t="s">
        <v>90</v>
      </c>
      <c r="R4240" s="21"/>
      <c r="S4240" s="23"/>
      <c r="T4240" s="1">
        <f t="shared" si="405"/>
        <v>2018.9961852295485</v>
      </c>
      <c r="U4240" s="4">
        <f t="shared" si="406"/>
        <v>1.1234258742849026E+20</v>
      </c>
      <c r="V4240" s="4">
        <f t="shared" si="407"/>
        <v>74131024130092.203</v>
      </c>
      <c r="W4240" s="1">
        <f t="shared" si="408"/>
        <v>35.156568968200027</v>
      </c>
    </row>
    <row r="4241" spans="1:23" x14ac:dyDescent="0.3">
      <c r="A4241" s="32" t="s">
        <v>982</v>
      </c>
      <c r="B4241" s="35">
        <v>43463.36215277778</v>
      </c>
      <c r="C4241" s="29">
        <v>45.378799999999998</v>
      </c>
      <c r="D4241" s="29">
        <v>-12.700699999999999</v>
      </c>
      <c r="E4241" s="49">
        <v>37</v>
      </c>
      <c r="F4241" s="20">
        <v>9</v>
      </c>
      <c r="G4241" s="22" t="s">
        <v>396</v>
      </c>
      <c r="H4241" s="1" t="s">
        <v>63</v>
      </c>
      <c r="I4241" s="9">
        <v>3.0900000000000003</v>
      </c>
      <c r="J4241" s="19"/>
      <c r="K4241" s="19"/>
      <c r="L4241" s="19"/>
      <c r="M4241" s="19"/>
      <c r="N4241" s="19"/>
      <c r="O4241" s="19"/>
      <c r="P4241" s="19">
        <v>3.49</v>
      </c>
      <c r="Q4241" s="18" t="s">
        <v>90</v>
      </c>
      <c r="R4241" s="21"/>
      <c r="S4241" s="23"/>
      <c r="T4241" s="1">
        <f t="shared" si="405"/>
        <v>2018.9962002813902</v>
      </c>
      <c r="U4241" s="4">
        <f t="shared" si="406"/>
        <v>1.1234264175352342E+20</v>
      </c>
      <c r="V4241" s="4">
        <f t="shared" si="407"/>
        <v>54325033149243.336</v>
      </c>
      <c r="W4241" s="1">
        <f t="shared" si="408"/>
        <v>40.792597079612058</v>
      </c>
    </row>
    <row r="4242" spans="1:23" x14ac:dyDescent="0.3">
      <c r="A4242" s="32" t="s">
        <v>983</v>
      </c>
      <c r="B4242" s="35">
        <v>43463.374780092592</v>
      </c>
      <c r="C4242" s="29">
        <v>45.404200000000003</v>
      </c>
      <c r="D4242" s="29">
        <v>-12.905799999999999</v>
      </c>
      <c r="E4242" s="49">
        <v>5</v>
      </c>
      <c r="F4242" s="20">
        <v>10</v>
      </c>
      <c r="G4242" s="22" t="s">
        <v>396</v>
      </c>
      <c r="H4242" s="1" t="s">
        <v>63</v>
      </c>
      <c r="I4242" s="9">
        <v>3.58</v>
      </c>
      <c r="J4242" s="19"/>
      <c r="K4242" s="19"/>
      <c r="L4242" s="19"/>
      <c r="M4242" s="19"/>
      <c r="N4242" s="19"/>
      <c r="O4242" s="19"/>
      <c r="P4242" s="19">
        <v>3.98</v>
      </c>
      <c r="Q4242" s="18" t="s">
        <v>90</v>
      </c>
      <c r="R4242" s="21"/>
      <c r="S4242" s="23"/>
      <c r="T4242" s="1">
        <f t="shared" si="405"/>
        <v>2018.9962348530939</v>
      </c>
      <c r="U4242" s="4">
        <f t="shared" si="406"/>
        <v>1.1234293687444609E+20</v>
      </c>
      <c r="V4242" s="4">
        <f t="shared" si="407"/>
        <v>295120922666639.69</v>
      </c>
      <c r="W4242" s="1">
        <f t="shared" si="408"/>
        <v>25.616978416084745</v>
      </c>
    </row>
    <row r="4243" spans="1:23" x14ac:dyDescent="0.3">
      <c r="A4243" s="32" t="s">
        <v>984</v>
      </c>
      <c r="B4243" s="35">
        <v>43463.487835648149</v>
      </c>
      <c r="C4243" s="29">
        <v>45.417499999999997</v>
      </c>
      <c r="D4243" s="29">
        <v>-12.8087</v>
      </c>
      <c r="E4243" s="49">
        <v>29</v>
      </c>
      <c r="F4243" s="20">
        <v>9</v>
      </c>
      <c r="G4243" s="22" t="s">
        <v>396</v>
      </c>
      <c r="H4243" s="1" t="s">
        <v>63</v>
      </c>
      <c r="I4243" s="9">
        <v>3.29</v>
      </c>
      <c r="J4243" s="19"/>
      <c r="K4243" s="19"/>
      <c r="L4243" s="19"/>
      <c r="M4243" s="19"/>
      <c r="N4243" s="19"/>
      <c r="O4243" s="19"/>
      <c r="P4243" s="19">
        <v>3.69</v>
      </c>
      <c r="Q4243" s="18" t="s">
        <v>90</v>
      </c>
      <c r="R4243" s="21"/>
      <c r="S4243" s="23"/>
      <c r="T4243" s="1">
        <f t="shared" si="405"/>
        <v>2018.9965443823357</v>
      </c>
      <c r="U4243" s="4">
        <f t="shared" si="406"/>
        <v>1.123430452671375E+20</v>
      </c>
      <c r="V4243" s="4">
        <f t="shared" si="407"/>
        <v>108392691402120.45</v>
      </c>
      <c r="W4243" s="1">
        <f t="shared" si="408"/>
        <v>35.850941484132832</v>
      </c>
    </row>
    <row r="4244" spans="1:23" x14ac:dyDescent="0.3">
      <c r="A4244" s="32" t="s">
        <v>985</v>
      </c>
      <c r="B4244" s="35">
        <v>43463.849872685183</v>
      </c>
      <c r="C4244" s="29">
        <v>45.424199999999999</v>
      </c>
      <c r="D4244" s="29">
        <v>-12.819000000000001</v>
      </c>
      <c r="E4244" s="49">
        <v>34</v>
      </c>
      <c r="F4244" s="20">
        <v>10</v>
      </c>
      <c r="G4244" s="22" t="s">
        <v>396</v>
      </c>
      <c r="H4244" s="1" t="s">
        <v>63</v>
      </c>
      <c r="I4244" s="1">
        <f>P4244-0.4</f>
        <v>3.6999999999999997</v>
      </c>
      <c r="J4244" s="19"/>
      <c r="K4244" s="19"/>
      <c r="L4244" s="19">
        <v>4.4000000000000004</v>
      </c>
      <c r="M4244" s="19" t="s">
        <v>60</v>
      </c>
      <c r="N4244" s="19"/>
      <c r="O4244" s="19"/>
      <c r="P4244" s="19">
        <v>4.0999999999999996</v>
      </c>
      <c r="Q4244" s="18" t="s">
        <v>90</v>
      </c>
      <c r="R4244" s="21"/>
      <c r="S4244" s="23"/>
      <c r="T4244" s="1">
        <f t="shared" si="405"/>
        <v>2018.9975355857225</v>
      </c>
      <c r="U4244" s="4">
        <f t="shared" si="406"/>
        <v>1.1234349195072964E+20</v>
      </c>
      <c r="V4244" s="4">
        <f t="shared" si="407"/>
        <v>446683592150964.06</v>
      </c>
      <c r="W4244" s="1">
        <f t="shared" si="408"/>
        <v>40.558017233153876</v>
      </c>
    </row>
    <row r="4245" spans="1:23" x14ac:dyDescent="0.3">
      <c r="A4245" s="32" t="s">
        <v>986</v>
      </c>
      <c r="B4245" s="35">
        <v>43463.973969907405</v>
      </c>
      <c r="C4245" s="29">
        <v>45.381799999999998</v>
      </c>
      <c r="D4245" s="29">
        <v>-12.782999999999999</v>
      </c>
      <c r="E4245" s="49">
        <v>31</v>
      </c>
      <c r="F4245" s="20">
        <v>12</v>
      </c>
      <c r="G4245" s="22" t="s">
        <v>396</v>
      </c>
      <c r="H4245" s="1" t="s">
        <v>63</v>
      </c>
      <c r="I4245" s="1">
        <f>P4245-0.4</f>
        <v>4.5</v>
      </c>
      <c r="J4245" s="19"/>
      <c r="K4245" s="19"/>
      <c r="L4245" s="19">
        <v>4.7</v>
      </c>
      <c r="M4245" s="19" t="s">
        <v>60</v>
      </c>
      <c r="N4245" s="19"/>
      <c r="O4245" s="19"/>
      <c r="P4245" s="19">
        <v>4.9000000000000004</v>
      </c>
      <c r="Q4245" s="18" t="s">
        <v>90</v>
      </c>
      <c r="R4245" s="21"/>
      <c r="S4245" s="23"/>
      <c r="T4245" s="1">
        <f t="shared" si="405"/>
        <v>2018.9978753454002</v>
      </c>
      <c r="U4245" s="4">
        <f t="shared" si="406"/>
        <v>1.1235057140857348E+20</v>
      </c>
      <c r="V4245" s="4">
        <f t="shared" si="407"/>
        <v>7079457843841414</v>
      </c>
      <c r="W4245" s="1">
        <f t="shared" si="408"/>
        <v>35.188966938093927</v>
      </c>
    </row>
    <row r="4246" spans="1:23" x14ac:dyDescent="0.3">
      <c r="A4246" s="32" t="s">
        <v>987</v>
      </c>
      <c r="B4246" s="35">
        <v>43464.484618055554</v>
      </c>
      <c r="C4246" s="29">
        <v>45.410499999999999</v>
      </c>
      <c r="D4246" s="29">
        <v>-12.7913</v>
      </c>
      <c r="E4246" s="49">
        <v>29</v>
      </c>
      <c r="F4246" s="20">
        <v>9</v>
      </c>
      <c r="G4246" s="22" t="s">
        <v>396</v>
      </c>
      <c r="H4246" s="1" t="s">
        <v>63</v>
      </c>
      <c r="I4246" s="9">
        <v>3.2800000000000002</v>
      </c>
      <c r="J4246" s="19"/>
      <c r="K4246" s="19"/>
      <c r="L4246" s="19"/>
      <c r="M4246" s="19"/>
      <c r="N4246" s="19"/>
      <c r="O4246" s="19"/>
      <c r="P4246" s="19">
        <v>3.68</v>
      </c>
      <c r="Q4246" s="18" t="s">
        <v>90</v>
      </c>
      <c r="R4246" s="21"/>
      <c r="S4246" s="23"/>
      <c r="T4246" s="1">
        <f t="shared" si="405"/>
        <v>2018.9992734238344</v>
      </c>
      <c r="U4246" s="4">
        <f t="shared" si="406"/>
        <v>1.1235067612142828E+20</v>
      </c>
      <c r="V4246" s="4">
        <f t="shared" si="407"/>
        <v>104712854805090.06</v>
      </c>
      <c r="W4246" s="1">
        <f t="shared" si="408"/>
        <v>35.159442673039209</v>
      </c>
    </row>
    <row r="4247" spans="1:23" x14ac:dyDescent="0.3">
      <c r="A4247" s="32" t="s">
        <v>988</v>
      </c>
      <c r="B4247" s="35">
        <v>43464.61986111111</v>
      </c>
      <c r="C4247" s="29">
        <v>45.520800000000001</v>
      </c>
      <c r="D4247" s="29">
        <v>-12.752800000000001</v>
      </c>
      <c r="E4247" s="49">
        <v>0</v>
      </c>
      <c r="F4247" s="20">
        <v>10</v>
      </c>
      <c r="G4247" s="22" t="s">
        <v>396</v>
      </c>
      <c r="H4247" s="1" t="s">
        <v>63</v>
      </c>
      <c r="I4247" s="9">
        <v>3.7600000000000002</v>
      </c>
      <c r="J4247" s="19"/>
      <c r="K4247" s="19"/>
      <c r="L4247" s="19"/>
      <c r="M4247" s="19"/>
      <c r="N4247" s="19"/>
      <c r="O4247" s="19"/>
      <c r="P4247" s="19">
        <v>4.16</v>
      </c>
      <c r="Q4247" s="18" t="s">
        <v>90</v>
      </c>
      <c r="R4247" s="21"/>
      <c r="S4247" s="23"/>
      <c r="T4247" s="1">
        <f t="shared" si="405"/>
        <v>2018.9996436991405</v>
      </c>
      <c r="U4247" s="4">
        <f t="shared" si="406"/>
        <v>1.1235122566230214E+20</v>
      </c>
      <c r="V4247" s="4">
        <f t="shared" si="407"/>
        <v>549540873857625.25</v>
      </c>
      <c r="W4247" s="1">
        <f t="shared" si="408"/>
        <v>31.439523295793386</v>
      </c>
    </row>
    <row r="4248" spans="1:23" x14ac:dyDescent="0.3">
      <c r="A4248" s="32" t="s">
        <v>989</v>
      </c>
      <c r="B4248" s="35">
        <v>43465.130428240744</v>
      </c>
      <c r="C4248" s="29">
        <v>45.467500000000001</v>
      </c>
      <c r="D4248" s="29">
        <v>-12.783300000000001</v>
      </c>
      <c r="E4248" s="49">
        <v>5</v>
      </c>
      <c r="F4248" s="20">
        <v>14</v>
      </c>
      <c r="G4248" s="22" t="s">
        <v>396</v>
      </c>
      <c r="H4248" s="1" t="s">
        <v>63</v>
      </c>
      <c r="I4248" s="1">
        <f>P4248-0.4</f>
        <v>4.0599999999999996</v>
      </c>
      <c r="J4248" s="19"/>
      <c r="K4248" s="19"/>
      <c r="L4248" s="19">
        <v>4.5</v>
      </c>
      <c r="M4248" s="19" t="s">
        <v>60</v>
      </c>
      <c r="N4248" s="19"/>
      <c r="O4248" s="19"/>
      <c r="P4248" s="19">
        <v>4.46</v>
      </c>
      <c r="Q4248" s="18" t="s">
        <v>90</v>
      </c>
      <c r="R4248" s="21"/>
      <c r="S4248" s="23"/>
      <c r="T4248" s="1">
        <f t="shared" si="405"/>
        <v>2019.0010415557583</v>
      </c>
      <c r="U4248" s="4">
        <f t="shared" si="406"/>
        <v>1.1235277447892106E+20</v>
      </c>
      <c r="V4248" s="4">
        <f t="shared" si="407"/>
        <v>1548816618912487.8</v>
      </c>
      <c r="W4248" s="1">
        <f t="shared" si="408"/>
        <v>26.320588253868703</v>
      </c>
    </row>
    <row r="4249" spans="1:23" x14ac:dyDescent="0.3">
      <c r="A4249" s="32" t="s">
        <v>990</v>
      </c>
      <c r="B4249" s="35">
        <v>43465.338425925926</v>
      </c>
      <c r="C4249" s="29">
        <v>45.419499999999999</v>
      </c>
      <c r="D4249" s="29">
        <v>-12.821199999999999</v>
      </c>
      <c r="E4249" s="49">
        <v>25</v>
      </c>
      <c r="F4249" s="20">
        <v>12</v>
      </c>
      <c r="G4249" s="22" t="s">
        <v>396</v>
      </c>
      <c r="H4249" s="1" t="s">
        <v>63</v>
      </c>
      <c r="I4249" s="9">
        <v>3.11</v>
      </c>
      <c r="J4249" s="19"/>
      <c r="K4249" s="19"/>
      <c r="L4249" s="19"/>
      <c r="M4249" s="19"/>
      <c r="N4249" s="19"/>
      <c r="O4249" s="19"/>
      <c r="P4249" s="19">
        <v>3.51</v>
      </c>
      <c r="Q4249" s="18" t="s">
        <v>90</v>
      </c>
      <c r="R4249" s="21"/>
      <c r="S4249" s="23"/>
      <c r="T4249" s="1">
        <f t="shared" si="405"/>
        <v>2019.0016110223844</v>
      </c>
      <c r="U4249" s="4">
        <f t="shared" si="406"/>
        <v>1.1235283268924283E+20</v>
      </c>
      <c r="V4249" s="4">
        <f t="shared" si="407"/>
        <v>58210321777087.344</v>
      </c>
      <c r="W4249" s="1">
        <f t="shared" si="408"/>
        <v>33.111225158598749</v>
      </c>
    </row>
    <row r="4250" spans="1:23" x14ac:dyDescent="0.3">
      <c r="A4250" s="32" t="s">
        <v>991</v>
      </c>
      <c r="B4250" s="35">
        <v>43465.485011574077</v>
      </c>
      <c r="C4250" s="29">
        <v>45.489199999999997</v>
      </c>
      <c r="D4250" s="29">
        <v>-12.800800000000001</v>
      </c>
      <c r="E4250" s="49">
        <v>0</v>
      </c>
      <c r="F4250" s="20">
        <v>12</v>
      </c>
      <c r="G4250" s="22" t="s">
        <v>396</v>
      </c>
      <c r="H4250" s="1" t="s">
        <v>63</v>
      </c>
      <c r="I4250" s="9">
        <v>3.3400000000000003</v>
      </c>
      <c r="J4250" s="19"/>
      <c r="K4250" s="19"/>
      <c r="L4250" s="19"/>
      <c r="M4250" s="19"/>
      <c r="N4250" s="19"/>
      <c r="O4250" s="19"/>
      <c r="P4250" s="19">
        <v>3.74</v>
      </c>
      <c r="Q4250" s="18" t="s">
        <v>90</v>
      </c>
      <c r="R4250" s="21"/>
      <c r="S4250" s="23"/>
      <c r="T4250" s="1">
        <f t="shared" si="405"/>
        <v>2019.0020123520167</v>
      </c>
      <c r="U4250" s="4">
        <f t="shared" si="406"/>
        <v>1.1235296151419801E+20</v>
      </c>
      <c r="V4250" s="4">
        <f t="shared" si="407"/>
        <v>128824955169313.42</v>
      </c>
      <c r="W4250" s="1">
        <f t="shared" si="408"/>
        <v>28.45283287808607</v>
      </c>
    </row>
    <row r="4251" spans="1:23" x14ac:dyDescent="0.3">
      <c r="A4251" s="32" t="s">
        <v>992</v>
      </c>
      <c r="B4251" s="35">
        <v>43465.531087962961</v>
      </c>
      <c r="C4251" s="29">
        <v>45.534999999999997</v>
      </c>
      <c r="D4251" s="29">
        <v>-12.777699999999999</v>
      </c>
      <c r="E4251" s="49">
        <v>15</v>
      </c>
      <c r="F4251" s="20">
        <v>10</v>
      </c>
      <c r="G4251" s="22" t="s">
        <v>396</v>
      </c>
      <c r="H4251" s="1" t="s">
        <v>63</v>
      </c>
      <c r="I4251" s="9">
        <v>3.08</v>
      </c>
      <c r="J4251" s="19"/>
      <c r="K4251" s="19"/>
      <c r="L4251" s="19"/>
      <c r="M4251" s="19"/>
      <c r="N4251" s="19"/>
      <c r="O4251" s="19"/>
      <c r="P4251" s="19">
        <v>3.48</v>
      </c>
      <c r="Q4251" s="18" t="s">
        <v>90</v>
      </c>
      <c r="R4251" s="21"/>
      <c r="S4251" s="23"/>
      <c r="T4251" s="1">
        <f t="shared" si="405"/>
        <v>2019.0021385022942</v>
      </c>
      <c r="U4251" s="4">
        <f t="shared" si="406"/>
        <v>1.1235301399494404E+20</v>
      </c>
      <c r="V4251" s="4">
        <f t="shared" si="407"/>
        <v>52480746024977.281</v>
      </c>
      <c r="W4251" s="1">
        <f t="shared" si="408"/>
        <v>36.307363944705635</v>
      </c>
    </row>
    <row r="4252" spans="1:23" x14ac:dyDescent="0.3">
      <c r="A4252" s="32" t="s">
        <v>993</v>
      </c>
      <c r="B4252" s="35">
        <v>43465.755046296297</v>
      </c>
      <c r="C4252" s="29">
        <v>45.412199999999999</v>
      </c>
      <c r="D4252" s="29">
        <v>-12.7675</v>
      </c>
      <c r="E4252" s="49">
        <v>37</v>
      </c>
      <c r="F4252" s="20">
        <v>9</v>
      </c>
      <c r="G4252" s="22" t="s">
        <v>396</v>
      </c>
      <c r="H4252" s="1" t="s">
        <v>63</v>
      </c>
      <c r="I4252" s="9">
        <v>3.17</v>
      </c>
      <c r="J4252" s="19"/>
      <c r="K4252" s="19"/>
      <c r="L4252" s="19"/>
      <c r="M4252" s="19"/>
      <c r="N4252" s="19"/>
      <c r="O4252" s="19"/>
      <c r="P4252" s="19">
        <v>3.57</v>
      </c>
      <c r="Q4252" s="18" t="s">
        <v>90</v>
      </c>
      <c r="R4252" s="21"/>
      <c r="S4252" s="23"/>
      <c r="T4252" s="1">
        <f t="shared" si="405"/>
        <v>2019.0027516667933</v>
      </c>
      <c r="U4252" s="4">
        <f t="shared" si="406"/>
        <v>1.1235308560928506E+20</v>
      </c>
      <c r="V4252" s="4">
        <f t="shared" si="407"/>
        <v>71614341021290.391</v>
      </c>
      <c r="W4252" s="1">
        <f t="shared" si="408"/>
        <v>41.923062419375739</v>
      </c>
    </row>
    <row r="4253" spans="1:23" x14ac:dyDescent="0.3">
      <c r="A4253" s="32" t="s">
        <v>994</v>
      </c>
      <c r="B4253" s="35">
        <v>43465.828472222223</v>
      </c>
      <c r="C4253" s="29">
        <v>45.395499999999998</v>
      </c>
      <c r="D4253" s="29">
        <v>-12.6683</v>
      </c>
      <c r="E4253" s="49">
        <v>43</v>
      </c>
      <c r="F4253" s="20">
        <v>11</v>
      </c>
      <c r="G4253" s="22" t="s">
        <v>396</v>
      </c>
      <c r="H4253" s="1" t="s">
        <v>63</v>
      </c>
      <c r="I4253" s="9">
        <v>3.12</v>
      </c>
      <c r="J4253" s="19"/>
      <c r="K4253" s="19"/>
      <c r="L4253" s="19"/>
      <c r="M4253" s="19"/>
      <c r="N4253" s="19"/>
      <c r="O4253" s="19"/>
      <c r="P4253" s="19">
        <v>3.52</v>
      </c>
      <c r="Q4253" s="18" t="s">
        <v>90</v>
      </c>
      <c r="R4253" s="21"/>
      <c r="S4253" s="23"/>
      <c r="T4253" s="1">
        <f t="shared" si="405"/>
        <v>2019.0029526960225</v>
      </c>
      <c r="U4253" s="4">
        <f t="shared" si="406"/>
        <v>1.1235314586524367E+20</v>
      </c>
      <c r="V4253" s="4">
        <f t="shared" si="407"/>
        <v>60255958607435.766</v>
      </c>
      <c r="W4253" s="1">
        <f t="shared" si="408"/>
        <v>47.565407550321112</v>
      </c>
    </row>
    <row r="4254" spans="1:23" x14ac:dyDescent="0.3">
      <c r="A4254" s="32" t="s">
        <v>995</v>
      </c>
      <c r="B4254" s="35">
        <v>43466.032476851855</v>
      </c>
      <c r="C4254" s="29">
        <v>45.3568</v>
      </c>
      <c r="D4254" s="29">
        <v>-12.651300000000001</v>
      </c>
      <c r="E4254" s="49">
        <v>40</v>
      </c>
      <c r="F4254" s="20">
        <v>11</v>
      </c>
      <c r="G4254" s="22" t="s">
        <v>396</v>
      </c>
      <c r="H4254" s="1" t="s">
        <v>63</v>
      </c>
      <c r="I4254" s="9">
        <v>3.3000000000000003</v>
      </c>
      <c r="J4254" s="19"/>
      <c r="K4254" s="19"/>
      <c r="L4254" s="19"/>
      <c r="M4254" s="19"/>
      <c r="N4254" s="19"/>
      <c r="O4254" s="19"/>
      <c r="P4254" s="19">
        <v>3.7</v>
      </c>
      <c r="Q4254" s="18" t="s">
        <v>90</v>
      </c>
      <c r="R4254" s="21"/>
      <c r="S4254" s="23"/>
      <c r="T4254" s="1">
        <f t="shared" si="405"/>
        <v>2019.0035112302583</v>
      </c>
      <c r="U4254" s="4">
        <f t="shared" si="406"/>
        <v>1.123532580670891E+20</v>
      </c>
      <c r="V4254" s="4">
        <f t="shared" si="407"/>
        <v>112201845430197.23</v>
      </c>
      <c r="W4254" s="1">
        <f t="shared" si="408"/>
        <v>43.834325195580163</v>
      </c>
    </row>
    <row r="4255" spans="1:23" x14ac:dyDescent="0.3">
      <c r="A4255" s="32" t="s">
        <v>996</v>
      </c>
      <c r="B4255" s="35">
        <v>43466.067094907405</v>
      </c>
      <c r="C4255" s="29">
        <v>45.345799999999997</v>
      </c>
      <c r="D4255" s="29">
        <v>-12.7277</v>
      </c>
      <c r="E4255" s="49">
        <v>39</v>
      </c>
      <c r="F4255" s="20">
        <v>12</v>
      </c>
      <c r="G4255" s="22" t="s">
        <v>396</v>
      </c>
      <c r="H4255" s="1" t="s">
        <v>63</v>
      </c>
      <c r="I4255" s="9">
        <v>3.5500000000000003</v>
      </c>
      <c r="J4255" s="19"/>
      <c r="K4255" s="19"/>
      <c r="L4255" s="19"/>
      <c r="M4255" s="19"/>
      <c r="N4255" s="19"/>
      <c r="O4255" s="19"/>
      <c r="P4255" s="19">
        <v>3.95</v>
      </c>
      <c r="Q4255" s="18" t="s">
        <v>90</v>
      </c>
      <c r="R4255" s="21"/>
      <c r="S4255" s="23"/>
      <c r="T4255" s="1">
        <f t="shared" si="405"/>
        <v>2019.0036060093289</v>
      </c>
      <c r="U4255" s="4">
        <f t="shared" si="406"/>
        <v>1.1235352413959507E+20</v>
      </c>
      <c r="V4255" s="4">
        <f t="shared" si="407"/>
        <v>266072505979882.13</v>
      </c>
      <c r="W4255" s="1">
        <f t="shared" si="408"/>
        <v>41.06449078297274</v>
      </c>
    </row>
    <row r="4256" spans="1:23" x14ac:dyDescent="0.3">
      <c r="A4256" s="32" t="s">
        <v>997</v>
      </c>
      <c r="B4256" s="35">
        <v>43466.302812499998</v>
      </c>
      <c r="C4256" s="29">
        <v>45.389299999999999</v>
      </c>
      <c r="D4256" s="29">
        <v>-12.703200000000001</v>
      </c>
      <c r="E4256" s="49">
        <v>32</v>
      </c>
      <c r="F4256" s="20">
        <v>10</v>
      </c>
      <c r="G4256" s="22" t="s">
        <v>396</v>
      </c>
      <c r="H4256" s="1" t="s">
        <v>63</v>
      </c>
      <c r="I4256" s="9">
        <v>3.27</v>
      </c>
      <c r="J4256" s="19"/>
      <c r="K4256" s="19"/>
      <c r="L4256" s="19"/>
      <c r="M4256" s="19"/>
      <c r="N4256" s="19"/>
      <c r="O4256" s="19"/>
      <c r="P4256" s="19">
        <v>3.67</v>
      </c>
      <c r="Q4256" s="18" t="s">
        <v>90</v>
      </c>
      <c r="R4256" s="21"/>
      <c r="S4256" s="23"/>
      <c r="T4256" s="1">
        <f t="shared" si="405"/>
        <v>2019.0042513689255</v>
      </c>
      <c r="U4256" s="4">
        <f t="shared" si="406"/>
        <v>1.123536252975405E+20</v>
      </c>
      <c r="V4256" s="4">
        <f t="shared" si="407"/>
        <v>101157945425989.97</v>
      </c>
      <c r="W4256" s="1">
        <f t="shared" si="408"/>
        <v>36.790585781119326</v>
      </c>
    </row>
    <row r="4257" spans="1:23" x14ac:dyDescent="0.3">
      <c r="A4257" s="32" t="s">
        <v>998</v>
      </c>
      <c r="B4257" s="35">
        <v>43466.45244212963</v>
      </c>
      <c r="C4257" s="29">
        <v>45.395499999999998</v>
      </c>
      <c r="D4257" s="29">
        <v>-12.6538</v>
      </c>
      <c r="E4257" s="49">
        <v>40</v>
      </c>
      <c r="F4257" s="20">
        <v>9</v>
      </c>
      <c r="G4257" s="22" t="s">
        <v>396</v>
      </c>
      <c r="H4257" s="1" t="s">
        <v>63</v>
      </c>
      <c r="I4257" s="9">
        <v>3.04</v>
      </c>
      <c r="J4257" s="19"/>
      <c r="K4257" s="19"/>
      <c r="L4257" s="19"/>
      <c r="M4257" s="19"/>
      <c r="N4257" s="19"/>
      <c r="O4257" s="19"/>
      <c r="P4257" s="19">
        <v>3.44</v>
      </c>
      <c r="Q4257" s="18" t="s">
        <v>90</v>
      </c>
      <c r="R4257" s="21"/>
      <c r="S4257" s="23"/>
      <c r="T4257" s="1">
        <f t="shared" si="405"/>
        <v>2019.0046610325246</v>
      </c>
      <c r="U4257" s="4">
        <f t="shared" si="406"/>
        <v>1.1235367100635945E+20</v>
      </c>
      <c r="V4257" s="4">
        <f t="shared" si="407"/>
        <v>45708818961487.711</v>
      </c>
      <c r="W4257" s="1">
        <f t="shared" si="408"/>
        <v>45.248101029963458</v>
      </c>
    </row>
    <row r="4258" spans="1:23" x14ac:dyDescent="0.3">
      <c r="A4258" s="32" t="s">
        <v>999</v>
      </c>
      <c r="B4258" s="35">
        <v>43466.705590277779</v>
      </c>
      <c r="C4258" s="29">
        <v>45.432499999999997</v>
      </c>
      <c r="D4258" s="29">
        <v>-12.749000000000001</v>
      </c>
      <c r="E4258" s="49">
        <v>33</v>
      </c>
      <c r="F4258" s="20">
        <v>12</v>
      </c>
      <c r="G4258" s="22" t="s">
        <v>396</v>
      </c>
      <c r="H4258" s="1" t="s">
        <v>63</v>
      </c>
      <c r="I4258" s="9">
        <v>3.3400000000000003</v>
      </c>
      <c r="J4258" s="19"/>
      <c r="K4258" s="19"/>
      <c r="L4258" s="19"/>
      <c r="M4258" s="19"/>
      <c r="N4258" s="19"/>
      <c r="O4258" s="19"/>
      <c r="P4258" s="19">
        <v>3.74</v>
      </c>
      <c r="Q4258" s="18" t="s">
        <v>90</v>
      </c>
      <c r="R4258" s="21"/>
      <c r="S4258" s="23"/>
      <c r="T4258" s="1">
        <f t="shared" si="405"/>
        <v>2019.0053541143814</v>
      </c>
      <c r="U4258" s="4">
        <f t="shared" si="406"/>
        <v>1.1235379983131463E+20</v>
      </c>
      <c r="V4258" s="4">
        <f t="shared" si="407"/>
        <v>128824955169313.42</v>
      </c>
      <c r="W4258" s="1">
        <f t="shared" si="408"/>
        <v>39.595663009118404</v>
      </c>
    </row>
    <row r="4259" spans="1:23" x14ac:dyDescent="0.3">
      <c r="A4259" s="32" t="s">
        <v>1000</v>
      </c>
      <c r="B4259" s="35">
        <v>43466.812997685185</v>
      </c>
      <c r="C4259" s="29">
        <v>45.396000000000001</v>
      </c>
      <c r="D4259" s="29">
        <v>-12.7613</v>
      </c>
      <c r="E4259" s="49">
        <v>27</v>
      </c>
      <c r="F4259" s="20">
        <v>12</v>
      </c>
      <c r="G4259" s="22" t="s">
        <v>396</v>
      </c>
      <c r="H4259" s="1" t="s">
        <v>63</v>
      </c>
      <c r="I4259" s="9">
        <v>3.12</v>
      </c>
      <c r="J4259" s="19"/>
      <c r="K4259" s="19"/>
      <c r="L4259" s="19"/>
      <c r="M4259" s="19"/>
      <c r="N4259" s="19"/>
      <c r="O4259" s="19"/>
      <c r="P4259" s="19">
        <v>3.52</v>
      </c>
      <c r="Q4259" s="18" t="s">
        <v>90</v>
      </c>
      <c r="R4259" s="21"/>
      <c r="S4259" s="23"/>
      <c r="T4259" s="1">
        <f t="shared" si="405"/>
        <v>2019.0056481798363</v>
      </c>
      <c r="U4259" s="4">
        <f t="shared" si="406"/>
        <v>1.1235386008727324E+20</v>
      </c>
      <c r="V4259" s="4">
        <f t="shared" si="407"/>
        <v>60255958607435.766</v>
      </c>
      <c r="W4259" s="1">
        <f t="shared" si="408"/>
        <v>32.407651203913844</v>
      </c>
    </row>
    <row r="4260" spans="1:23" x14ac:dyDescent="0.3">
      <c r="A4260" s="32" t="s">
        <v>1001</v>
      </c>
      <c r="B4260" s="35">
        <v>43466.819513888891</v>
      </c>
      <c r="C4260" s="29">
        <v>45.430799999999998</v>
      </c>
      <c r="D4260" s="29">
        <v>-12.8147</v>
      </c>
      <c r="E4260" s="49">
        <v>8</v>
      </c>
      <c r="F4260" s="20">
        <v>12</v>
      </c>
      <c r="G4260" s="22" t="s">
        <v>396</v>
      </c>
      <c r="H4260" s="1" t="s">
        <v>63</v>
      </c>
      <c r="I4260" s="9">
        <v>3.41</v>
      </c>
      <c r="J4260" s="19"/>
      <c r="K4260" s="19"/>
      <c r="L4260" s="19"/>
      <c r="M4260" s="19"/>
      <c r="N4260" s="19"/>
      <c r="O4260" s="19"/>
      <c r="P4260" s="19">
        <v>3.81</v>
      </c>
      <c r="Q4260" s="18" t="s">
        <v>90</v>
      </c>
      <c r="R4260" s="21"/>
      <c r="S4260" s="23"/>
      <c r="T4260" s="1">
        <f t="shared" si="405"/>
        <v>2019.0056660202297</v>
      </c>
      <c r="U4260" s="4">
        <f t="shared" si="406"/>
        <v>1.1235402414625056E+20</v>
      </c>
      <c r="V4260" s="4">
        <f t="shared" si="407"/>
        <v>164058977319953.81</v>
      </c>
      <c r="W4260" s="1">
        <f t="shared" si="408"/>
        <v>24.020162456451974</v>
      </c>
    </row>
    <row r="4261" spans="1:23" x14ac:dyDescent="0.3">
      <c r="A4261" s="32" t="s">
        <v>1002</v>
      </c>
      <c r="B4261" s="35">
        <v>43466.935555555552</v>
      </c>
      <c r="C4261" s="29">
        <v>45.410299999999999</v>
      </c>
      <c r="D4261" s="29">
        <v>-12.7767</v>
      </c>
      <c r="E4261" s="49">
        <v>42</v>
      </c>
      <c r="F4261" s="20">
        <v>10</v>
      </c>
      <c r="G4261" s="22" t="s">
        <v>396</v>
      </c>
      <c r="H4261" s="1" t="s">
        <v>63</v>
      </c>
      <c r="I4261" s="9">
        <v>3.19</v>
      </c>
      <c r="J4261" s="19"/>
      <c r="K4261" s="19"/>
      <c r="L4261" s="19"/>
      <c r="M4261" s="19"/>
      <c r="N4261" s="19"/>
      <c r="O4261" s="19"/>
      <c r="P4261" s="19">
        <v>3.59</v>
      </c>
      <c r="Q4261" s="18" t="s">
        <v>90</v>
      </c>
      <c r="R4261" s="21"/>
      <c r="S4261" s="23"/>
      <c r="T4261" s="1">
        <f t="shared" si="405"/>
        <v>2019.005983724998</v>
      </c>
      <c r="U4261" s="4">
        <f t="shared" si="406"/>
        <v>1.1235410088239949E+20</v>
      </c>
      <c r="V4261" s="4">
        <f t="shared" si="407"/>
        <v>76736148936182.078</v>
      </c>
      <c r="W4261" s="1">
        <f t="shared" si="408"/>
        <v>46.348511735915622</v>
      </c>
    </row>
    <row r="4262" spans="1:23" x14ac:dyDescent="0.3">
      <c r="A4262" s="32" t="s">
        <v>1003</v>
      </c>
      <c r="B4262" s="35">
        <v>43467.18787037037</v>
      </c>
      <c r="C4262" s="29">
        <v>45.4405</v>
      </c>
      <c r="D4262" s="29">
        <v>-12.8263</v>
      </c>
      <c r="E4262" s="49">
        <v>5</v>
      </c>
      <c r="F4262" s="20">
        <v>11</v>
      </c>
      <c r="G4262" s="22" t="s">
        <v>396</v>
      </c>
      <c r="H4262" s="1" t="s">
        <v>63</v>
      </c>
      <c r="I4262" s="1">
        <f>P4262-0.4</f>
        <v>3.56</v>
      </c>
      <c r="J4262" s="19"/>
      <c r="K4262" s="19"/>
      <c r="L4262" s="19">
        <v>4.5999999999999996</v>
      </c>
      <c r="M4262" s="19" t="s">
        <v>60</v>
      </c>
      <c r="N4262" s="19"/>
      <c r="O4262" s="19"/>
      <c r="P4262" s="19">
        <v>3.96</v>
      </c>
      <c r="Q4262" s="18" t="s">
        <v>90</v>
      </c>
      <c r="R4262" s="21"/>
      <c r="S4262" s="23"/>
      <c r="T4262" s="1">
        <f t="shared" si="405"/>
        <v>2019.0066745253125</v>
      </c>
      <c r="U4262" s="4">
        <f t="shared" si="406"/>
        <v>1.1235437630526983E+20</v>
      </c>
      <c r="V4262" s="4">
        <f t="shared" si="407"/>
        <v>275422870333817.78</v>
      </c>
      <c r="W4262" s="1">
        <f t="shared" si="408"/>
        <v>24.559138325975738</v>
      </c>
    </row>
    <row r="4263" spans="1:23" x14ac:dyDescent="0.3">
      <c r="A4263" s="32" t="s">
        <v>1004</v>
      </c>
      <c r="B4263" s="35">
        <v>43467.951157407406</v>
      </c>
      <c r="C4263" s="29">
        <v>45.491999999999997</v>
      </c>
      <c r="D4263" s="29">
        <v>-12.764699999999999</v>
      </c>
      <c r="E4263" s="49">
        <v>0</v>
      </c>
      <c r="F4263" s="20">
        <v>10</v>
      </c>
      <c r="G4263" s="22" t="s">
        <v>396</v>
      </c>
      <c r="H4263" s="1" t="s">
        <v>63</v>
      </c>
      <c r="I4263" s="9">
        <v>3.43</v>
      </c>
      <c r="J4263" s="19"/>
      <c r="K4263" s="19"/>
      <c r="L4263" s="19"/>
      <c r="M4263" s="19"/>
      <c r="N4263" s="19"/>
      <c r="O4263" s="19"/>
      <c r="P4263" s="19">
        <v>3.83</v>
      </c>
      <c r="Q4263" s="18" t="s">
        <v>90</v>
      </c>
      <c r="R4263" s="21"/>
      <c r="S4263" s="23"/>
      <c r="T4263" s="1">
        <f t="shared" si="405"/>
        <v>2019.0087642913277</v>
      </c>
      <c r="U4263" s="4">
        <f t="shared" si="406"/>
        <v>1.1235455209763122E+20</v>
      </c>
      <c r="V4263" s="4">
        <f t="shared" si="407"/>
        <v>175792361395870.31</v>
      </c>
      <c r="W4263" s="1">
        <f t="shared" si="408"/>
        <v>28.333162975357673</v>
      </c>
    </row>
    <row r="4264" spans="1:23" x14ac:dyDescent="0.3">
      <c r="A4264" s="32" t="s">
        <v>1005</v>
      </c>
      <c r="B4264" s="35">
        <v>43468.220358796294</v>
      </c>
      <c r="C4264" s="29">
        <v>45.396999999999998</v>
      </c>
      <c r="D4264" s="29">
        <v>-12.722799999999999</v>
      </c>
      <c r="E4264" s="49">
        <v>30</v>
      </c>
      <c r="F4264" s="20">
        <v>10</v>
      </c>
      <c r="G4264" s="22" t="s">
        <v>396</v>
      </c>
      <c r="H4264" s="1" t="s">
        <v>63</v>
      </c>
      <c r="I4264" s="9">
        <v>3.2600000000000002</v>
      </c>
      <c r="J4264" s="19"/>
      <c r="K4264" s="19"/>
      <c r="L4264" s="19"/>
      <c r="M4264" s="19"/>
      <c r="N4264" s="19"/>
      <c r="O4264" s="19"/>
      <c r="P4264" s="19">
        <v>3.66</v>
      </c>
      <c r="Q4264" s="18" t="s">
        <v>90</v>
      </c>
      <c r="R4264" s="21"/>
      <c r="S4264" s="23"/>
      <c r="T4264" s="1">
        <f t="shared" si="405"/>
        <v>2019.0095013245621</v>
      </c>
      <c r="U4264" s="4">
        <f t="shared" si="406"/>
        <v>1.1235464982135331E+20</v>
      </c>
      <c r="V4264" s="4">
        <f t="shared" si="407"/>
        <v>97723722095581.203</v>
      </c>
      <c r="W4264" s="1">
        <f t="shared" si="408"/>
        <v>35.188410518824767</v>
      </c>
    </row>
    <row r="4265" spans="1:23" x14ac:dyDescent="0.3">
      <c r="A4265" s="32" t="s">
        <v>1006</v>
      </c>
      <c r="B4265" s="35">
        <v>43468.224652777775</v>
      </c>
      <c r="C4265" s="29">
        <v>45.4818</v>
      </c>
      <c r="D4265" s="29">
        <v>-12.7582</v>
      </c>
      <c r="E4265" s="49">
        <v>0</v>
      </c>
      <c r="F4265" s="20">
        <v>12</v>
      </c>
      <c r="G4265" s="22" t="s">
        <v>396</v>
      </c>
      <c r="H4265" s="1" t="s">
        <v>63</v>
      </c>
      <c r="I4265" s="9">
        <v>3.64</v>
      </c>
      <c r="J4265" s="19"/>
      <c r="K4265" s="19"/>
      <c r="L4265" s="19"/>
      <c r="M4265" s="19"/>
      <c r="N4265" s="19"/>
      <c r="O4265" s="19"/>
      <c r="P4265" s="19">
        <v>4.04</v>
      </c>
      <c r="Q4265" s="18" t="s">
        <v>90</v>
      </c>
      <c r="R4265" s="21"/>
      <c r="S4265" s="23"/>
      <c r="T4265" s="1">
        <f t="shared" si="405"/>
        <v>2019.0095130808427</v>
      </c>
      <c r="U4265" s="4">
        <f t="shared" si="406"/>
        <v>1.1235501289940808E+20</v>
      </c>
      <c r="V4265" s="4">
        <f t="shared" si="407"/>
        <v>363078054770102.44</v>
      </c>
      <c r="W4265" s="1">
        <f t="shared" si="408"/>
        <v>27.212314872960764</v>
      </c>
    </row>
    <row r="4266" spans="1:23" x14ac:dyDescent="0.3">
      <c r="A4266" s="32" t="s">
        <v>1007</v>
      </c>
      <c r="B4266" s="35">
        <v>43468.329328703701</v>
      </c>
      <c r="C4266" s="29">
        <v>45.398200000000003</v>
      </c>
      <c r="D4266" s="29">
        <v>-12.8422</v>
      </c>
      <c r="E4266" s="49">
        <v>31</v>
      </c>
      <c r="F4266" s="20">
        <v>10</v>
      </c>
      <c r="G4266" s="22" t="s">
        <v>396</v>
      </c>
      <c r="H4266" s="1" t="s">
        <v>63</v>
      </c>
      <c r="I4266" s="9">
        <v>3.15</v>
      </c>
      <c r="J4266" s="19"/>
      <c r="K4266" s="19"/>
      <c r="L4266" s="19"/>
      <c r="M4266" s="19"/>
      <c r="N4266" s="19"/>
      <c r="O4266" s="19"/>
      <c r="P4266" s="19">
        <v>3.55</v>
      </c>
      <c r="Q4266" s="18" t="s">
        <v>90</v>
      </c>
      <c r="R4266" s="21"/>
      <c r="S4266" s="23"/>
      <c r="T4266" s="1">
        <f t="shared" si="405"/>
        <v>2019.0097996679087</v>
      </c>
      <c r="U4266" s="4">
        <f t="shared" si="406"/>
        <v>1.1235507973379985E+20</v>
      </c>
      <c r="V4266" s="4">
        <f t="shared" si="407"/>
        <v>66834391756861.656</v>
      </c>
      <c r="W4266" s="1">
        <f t="shared" si="408"/>
        <v>37.183689660405172</v>
      </c>
    </row>
    <row r="4267" spans="1:23" x14ac:dyDescent="0.3">
      <c r="A4267" s="32" t="s">
        <v>1008</v>
      </c>
      <c r="B4267" s="35">
        <v>43468.334074074075</v>
      </c>
      <c r="C4267" s="29">
        <v>45.396999999999998</v>
      </c>
      <c r="D4267" s="29">
        <v>-12.7547</v>
      </c>
      <c r="E4267" s="49">
        <v>28</v>
      </c>
      <c r="F4267" s="20">
        <v>12</v>
      </c>
      <c r="G4267" s="22" t="s">
        <v>396</v>
      </c>
      <c r="H4267" s="1" t="s">
        <v>63</v>
      </c>
      <c r="I4267" s="1">
        <f>P4267-0.4</f>
        <v>3.85</v>
      </c>
      <c r="J4267" s="19"/>
      <c r="K4267" s="19"/>
      <c r="L4267" s="19">
        <v>4.5</v>
      </c>
      <c r="M4267" s="19" t="s">
        <v>60</v>
      </c>
      <c r="N4267" s="19"/>
      <c r="O4267" s="19"/>
      <c r="P4267" s="19">
        <v>4.25</v>
      </c>
      <c r="Q4267" s="18" t="s">
        <v>90</v>
      </c>
      <c r="R4267" s="21"/>
      <c r="S4267" s="23"/>
      <c r="T4267" s="1">
        <f t="shared" si="405"/>
        <v>2019.0098126600249</v>
      </c>
      <c r="U4267" s="4">
        <f t="shared" si="406"/>
        <v>1.1235582962800919E+20</v>
      </c>
      <c r="V4267" s="4">
        <f t="shared" si="407"/>
        <v>749894209332455.88</v>
      </c>
      <c r="W4267" s="1">
        <f t="shared" si="408"/>
        <v>33.298528386804712</v>
      </c>
    </row>
    <row r="4268" spans="1:23" x14ac:dyDescent="0.3">
      <c r="A4268" s="32" t="s">
        <v>1009</v>
      </c>
      <c r="B4268" s="35">
        <v>43468.429178240738</v>
      </c>
      <c r="C4268" s="29">
        <v>45.388500000000001</v>
      </c>
      <c r="D4268" s="29">
        <v>-12.719200000000001</v>
      </c>
      <c r="E4268" s="49">
        <v>34</v>
      </c>
      <c r="F4268" s="20">
        <v>13</v>
      </c>
      <c r="G4268" s="22" t="s">
        <v>396</v>
      </c>
      <c r="H4268" s="1" t="s">
        <v>63</v>
      </c>
      <c r="I4268" s="9">
        <v>3.0500000000000003</v>
      </c>
      <c r="J4268" s="19"/>
      <c r="K4268" s="19"/>
      <c r="L4268" s="19"/>
      <c r="M4268" s="19"/>
      <c r="N4268" s="19"/>
      <c r="O4268" s="19"/>
      <c r="P4268" s="19">
        <v>3.45</v>
      </c>
      <c r="Q4268" s="18" t="s">
        <v>90</v>
      </c>
      <c r="R4268" s="21"/>
      <c r="S4268" s="23"/>
      <c r="T4268" s="1">
        <f t="shared" si="405"/>
        <v>2019.0100730410425</v>
      </c>
      <c r="U4268" s="4">
        <f t="shared" si="406"/>
        <v>1.1235587694313508E+20</v>
      </c>
      <c r="V4268" s="4">
        <f t="shared" si="407"/>
        <v>47315125896148.258</v>
      </c>
      <c r="W4268" s="1">
        <f t="shared" si="408"/>
        <v>38.274752592667298</v>
      </c>
    </row>
    <row r="4269" spans="1:23" x14ac:dyDescent="0.3">
      <c r="A4269" s="32" t="s">
        <v>1010</v>
      </c>
      <c r="B4269" s="35">
        <v>43468.455590277779</v>
      </c>
      <c r="C4269" s="29">
        <v>45.395000000000003</v>
      </c>
      <c r="D4269" s="29">
        <v>-12.703200000000001</v>
      </c>
      <c r="E4269" s="49">
        <v>37</v>
      </c>
      <c r="F4269" s="20">
        <v>13</v>
      </c>
      <c r="G4269" s="22" t="s">
        <v>396</v>
      </c>
      <c r="H4269" s="1" t="s">
        <v>63</v>
      </c>
      <c r="I4269" s="9">
        <v>3.3400000000000003</v>
      </c>
      <c r="J4269" s="19"/>
      <c r="K4269" s="19"/>
      <c r="L4269" s="19"/>
      <c r="M4269" s="19"/>
      <c r="N4269" s="19"/>
      <c r="O4269" s="19"/>
      <c r="P4269" s="19">
        <v>3.74</v>
      </c>
      <c r="Q4269" s="18" t="s">
        <v>90</v>
      </c>
      <c r="R4269" s="21"/>
      <c r="S4269" s="23"/>
      <c r="T4269" s="1">
        <f t="shared" si="405"/>
        <v>2019.0101453532588</v>
      </c>
      <c r="U4269" s="4">
        <f t="shared" si="406"/>
        <v>1.1235600576809026E+20</v>
      </c>
      <c r="V4269" s="4">
        <f t="shared" si="407"/>
        <v>128824955169313.42</v>
      </c>
      <c r="W4269" s="1">
        <f t="shared" si="408"/>
        <v>41.474939197604186</v>
      </c>
    </row>
    <row r="4270" spans="1:23" x14ac:dyDescent="0.3">
      <c r="A4270" s="32" t="s">
        <v>1011</v>
      </c>
      <c r="B4270" s="35">
        <v>43468.709270833337</v>
      </c>
      <c r="C4270" s="29">
        <v>45.538200000000003</v>
      </c>
      <c r="D4270" s="29">
        <v>-12.797700000000001</v>
      </c>
      <c r="E4270" s="49">
        <v>40</v>
      </c>
      <c r="F4270" s="20">
        <v>13</v>
      </c>
      <c r="G4270" s="22" t="s">
        <v>396</v>
      </c>
      <c r="H4270" s="1" t="s">
        <v>63</v>
      </c>
      <c r="I4270" s="9">
        <v>3.73</v>
      </c>
      <c r="J4270" s="19"/>
      <c r="K4270" s="19"/>
      <c r="L4270" s="19"/>
      <c r="M4270" s="19"/>
      <c r="N4270" s="19"/>
      <c r="O4270" s="19"/>
      <c r="P4270" s="19">
        <v>4.13</v>
      </c>
      <c r="Q4270" s="18" t="s">
        <v>90</v>
      </c>
      <c r="R4270" s="21"/>
      <c r="S4270" s="23"/>
      <c r="T4270" s="1">
        <f t="shared" si="405"/>
        <v>2019.0108398927675</v>
      </c>
      <c r="U4270" s="4">
        <f t="shared" si="406"/>
        <v>1.1235650121828106E+20</v>
      </c>
      <c r="V4270" s="4">
        <f t="shared" si="407"/>
        <v>495450190804791.06</v>
      </c>
      <c r="W4270" s="1">
        <f t="shared" si="408"/>
        <v>52.266988171160399</v>
      </c>
    </row>
    <row r="4271" spans="1:23" x14ac:dyDescent="0.3">
      <c r="A4271" s="32" t="s">
        <v>1012</v>
      </c>
      <c r="B4271" s="35">
        <v>43468.779548611114</v>
      </c>
      <c r="C4271" s="29">
        <v>45.373699999999999</v>
      </c>
      <c r="D4271" s="29">
        <v>-12.7898</v>
      </c>
      <c r="E4271" s="49">
        <v>34</v>
      </c>
      <c r="F4271" s="20">
        <v>11</v>
      </c>
      <c r="G4271" s="22" t="s">
        <v>396</v>
      </c>
      <c r="H4271" s="1" t="s">
        <v>63</v>
      </c>
      <c r="I4271" s="9">
        <v>3.02</v>
      </c>
      <c r="J4271" s="19"/>
      <c r="K4271" s="19"/>
      <c r="L4271" s="19"/>
      <c r="M4271" s="19"/>
      <c r="N4271" s="19"/>
      <c r="O4271" s="19"/>
      <c r="P4271" s="19">
        <v>3.42</v>
      </c>
      <c r="Q4271" s="18" t="s">
        <v>90</v>
      </c>
      <c r="R4271" s="21"/>
      <c r="S4271" s="23"/>
      <c r="T4271" s="1">
        <f t="shared" si="405"/>
        <v>2019.0110323028366</v>
      </c>
      <c r="U4271" s="4">
        <f t="shared" si="406"/>
        <v>1.1235654387623294E+20</v>
      </c>
      <c r="V4271" s="4">
        <f t="shared" si="407"/>
        <v>42657951880159.32</v>
      </c>
      <c r="W4271" s="1">
        <f t="shared" si="408"/>
        <v>37.555762139014398</v>
      </c>
    </row>
    <row r="4272" spans="1:23" x14ac:dyDescent="0.3">
      <c r="A4272" s="32" t="s">
        <v>1013</v>
      </c>
      <c r="B4272" s="35">
        <v>43468.860381944447</v>
      </c>
      <c r="C4272" s="29">
        <v>45.427300000000002</v>
      </c>
      <c r="D4272" s="29">
        <v>-12.730499999999999</v>
      </c>
      <c r="E4272" s="49">
        <v>30</v>
      </c>
      <c r="F4272" s="20">
        <v>15</v>
      </c>
      <c r="G4272" s="22" t="s">
        <v>396</v>
      </c>
      <c r="H4272" s="1" t="s">
        <v>63</v>
      </c>
      <c r="I4272" s="1">
        <f>P4272-0.4</f>
        <v>3.8300000000000005</v>
      </c>
      <c r="J4272" s="19"/>
      <c r="K4272" s="19"/>
      <c r="L4272" s="19">
        <v>4.4000000000000004</v>
      </c>
      <c r="M4272" s="19" t="s">
        <v>60</v>
      </c>
      <c r="N4272" s="19"/>
      <c r="O4272" s="19"/>
      <c r="P4272" s="19">
        <v>4.2300000000000004</v>
      </c>
      <c r="Q4272" s="18" t="s">
        <v>90</v>
      </c>
      <c r="R4272" s="21"/>
      <c r="S4272" s="23"/>
      <c r="T4272" s="1">
        <f t="shared" si="405"/>
        <v>2019.011253612442</v>
      </c>
      <c r="U4272" s="4">
        <f t="shared" si="406"/>
        <v>1.1235724371822893E+20</v>
      </c>
      <c r="V4272" s="4">
        <f t="shared" si="407"/>
        <v>699841996002278.63</v>
      </c>
      <c r="W4272" s="1">
        <f t="shared" si="408"/>
        <v>36.903092249753485</v>
      </c>
    </row>
    <row r="4273" spans="1:23" x14ac:dyDescent="0.3">
      <c r="A4273" s="32" t="s">
        <v>1014</v>
      </c>
      <c r="B4273" s="35">
        <v>43469.136481481481</v>
      </c>
      <c r="C4273" s="29">
        <v>45.391500000000001</v>
      </c>
      <c r="D4273" s="29">
        <v>-12.6813</v>
      </c>
      <c r="E4273" s="49">
        <v>34</v>
      </c>
      <c r="F4273" s="20">
        <v>11</v>
      </c>
      <c r="G4273" s="22" t="s">
        <v>396</v>
      </c>
      <c r="H4273" s="1" t="s">
        <v>63</v>
      </c>
      <c r="I4273" s="9">
        <v>3.35</v>
      </c>
      <c r="J4273" s="19"/>
      <c r="K4273" s="19"/>
      <c r="L4273" s="19"/>
      <c r="M4273" s="19"/>
      <c r="N4273" s="19"/>
      <c r="O4273" s="19"/>
      <c r="P4273" s="19">
        <v>3.75</v>
      </c>
      <c r="Q4273" s="18" t="s">
        <v>90</v>
      </c>
      <c r="R4273" s="21"/>
      <c r="S4273" s="23"/>
      <c r="T4273" s="1">
        <f t="shared" si="405"/>
        <v>2019.0120095317768</v>
      </c>
      <c r="U4273" s="4">
        <f t="shared" si="406"/>
        <v>1.1235737707037214E+20</v>
      </c>
      <c r="V4273" s="4">
        <f t="shared" si="407"/>
        <v>133352143216332.41</v>
      </c>
      <c r="W4273" s="1">
        <f t="shared" si="408"/>
        <v>39.091741117950718</v>
      </c>
    </row>
    <row r="4274" spans="1:23" x14ac:dyDescent="0.3">
      <c r="A4274" s="32" t="s">
        <v>1015</v>
      </c>
      <c r="B4274" s="35">
        <v>43469.148831018516</v>
      </c>
      <c r="C4274" s="29">
        <v>45.398499999999999</v>
      </c>
      <c r="D4274" s="29">
        <v>-12.7547</v>
      </c>
      <c r="E4274" s="49">
        <v>40</v>
      </c>
      <c r="F4274" s="20">
        <v>11</v>
      </c>
      <c r="G4274" s="22" t="s">
        <v>396</v>
      </c>
      <c r="H4274" s="1" t="s">
        <v>63</v>
      </c>
      <c r="I4274" s="9">
        <v>3.17</v>
      </c>
      <c r="J4274" s="19"/>
      <c r="K4274" s="19"/>
      <c r="L4274" s="19"/>
      <c r="M4274" s="19"/>
      <c r="N4274" s="19"/>
      <c r="O4274" s="19"/>
      <c r="P4274" s="19">
        <v>3.57</v>
      </c>
      <c r="Q4274" s="18" t="s">
        <v>90</v>
      </c>
      <c r="R4274" s="21"/>
      <c r="S4274" s="23"/>
      <c r="T4274" s="1">
        <f t="shared" si="405"/>
        <v>2019.0120433429665</v>
      </c>
      <c r="U4274" s="4">
        <f t="shared" si="406"/>
        <v>1.1235744868471316E+20</v>
      </c>
      <c r="V4274" s="4">
        <f t="shared" si="407"/>
        <v>71614341021290.391</v>
      </c>
      <c r="W4274" s="1">
        <f t="shared" si="408"/>
        <v>43.939473589192744</v>
      </c>
    </row>
    <row r="4275" spans="1:23" x14ac:dyDescent="0.3">
      <c r="A4275" s="32" t="s">
        <v>1016</v>
      </c>
      <c r="B4275" s="35">
        <v>43469.264432870368</v>
      </c>
      <c r="C4275" s="29">
        <v>45.438299999999998</v>
      </c>
      <c r="D4275" s="29">
        <v>-12.8202</v>
      </c>
      <c r="E4275" s="49">
        <v>31</v>
      </c>
      <c r="F4275" s="20">
        <v>14</v>
      </c>
      <c r="G4275" s="22" t="s">
        <v>396</v>
      </c>
      <c r="H4275" s="1" t="s">
        <v>63</v>
      </c>
      <c r="I4275" s="9">
        <v>3.48</v>
      </c>
      <c r="J4275" s="19"/>
      <c r="K4275" s="19"/>
      <c r="L4275" s="19"/>
      <c r="M4275" s="19"/>
      <c r="N4275" s="19"/>
      <c r="O4275" s="19"/>
      <c r="P4275" s="19">
        <v>3.88</v>
      </c>
      <c r="Q4275" s="18" t="s">
        <v>90</v>
      </c>
      <c r="R4275" s="21"/>
      <c r="S4275" s="23"/>
      <c r="T4275" s="1">
        <f t="shared" si="405"/>
        <v>2019.0123598435875</v>
      </c>
      <c r="U4275" s="4">
        <f t="shared" si="406"/>
        <v>1.1235765761432625E+20</v>
      </c>
      <c r="V4275" s="4">
        <f t="shared" si="407"/>
        <v>208929613085405.06</v>
      </c>
      <c r="W4275" s="1">
        <f t="shared" si="408"/>
        <v>38.964393062166124</v>
      </c>
    </row>
    <row r="4276" spans="1:23" x14ac:dyDescent="0.3">
      <c r="A4276" s="32" t="s">
        <v>1017</v>
      </c>
      <c r="B4276" s="35">
        <v>43469.285428240742</v>
      </c>
      <c r="C4276" s="29">
        <v>45.449300000000001</v>
      </c>
      <c r="D4276" s="29">
        <v>-12.7195</v>
      </c>
      <c r="E4276" s="49">
        <v>5</v>
      </c>
      <c r="F4276" s="20">
        <v>12</v>
      </c>
      <c r="G4276" s="22" t="s">
        <v>396</v>
      </c>
      <c r="H4276" s="1" t="s">
        <v>63</v>
      </c>
      <c r="I4276" s="9">
        <v>3.23</v>
      </c>
      <c r="J4276" s="19"/>
      <c r="K4276" s="19"/>
      <c r="L4276" s="19"/>
      <c r="M4276" s="19"/>
      <c r="N4276" s="19"/>
      <c r="O4276" s="19"/>
      <c r="P4276" s="19">
        <v>3.63</v>
      </c>
      <c r="Q4276" s="18" t="s">
        <v>90</v>
      </c>
      <c r="R4276" s="21"/>
      <c r="S4276" s="23"/>
      <c r="T4276" s="1">
        <f t="shared" si="405"/>
        <v>2019.0124173257789</v>
      </c>
      <c r="U4276" s="4">
        <f t="shared" si="406"/>
        <v>1.1235774571921356E+20</v>
      </c>
      <c r="V4276" s="4">
        <f t="shared" si="407"/>
        <v>88104887300801.563</v>
      </c>
      <c r="W4276" s="1">
        <f t="shared" si="408"/>
        <v>24.546221336948072</v>
      </c>
    </row>
    <row r="4277" spans="1:23" x14ac:dyDescent="0.3">
      <c r="A4277" s="32" t="s">
        <v>1018</v>
      </c>
      <c r="B4277" s="35">
        <v>43469.482673611114</v>
      </c>
      <c r="C4277" s="29">
        <v>45.3962</v>
      </c>
      <c r="D4277" s="29">
        <v>-12.7173</v>
      </c>
      <c r="E4277" s="49">
        <v>30</v>
      </c>
      <c r="F4277" s="20">
        <v>12</v>
      </c>
      <c r="G4277" s="22" t="s">
        <v>396</v>
      </c>
      <c r="H4277" s="1" t="s">
        <v>63</v>
      </c>
      <c r="I4277" s="9">
        <v>3.0700000000000003</v>
      </c>
      <c r="J4277" s="19"/>
      <c r="K4277" s="19"/>
      <c r="L4277" s="19"/>
      <c r="M4277" s="19"/>
      <c r="N4277" s="19"/>
      <c r="O4277" s="19"/>
      <c r="P4277" s="19">
        <v>3.47</v>
      </c>
      <c r="Q4277" s="18" t="s">
        <v>90</v>
      </c>
      <c r="R4277" s="21"/>
      <c r="S4277" s="23"/>
      <c r="T4277" s="1">
        <f t="shared" si="405"/>
        <v>2019.0129573541715</v>
      </c>
      <c r="U4277" s="4">
        <f t="shared" si="406"/>
        <v>1.1235779641828439E+20</v>
      </c>
      <c r="V4277" s="4">
        <f t="shared" si="407"/>
        <v>50699070827470.641</v>
      </c>
      <c r="W4277" s="1">
        <f t="shared" si="408"/>
        <v>35.213085801335481</v>
      </c>
    </row>
    <row r="4278" spans="1:23" x14ac:dyDescent="0.3">
      <c r="A4278" s="32" t="s">
        <v>1019</v>
      </c>
      <c r="B4278" s="35">
        <v>43469.534942129627</v>
      </c>
      <c r="C4278" s="29">
        <v>45.462200000000003</v>
      </c>
      <c r="D4278" s="29">
        <v>-12.708299999999999</v>
      </c>
      <c r="E4278" s="49">
        <v>30</v>
      </c>
      <c r="F4278" s="20">
        <v>14</v>
      </c>
      <c r="G4278" s="22" t="s">
        <v>396</v>
      </c>
      <c r="H4278" s="1" t="s">
        <v>63</v>
      </c>
      <c r="I4278" s="9">
        <v>3.47</v>
      </c>
      <c r="J4278" s="19"/>
      <c r="K4278" s="19"/>
      <c r="L4278" s="19"/>
      <c r="M4278" s="19"/>
      <c r="N4278" s="19"/>
      <c r="O4278" s="19"/>
      <c r="P4278" s="19">
        <v>3.87</v>
      </c>
      <c r="Q4278" s="18" t="s">
        <v>90</v>
      </c>
      <c r="R4278" s="21"/>
      <c r="S4278" s="23"/>
      <c r="T4278" s="1">
        <f t="shared" si="405"/>
        <v>2019.013100457576</v>
      </c>
      <c r="U4278" s="4">
        <f t="shared" si="406"/>
        <v>1.1235799825492076E+20</v>
      </c>
      <c r="V4278" s="4">
        <f t="shared" si="407"/>
        <v>201836636368157.19</v>
      </c>
      <c r="W4278" s="1">
        <f t="shared" si="408"/>
        <v>39.463121473036473</v>
      </c>
    </row>
    <row r="4279" spans="1:23" x14ac:dyDescent="0.3">
      <c r="A4279" s="32" t="s">
        <v>1020</v>
      </c>
      <c r="B4279" s="35">
        <v>43469.536180555559</v>
      </c>
      <c r="C4279" s="29">
        <v>45.383299999999998</v>
      </c>
      <c r="D4279" s="29">
        <v>-12.9</v>
      </c>
      <c r="E4279" s="49">
        <v>31</v>
      </c>
      <c r="F4279" s="20">
        <v>11</v>
      </c>
      <c r="G4279" s="22" t="s">
        <v>396</v>
      </c>
      <c r="H4279" s="1" t="s">
        <v>63</v>
      </c>
      <c r="I4279" s="9">
        <v>3.11</v>
      </c>
      <c r="J4279" s="19"/>
      <c r="K4279" s="19"/>
      <c r="L4279" s="19"/>
      <c r="M4279" s="19"/>
      <c r="N4279" s="19"/>
      <c r="O4279" s="19"/>
      <c r="P4279" s="19">
        <v>3.51</v>
      </c>
      <c r="Q4279" s="18" t="s">
        <v>90</v>
      </c>
      <c r="R4279" s="21"/>
      <c r="S4279" s="23"/>
      <c r="T4279" s="1">
        <f t="shared" si="405"/>
        <v>2019.0131038482014</v>
      </c>
      <c r="U4279" s="4">
        <f t="shared" si="406"/>
        <v>1.1235805646524254E+20</v>
      </c>
      <c r="V4279" s="4">
        <f t="shared" si="407"/>
        <v>58210321777087.344</v>
      </c>
      <c r="W4279" s="1">
        <f t="shared" si="408"/>
        <v>38.616308940044917</v>
      </c>
    </row>
    <row r="4280" spans="1:23" x14ac:dyDescent="0.3">
      <c r="A4280" s="32" t="s">
        <v>1021</v>
      </c>
      <c r="B4280" s="35">
        <v>43469.590115740742</v>
      </c>
      <c r="C4280" s="29">
        <v>45.394799999999996</v>
      </c>
      <c r="D4280" s="29">
        <v>-12.6997</v>
      </c>
      <c r="E4280" s="49">
        <v>30</v>
      </c>
      <c r="F4280" s="20">
        <v>14</v>
      </c>
      <c r="G4280" s="22" t="s">
        <v>396</v>
      </c>
      <c r="H4280" s="1" t="s">
        <v>63</v>
      </c>
      <c r="I4280" s="9">
        <v>3.3200000000000003</v>
      </c>
      <c r="J4280" s="19"/>
      <c r="K4280" s="19"/>
      <c r="L4280" s="19"/>
      <c r="M4280" s="19"/>
      <c r="N4280" s="19"/>
      <c r="O4280" s="19"/>
      <c r="P4280" s="19">
        <v>3.72</v>
      </c>
      <c r="Q4280" s="18" t="s">
        <v>90</v>
      </c>
      <c r="R4280" s="21"/>
      <c r="S4280" s="23"/>
      <c r="T4280" s="1">
        <f t="shared" si="405"/>
        <v>2019.0132515146906</v>
      </c>
      <c r="U4280" s="4">
        <f t="shared" si="406"/>
        <v>1.12358176691686E+20</v>
      </c>
      <c r="V4280" s="4">
        <f t="shared" si="407"/>
        <v>120226443461741.34</v>
      </c>
      <c r="W4280" s="1">
        <f t="shared" si="408"/>
        <v>35.427331718612599</v>
      </c>
    </row>
    <row r="4281" spans="1:23" x14ac:dyDescent="0.3">
      <c r="A4281" s="32" t="s">
        <v>1022</v>
      </c>
      <c r="B4281" s="35">
        <v>43469.922939814816</v>
      </c>
      <c r="C4281" s="29">
        <v>45.478200000000001</v>
      </c>
      <c r="D4281" s="29">
        <v>-12.642200000000001</v>
      </c>
      <c r="E4281" s="49">
        <v>0</v>
      </c>
      <c r="F4281" s="20">
        <v>14</v>
      </c>
      <c r="G4281" s="22" t="s">
        <v>396</v>
      </c>
      <c r="H4281" s="1" t="s">
        <v>63</v>
      </c>
      <c r="I4281" s="9">
        <v>3.0500000000000003</v>
      </c>
      <c r="J4281" s="19"/>
      <c r="K4281" s="19"/>
      <c r="L4281" s="19"/>
      <c r="M4281" s="19"/>
      <c r="N4281" s="19"/>
      <c r="O4281" s="19"/>
      <c r="P4281" s="19">
        <v>3.45</v>
      </c>
      <c r="Q4281" s="18" t="s">
        <v>90</v>
      </c>
      <c r="R4281" s="21"/>
      <c r="S4281" s="23"/>
      <c r="T4281" s="1">
        <f t="shared" si="405"/>
        <v>2019.0141627373437</v>
      </c>
      <c r="U4281" s="4">
        <f t="shared" si="406"/>
        <v>1.1235822400681189E+20</v>
      </c>
      <c r="V4281" s="4">
        <f t="shared" si="407"/>
        <v>47315125896148.258</v>
      </c>
      <c r="W4281" s="1">
        <f t="shared" si="408"/>
        <v>29.648739286251676</v>
      </c>
    </row>
    <row r="4282" spans="1:23" x14ac:dyDescent="0.3">
      <c r="A4282" s="32" t="s">
        <v>1023</v>
      </c>
      <c r="B4282" s="35">
        <v>43470.073506944442</v>
      </c>
      <c r="C4282" s="29">
        <v>45.419499999999999</v>
      </c>
      <c r="D4282" s="29">
        <v>-12.8607</v>
      </c>
      <c r="E4282" s="49">
        <v>31</v>
      </c>
      <c r="F4282" s="20">
        <v>14</v>
      </c>
      <c r="G4282" s="22" t="s">
        <v>396</v>
      </c>
      <c r="H4282" s="1" t="s">
        <v>63</v>
      </c>
      <c r="I4282" s="9">
        <v>3.18</v>
      </c>
      <c r="J4282" s="19"/>
      <c r="K4282" s="19"/>
      <c r="L4282" s="19"/>
      <c r="M4282" s="19"/>
      <c r="N4282" s="19"/>
      <c r="O4282" s="19"/>
      <c r="P4282" s="19">
        <v>3.58</v>
      </c>
      <c r="Q4282" s="18" t="s">
        <v>90</v>
      </c>
      <c r="R4282" s="21"/>
      <c r="S4282" s="23"/>
      <c r="T4282" s="1">
        <f t="shared" si="405"/>
        <v>2019.0145749676781</v>
      </c>
      <c r="U4282" s="4">
        <f t="shared" si="406"/>
        <v>1.1235829813783603E+20</v>
      </c>
      <c r="V4282" s="4">
        <f t="shared" si="407"/>
        <v>74131024130092.203</v>
      </c>
      <c r="W4282" s="1">
        <f t="shared" si="408"/>
        <v>38.927691350629594</v>
      </c>
    </row>
    <row r="4283" spans="1:23" x14ac:dyDescent="0.3">
      <c r="A4283" s="32" t="s">
        <v>1024</v>
      </c>
      <c r="B4283" s="35">
        <v>43470.075486111113</v>
      </c>
      <c r="C4283" s="29">
        <v>45.359499999999997</v>
      </c>
      <c r="D4283" s="29">
        <v>-12.835800000000001</v>
      </c>
      <c r="E4283" s="49">
        <v>37</v>
      </c>
      <c r="F4283" s="20">
        <v>14</v>
      </c>
      <c r="G4283" s="22" t="s">
        <v>396</v>
      </c>
      <c r="H4283" s="1" t="s">
        <v>63</v>
      </c>
      <c r="I4283" s="9">
        <v>3.14</v>
      </c>
      <c r="J4283" s="19"/>
      <c r="K4283" s="19"/>
      <c r="L4283" s="19"/>
      <c r="M4283" s="19"/>
      <c r="N4283" s="19"/>
      <c r="O4283" s="19"/>
      <c r="P4283" s="19">
        <v>3.54</v>
      </c>
      <c r="Q4283" s="18" t="s">
        <v>90</v>
      </c>
      <c r="R4283" s="21"/>
      <c r="S4283" s="23"/>
      <c r="T4283" s="1">
        <f t="shared" si="405"/>
        <v>2019.0145803863411</v>
      </c>
      <c r="U4283" s="4">
        <f t="shared" si="406"/>
        <v>1.1235836270325893E+20</v>
      </c>
      <c r="V4283" s="4">
        <f t="shared" si="407"/>
        <v>64565422903465.523</v>
      </c>
      <c r="W4283" s="1">
        <f t="shared" si="408"/>
        <v>40.532756135936303</v>
      </c>
    </row>
    <row r="4284" spans="1:23" x14ac:dyDescent="0.3">
      <c r="A4284" s="32" t="s">
        <v>1025</v>
      </c>
      <c r="B4284" s="35">
        <v>43470.167013888888</v>
      </c>
      <c r="C4284" s="29">
        <v>45.456499999999998</v>
      </c>
      <c r="D4284" s="29">
        <v>-12.686999999999999</v>
      </c>
      <c r="E4284" s="49">
        <v>4</v>
      </c>
      <c r="F4284" s="20">
        <v>16</v>
      </c>
      <c r="G4284" s="22" t="s">
        <v>396</v>
      </c>
      <c r="H4284" s="1" t="s">
        <v>63</v>
      </c>
      <c r="I4284" s="9">
        <v>3.6</v>
      </c>
      <c r="J4284" s="19"/>
      <c r="K4284" s="19"/>
      <c r="L4284" s="19"/>
      <c r="M4284" s="19"/>
      <c r="N4284" s="19"/>
      <c r="O4284" s="19"/>
      <c r="P4284" s="19">
        <v>4</v>
      </c>
      <c r="Q4284" s="18" t="s">
        <v>90</v>
      </c>
      <c r="R4284" s="21"/>
      <c r="S4284" s="23"/>
      <c r="T4284" s="1">
        <f t="shared" si="405"/>
        <v>2019.0148309757396</v>
      </c>
      <c r="U4284" s="4">
        <f t="shared" si="406"/>
        <v>1.1235867893102494E+20</v>
      </c>
      <c r="V4284" s="4">
        <f t="shared" si="407"/>
        <v>316227766016839.06</v>
      </c>
      <c r="W4284" s="1">
        <f t="shared" si="408"/>
        <v>25.948897731896057</v>
      </c>
    </row>
    <row r="4285" spans="1:23" x14ac:dyDescent="0.3">
      <c r="A4285" s="32" t="s">
        <v>1026</v>
      </c>
      <c r="B4285" s="35">
        <v>43470.385358796295</v>
      </c>
      <c r="C4285" s="29">
        <v>45.460999999999999</v>
      </c>
      <c r="D4285" s="29">
        <v>-12.6477</v>
      </c>
      <c r="E4285" s="49">
        <v>0</v>
      </c>
      <c r="F4285" s="20">
        <v>14</v>
      </c>
      <c r="G4285" s="22" t="s">
        <v>396</v>
      </c>
      <c r="H4285" s="1" t="s">
        <v>63</v>
      </c>
      <c r="I4285" s="9">
        <v>3.39</v>
      </c>
      <c r="J4285" s="19"/>
      <c r="K4285" s="19"/>
      <c r="L4285" s="19"/>
      <c r="M4285" s="19"/>
      <c r="N4285" s="19"/>
      <c r="O4285" s="19"/>
      <c r="P4285" s="19">
        <v>3.79</v>
      </c>
      <c r="Q4285" s="18" t="s">
        <v>90</v>
      </c>
      <c r="R4285" s="21"/>
      <c r="S4285" s="23"/>
      <c r="T4285" s="1">
        <f t="shared" si="405"/>
        <v>2019.0154287715163</v>
      </c>
      <c r="U4285" s="4">
        <f t="shared" si="406"/>
        <v>1.1235883203977111E+20</v>
      </c>
      <c r="V4285" s="4">
        <f t="shared" si="407"/>
        <v>153108746168202.94</v>
      </c>
      <c r="W4285" s="1">
        <f t="shared" si="408"/>
        <v>27.701699694094312</v>
      </c>
    </row>
    <row r="4286" spans="1:23" x14ac:dyDescent="0.3">
      <c r="A4286" s="32" t="s">
        <v>1027</v>
      </c>
      <c r="B4286" s="35">
        <v>43470.411030092589</v>
      </c>
      <c r="C4286" s="29">
        <v>45.371200000000002</v>
      </c>
      <c r="D4286" s="29">
        <v>-12.7262</v>
      </c>
      <c r="E4286" s="49">
        <v>23</v>
      </c>
      <c r="F4286" s="20">
        <v>15</v>
      </c>
      <c r="G4286" s="22" t="s">
        <v>396</v>
      </c>
      <c r="H4286" s="1" t="s">
        <v>63</v>
      </c>
      <c r="I4286" s="9">
        <v>3.47</v>
      </c>
      <c r="J4286" s="19"/>
      <c r="K4286" s="19"/>
      <c r="L4286" s="19"/>
      <c r="M4286" s="19"/>
      <c r="N4286" s="19"/>
      <c r="O4286" s="19"/>
      <c r="P4286" s="19">
        <v>3.87</v>
      </c>
      <c r="Q4286" s="18" t="s">
        <v>90</v>
      </c>
      <c r="R4286" s="21"/>
      <c r="S4286" s="23"/>
      <c r="T4286" s="1">
        <f t="shared" si="405"/>
        <v>2019.015499055695</v>
      </c>
      <c r="U4286" s="4">
        <f t="shared" si="406"/>
        <v>1.1235903387640748E+20</v>
      </c>
      <c r="V4286" s="4">
        <f t="shared" si="407"/>
        <v>201836636368157.19</v>
      </c>
      <c r="W4286" s="1">
        <f t="shared" si="408"/>
        <v>27.778030796930636</v>
      </c>
    </row>
    <row r="4287" spans="1:23" x14ac:dyDescent="0.3">
      <c r="A4287" s="32" t="s">
        <v>1028</v>
      </c>
      <c r="B4287" s="35">
        <v>43470.600104166668</v>
      </c>
      <c r="C4287" s="29">
        <v>45.375999999999998</v>
      </c>
      <c r="D4287" s="29">
        <v>-12.7547</v>
      </c>
      <c r="E4287" s="49">
        <v>34</v>
      </c>
      <c r="F4287" s="20">
        <v>13</v>
      </c>
      <c r="G4287" s="22" t="s">
        <v>396</v>
      </c>
      <c r="H4287" s="1" t="s">
        <v>63</v>
      </c>
      <c r="I4287" s="9">
        <v>3.58</v>
      </c>
      <c r="J4287" s="19"/>
      <c r="K4287" s="19"/>
      <c r="L4287" s="19"/>
      <c r="M4287" s="19"/>
      <c r="N4287" s="19"/>
      <c r="O4287" s="19"/>
      <c r="P4287" s="19">
        <v>3.98</v>
      </c>
      <c r="Q4287" s="18" t="s">
        <v>90</v>
      </c>
      <c r="R4287" s="21"/>
      <c r="S4287" s="23"/>
      <c r="T4287" s="1">
        <f t="shared" si="405"/>
        <v>2019.0160167122974</v>
      </c>
      <c r="U4287" s="4">
        <f t="shared" si="406"/>
        <v>1.1235932899733016E+20</v>
      </c>
      <c r="V4287" s="4">
        <f t="shared" si="407"/>
        <v>295120922666639.69</v>
      </c>
      <c r="W4287" s="1">
        <f t="shared" si="408"/>
        <v>37.469267818140942</v>
      </c>
    </row>
    <row r="4288" spans="1:23" x14ac:dyDescent="0.3">
      <c r="A4288" s="32" t="s">
        <v>1029</v>
      </c>
      <c r="B4288" s="35">
        <v>43471.008518518516</v>
      </c>
      <c r="C4288" s="29">
        <v>45.440300000000001</v>
      </c>
      <c r="D4288" s="29">
        <v>-12.7973</v>
      </c>
      <c r="E4288" s="49">
        <v>40</v>
      </c>
      <c r="F4288" s="20">
        <v>15</v>
      </c>
      <c r="G4288" s="22" t="s">
        <v>396</v>
      </c>
      <c r="H4288" s="1" t="s">
        <v>63</v>
      </c>
      <c r="I4288" s="9">
        <v>3.0500000000000003</v>
      </c>
      <c r="J4288" s="19"/>
      <c r="K4288" s="19"/>
      <c r="L4288" s="19"/>
      <c r="M4288" s="19"/>
      <c r="N4288" s="19"/>
      <c r="O4288" s="19"/>
      <c r="P4288" s="19">
        <v>3.45</v>
      </c>
      <c r="Q4288" s="18" t="s">
        <v>90</v>
      </c>
      <c r="R4288" s="21"/>
      <c r="S4288" s="23"/>
      <c r="T4288" s="1">
        <f t="shared" si="405"/>
        <v>2019.0171348898523</v>
      </c>
      <c r="U4288" s="4">
        <f t="shared" si="406"/>
        <v>1.1235937631245605E+20</v>
      </c>
      <c r="V4288" s="4">
        <f t="shared" si="407"/>
        <v>47315125896148.258</v>
      </c>
      <c r="W4288" s="1">
        <f t="shared" si="408"/>
        <v>46.228951128822189</v>
      </c>
    </row>
    <row r="4289" spans="1:24" x14ac:dyDescent="0.3">
      <c r="A4289" s="32" t="s">
        <v>1030</v>
      </c>
      <c r="B4289" s="35">
        <v>43471.493275462963</v>
      </c>
      <c r="C4289" s="29">
        <v>45.403700000000001</v>
      </c>
      <c r="D4289" s="29">
        <v>-12.8337</v>
      </c>
      <c r="E4289" s="49">
        <v>30</v>
      </c>
      <c r="F4289" s="20">
        <v>14</v>
      </c>
      <c r="G4289" s="22" t="s">
        <v>396</v>
      </c>
      <c r="H4289" s="1" t="s">
        <v>63</v>
      </c>
      <c r="I4289" s="1">
        <f>P4289-0.4</f>
        <v>4.0299999999999994</v>
      </c>
      <c r="J4289" s="19"/>
      <c r="K4289" s="19"/>
      <c r="L4289" s="19">
        <v>4.4000000000000004</v>
      </c>
      <c r="M4289" s="19" t="s">
        <v>60</v>
      </c>
      <c r="N4289" s="19"/>
      <c r="O4289" s="19"/>
      <c r="P4289" s="19">
        <v>4.43</v>
      </c>
      <c r="Q4289" s="18" t="s">
        <v>90</v>
      </c>
      <c r="R4289" s="21"/>
      <c r="S4289" s="23"/>
      <c r="T4289" s="1">
        <f t="shared" si="405"/>
        <v>2019.0184620820341</v>
      </c>
      <c r="U4289" s="4">
        <f t="shared" si="406"/>
        <v>1.1236077268081712E+20</v>
      </c>
      <c r="V4289" s="4">
        <f t="shared" si="407"/>
        <v>1396368361055944</v>
      </c>
      <c r="W4289" s="1">
        <f t="shared" si="408"/>
        <v>36.419311549439776</v>
      </c>
    </row>
    <row r="4290" spans="1:24" x14ac:dyDescent="0.3">
      <c r="A4290" s="32" t="s">
        <v>1031</v>
      </c>
      <c r="B4290" s="35">
        <v>43471.575532407405</v>
      </c>
      <c r="C4290" s="29">
        <v>45.394199999999998</v>
      </c>
      <c r="D4290" s="29">
        <v>-12.8148</v>
      </c>
      <c r="E4290" s="49">
        <v>29</v>
      </c>
      <c r="F4290" s="20">
        <v>13</v>
      </c>
      <c r="G4290" s="22" t="s">
        <v>396</v>
      </c>
      <c r="H4290" s="1" t="s">
        <v>63</v>
      </c>
      <c r="I4290" s="9">
        <v>3.29</v>
      </c>
      <c r="J4290" s="19"/>
      <c r="K4290" s="19"/>
      <c r="L4290" s="19"/>
      <c r="M4290" s="19"/>
      <c r="N4290" s="19"/>
      <c r="O4290" s="19"/>
      <c r="P4290" s="19">
        <v>3.69</v>
      </c>
      <c r="Q4290" s="18" t="s">
        <v>90</v>
      </c>
      <c r="R4290" s="21"/>
      <c r="S4290" s="23"/>
      <c r="T4290" s="1">
        <f t="shared" si="405"/>
        <v>2019.0186872892741</v>
      </c>
      <c r="U4290" s="4">
        <f t="shared" si="406"/>
        <v>1.1236088107350852E+20</v>
      </c>
      <c r="V4290" s="4">
        <f t="shared" si="407"/>
        <v>108392691402120.45</v>
      </c>
      <c r="W4290" s="1">
        <f t="shared" si="408"/>
        <v>34.610777213523363</v>
      </c>
    </row>
    <row r="4291" spans="1:24" x14ac:dyDescent="0.3">
      <c r="A4291" s="32" t="s">
        <v>1032</v>
      </c>
      <c r="B4291" s="35">
        <v>43471.674421296295</v>
      </c>
      <c r="C4291" s="29">
        <v>45.449300000000001</v>
      </c>
      <c r="D4291" s="29">
        <v>-12.700799999999999</v>
      </c>
      <c r="E4291" s="49">
        <v>30</v>
      </c>
      <c r="F4291" s="20">
        <v>12</v>
      </c>
      <c r="G4291" s="22" t="s">
        <v>396</v>
      </c>
      <c r="H4291" s="1" t="s">
        <v>63</v>
      </c>
      <c r="I4291" s="9">
        <v>3.11</v>
      </c>
      <c r="J4291" s="19"/>
      <c r="K4291" s="19"/>
      <c r="L4291" s="19"/>
      <c r="M4291" s="19"/>
      <c r="N4291" s="19"/>
      <c r="O4291" s="19"/>
      <c r="P4291" s="19">
        <v>3.51</v>
      </c>
      <c r="Q4291" s="18" t="s">
        <v>90</v>
      </c>
      <c r="R4291" s="21"/>
      <c r="S4291" s="23"/>
      <c r="T4291" s="1">
        <f t="shared" si="405"/>
        <v>2019.0189580322965</v>
      </c>
      <c r="U4291" s="4">
        <f t="shared" si="406"/>
        <v>1.1236093928383029E+20</v>
      </c>
      <c r="V4291" s="4">
        <f t="shared" si="407"/>
        <v>58210321777087.344</v>
      </c>
      <c r="W4291" s="1">
        <f t="shared" si="408"/>
        <v>38.712154930340773</v>
      </c>
    </row>
    <row r="4292" spans="1:24" x14ac:dyDescent="0.3">
      <c r="A4292" s="32" t="s">
        <v>1033</v>
      </c>
      <c r="B4292" s="35">
        <v>43472.326145833336</v>
      </c>
      <c r="C4292" s="29">
        <v>45.394199999999998</v>
      </c>
      <c r="D4292" s="29">
        <v>-12.777799999999999</v>
      </c>
      <c r="E4292" s="49">
        <v>33</v>
      </c>
      <c r="F4292" s="20">
        <v>13</v>
      </c>
      <c r="G4292" s="22" t="s">
        <v>396</v>
      </c>
      <c r="H4292" s="1" t="s">
        <v>63</v>
      </c>
      <c r="I4292" s="9">
        <v>3.3400000000000003</v>
      </c>
      <c r="J4292" s="19"/>
      <c r="K4292" s="19"/>
      <c r="L4292" s="19"/>
      <c r="M4292" s="19"/>
      <c r="N4292" s="19"/>
      <c r="O4292" s="19"/>
      <c r="P4292" s="19">
        <v>3.74</v>
      </c>
      <c r="Q4292" s="18" t="s">
        <v>90</v>
      </c>
      <c r="R4292" s="21"/>
      <c r="S4292" s="23"/>
      <c r="T4292" s="1">
        <f t="shared" si="405"/>
        <v>2019.0207423568331</v>
      </c>
      <c r="U4292" s="4">
        <f t="shared" si="406"/>
        <v>1.1236106810878547E+20</v>
      </c>
      <c r="V4292" s="4">
        <f t="shared" si="407"/>
        <v>128824955169313.42</v>
      </c>
      <c r="W4292" s="1">
        <f t="shared" si="408"/>
        <v>37.535414526901199</v>
      </c>
    </row>
    <row r="4293" spans="1:24" x14ac:dyDescent="0.3">
      <c r="A4293" s="32" t="s">
        <v>1034</v>
      </c>
      <c r="B4293" s="35">
        <v>43472.465671296297</v>
      </c>
      <c r="C4293" s="29">
        <v>45.3977</v>
      </c>
      <c r="D4293" s="29">
        <v>-12.7547</v>
      </c>
      <c r="E4293" s="49">
        <v>31</v>
      </c>
      <c r="F4293" s="20">
        <v>13</v>
      </c>
      <c r="G4293" s="22" t="s">
        <v>396</v>
      </c>
      <c r="H4293" s="1" t="s">
        <v>63</v>
      </c>
      <c r="I4293" s="9">
        <v>3.0300000000000002</v>
      </c>
      <c r="J4293" s="19"/>
      <c r="K4293" s="19"/>
      <c r="L4293" s="19"/>
      <c r="M4293" s="19"/>
      <c r="N4293" s="19"/>
      <c r="O4293" s="19"/>
      <c r="P4293" s="19">
        <v>3.43</v>
      </c>
      <c r="Q4293" s="18" t="s">
        <v>90</v>
      </c>
      <c r="R4293" s="21"/>
      <c r="S4293" s="23"/>
      <c r="T4293" s="1">
        <f t="shared" ref="T4293:T4356" si="409">1900+B4293/365.25</f>
        <v>2019.0211243567319</v>
      </c>
      <c r="U4293" s="4">
        <f t="shared" ref="U4293:U4356" si="410">U4292+V4293</f>
        <v>1.123611122658302E+20</v>
      </c>
      <c r="V4293" s="4">
        <f t="shared" ref="V4293:V4356" si="411">10^(1.5*I4293+9.1)</f>
        <v>44157044735331.297</v>
      </c>
      <c r="W4293" s="1">
        <f t="shared" ref="W4293:W4356" si="412">SQRT( (ABS(D4293-$Y$1)*111.11)^2+(111.11*COS(RADIANS(D4293))*ABS(C4293-$Z$1))^2+E4293*E4293)</f>
        <v>35.896126689795743</v>
      </c>
    </row>
    <row r="4294" spans="1:24" x14ac:dyDescent="0.3">
      <c r="A4294" s="32" t="s">
        <v>1035</v>
      </c>
      <c r="B4294" s="35">
        <v>43472.841921296298</v>
      </c>
      <c r="C4294" s="29">
        <v>45.408200000000001</v>
      </c>
      <c r="D4294" s="29">
        <v>-12.8073</v>
      </c>
      <c r="E4294" s="49">
        <v>37</v>
      </c>
      <c r="F4294" s="20">
        <v>13</v>
      </c>
      <c r="G4294" s="22" t="s">
        <v>396</v>
      </c>
      <c r="H4294" s="1" t="s">
        <v>63</v>
      </c>
      <c r="I4294" s="9">
        <v>3.5100000000000002</v>
      </c>
      <c r="J4294" s="19"/>
      <c r="K4294" s="19"/>
      <c r="L4294" s="19"/>
      <c r="M4294" s="19"/>
      <c r="N4294" s="19"/>
      <c r="O4294" s="19"/>
      <c r="P4294" s="19">
        <v>3.91</v>
      </c>
      <c r="Q4294" s="18" t="s">
        <v>90</v>
      </c>
      <c r="R4294" s="21"/>
      <c r="S4294" s="23"/>
      <c r="T4294" s="1">
        <f t="shared" si="409"/>
        <v>2019.0221544730905</v>
      </c>
      <c r="U4294" s="4">
        <f t="shared" si="410"/>
        <v>1.1236134400529519E+20</v>
      </c>
      <c r="V4294" s="4">
        <f t="shared" si="411"/>
        <v>231739464996849</v>
      </c>
      <c r="W4294" s="1">
        <f t="shared" si="412"/>
        <v>42.091754298887381</v>
      </c>
    </row>
    <row r="4295" spans="1:24" x14ac:dyDescent="0.3">
      <c r="A4295" s="32" t="s">
        <v>1036</v>
      </c>
      <c r="B4295" s="35">
        <v>43472.85728009259</v>
      </c>
      <c r="C4295" s="29">
        <v>45.390700000000002</v>
      </c>
      <c r="D4295" s="29">
        <v>-12.7302</v>
      </c>
      <c r="E4295" s="49">
        <v>33</v>
      </c>
      <c r="F4295" s="20">
        <v>12</v>
      </c>
      <c r="G4295" s="22" t="s">
        <v>396</v>
      </c>
      <c r="H4295" s="1" t="s">
        <v>63</v>
      </c>
      <c r="I4295" s="9">
        <v>3.25</v>
      </c>
      <c r="J4295" s="19"/>
      <c r="K4295" s="19"/>
      <c r="L4295" s="19"/>
      <c r="M4295" s="19"/>
      <c r="N4295" s="19"/>
      <c r="O4295" s="19"/>
      <c r="P4295" s="19">
        <v>3.65</v>
      </c>
      <c r="Q4295" s="18" t="s">
        <v>90</v>
      </c>
      <c r="R4295" s="21"/>
      <c r="S4295" s="23"/>
      <c r="T4295" s="1">
        <f t="shared" si="409"/>
        <v>2019.0221965231831</v>
      </c>
      <c r="U4295" s="4">
        <f t="shared" si="410"/>
        <v>1.1236143841138282E+20</v>
      </c>
      <c r="V4295" s="4">
        <f t="shared" si="411"/>
        <v>94406087628592.484</v>
      </c>
      <c r="W4295" s="1">
        <f t="shared" si="412"/>
        <v>37.386147720677975</v>
      </c>
    </row>
    <row r="4296" spans="1:24" x14ac:dyDescent="0.3">
      <c r="A4296" s="32" t="s">
        <v>1037</v>
      </c>
      <c r="B4296" s="35">
        <v>43473.108402777776</v>
      </c>
      <c r="C4296" s="29">
        <v>45.410800000000002</v>
      </c>
      <c r="D4296" s="29">
        <v>-12.781700000000001</v>
      </c>
      <c r="E4296" s="49">
        <v>40</v>
      </c>
      <c r="F4296" s="20">
        <v>12</v>
      </c>
      <c r="G4296" s="22" t="s">
        <v>396</v>
      </c>
      <c r="H4296" s="1" t="s">
        <v>63</v>
      </c>
      <c r="I4296" s="9">
        <v>3.0700000000000003</v>
      </c>
      <c r="J4296" s="19"/>
      <c r="K4296" s="19"/>
      <c r="L4296" s="19"/>
      <c r="M4296" s="19"/>
      <c r="N4296" s="19"/>
      <c r="O4296" s="19"/>
      <c r="P4296" s="19">
        <v>3.47</v>
      </c>
      <c r="Q4296" s="18" t="s">
        <v>90</v>
      </c>
      <c r="R4296" s="21"/>
      <c r="S4296" s="23"/>
      <c r="T4296" s="1">
        <f t="shared" si="409"/>
        <v>2019.0228840596244</v>
      </c>
      <c r="U4296" s="4">
        <f t="shared" si="410"/>
        <v>1.1236148911045365E+20</v>
      </c>
      <c r="V4296" s="4">
        <f t="shared" si="411"/>
        <v>50699070827470.641</v>
      </c>
      <c r="W4296" s="1">
        <f t="shared" si="412"/>
        <v>44.600250832705306</v>
      </c>
    </row>
    <row r="4297" spans="1:24" x14ac:dyDescent="0.3">
      <c r="A4297" s="32" t="s">
        <v>1038</v>
      </c>
      <c r="B4297" s="35">
        <v>43473.775706018518</v>
      </c>
      <c r="C4297" s="29">
        <v>45.384999999999998</v>
      </c>
      <c r="D4297" s="29">
        <v>-12.799300000000001</v>
      </c>
      <c r="E4297" s="49">
        <v>37</v>
      </c>
      <c r="F4297" s="20">
        <v>13</v>
      </c>
      <c r="G4297" s="22" t="s">
        <v>396</v>
      </c>
      <c r="H4297" s="1" t="s">
        <v>63</v>
      </c>
      <c r="I4297" s="9">
        <v>3.11</v>
      </c>
      <c r="J4297" s="19"/>
      <c r="K4297" s="19"/>
      <c r="L4297" s="19"/>
      <c r="M4297" s="19"/>
      <c r="N4297" s="19"/>
      <c r="O4297" s="19"/>
      <c r="P4297" s="19">
        <v>3.51</v>
      </c>
      <c r="Q4297" s="18" t="s">
        <v>90</v>
      </c>
      <c r="R4297" s="21"/>
      <c r="S4297" s="23"/>
      <c r="T4297" s="1">
        <f t="shared" si="409"/>
        <v>2019.0247110363273</v>
      </c>
      <c r="U4297" s="4">
        <f t="shared" si="410"/>
        <v>1.1236154732077543E+20</v>
      </c>
      <c r="V4297" s="4">
        <f t="shared" si="411"/>
        <v>58210321777087.344</v>
      </c>
      <c r="W4297" s="1">
        <f t="shared" si="412"/>
        <v>40.889715451551403</v>
      </c>
    </row>
    <row r="4298" spans="1:24" x14ac:dyDescent="0.3">
      <c r="A4298" s="32" t="s">
        <v>1039</v>
      </c>
      <c r="B4298" s="35">
        <v>43474.048402777778</v>
      </c>
      <c r="C4298" s="29">
        <v>45.397799999999997</v>
      </c>
      <c r="D4298" s="29">
        <v>-12.7547</v>
      </c>
      <c r="E4298" s="49">
        <v>39</v>
      </c>
      <c r="F4298" s="20">
        <v>13</v>
      </c>
      <c r="G4298" s="22" t="s">
        <v>396</v>
      </c>
      <c r="H4298" s="1" t="s">
        <v>63</v>
      </c>
      <c r="I4298" s="9">
        <v>3.3000000000000003</v>
      </c>
      <c r="J4298" s="19"/>
      <c r="K4298" s="19"/>
      <c r="L4298" s="19"/>
      <c r="M4298" s="19"/>
      <c r="N4298" s="19"/>
      <c r="O4298" s="19"/>
      <c r="P4298" s="19">
        <v>3.7</v>
      </c>
      <c r="Q4298" s="18" t="s">
        <v>90</v>
      </c>
      <c r="R4298" s="21"/>
      <c r="S4298" s="23"/>
      <c r="T4298" s="1">
        <f t="shared" si="409"/>
        <v>2019.0254576393643</v>
      </c>
      <c r="U4298" s="4">
        <f t="shared" si="410"/>
        <v>1.1236165952262085E+20</v>
      </c>
      <c r="V4298" s="4">
        <f t="shared" si="411"/>
        <v>112201845430197.23</v>
      </c>
      <c r="W4298" s="1">
        <f t="shared" si="412"/>
        <v>42.999119383631019</v>
      </c>
    </row>
    <row r="4299" spans="1:24" x14ac:dyDescent="0.3">
      <c r="A4299" s="32" t="s">
        <v>1040</v>
      </c>
      <c r="B4299" s="35">
        <v>43474.206967592596</v>
      </c>
      <c r="C4299" s="29">
        <v>45.378300000000003</v>
      </c>
      <c r="D4299" s="29">
        <v>-12.737299999999999</v>
      </c>
      <c r="E4299" s="49">
        <v>35</v>
      </c>
      <c r="F4299" s="20">
        <v>14</v>
      </c>
      <c r="G4299" s="22" t="s">
        <v>396</v>
      </c>
      <c r="H4299" s="1" t="s">
        <v>63</v>
      </c>
      <c r="I4299" s="1">
        <f>P4299-0.4</f>
        <v>3.72</v>
      </c>
      <c r="J4299" s="19"/>
      <c r="K4299" s="19"/>
      <c r="L4299" s="19">
        <v>4.4000000000000004</v>
      </c>
      <c r="M4299" s="19" t="s">
        <v>60</v>
      </c>
      <c r="N4299" s="19"/>
      <c r="O4299" s="19"/>
      <c r="P4299" s="19">
        <v>4.12</v>
      </c>
      <c r="Q4299" s="18" t="s">
        <v>90</v>
      </c>
      <c r="R4299" s="21"/>
      <c r="S4299" s="23"/>
      <c r="T4299" s="1">
        <f t="shared" si="409"/>
        <v>2019.0258917661672</v>
      </c>
      <c r="U4299" s="4">
        <f t="shared" si="410"/>
        <v>1.1236213815271318E+20</v>
      </c>
      <c r="V4299" s="4">
        <f t="shared" si="411"/>
        <v>478630092322639.25</v>
      </c>
      <c r="W4299" s="1">
        <f t="shared" si="412"/>
        <v>38.536474600351298</v>
      </c>
    </row>
    <row r="4300" spans="1:24" x14ac:dyDescent="0.3">
      <c r="A4300" s="32" t="s">
        <v>1041</v>
      </c>
      <c r="B4300" s="35">
        <v>43474.349398148152</v>
      </c>
      <c r="C4300" s="29">
        <v>45.380499999999998</v>
      </c>
      <c r="D4300" s="29">
        <v>-12.7683</v>
      </c>
      <c r="E4300" s="49">
        <v>34</v>
      </c>
      <c r="F4300" s="20">
        <v>14</v>
      </c>
      <c r="G4300" s="22" t="s">
        <v>396</v>
      </c>
      <c r="H4300" s="1" t="s">
        <v>63</v>
      </c>
      <c r="I4300" s="1">
        <f>P4300-0.4</f>
        <v>4.43</v>
      </c>
      <c r="J4300" s="19"/>
      <c r="K4300" s="19"/>
      <c r="L4300" s="19">
        <v>4.9000000000000004</v>
      </c>
      <c r="M4300" s="19" t="s">
        <v>60</v>
      </c>
      <c r="N4300" s="19"/>
      <c r="O4300" s="19"/>
      <c r="P4300" s="19">
        <v>4.83</v>
      </c>
      <c r="Q4300" s="18" t="s">
        <v>90</v>
      </c>
      <c r="R4300" s="21"/>
      <c r="S4300" s="23"/>
      <c r="T4300" s="1">
        <f t="shared" si="409"/>
        <v>2019.0262817197759</v>
      </c>
      <c r="U4300" s="4">
        <f t="shared" si="410"/>
        <v>1.1236769719528587E+20</v>
      </c>
      <c r="V4300" s="4">
        <f t="shared" si="411"/>
        <v>5559042572704029</v>
      </c>
      <c r="W4300" s="1">
        <f t="shared" si="412"/>
        <v>37.702259035474164</v>
      </c>
    </row>
    <row r="4301" spans="1:24" x14ac:dyDescent="0.3">
      <c r="A4301" s="32" t="s">
        <v>1042</v>
      </c>
      <c r="B4301" s="35">
        <v>43474.368495370371</v>
      </c>
      <c r="C4301" s="29">
        <v>45.396500000000003</v>
      </c>
      <c r="D4301" s="29">
        <v>-12.745699999999999</v>
      </c>
      <c r="E4301" s="49">
        <v>29</v>
      </c>
      <c r="F4301" s="20">
        <v>13</v>
      </c>
      <c r="G4301" s="22" t="s">
        <v>396</v>
      </c>
      <c r="H4301" s="1" t="s">
        <v>63</v>
      </c>
      <c r="I4301" s="9">
        <v>3.48</v>
      </c>
      <c r="J4301" s="19"/>
      <c r="K4301" s="19"/>
      <c r="L4301" s="19"/>
      <c r="M4301" s="19"/>
      <c r="N4301" s="19"/>
      <c r="O4301" s="19"/>
      <c r="P4301" s="19">
        <v>3.88</v>
      </c>
      <c r="Q4301" s="18" t="s">
        <v>90</v>
      </c>
      <c r="R4301" s="21"/>
      <c r="S4301" s="23"/>
      <c r="T4301" s="1">
        <f t="shared" si="409"/>
        <v>2019.0263340051208</v>
      </c>
      <c r="U4301" s="4">
        <f t="shared" si="410"/>
        <v>1.1236790612489896E+20</v>
      </c>
      <c r="V4301" s="4">
        <f t="shared" si="411"/>
        <v>208929613085405.06</v>
      </c>
      <c r="W4301" s="1">
        <f t="shared" si="412"/>
        <v>34.133372264824949</v>
      </c>
    </row>
    <row r="4302" spans="1:24" x14ac:dyDescent="0.3">
      <c r="A4302" s="32" t="s">
        <v>1043</v>
      </c>
      <c r="B4302" s="35">
        <v>43474.469212962962</v>
      </c>
      <c r="C4302" s="29">
        <v>45.396000000000001</v>
      </c>
      <c r="D4302" s="29">
        <v>-12.765000000000001</v>
      </c>
      <c r="E4302" s="49">
        <v>38</v>
      </c>
      <c r="F4302" s="20">
        <v>12</v>
      </c>
      <c r="G4302" s="22" t="s">
        <v>396</v>
      </c>
      <c r="H4302" s="1" t="s">
        <v>63</v>
      </c>
      <c r="I4302" s="9">
        <v>3.21</v>
      </c>
      <c r="J4302" s="19"/>
      <c r="K4302" s="19"/>
      <c r="L4302" s="19"/>
      <c r="M4302" s="19"/>
      <c r="N4302" s="19"/>
      <c r="O4302" s="19"/>
      <c r="P4302" s="19">
        <v>3.61</v>
      </c>
      <c r="Q4302" s="18" t="s">
        <v>90</v>
      </c>
      <c r="R4302" s="21"/>
      <c r="S4302" s="23"/>
      <c r="T4302" s="1">
        <f t="shared" si="409"/>
        <v>2019.0266097548611</v>
      </c>
      <c r="U4302" s="4">
        <f t="shared" si="410"/>
        <v>1.1236798834916395E+20</v>
      </c>
      <c r="V4302" s="4">
        <f t="shared" si="411"/>
        <v>82224264994707.281</v>
      </c>
      <c r="W4302" s="1">
        <f t="shared" si="412"/>
        <v>42.022935084183104</v>
      </c>
    </row>
    <row r="4303" spans="1:24" x14ac:dyDescent="0.3">
      <c r="A4303" s="32" t="s">
        <v>1044</v>
      </c>
      <c r="B4303" s="35">
        <v>43474.568159722221</v>
      </c>
      <c r="C4303" s="29">
        <v>45.378799999999998</v>
      </c>
      <c r="D4303" s="29">
        <v>-12.819699999999999</v>
      </c>
      <c r="E4303" s="49">
        <v>32</v>
      </c>
      <c r="F4303" s="20">
        <v>13</v>
      </c>
      <c r="G4303" s="22" t="s">
        <v>396</v>
      </c>
      <c r="H4303" s="1" t="s">
        <v>63</v>
      </c>
      <c r="I4303" s="9">
        <v>3.52</v>
      </c>
      <c r="J4303" s="19"/>
      <c r="K4303" s="19"/>
      <c r="L4303" s="19"/>
      <c r="M4303" s="19"/>
      <c r="N4303" s="19"/>
      <c r="O4303" s="19"/>
      <c r="P4303" s="19">
        <v>3.92</v>
      </c>
      <c r="Q4303" s="18" t="s">
        <v>90</v>
      </c>
      <c r="R4303" s="21"/>
      <c r="S4303" s="23"/>
      <c r="T4303" s="1">
        <f t="shared" si="409"/>
        <v>2019.0268806563236</v>
      </c>
      <c r="U4303" s="4">
        <f t="shared" si="410"/>
        <v>1.1236822823245585E+20</v>
      </c>
      <c r="V4303" s="4">
        <f t="shared" si="411"/>
        <v>239883291901948.47</v>
      </c>
      <c r="W4303" s="1">
        <f t="shared" si="412"/>
        <v>36.496789404589776</v>
      </c>
    </row>
    <row r="4304" spans="1:24" x14ac:dyDescent="0.3">
      <c r="A4304" s="32" t="s">
        <v>1045</v>
      </c>
      <c r="B4304" s="35">
        <v>43474.591296296298</v>
      </c>
      <c r="C4304" s="29">
        <v>45.424799999999998</v>
      </c>
      <c r="D4304" s="29">
        <v>-12.795199999999999</v>
      </c>
      <c r="E4304" s="49">
        <v>43</v>
      </c>
      <c r="F4304" s="20">
        <v>13</v>
      </c>
      <c r="G4304" s="22" t="s">
        <v>396</v>
      </c>
      <c r="H4304" s="1" t="s">
        <v>63</v>
      </c>
      <c r="I4304" s="9">
        <v>3.58</v>
      </c>
      <c r="J4304" s="19"/>
      <c r="K4304" s="19"/>
      <c r="L4304" s="19"/>
      <c r="M4304" s="19"/>
      <c r="N4304" s="19"/>
      <c r="O4304" s="19"/>
      <c r="P4304" s="19">
        <v>3.98</v>
      </c>
      <c r="Q4304" s="18" t="s">
        <v>90</v>
      </c>
      <c r="R4304" s="21"/>
      <c r="S4304" s="23"/>
      <c r="T4304" s="1">
        <f t="shared" si="409"/>
        <v>2019.0269440008112</v>
      </c>
      <c r="U4304" s="4">
        <f t="shared" si="410"/>
        <v>1.1236852335337852E+20</v>
      </c>
      <c r="V4304" s="4">
        <f t="shared" si="411"/>
        <v>295120922666639.69</v>
      </c>
      <c r="W4304" s="1">
        <f t="shared" si="412"/>
        <v>48.068297004318069</v>
      </c>
      <c r="X4304" s="19"/>
    </row>
    <row r="4305" spans="1:23" x14ac:dyDescent="0.3">
      <c r="A4305" s="32" t="s">
        <v>1046</v>
      </c>
      <c r="B4305" s="35">
        <v>43474.673622685186</v>
      </c>
      <c r="C4305" s="29">
        <v>45.541499999999999</v>
      </c>
      <c r="D4305" s="29">
        <v>-12.793799999999999</v>
      </c>
      <c r="E4305" s="49">
        <v>40</v>
      </c>
      <c r="F4305" s="20">
        <v>14</v>
      </c>
      <c r="G4305" s="22" t="s">
        <v>396</v>
      </c>
      <c r="H4305" s="1" t="s">
        <v>63</v>
      </c>
      <c r="I4305" s="1">
        <f>P4305-0.4</f>
        <v>4.68</v>
      </c>
      <c r="J4305" s="19"/>
      <c r="K4305" s="19"/>
      <c r="L4305" s="19">
        <v>4.9000000000000004</v>
      </c>
      <c r="M4305" s="19" t="s">
        <v>60</v>
      </c>
      <c r="N4305" s="19"/>
      <c r="O4305" s="19"/>
      <c r="P4305" s="19">
        <v>5.08</v>
      </c>
      <c r="Q4305" s="18" t="s">
        <v>90</v>
      </c>
      <c r="R4305" s="21"/>
      <c r="S4305" s="23"/>
      <c r="T4305" s="1">
        <f t="shared" si="409"/>
        <v>2019.0271693981799</v>
      </c>
      <c r="U4305" s="4">
        <f t="shared" si="410"/>
        <v>1.1238170592076408E+20</v>
      </c>
      <c r="V4305" s="4">
        <f t="shared" si="411"/>
        <v>1.3182567385564008E+16</v>
      </c>
      <c r="W4305" s="1">
        <f t="shared" si="412"/>
        <v>52.459222870319373</v>
      </c>
    </row>
    <row r="4306" spans="1:23" x14ac:dyDescent="0.3">
      <c r="A4306" s="32" t="s">
        <v>1047</v>
      </c>
      <c r="B4306" s="35">
        <v>43474.737986111111</v>
      </c>
      <c r="C4306" s="29">
        <v>45.409300000000002</v>
      </c>
      <c r="D4306" s="29">
        <v>-12.735300000000001</v>
      </c>
      <c r="E4306" s="49">
        <v>41</v>
      </c>
      <c r="F4306" s="20">
        <v>13</v>
      </c>
      <c r="G4306" s="22" t="s">
        <v>396</v>
      </c>
      <c r="H4306" s="1" t="s">
        <v>63</v>
      </c>
      <c r="I4306" s="1">
        <f>P4306-0.4</f>
        <v>3.6999999999999997</v>
      </c>
      <c r="J4306" s="19"/>
      <c r="K4306" s="19"/>
      <c r="L4306" s="19">
        <v>4.2</v>
      </c>
      <c r="M4306" s="19" t="s">
        <v>60</v>
      </c>
      <c r="N4306" s="19"/>
      <c r="O4306" s="19"/>
      <c r="P4306" s="19">
        <v>4.0999999999999996</v>
      </c>
      <c r="Q4306" s="18" t="s">
        <v>90</v>
      </c>
      <c r="R4306" s="21"/>
      <c r="S4306" s="23"/>
      <c r="T4306" s="1">
        <f t="shared" si="409"/>
        <v>2019.0273456156362</v>
      </c>
      <c r="U4306" s="4">
        <f t="shared" si="410"/>
        <v>1.1238215260435623E+20</v>
      </c>
      <c r="V4306" s="4">
        <f t="shared" si="411"/>
        <v>446683592150964.06</v>
      </c>
      <c r="W4306" s="1">
        <f t="shared" si="412"/>
        <v>45.395975336170274</v>
      </c>
    </row>
    <row r="4307" spans="1:23" x14ac:dyDescent="0.3">
      <c r="A4307" s="32" t="s">
        <v>1048</v>
      </c>
      <c r="B4307" s="35">
        <v>43474.970439814817</v>
      </c>
      <c r="C4307" s="29">
        <v>45.3902</v>
      </c>
      <c r="D4307" s="29">
        <v>-12.790800000000001</v>
      </c>
      <c r="E4307" s="49">
        <v>32</v>
      </c>
      <c r="F4307" s="20">
        <v>12</v>
      </c>
      <c r="G4307" s="22" t="s">
        <v>396</v>
      </c>
      <c r="H4307" s="1" t="s">
        <v>63</v>
      </c>
      <c r="I4307" s="9">
        <v>3.19</v>
      </c>
      <c r="J4307" s="19"/>
      <c r="K4307" s="19"/>
      <c r="L4307" s="19"/>
      <c r="M4307" s="19"/>
      <c r="N4307" s="19"/>
      <c r="O4307" s="19"/>
      <c r="P4307" s="19">
        <v>3.59</v>
      </c>
      <c r="Q4307" s="18" t="s">
        <v>90</v>
      </c>
      <c r="R4307" s="21"/>
      <c r="S4307" s="23"/>
      <c r="T4307" s="1">
        <f t="shared" si="409"/>
        <v>2019.0279820391918</v>
      </c>
      <c r="U4307" s="4">
        <f t="shared" si="410"/>
        <v>1.1238222934050516E+20</v>
      </c>
      <c r="V4307" s="4">
        <f t="shared" si="411"/>
        <v>76736148936182.078</v>
      </c>
      <c r="W4307" s="1">
        <f t="shared" si="412"/>
        <v>36.577132000754254</v>
      </c>
    </row>
    <row r="4308" spans="1:23" x14ac:dyDescent="0.3">
      <c r="A4308" s="32" t="s">
        <v>1049</v>
      </c>
      <c r="B4308" s="35">
        <v>43475.006168981483</v>
      </c>
      <c r="C4308" s="29">
        <v>45.398200000000003</v>
      </c>
      <c r="D4308" s="29">
        <v>-12.766999999999999</v>
      </c>
      <c r="E4308" s="49">
        <v>39</v>
      </c>
      <c r="F4308" s="20">
        <v>13</v>
      </c>
      <c r="G4308" s="22" t="s">
        <v>396</v>
      </c>
      <c r="H4308" s="1" t="s">
        <v>63</v>
      </c>
      <c r="I4308" s="9">
        <v>3.0300000000000002</v>
      </c>
      <c r="J4308" s="19"/>
      <c r="K4308" s="19"/>
      <c r="L4308" s="19"/>
      <c r="M4308" s="19"/>
      <c r="N4308" s="19"/>
      <c r="O4308" s="19"/>
      <c r="P4308" s="19">
        <v>3.43</v>
      </c>
      <c r="Q4308" s="18" t="s">
        <v>90</v>
      </c>
      <c r="R4308" s="21"/>
      <c r="S4308" s="23"/>
      <c r="T4308" s="1">
        <f t="shared" si="409"/>
        <v>2019.0280798603189</v>
      </c>
      <c r="U4308" s="4">
        <f t="shared" si="410"/>
        <v>1.123822734975499E+20</v>
      </c>
      <c r="V4308" s="4">
        <f t="shared" si="411"/>
        <v>44157044735331.297</v>
      </c>
      <c r="W4308" s="1">
        <f t="shared" si="412"/>
        <v>43.035195461095121</v>
      </c>
    </row>
    <row r="4309" spans="1:23" x14ac:dyDescent="0.3">
      <c r="A4309" s="32" t="s">
        <v>1050</v>
      </c>
      <c r="B4309" s="35">
        <v>43475.020520833335</v>
      </c>
      <c r="C4309" s="29">
        <v>45.387700000000002</v>
      </c>
      <c r="D4309" s="29">
        <v>-12.773300000000001</v>
      </c>
      <c r="E4309" s="49">
        <v>34</v>
      </c>
      <c r="F4309" s="20">
        <v>13</v>
      </c>
      <c r="G4309" s="22" t="s">
        <v>396</v>
      </c>
      <c r="H4309" s="1" t="s">
        <v>63</v>
      </c>
      <c r="I4309" s="9">
        <v>3.0300000000000002</v>
      </c>
      <c r="J4309" s="19"/>
      <c r="K4309" s="19"/>
      <c r="L4309" s="19"/>
      <c r="M4309" s="19"/>
      <c r="N4309" s="19"/>
      <c r="O4309" s="19"/>
      <c r="P4309" s="19">
        <v>3.43</v>
      </c>
      <c r="Q4309" s="18" t="s">
        <v>90</v>
      </c>
      <c r="R4309" s="21"/>
      <c r="S4309" s="23"/>
      <c r="T4309" s="1">
        <f t="shared" si="409"/>
        <v>2019.0281191535478</v>
      </c>
      <c r="U4309" s="4">
        <f t="shared" si="410"/>
        <v>1.1238231765459463E+20</v>
      </c>
      <c r="V4309" s="4">
        <f t="shared" si="411"/>
        <v>44157044735331.297</v>
      </c>
      <c r="W4309" s="1">
        <f t="shared" si="412"/>
        <v>38.069037064490942</v>
      </c>
    </row>
    <row r="4310" spans="1:23" x14ac:dyDescent="0.3">
      <c r="A4310" s="32" t="s">
        <v>1051</v>
      </c>
      <c r="B4310" s="35">
        <v>43475.15121527778</v>
      </c>
      <c r="C4310" s="29">
        <v>45.375500000000002</v>
      </c>
      <c r="D4310" s="29">
        <v>-12.724500000000001</v>
      </c>
      <c r="E4310" s="49">
        <v>29</v>
      </c>
      <c r="F4310" s="20">
        <v>13</v>
      </c>
      <c r="G4310" s="22" t="s">
        <v>396</v>
      </c>
      <c r="H4310" s="1" t="s">
        <v>63</v>
      </c>
      <c r="I4310" s="9">
        <v>3.56</v>
      </c>
      <c r="J4310" s="19"/>
      <c r="K4310" s="19"/>
      <c r="L4310" s="19"/>
      <c r="M4310" s="19"/>
      <c r="N4310" s="19"/>
      <c r="O4310" s="19"/>
      <c r="P4310" s="19">
        <v>3.96</v>
      </c>
      <c r="Q4310" s="18" t="s">
        <v>90</v>
      </c>
      <c r="R4310" s="21"/>
      <c r="S4310" s="23"/>
      <c r="T4310" s="1">
        <f t="shared" si="409"/>
        <v>2019.0284769754353</v>
      </c>
      <c r="U4310" s="4">
        <f t="shared" si="410"/>
        <v>1.1238259307746497E+20</v>
      </c>
      <c r="V4310" s="4">
        <f t="shared" si="411"/>
        <v>275422870333817.78</v>
      </c>
      <c r="W4310" s="1">
        <f t="shared" si="412"/>
        <v>33.155791258534592</v>
      </c>
    </row>
    <row r="4311" spans="1:23" x14ac:dyDescent="0.3">
      <c r="A4311" s="32" t="s">
        <v>1052</v>
      </c>
      <c r="B4311" s="35">
        <v>43475.232708333337</v>
      </c>
      <c r="C4311" s="29">
        <v>45.387</v>
      </c>
      <c r="D4311" s="29">
        <v>-12.7547</v>
      </c>
      <c r="E4311" s="49">
        <v>34</v>
      </c>
      <c r="F4311" s="20">
        <v>13</v>
      </c>
      <c r="G4311" s="22" t="s">
        <v>396</v>
      </c>
      <c r="H4311" s="1" t="s">
        <v>63</v>
      </c>
      <c r="I4311" s="9">
        <v>3.22</v>
      </c>
      <c r="J4311" s="19"/>
      <c r="K4311" s="19"/>
      <c r="L4311" s="19"/>
      <c r="M4311" s="19"/>
      <c r="N4311" s="19"/>
      <c r="O4311" s="19"/>
      <c r="P4311" s="19">
        <v>3.62</v>
      </c>
      <c r="Q4311" s="18" t="s">
        <v>90</v>
      </c>
      <c r="R4311" s="21"/>
      <c r="S4311" s="23"/>
      <c r="T4311" s="1">
        <f t="shared" si="409"/>
        <v>2019.0287000912617</v>
      </c>
      <c r="U4311" s="4">
        <f t="shared" si="410"/>
        <v>1.1238267819126879E+20</v>
      </c>
      <c r="V4311" s="4">
        <f t="shared" si="411"/>
        <v>85113803820237.813</v>
      </c>
      <c r="W4311" s="1">
        <f t="shared" si="412"/>
        <v>37.985614019564821</v>
      </c>
    </row>
    <row r="4312" spans="1:23" x14ac:dyDescent="0.3">
      <c r="A4312" s="32" t="s">
        <v>1053</v>
      </c>
      <c r="B4312" s="35">
        <v>43475.242164351854</v>
      </c>
      <c r="C4312" s="29">
        <v>45.381700000000002</v>
      </c>
      <c r="D4312" s="29">
        <v>-12.776300000000001</v>
      </c>
      <c r="E4312" s="49">
        <v>26</v>
      </c>
      <c r="F4312" s="20">
        <v>13</v>
      </c>
      <c r="G4312" s="22" t="s">
        <v>396</v>
      </c>
      <c r="H4312" s="1" t="s">
        <v>63</v>
      </c>
      <c r="I4312" s="9">
        <v>3.06</v>
      </c>
      <c r="J4312" s="19"/>
      <c r="K4312" s="19"/>
      <c r="L4312" s="19"/>
      <c r="M4312" s="19"/>
      <c r="N4312" s="19"/>
      <c r="O4312" s="19"/>
      <c r="P4312" s="19">
        <v>3.46</v>
      </c>
      <c r="Q4312" s="18" t="s">
        <v>90</v>
      </c>
      <c r="R4312" s="21"/>
      <c r="S4312" s="23"/>
      <c r="T4312" s="1">
        <f t="shared" si="409"/>
        <v>2019.0287259804295</v>
      </c>
      <c r="U4312" s="4">
        <f t="shared" si="410"/>
        <v>1.1238272716915073E+20</v>
      </c>
      <c r="V4312" s="4">
        <f t="shared" si="411"/>
        <v>48977881936844.656</v>
      </c>
      <c r="W4312" s="1">
        <f t="shared" si="412"/>
        <v>30.805208634680309</v>
      </c>
    </row>
    <row r="4313" spans="1:23" x14ac:dyDescent="0.3">
      <c r="A4313" s="32" t="s">
        <v>1054</v>
      </c>
      <c r="B4313" s="35">
        <v>43475.830069444448</v>
      </c>
      <c r="C4313" s="29">
        <v>45.410499999999999</v>
      </c>
      <c r="D4313" s="29">
        <v>-12.756500000000001</v>
      </c>
      <c r="E4313" s="49">
        <v>38</v>
      </c>
      <c r="F4313" s="20">
        <v>12</v>
      </c>
      <c r="G4313" s="22" t="s">
        <v>396</v>
      </c>
      <c r="H4313" s="1" t="s">
        <v>63</v>
      </c>
      <c r="I4313" s="9">
        <v>3.36</v>
      </c>
      <c r="J4313" s="19"/>
      <c r="K4313" s="19"/>
      <c r="L4313" s="19"/>
      <c r="M4313" s="19"/>
      <c r="N4313" s="19"/>
      <c r="O4313" s="19"/>
      <c r="P4313" s="19">
        <v>3.76</v>
      </c>
      <c r="Q4313" s="18" t="s">
        <v>90</v>
      </c>
      <c r="R4313" s="21"/>
      <c r="S4313" s="23"/>
      <c r="T4313" s="1">
        <f t="shared" si="409"/>
        <v>2019.0303355768499</v>
      </c>
      <c r="U4313" s="4">
        <f t="shared" si="410"/>
        <v>1.123828652075772E+20</v>
      </c>
      <c r="V4313" s="4">
        <f t="shared" si="411"/>
        <v>138038426460289.45</v>
      </c>
      <c r="W4313" s="1">
        <f t="shared" si="412"/>
        <v>42.704247376922886</v>
      </c>
    </row>
    <row r="4314" spans="1:23" x14ac:dyDescent="0.3">
      <c r="A4314" s="32" t="s">
        <v>1055</v>
      </c>
      <c r="B4314" s="35">
        <v>43475.906782407408</v>
      </c>
      <c r="C4314" s="29">
        <v>45.401800000000001</v>
      </c>
      <c r="D4314" s="29">
        <v>-12.7697</v>
      </c>
      <c r="E4314" s="49">
        <v>37</v>
      </c>
      <c r="F4314" s="20">
        <v>12</v>
      </c>
      <c r="G4314" s="22" t="s">
        <v>396</v>
      </c>
      <c r="H4314" s="1" t="s">
        <v>63</v>
      </c>
      <c r="I4314" s="9">
        <v>3.2600000000000002</v>
      </c>
      <c r="J4314" s="19"/>
      <c r="K4314" s="19"/>
      <c r="L4314" s="19"/>
      <c r="M4314" s="19"/>
      <c r="N4314" s="19"/>
      <c r="O4314" s="19"/>
      <c r="P4314" s="19">
        <v>3.66</v>
      </c>
      <c r="Q4314" s="18" t="s">
        <v>90</v>
      </c>
      <c r="R4314" s="21"/>
      <c r="S4314" s="23"/>
      <c r="T4314" s="1">
        <f t="shared" si="409"/>
        <v>2019.0305456054959</v>
      </c>
      <c r="U4314" s="4">
        <f t="shared" si="410"/>
        <v>1.1238296293129929E+20</v>
      </c>
      <c r="V4314" s="4">
        <f t="shared" si="411"/>
        <v>97723722095581.203</v>
      </c>
      <c r="W4314" s="1">
        <f t="shared" si="412"/>
        <v>41.414704035704119</v>
      </c>
    </row>
    <row r="4315" spans="1:23" x14ac:dyDescent="0.3">
      <c r="A4315" s="32" t="s">
        <v>1056</v>
      </c>
      <c r="B4315" s="35">
        <v>43476.300104166665</v>
      </c>
      <c r="C4315" s="29">
        <v>45.381999999999998</v>
      </c>
      <c r="D4315" s="29">
        <v>-12.7547</v>
      </c>
      <c r="E4315" s="49">
        <v>33</v>
      </c>
      <c r="F4315" s="20">
        <v>12</v>
      </c>
      <c r="G4315" s="22" t="s">
        <v>396</v>
      </c>
      <c r="H4315" s="1" t="s">
        <v>63</v>
      </c>
      <c r="I4315" s="9">
        <v>3.04</v>
      </c>
      <c r="J4315" s="19"/>
      <c r="K4315" s="19"/>
      <c r="L4315" s="19"/>
      <c r="M4315" s="19"/>
      <c r="N4315" s="19"/>
      <c r="O4315" s="19"/>
      <c r="P4315" s="19">
        <v>3.44</v>
      </c>
      <c r="Q4315" s="18" t="s">
        <v>90</v>
      </c>
      <c r="R4315" s="21"/>
      <c r="S4315" s="23"/>
      <c r="T4315" s="1">
        <f t="shared" si="409"/>
        <v>2019.0316224617841</v>
      </c>
      <c r="U4315" s="4">
        <f t="shared" si="410"/>
        <v>1.1238300864011824E+20</v>
      </c>
      <c r="V4315" s="4">
        <f t="shared" si="411"/>
        <v>45708818961487.711</v>
      </c>
      <c r="W4315" s="1">
        <f t="shared" si="412"/>
        <v>36.848949625486277</v>
      </c>
    </row>
    <row r="4316" spans="1:23" x14ac:dyDescent="0.3">
      <c r="A4316" s="32" t="s">
        <v>1057</v>
      </c>
      <c r="B4316" s="35">
        <v>43476.463831018518</v>
      </c>
      <c r="C4316" s="29">
        <v>45.356299999999997</v>
      </c>
      <c r="D4316" s="29">
        <v>-12.805300000000001</v>
      </c>
      <c r="E4316" s="49">
        <v>39</v>
      </c>
      <c r="F4316" s="20">
        <v>12</v>
      </c>
      <c r="G4316" s="22" t="s">
        <v>396</v>
      </c>
      <c r="H4316" s="1" t="s">
        <v>63</v>
      </c>
      <c r="I4316" s="9">
        <v>3.29</v>
      </c>
      <c r="J4316" s="19"/>
      <c r="K4316" s="19"/>
      <c r="L4316" s="19"/>
      <c r="M4316" s="19"/>
      <c r="N4316" s="19"/>
      <c r="O4316" s="19"/>
      <c r="P4316" s="19">
        <v>3.69</v>
      </c>
      <c r="Q4316" s="18" t="s">
        <v>90</v>
      </c>
      <c r="R4316" s="21"/>
      <c r="S4316" s="23"/>
      <c r="T4316" s="1">
        <f t="shared" si="409"/>
        <v>2019.0320707214744</v>
      </c>
      <c r="U4316" s="4">
        <f t="shared" si="410"/>
        <v>1.1238311703280964E+20</v>
      </c>
      <c r="V4316" s="4">
        <f t="shared" si="411"/>
        <v>108392691402120.45</v>
      </c>
      <c r="W4316" s="1">
        <f t="shared" si="412"/>
        <v>41.672033213685268</v>
      </c>
    </row>
    <row r="4317" spans="1:23" x14ac:dyDescent="0.3">
      <c r="A4317" s="32" t="s">
        <v>1058</v>
      </c>
      <c r="B4317" s="35">
        <v>43476.465439814812</v>
      </c>
      <c r="C4317" s="29">
        <v>45.4148</v>
      </c>
      <c r="D4317" s="29">
        <v>-12.8033</v>
      </c>
      <c r="E4317" s="49">
        <v>40</v>
      </c>
      <c r="F4317" s="20">
        <v>12</v>
      </c>
      <c r="G4317" s="22" t="s">
        <v>396</v>
      </c>
      <c r="H4317" s="1" t="s">
        <v>63</v>
      </c>
      <c r="I4317" s="9">
        <v>3.6</v>
      </c>
      <c r="J4317" s="19"/>
      <c r="K4317" s="19"/>
      <c r="L4317" s="19"/>
      <c r="M4317" s="19"/>
      <c r="N4317" s="19"/>
      <c r="O4317" s="19"/>
      <c r="P4317" s="19">
        <v>4</v>
      </c>
      <c r="Q4317" s="18" t="s">
        <v>90</v>
      </c>
      <c r="R4317" s="21"/>
      <c r="S4317" s="23"/>
      <c r="T4317" s="1">
        <f t="shared" si="409"/>
        <v>2019.0320751261186</v>
      </c>
      <c r="U4317" s="4">
        <f t="shared" si="410"/>
        <v>1.1238343326057565E+20</v>
      </c>
      <c r="V4317" s="4">
        <f t="shared" si="411"/>
        <v>316227766016839.06</v>
      </c>
      <c r="W4317" s="1">
        <f t="shared" si="412"/>
        <v>45.009388703085087</v>
      </c>
    </row>
    <row r="4318" spans="1:23" x14ac:dyDescent="0.3">
      <c r="A4318" s="32" t="s">
        <v>1059</v>
      </c>
      <c r="B4318" s="35">
        <v>43476.550127314818</v>
      </c>
      <c r="C4318" s="29">
        <v>45.383000000000003</v>
      </c>
      <c r="D4318" s="29">
        <v>-12.7997</v>
      </c>
      <c r="E4318" s="49">
        <v>31</v>
      </c>
      <c r="F4318" s="20">
        <v>12</v>
      </c>
      <c r="G4318" s="22" t="s">
        <v>396</v>
      </c>
      <c r="H4318" s="1" t="s">
        <v>63</v>
      </c>
      <c r="I4318" s="9">
        <v>3.1</v>
      </c>
      <c r="J4318" s="19"/>
      <c r="K4318" s="19"/>
      <c r="L4318" s="19"/>
      <c r="M4318" s="19"/>
      <c r="N4318" s="19"/>
      <c r="O4318" s="19"/>
      <c r="P4318" s="19">
        <v>3.5</v>
      </c>
      <c r="Q4318" s="18" t="s">
        <v>90</v>
      </c>
      <c r="R4318" s="21"/>
      <c r="S4318" s="23"/>
      <c r="T4318" s="1">
        <f t="shared" si="409"/>
        <v>2019.0323069878571</v>
      </c>
      <c r="U4318" s="4">
        <f t="shared" si="410"/>
        <v>1.1238348949470817E+20</v>
      </c>
      <c r="V4318" s="4">
        <f t="shared" si="411"/>
        <v>56234132519035.117</v>
      </c>
      <c r="W4318" s="1">
        <f t="shared" si="412"/>
        <v>35.457042538690544</v>
      </c>
    </row>
    <row r="4319" spans="1:23" x14ac:dyDescent="0.3">
      <c r="A4319" s="32" t="s">
        <v>1060</v>
      </c>
      <c r="B4319" s="35">
        <v>43476.661759259259</v>
      </c>
      <c r="C4319" s="29">
        <v>45.400700000000001</v>
      </c>
      <c r="D4319" s="29">
        <v>-12.7338</v>
      </c>
      <c r="E4319" s="49">
        <v>31</v>
      </c>
      <c r="F4319" s="20">
        <v>15</v>
      </c>
      <c r="G4319" s="22" t="s">
        <v>396</v>
      </c>
      <c r="H4319" s="1" t="s">
        <v>63</v>
      </c>
      <c r="I4319" s="9">
        <v>3.78</v>
      </c>
      <c r="J4319" s="19"/>
      <c r="K4319" s="19"/>
      <c r="L4319" s="19"/>
      <c r="M4319" s="19"/>
      <c r="N4319" s="19"/>
      <c r="O4319" s="19"/>
      <c r="P4319" s="19">
        <v>4.18</v>
      </c>
      <c r="Q4319" s="18" t="s">
        <v>90</v>
      </c>
      <c r="R4319" s="21"/>
      <c r="S4319" s="23"/>
      <c r="T4319" s="1">
        <f t="shared" si="409"/>
        <v>2019.0326126194641</v>
      </c>
      <c r="U4319" s="4">
        <f t="shared" si="410"/>
        <v>1.1238407833836352E+20</v>
      </c>
      <c r="V4319" s="4">
        <f t="shared" si="411"/>
        <v>588843655355589.63</v>
      </c>
      <c r="W4319" s="1">
        <f t="shared" si="412"/>
        <v>36.143732888149337</v>
      </c>
    </row>
    <row r="4320" spans="1:23" x14ac:dyDescent="0.3">
      <c r="A4320" s="32" t="s">
        <v>1061</v>
      </c>
      <c r="B4320" s="35">
        <v>43476.686608796299</v>
      </c>
      <c r="C4320" s="29">
        <v>45.395800000000001</v>
      </c>
      <c r="D4320" s="29">
        <v>-12.7287</v>
      </c>
      <c r="E4320" s="49">
        <v>38</v>
      </c>
      <c r="F4320" s="20">
        <v>15</v>
      </c>
      <c r="G4320" s="22" t="s">
        <v>396</v>
      </c>
      <c r="H4320" s="1" t="s">
        <v>63</v>
      </c>
      <c r="I4320" s="9">
        <v>3.16</v>
      </c>
      <c r="J4320" s="19"/>
      <c r="K4320" s="19"/>
      <c r="L4320" s="19"/>
      <c r="M4320" s="19"/>
      <c r="N4320" s="19"/>
      <c r="O4320" s="19"/>
      <c r="P4320" s="19">
        <v>3.56</v>
      </c>
      <c r="Q4320" s="18" t="s">
        <v>90</v>
      </c>
      <c r="R4320" s="21"/>
      <c r="S4320" s="23"/>
      <c r="T4320" s="1">
        <f t="shared" si="409"/>
        <v>2019.0326806537887</v>
      </c>
      <c r="U4320" s="4">
        <f t="shared" si="410"/>
        <v>1.1238414752146062E+20</v>
      </c>
      <c r="V4320" s="4">
        <f t="shared" si="411"/>
        <v>69183097091893.844</v>
      </c>
      <c r="W4320" s="1">
        <f t="shared" si="412"/>
        <v>42.109083824211233</v>
      </c>
    </row>
    <row r="4321" spans="1:23" x14ac:dyDescent="0.3">
      <c r="A4321" s="32" t="s">
        <v>1062</v>
      </c>
      <c r="B4321" s="35">
        <v>43477.595706018517</v>
      </c>
      <c r="C4321" s="29">
        <v>45.404499999999999</v>
      </c>
      <c r="D4321" s="29">
        <v>-12.787699999999999</v>
      </c>
      <c r="E4321" s="49">
        <v>41</v>
      </c>
      <c r="F4321" s="20">
        <v>14</v>
      </c>
      <c r="G4321" s="22" t="s">
        <v>396</v>
      </c>
      <c r="H4321" s="1" t="s">
        <v>63</v>
      </c>
      <c r="I4321" s="9">
        <v>3.0900000000000003</v>
      </c>
      <c r="J4321" s="19"/>
      <c r="K4321" s="19"/>
      <c r="L4321" s="19"/>
      <c r="M4321" s="19"/>
      <c r="N4321" s="19"/>
      <c r="O4321" s="19"/>
      <c r="P4321" s="19">
        <v>3.49</v>
      </c>
      <c r="Q4321" s="18" t="s">
        <v>90</v>
      </c>
      <c r="R4321" s="21"/>
      <c r="S4321" s="23"/>
      <c r="T4321" s="1">
        <f t="shared" si="409"/>
        <v>2019.035169626334</v>
      </c>
      <c r="U4321" s="4">
        <f t="shared" si="410"/>
        <v>1.1238420184649377E+20</v>
      </c>
      <c r="V4321" s="4">
        <f t="shared" si="411"/>
        <v>54325033149243.336</v>
      </c>
      <c r="W4321" s="1">
        <f t="shared" si="412"/>
        <v>45.257971220781791</v>
      </c>
    </row>
    <row r="4322" spans="1:23" x14ac:dyDescent="0.3">
      <c r="A4322" s="32" t="s">
        <v>1063</v>
      </c>
      <c r="B4322" s="35">
        <v>43477.833738425928</v>
      </c>
      <c r="C4322" s="29">
        <v>45.375500000000002</v>
      </c>
      <c r="D4322" s="29">
        <v>-12.7547</v>
      </c>
      <c r="E4322" s="49">
        <v>34</v>
      </c>
      <c r="F4322" s="20">
        <v>15</v>
      </c>
      <c r="G4322" s="22" t="s">
        <v>396</v>
      </c>
      <c r="H4322" s="1" t="s">
        <v>63</v>
      </c>
      <c r="I4322" s="9">
        <v>3.27</v>
      </c>
      <c r="J4322" s="19"/>
      <c r="K4322" s="19"/>
      <c r="L4322" s="19"/>
      <c r="M4322" s="19"/>
      <c r="N4322" s="19"/>
      <c r="O4322" s="19"/>
      <c r="P4322" s="19">
        <v>3.67</v>
      </c>
      <c r="Q4322" s="18" t="s">
        <v>90</v>
      </c>
      <c r="R4322" s="21"/>
      <c r="S4322" s="23"/>
      <c r="T4322" s="1">
        <f t="shared" si="409"/>
        <v>2019.0358213235481</v>
      </c>
      <c r="U4322" s="4">
        <f t="shared" si="410"/>
        <v>1.123843030044392E+20</v>
      </c>
      <c r="V4322" s="4">
        <f t="shared" si="411"/>
        <v>101157945425989.97</v>
      </c>
      <c r="W4322" s="1">
        <f t="shared" si="412"/>
        <v>37.446530008223078</v>
      </c>
    </row>
    <row r="4323" spans="1:23" x14ac:dyDescent="0.3">
      <c r="A4323" s="32" t="s">
        <v>1064</v>
      </c>
      <c r="B4323" s="35">
        <v>43477.95453703704</v>
      </c>
      <c r="C4323" s="29">
        <v>45.404299999999999</v>
      </c>
      <c r="D4323" s="29">
        <v>-12.7723</v>
      </c>
      <c r="E4323" s="49">
        <v>40</v>
      </c>
      <c r="F4323" s="20">
        <v>15</v>
      </c>
      <c r="G4323" s="22" t="s">
        <v>396</v>
      </c>
      <c r="H4323" s="1" t="s">
        <v>63</v>
      </c>
      <c r="I4323" s="9">
        <v>3.12</v>
      </c>
      <c r="J4323" s="19"/>
      <c r="K4323" s="19"/>
      <c r="L4323" s="19"/>
      <c r="M4323" s="19"/>
      <c r="N4323" s="19"/>
      <c r="O4323" s="19"/>
      <c r="P4323" s="19">
        <v>3.52</v>
      </c>
      <c r="Q4323" s="18" t="s">
        <v>90</v>
      </c>
      <c r="R4323" s="21"/>
      <c r="S4323" s="23"/>
      <c r="T4323" s="1">
        <f t="shared" si="409"/>
        <v>2019.0361520521205</v>
      </c>
      <c r="U4323" s="4">
        <f t="shared" si="410"/>
        <v>1.1238436326039781E+20</v>
      </c>
      <c r="V4323" s="4">
        <f t="shared" si="411"/>
        <v>60255958607435.766</v>
      </c>
      <c r="W4323" s="1">
        <f t="shared" si="412"/>
        <v>44.241061828915051</v>
      </c>
    </row>
    <row r="4324" spans="1:23" x14ac:dyDescent="0.3">
      <c r="A4324" s="32" t="s">
        <v>1065</v>
      </c>
      <c r="B4324" s="35">
        <v>43478.034687500003</v>
      </c>
      <c r="C4324" s="29">
        <v>45.519799999999996</v>
      </c>
      <c r="D4324" s="29">
        <v>-12.791499999999999</v>
      </c>
      <c r="E4324" s="49">
        <v>40</v>
      </c>
      <c r="F4324" s="20">
        <v>14</v>
      </c>
      <c r="G4324" s="22" t="s">
        <v>396</v>
      </c>
      <c r="H4324" s="1" t="s">
        <v>63</v>
      </c>
      <c r="I4324" s="9">
        <v>3.29</v>
      </c>
      <c r="J4324" s="19"/>
      <c r="K4324" s="19"/>
      <c r="L4324" s="19"/>
      <c r="M4324" s="19"/>
      <c r="N4324" s="19"/>
      <c r="O4324" s="19"/>
      <c r="P4324" s="19">
        <v>3.69</v>
      </c>
      <c r="Q4324" s="18" t="s">
        <v>90</v>
      </c>
      <c r="R4324" s="21"/>
      <c r="S4324" s="23"/>
      <c r="T4324" s="1">
        <f t="shared" si="409"/>
        <v>2019.0363714921286</v>
      </c>
      <c r="U4324" s="4">
        <f t="shared" si="410"/>
        <v>1.1238447165308921E+20</v>
      </c>
      <c r="V4324" s="4">
        <f t="shared" si="411"/>
        <v>108392691402120.45</v>
      </c>
      <c r="W4324" s="1">
        <f t="shared" si="412"/>
        <v>50.961354308718391</v>
      </c>
    </row>
    <row r="4325" spans="1:23" x14ac:dyDescent="0.3">
      <c r="A4325" s="32" t="s">
        <v>1066</v>
      </c>
      <c r="B4325" s="35">
        <v>43478.179097222222</v>
      </c>
      <c r="C4325" s="29">
        <v>45.400300000000001</v>
      </c>
      <c r="D4325" s="29">
        <v>-12.7822</v>
      </c>
      <c r="E4325" s="49">
        <v>37</v>
      </c>
      <c r="F4325" s="20">
        <v>13</v>
      </c>
      <c r="G4325" s="22" t="s">
        <v>396</v>
      </c>
      <c r="H4325" s="1" t="s">
        <v>63</v>
      </c>
      <c r="I4325" s="9">
        <v>3.12</v>
      </c>
      <c r="J4325" s="19"/>
      <c r="K4325" s="19"/>
      <c r="L4325" s="19"/>
      <c r="M4325" s="19"/>
      <c r="N4325" s="19"/>
      <c r="O4325" s="19"/>
      <c r="P4325" s="19">
        <v>3.52</v>
      </c>
      <c r="Q4325" s="18" t="s">
        <v>90</v>
      </c>
      <c r="R4325" s="21"/>
      <c r="S4325" s="23"/>
      <c r="T4325" s="1">
        <f t="shared" si="409"/>
        <v>2019.0367668644003</v>
      </c>
      <c r="U4325" s="4">
        <f t="shared" si="410"/>
        <v>1.1238453190904783E+20</v>
      </c>
      <c r="V4325" s="4">
        <f t="shared" si="411"/>
        <v>60255958607435.766</v>
      </c>
      <c r="W4325" s="1">
        <f t="shared" si="412"/>
        <v>41.417306432603731</v>
      </c>
    </row>
    <row r="4326" spans="1:23" x14ac:dyDescent="0.3">
      <c r="A4326" s="32" t="s">
        <v>1067</v>
      </c>
      <c r="B4326" s="35">
        <v>43478.204861111109</v>
      </c>
      <c r="C4326" s="29">
        <v>45.412199999999999</v>
      </c>
      <c r="D4326" s="29">
        <v>-12.751300000000001</v>
      </c>
      <c r="E4326" s="49">
        <v>41</v>
      </c>
      <c r="F4326" s="20">
        <v>13</v>
      </c>
      <c r="G4326" s="22" t="s">
        <v>396</v>
      </c>
      <c r="H4326" s="1" t="s">
        <v>63</v>
      </c>
      <c r="I4326" s="9">
        <v>3.1</v>
      </c>
      <c r="J4326" s="19"/>
      <c r="K4326" s="19"/>
      <c r="L4326" s="19"/>
      <c r="M4326" s="19"/>
      <c r="N4326" s="19"/>
      <c r="O4326" s="19"/>
      <c r="P4326" s="19">
        <v>3.5</v>
      </c>
      <c r="Q4326" s="18" t="s">
        <v>90</v>
      </c>
      <c r="R4326" s="21"/>
      <c r="S4326" s="23"/>
      <c r="T4326" s="1">
        <f t="shared" si="409"/>
        <v>2019.0368374020838</v>
      </c>
      <c r="U4326" s="4">
        <f t="shared" si="410"/>
        <v>1.1238458814318035E+20</v>
      </c>
      <c r="V4326" s="4">
        <f t="shared" si="411"/>
        <v>56234132519035.117</v>
      </c>
      <c r="W4326" s="1">
        <f t="shared" si="412"/>
        <v>45.476507449598365</v>
      </c>
    </row>
    <row r="4327" spans="1:23" x14ac:dyDescent="0.3">
      <c r="A4327" s="32" t="s">
        <v>1068</v>
      </c>
      <c r="B4327" s="35">
        <v>43478.219201388885</v>
      </c>
      <c r="C4327" s="29">
        <v>45.414000000000001</v>
      </c>
      <c r="D4327" s="29">
        <v>-12.7575</v>
      </c>
      <c r="E4327" s="49">
        <v>31</v>
      </c>
      <c r="F4327" s="20">
        <v>16</v>
      </c>
      <c r="G4327" s="22" t="s">
        <v>396</v>
      </c>
      <c r="H4327" s="1" t="s">
        <v>63</v>
      </c>
      <c r="I4327" s="1">
        <f>P4327-0.4</f>
        <v>3.6</v>
      </c>
      <c r="J4327" s="19"/>
      <c r="K4327" s="19"/>
      <c r="L4327" s="19">
        <v>5.0999999999999996</v>
      </c>
      <c r="M4327" s="19" t="s">
        <v>60</v>
      </c>
      <c r="N4327" s="19"/>
      <c r="O4327" s="19"/>
      <c r="P4327" s="19">
        <v>4</v>
      </c>
      <c r="Q4327" s="18" t="s">
        <v>90</v>
      </c>
      <c r="R4327" s="21"/>
      <c r="S4327" s="23"/>
      <c r="T4327" s="1">
        <f t="shared" si="409"/>
        <v>2019.0368766636245</v>
      </c>
      <c r="U4327" s="4">
        <f t="shared" si="410"/>
        <v>1.1238490437094636E+20</v>
      </c>
      <c r="V4327" s="4">
        <f t="shared" si="411"/>
        <v>316227766016839.06</v>
      </c>
      <c r="W4327" s="1">
        <f t="shared" si="412"/>
        <v>36.818554706921852</v>
      </c>
    </row>
    <row r="4328" spans="1:23" x14ac:dyDescent="0.3">
      <c r="A4328" s="32" t="s">
        <v>1069</v>
      </c>
      <c r="B4328" s="35">
        <v>43478.245983796296</v>
      </c>
      <c r="C4328" s="29">
        <v>45.367699999999999</v>
      </c>
      <c r="D4328" s="29">
        <v>-12.7547</v>
      </c>
      <c r="E4328" s="49">
        <v>37</v>
      </c>
      <c r="F4328" s="20">
        <v>14</v>
      </c>
      <c r="G4328" s="22" t="s">
        <v>396</v>
      </c>
      <c r="H4328" s="1" t="s">
        <v>63</v>
      </c>
      <c r="I4328" s="9">
        <v>3.25</v>
      </c>
      <c r="J4328" s="19"/>
      <c r="K4328" s="19"/>
      <c r="L4328" s="19"/>
      <c r="M4328" s="19"/>
      <c r="N4328" s="19"/>
      <c r="O4328" s="19"/>
      <c r="P4328" s="19">
        <v>3.65</v>
      </c>
      <c r="Q4328" s="18" t="s">
        <v>90</v>
      </c>
      <c r="R4328" s="21"/>
      <c r="S4328" s="23"/>
      <c r="T4328" s="1">
        <f t="shared" si="409"/>
        <v>2019.0369499898597</v>
      </c>
      <c r="U4328" s="4">
        <f t="shared" si="410"/>
        <v>1.1238499877703398E+20</v>
      </c>
      <c r="V4328" s="4">
        <f t="shared" si="411"/>
        <v>94406087628592.484</v>
      </c>
      <c r="W4328" s="1">
        <f t="shared" si="412"/>
        <v>39.867650111431722</v>
      </c>
    </row>
    <row r="4329" spans="1:23" x14ac:dyDescent="0.3">
      <c r="A4329" s="32" t="s">
        <v>1070</v>
      </c>
      <c r="B4329" s="35">
        <v>43478.580150462964</v>
      </c>
      <c r="C4329" s="29">
        <v>45.387</v>
      </c>
      <c r="D4329" s="29">
        <v>-12.7547</v>
      </c>
      <c r="E4329" s="49">
        <v>37</v>
      </c>
      <c r="F4329" s="20">
        <v>14</v>
      </c>
      <c r="G4329" s="22" t="s">
        <v>396</v>
      </c>
      <c r="H4329" s="1" t="s">
        <v>63</v>
      </c>
      <c r="I4329" s="9">
        <v>3.0300000000000002</v>
      </c>
      <c r="J4329" s="19"/>
      <c r="K4329" s="19"/>
      <c r="L4329" s="19"/>
      <c r="M4329" s="19"/>
      <c r="N4329" s="19"/>
      <c r="O4329" s="19"/>
      <c r="P4329" s="19">
        <v>3.43</v>
      </c>
      <c r="Q4329" s="18" t="s">
        <v>90</v>
      </c>
      <c r="R4329" s="21"/>
      <c r="S4329" s="23"/>
      <c r="T4329" s="1">
        <f t="shared" si="409"/>
        <v>2019.0378648883311</v>
      </c>
      <c r="U4329" s="4">
        <f t="shared" si="410"/>
        <v>1.1238504293407872E+20</v>
      </c>
      <c r="V4329" s="4">
        <f t="shared" si="411"/>
        <v>44157044735331.297</v>
      </c>
      <c r="W4329" s="1">
        <f t="shared" si="412"/>
        <v>40.692835640237206</v>
      </c>
    </row>
    <row r="4330" spans="1:23" x14ac:dyDescent="0.3">
      <c r="A4330" s="32" t="s">
        <v>1071</v>
      </c>
      <c r="B4330" s="35">
        <v>43478.621157407404</v>
      </c>
      <c r="C4330" s="29">
        <v>45.413499999999999</v>
      </c>
      <c r="D4330" s="29">
        <v>-12.760199999999999</v>
      </c>
      <c r="E4330" s="49">
        <v>40</v>
      </c>
      <c r="F4330" s="20">
        <v>14</v>
      </c>
      <c r="G4330" s="22" t="s">
        <v>396</v>
      </c>
      <c r="H4330" s="1" t="s">
        <v>63</v>
      </c>
      <c r="I4330" s="9">
        <v>3.0100000000000002</v>
      </c>
      <c r="J4330" s="19"/>
      <c r="K4330" s="19"/>
      <c r="L4330" s="19"/>
      <c r="M4330" s="19"/>
      <c r="N4330" s="19"/>
      <c r="O4330" s="19"/>
      <c r="P4330" s="19">
        <v>3.41</v>
      </c>
      <c r="Q4330" s="18" t="s">
        <v>90</v>
      </c>
      <c r="R4330" s="21"/>
      <c r="S4330" s="23"/>
      <c r="T4330" s="1">
        <f t="shared" si="409"/>
        <v>2019.0379771592263</v>
      </c>
      <c r="U4330" s="4">
        <f t="shared" si="410"/>
        <v>1.1238508414383063E+20</v>
      </c>
      <c r="V4330" s="4">
        <f t="shared" si="411"/>
        <v>41209751909733.227</v>
      </c>
      <c r="W4330" s="1">
        <f t="shared" si="412"/>
        <v>44.639197554788687</v>
      </c>
    </row>
    <row r="4331" spans="1:23" x14ac:dyDescent="0.3">
      <c r="A4331" s="32" t="s">
        <v>1072</v>
      </c>
      <c r="B4331" s="35">
        <v>43478.68277777778</v>
      </c>
      <c r="C4331" s="29">
        <v>45.390999999999998</v>
      </c>
      <c r="D4331" s="29">
        <v>-12.7578</v>
      </c>
      <c r="E4331" s="49">
        <v>39</v>
      </c>
      <c r="F4331" s="20">
        <v>14</v>
      </c>
      <c r="G4331" s="22" t="s">
        <v>396</v>
      </c>
      <c r="H4331" s="1" t="s">
        <v>63</v>
      </c>
      <c r="I4331" s="9">
        <v>3.0100000000000002</v>
      </c>
      <c r="J4331" s="19"/>
      <c r="K4331" s="19"/>
      <c r="L4331" s="19"/>
      <c r="M4331" s="19"/>
      <c r="N4331" s="19"/>
      <c r="O4331" s="19"/>
      <c r="P4331" s="19">
        <v>3.41</v>
      </c>
      <c r="Q4331" s="18" t="s">
        <v>90</v>
      </c>
      <c r="R4331" s="21"/>
      <c r="S4331" s="23"/>
      <c r="T4331" s="1">
        <f t="shared" si="409"/>
        <v>2019.0381458666059</v>
      </c>
      <c r="U4331" s="4">
        <f t="shared" si="410"/>
        <v>1.1238512535358254E+20</v>
      </c>
      <c r="V4331" s="4">
        <f t="shared" si="411"/>
        <v>41209751909733.227</v>
      </c>
      <c r="W4331" s="1">
        <f t="shared" si="412"/>
        <v>42.694423260280765</v>
      </c>
    </row>
    <row r="4332" spans="1:23" x14ac:dyDescent="0.3">
      <c r="A4332" s="32" t="s">
        <v>1073</v>
      </c>
      <c r="B4332" s="35">
        <v>43478.884027777778</v>
      </c>
      <c r="C4332" s="29">
        <v>45.415999999999997</v>
      </c>
      <c r="D4332" s="29">
        <v>-12.7948</v>
      </c>
      <c r="E4332" s="49">
        <v>28</v>
      </c>
      <c r="F4332" s="20">
        <v>14</v>
      </c>
      <c r="G4332" s="22" t="s">
        <v>396</v>
      </c>
      <c r="H4332" s="1" t="s">
        <v>63</v>
      </c>
      <c r="I4332" s="9">
        <v>3.0900000000000003</v>
      </c>
      <c r="J4332" s="19"/>
      <c r="K4332" s="19"/>
      <c r="L4332" s="19"/>
      <c r="M4332" s="19"/>
      <c r="N4332" s="19"/>
      <c r="O4332" s="19"/>
      <c r="P4332" s="19">
        <v>3.49</v>
      </c>
      <c r="Q4332" s="18" t="s">
        <v>90</v>
      </c>
      <c r="R4332" s="21"/>
      <c r="S4332" s="23"/>
      <c r="T4332" s="1">
        <f t="shared" si="409"/>
        <v>2019.0386968590767</v>
      </c>
      <c r="U4332" s="4">
        <f t="shared" si="410"/>
        <v>1.123851796786157E+20</v>
      </c>
      <c r="V4332" s="4">
        <f t="shared" si="411"/>
        <v>54325033149243.336</v>
      </c>
      <c r="W4332" s="1">
        <f t="shared" si="412"/>
        <v>34.727194134878026</v>
      </c>
    </row>
    <row r="4333" spans="1:23" x14ac:dyDescent="0.3">
      <c r="A4333" s="32" t="s">
        <v>1074</v>
      </c>
      <c r="B4333" s="35">
        <v>43479.029120370367</v>
      </c>
      <c r="C4333" s="29">
        <v>45.389299999999999</v>
      </c>
      <c r="D4333" s="29">
        <v>-12.7898</v>
      </c>
      <c r="E4333" s="49">
        <v>28</v>
      </c>
      <c r="F4333" s="20">
        <v>15</v>
      </c>
      <c r="G4333" s="22" t="s">
        <v>396</v>
      </c>
      <c r="H4333" s="1" t="s">
        <v>63</v>
      </c>
      <c r="I4333" s="9">
        <v>3.5900000000000003</v>
      </c>
      <c r="J4333" s="19"/>
      <c r="K4333" s="19"/>
      <c r="L4333" s="19"/>
      <c r="M4333" s="19"/>
      <c r="N4333" s="19"/>
      <c r="O4333" s="19"/>
      <c r="P4333" s="19">
        <v>3.99</v>
      </c>
      <c r="Q4333" s="18" t="s">
        <v>90</v>
      </c>
      <c r="R4333" s="21"/>
      <c r="S4333" s="23"/>
      <c r="T4333" s="1">
        <f t="shared" si="409"/>
        <v>2019.0390941009455</v>
      </c>
      <c r="U4333" s="4">
        <f t="shared" si="410"/>
        <v>1.1238548517072703E+20</v>
      </c>
      <c r="V4333" s="4">
        <f t="shared" si="411"/>
        <v>305492111321552.44</v>
      </c>
      <c r="W4333" s="1">
        <f t="shared" si="412"/>
        <v>33.070734540997371</v>
      </c>
    </row>
    <row r="4334" spans="1:23" x14ac:dyDescent="0.3">
      <c r="A4334" s="32" t="s">
        <v>1075</v>
      </c>
      <c r="B4334" s="35">
        <v>43479.123703703706</v>
      </c>
      <c r="C4334" s="29">
        <v>45.418799999999997</v>
      </c>
      <c r="D4334" s="29">
        <v>-12.788</v>
      </c>
      <c r="E4334" s="49">
        <v>40</v>
      </c>
      <c r="F4334" s="20">
        <v>12</v>
      </c>
      <c r="G4334" s="22" t="s">
        <v>396</v>
      </c>
      <c r="H4334" s="1" t="s">
        <v>63</v>
      </c>
      <c r="I4334" s="9">
        <v>3.0900000000000003</v>
      </c>
      <c r="J4334" s="19"/>
      <c r="K4334" s="19"/>
      <c r="L4334" s="19"/>
      <c r="M4334" s="19"/>
      <c r="N4334" s="19"/>
      <c r="O4334" s="19"/>
      <c r="P4334" s="19">
        <v>3.49</v>
      </c>
      <c r="Q4334" s="18" t="s">
        <v>90</v>
      </c>
      <c r="R4334" s="21"/>
      <c r="S4334" s="23"/>
      <c r="T4334" s="1">
        <f t="shared" si="409"/>
        <v>2019.0393530559993</v>
      </c>
      <c r="U4334" s="4">
        <f t="shared" si="410"/>
        <v>1.1238553949576018E+20</v>
      </c>
      <c r="V4334" s="4">
        <f t="shared" si="411"/>
        <v>54325033149243.336</v>
      </c>
      <c r="W4334" s="1">
        <f t="shared" si="412"/>
        <v>45.036438611899293</v>
      </c>
    </row>
    <row r="4335" spans="1:23" x14ac:dyDescent="0.3">
      <c r="A4335" s="32" t="s">
        <v>1076</v>
      </c>
      <c r="B4335" s="35">
        <v>43479.38013888889</v>
      </c>
      <c r="C4335" s="29">
        <v>45.410299999999999</v>
      </c>
      <c r="D4335" s="29">
        <v>-12.826000000000001</v>
      </c>
      <c r="E4335" s="49">
        <v>39</v>
      </c>
      <c r="F4335" s="20">
        <v>11</v>
      </c>
      <c r="G4335" s="22" t="s">
        <v>396</v>
      </c>
      <c r="H4335" s="1" t="s">
        <v>63</v>
      </c>
      <c r="I4335" s="9">
        <v>3.21</v>
      </c>
      <c r="J4335" s="19"/>
      <c r="K4335" s="19"/>
      <c r="L4335" s="19"/>
      <c r="M4335" s="19"/>
      <c r="N4335" s="19"/>
      <c r="O4335" s="19"/>
      <c r="P4335" s="19">
        <v>3.61</v>
      </c>
      <c r="Q4335" s="18" t="s">
        <v>90</v>
      </c>
      <c r="R4335" s="21"/>
      <c r="S4335" s="23"/>
      <c r="T4335" s="1">
        <f t="shared" si="409"/>
        <v>2019.0400551372727</v>
      </c>
      <c r="U4335" s="4">
        <f t="shared" si="410"/>
        <v>1.1238562172002517E+20</v>
      </c>
      <c r="V4335" s="4">
        <f t="shared" si="411"/>
        <v>82224264994707.281</v>
      </c>
      <c r="W4335" s="1">
        <f t="shared" si="412"/>
        <v>44.278712435361633</v>
      </c>
    </row>
    <row r="4336" spans="1:23" x14ac:dyDescent="0.3">
      <c r="A4336" s="32" t="s">
        <v>1077</v>
      </c>
      <c r="B4336" s="35">
        <v>43479.440891203703</v>
      </c>
      <c r="C4336" s="29">
        <v>45.402200000000001</v>
      </c>
      <c r="D4336" s="29">
        <v>-12.786</v>
      </c>
      <c r="E4336" s="49">
        <v>36</v>
      </c>
      <c r="F4336" s="20">
        <v>11</v>
      </c>
      <c r="G4336" s="22" t="s">
        <v>396</v>
      </c>
      <c r="H4336" s="1" t="s">
        <v>63</v>
      </c>
      <c r="I4336" s="9">
        <v>3.21</v>
      </c>
      <c r="J4336" s="19"/>
      <c r="K4336" s="19"/>
      <c r="L4336" s="19"/>
      <c r="M4336" s="19"/>
      <c r="N4336" s="19"/>
      <c r="O4336" s="19"/>
      <c r="P4336" s="19">
        <v>3.61</v>
      </c>
      <c r="Q4336" s="18" t="s">
        <v>90</v>
      </c>
      <c r="R4336" s="21"/>
      <c r="S4336" s="23"/>
      <c r="T4336" s="1">
        <f t="shared" si="409"/>
        <v>2019.0402214680457</v>
      </c>
      <c r="U4336" s="4">
        <f t="shared" si="410"/>
        <v>1.1238570394429016E+20</v>
      </c>
      <c r="V4336" s="4">
        <f t="shared" si="411"/>
        <v>82224264994707.281</v>
      </c>
      <c r="W4336" s="1">
        <f t="shared" si="412"/>
        <v>40.65288211824079</v>
      </c>
    </row>
    <row r="4337" spans="1:23" x14ac:dyDescent="0.3">
      <c r="A4337" s="32" t="s">
        <v>1078</v>
      </c>
      <c r="B4337" s="35">
        <v>43479.575462962966</v>
      </c>
      <c r="C4337" s="29">
        <v>45.403300000000002</v>
      </c>
      <c r="D4337" s="29">
        <v>-12.730700000000001</v>
      </c>
      <c r="E4337" s="49">
        <v>30</v>
      </c>
      <c r="F4337" s="20">
        <v>12</v>
      </c>
      <c r="G4337" s="22" t="s">
        <v>396</v>
      </c>
      <c r="H4337" s="1" t="s">
        <v>63</v>
      </c>
      <c r="I4337" s="9">
        <v>3.2600000000000002</v>
      </c>
      <c r="J4337" s="19"/>
      <c r="K4337" s="19"/>
      <c r="L4337" s="19"/>
      <c r="M4337" s="19"/>
      <c r="N4337" s="19"/>
      <c r="O4337" s="19"/>
      <c r="P4337" s="19">
        <v>3.66</v>
      </c>
      <c r="Q4337" s="18" t="s">
        <v>90</v>
      </c>
      <c r="R4337" s="21"/>
      <c r="S4337" s="23"/>
      <c r="T4337" s="1">
        <f t="shared" si="409"/>
        <v>2019.0405899054429</v>
      </c>
      <c r="U4337" s="4">
        <f t="shared" si="410"/>
        <v>1.1238580166801224E+20</v>
      </c>
      <c r="V4337" s="4">
        <f t="shared" si="411"/>
        <v>97723722095581.203</v>
      </c>
      <c r="W4337" s="1">
        <f t="shared" si="412"/>
        <v>35.463155724852065</v>
      </c>
    </row>
    <row r="4338" spans="1:23" x14ac:dyDescent="0.3">
      <c r="A4338" s="32" t="s">
        <v>1079</v>
      </c>
      <c r="B4338" s="35">
        <v>43479.63517361111</v>
      </c>
      <c r="C4338" s="29">
        <v>45.419699999999999</v>
      </c>
      <c r="D4338" s="29">
        <v>-12.757300000000001</v>
      </c>
      <c r="E4338" s="49">
        <v>38</v>
      </c>
      <c r="F4338" s="20">
        <v>12</v>
      </c>
      <c r="G4338" s="22" t="s">
        <v>396</v>
      </c>
      <c r="H4338" s="1" t="s">
        <v>63</v>
      </c>
      <c r="I4338" s="9">
        <v>3.13</v>
      </c>
      <c r="J4338" s="19"/>
      <c r="K4338" s="19"/>
      <c r="L4338" s="19"/>
      <c r="M4338" s="19"/>
      <c r="N4338" s="19"/>
      <c r="O4338" s="19"/>
      <c r="P4338" s="19">
        <v>3.53</v>
      </c>
      <c r="Q4338" s="18" t="s">
        <v>90</v>
      </c>
      <c r="R4338" s="21"/>
      <c r="S4338" s="23"/>
      <c r="T4338" s="1">
        <f t="shared" si="409"/>
        <v>2019.0407533842879</v>
      </c>
      <c r="U4338" s="4">
        <f t="shared" si="410"/>
        <v>1.1238586404149579E+20</v>
      </c>
      <c r="V4338" s="4">
        <f t="shared" si="411"/>
        <v>62373483548242.125</v>
      </c>
      <c r="W4338" s="1">
        <f t="shared" si="412"/>
        <v>43.168496312430875</v>
      </c>
    </row>
    <row r="4339" spans="1:23" x14ac:dyDescent="0.3">
      <c r="A4339" s="32" t="s">
        <v>1080</v>
      </c>
      <c r="B4339" s="35">
        <v>43479.792939814812</v>
      </c>
      <c r="C4339" s="29">
        <v>45.397300000000001</v>
      </c>
      <c r="D4339" s="29">
        <v>-12.765000000000001</v>
      </c>
      <c r="E4339" s="49">
        <v>35</v>
      </c>
      <c r="F4339" s="20">
        <v>12</v>
      </c>
      <c r="G4339" s="22" t="s">
        <v>396</v>
      </c>
      <c r="H4339" s="1" t="s">
        <v>63</v>
      </c>
      <c r="I4339" s="9">
        <v>3.22</v>
      </c>
      <c r="J4339" s="19"/>
      <c r="K4339" s="19"/>
      <c r="L4339" s="19"/>
      <c r="M4339" s="19"/>
      <c r="N4339" s="19"/>
      <c r="O4339" s="19"/>
      <c r="P4339" s="19">
        <v>3.62</v>
      </c>
      <c r="Q4339" s="18" t="s">
        <v>90</v>
      </c>
      <c r="R4339" s="21"/>
      <c r="S4339" s="23"/>
      <c r="T4339" s="1">
        <f t="shared" si="409"/>
        <v>2019.0411853246128</v>
      </c>
      <c r="U4339" s="4">
        <f t="shared" si="410"/>
        <v>1.1238594915529961E+20</v>
      </c>
      <c r="V4339" s="4">
        <f t="shared" si="411"/>
        <v>85113803820237.813</v>
      </c>
      <c r="W4339" s="1">
        <f t="shared" si="412"/>
        <v>39.395351341334688</v>
      </c>
    </row>
    <row r="4340" spans="1:23" x14ac:dyDescent="0.3">
      <c r="A4340" s="32" t="s">
        <v>1081</v>
      </c>
      <c r="B4340" s="35">
        <v>43479.933182870373</v>
      </c>
      <c r="C4340" s="29">
        <v>45.436</v>
      </c>
      <c r="D4340" s="29">
        <v>-12.668799999999999</v>
      </c>
      <c r="E4340" s="49">
        <v>30</v>
      </c>
      <c r="F4340" s="20">
        <v>11</v>
      </c>
      <c r="G4340" s="22" t="s">
        <v>396</v>
      </c>
      <c r="H4340" s="1" t="s">
        <v>63</v>
      </c>
      <c r="I4340" s="9">
        <v>3.42</v>
      </c>
      <c r="J4340" s="19"/>
      <c r="K4340" s="19"/>
      <c r="L4340" s="19"/>
      <c r="M4340" s="19"/>
      <c r="N4340" s="19"/>
      <c r="O4340" s="19"/>
      <c r="P4340" s="19">
        <v>3.82</v>
      </c>
      <c r="Q4340" s="18" t="s">
        <v>90</v>
      </c>
      <c r="R4340" s="21"/>
      <c r="S4340" s="23"/>
      <c r="T4340" s="1">
        <f t="shared" si="409"/>
        <v>2019.0415692891729</v>
      </c>
      <c r="U4340" s="4">
        <f t="shared" si="410"/>
        <v>1.1238611897966486E+20</v>
      </c>
      <c r="V4340" s="4">
        <f t="shared" si="411"/>
        <v>169824365246175.47</v>
      </c>
      <c r="W4340" s="1">
        <f t="shared" si="412"/>
        <v>38.581557603110383</v>
      </c>
    </row>
    <row r="4341" spans="1:23" x14ac:dyDescent="0.3">
      <c r="A4341" s="32" t="s">
        <v>1082</v>
      </c>
      <c r="B4341" s="35">
        <v>43479.968784722223</v>
      </c>
      <c r="C4341" s="29">
        <v>45.482300000000002</v>
      </c>
      <c r="D4341" s="29">
        <v>-12.8218</v>
      </c>
      <c r="E4341" s="49">
        <v>40</v>
      </c>
      <c r="F4341" s="20">
        <v>12</v>
      </c>
      <c r="G4341" s="22" t="s">
        <v>396</v>
      </c>
      <c r="H4341" s="1" t="s">
        <v>63</v>
      </c>
      <c r="I4341" s="9">
        <v>3.35</v>
      </c>
      <c r="J4341" s="19"/>
      <c r="K4341" s="19"/>
      <c r="L4341" s="19"/>
      <c r="M4341" s="19"/>
      <c r="N4341" s="19"/>
      <c r="O4341" s="19"/>
      <c r="P4341" s="19">
        <v>3.75</v>
      </c>
      <c r="Q4341" s="18" t="s">
        <v>90</v>
      </c>
      <c r="R4341" s="21"/>
      <c r="S4341" s="23"/>
      <c r="T4341" s="1">
        <f t="shared" si="409"/>
        <v>2019.041666761731</v>
      </c>
      <c r="U4341" s="4">
        <f t="shared" si="410"/>
        <v>1.1238625233180806E+20</v>
      </c>
      <c r="V4341" s="4">
        <f t="shared" si="411"/>
        <v>133352143216332.41</v>
      </c>
      <c r="W4341" s="1">
        <f t="shared" si="412"/>
        <v>48.958654448272895</v>
      </c>
    </row>
    <row r="4342" spans="1:23" x14ac:dyDescent="0.3">
      <c r="A4342" s="32" t="s">
        <v>1083</v>
      </c>
      <c r="B4342" s="35">
        <v>43480.094652777778</v>
      </c>
      <c r="C4342" s="29">
        <v>45.431199999999997</v>
      </c>
      <c r="D4342" s="29">
        <v>-12.7963</v>
      </c>
      <c r="E4342" s="49">
        <v>40</v>
      </c>
      <c r="F4342" s="20">
        <v>12</v>
      </c>
      <c r="G4342" s="22" t="s">
        <v>396</v>
      </c>
      <c r="H4342" s="1" t="s">
        <v>63</v>
      </c>
      <c r="I4342" s="9">
        <v>3.0900000000000003</v>
      </c>
      <c r="J4342" s="19"/>
      <c r="K4342" s="19"/>
      <c r="L4342" s="19"/>
      <c r="M4342" s="19"/>
      <c r="N4342" s="19"/>
      <c r="O4342" s="19"/>
      <c r="P4342" s="19">
        <v>3.49</v>
      </c>
      <c r="Q4342" s="18" t="s">
        <v>90</v>
      </c>
      <c r="R4342" s="21"/>
      <c r="S4342" s="23"/>
      <c r="T4342" s="1">
        <f t="shared" si="409"/>
        <v>2019.042011369686</v>
      </c>
      <c r="U4342" s="4">
        <f t="shared" si="410"/>
        <v>1.1238630665684122E+20</v>
      </c>
      <c r="V4342" s="4">
        <f t="shared" si="411"/>
        <v>54325033149243.336</v>
      </c>
      <c r="W4342" s="1">
        <f t="shared" si="412"/>
        <v>45.741592431847856</v>
      </c>
    </row>
    <row r="4343" spans="1:23" x14ac:dyDescent="0.3">
      <c r="A4343" s="32" t="s">
        <v>1084</v>
      </c>
      <c r="B4343" s="35">
        <v>43480.176886574074</v>
      </c>
      <c r="C4343" s="29">
        <v>45.427199999999999</v>
      </c>
      <c r="D4343" s="29">
        <v>-12.6622</v>
      </c>
      <c r="E4343" s="49">
        <v>20</v>
      </c>
      <c r="F4343" s="20">
        <v>11</v>
      </c>
      <c r="G4343" s="22" t="s">
        <v>396</v>
      </c>
      <c r="H4343" s="1" t="s">
        <v>63</v>
      </c>
      <c r="I4343" s="9">
        <v>3.0500000000000003</v>
      </c>
      <c r="J4343" s="19"/>
      <c r="K4343" s="19"/>
      <c r="L4343" s="19"/>
      <c r="M4343" s="19"/>
      <c r="N4343" s="19"/>
      <c r="O4343" s="19"/>
      <c r="P4343" s="19">
        <v>3.45</v>
      </c>
      <c r="Q4343" s="18" t="s">
        <v>90</v>
      </c>
      <c r="R4343" s="21"/>
      <c r="S4343" s="23"/>
      <c r="T4343" s="1">
        <f t="shared" si="409"/>
        <v>2019.0422365135498</v>
      </c>
      <c r="U4343" s="4">
        <f t="shared" si="410"/>
        <v>1.1238635397196712E+20</v>
      </c>
      <c r="V4343" s="4">
        <f t="shared" si="411"/>
        <v>47315125896148.258</v>
      </c>
      <c r="W4343" s="1">
        <f t="shared" si="412"/>
        <v>31.011403824113358</v>
      </c>
    </row>
    <row r="4344" spans="1:23" x14ac:dyDescent="0.3">
      <c r="A4344" s="32" t="s">
        <v>1085</v>
      </c>
      <c r="B4344" s="35">
        <v>43480.220405092594</v>
      </c>
      <c r="C4344" s="29">
        <v>45.370699999999999</v>
      </c>
      <c r="D4344" s="29">
        <v>-12.7547</v>
      </c>
      <c r="E4344" s="49">
        <v>31</v>
      </c>
      <c r="F4344" s="20">
        <v>11</v>
      </c>
      <c r="G4344" s="22" t="s">
        <v>396</v>
      </c>
      <c r="H4344" s="1" t="s">
        <v>63</v>
      </c>
      <c r="I4344" s="9">
        <v>3.16</v>
      </c>
      <c r="J4344" s="19"/>
      <c r="K4344" s="19"/>
      <c r="L4344" s="19"/>
      <c r="M4344" s="19"/>
      <c r="N4344" s="19"/>
      <c r="O4344" s="19"/>
      <c r="P4344" s="19">
        <v>3.56</v>
      </c>
      <c r="Q4344" s="18" t="s">
        <v>90</v>
      </c>
      <c r="R4344" s="21"/>
      <c r="S4344" s="23"/>
      <c r="T4344" s="1">
        <f t="shared" si="409"/>
        <v>2019.04235566076</v>
      </c>
      <c r="U4344" s="4">
        <f t="shared" si="410"/>
        <v>1.1238642315506421E+20</v>
      </c>
      <c r="V4344" s="4">
        <f t="shared" si="411"/>
        <v>69183097091893.844</v>
      </c>
      <c r="W4344" s="1">
        <f t="shared" si="412"/>
        <v>34.513599141552206</v>
      </c>
    </row>
    <row r="4345" spans="1:23" x14ac:dyDescent="0.3">
      <c r="A4345" s="32" t="s">
        <v>1086</v>
      </c>
      <c r="B4345" s="35">
        <v>43480.305937500001</v>
      </c>
      <c r="C4345" s="29">
        <v>45.422199999999997</v>
      </c>
      <c r="D4345" s="29">
        <v>-12.6835</v>
      </c>
      <c r="E4345" s="49">
        <v>38</v>
      </c>
      <c r="F4345" s="20">
        <v>12</v>
      </c>
      <c r="G4345" s="22" t="s">
        <v>396</v>
      </c>
      <c r="H4345" s="1" t="s">
        <v>63</v>
      </c>
      <c r="I4345" s="9">
        <v>3.35</v>
      </c>
      <c r="J4345" s="19"/>
      <c r="K4345" s="19"/>
      <c r="L4345" s="19"/>
      <c r="M4345" s="19"/>
      <c r="N4345" s="19"/>
      <c r="O4345" s="19"/>
      <c r="P4345" s="19">
        <v>3.75</v>
      </c>
      <c r="Q4345" s="18" t="s">
        <v>90</v>
      </c>
      <c r="R4345" s="21"/>
      <c r="S4345" s="23"/>
      <c r="T4345" s="1">
        <f t="shared" si="409"/>
        <v>2019.0425898357289</v>
      </c>
      <c r="U4345" s="4">
        <f t="shared" si="410"/>
        <v>1.1238655650720742E+20</v>
      </c>
      <c r="V4345" s="4">
        <f t="shared" si="411"/>
        <v>133352143216332.41</v>
      </c>
      <c r="W4345" s="1">
        <f t="shared" si="412"/>
        <v>44.037071739645413</v>
      </c>
    </row>
    <row r="4346" spans="1:23" x14ac:dyDescent="0.3">
      <c r="A4346" s="32" t="s">
        <v>1087</v>
      </c>
      <c r="B4346" s="35">
        <v>43480.518229166664</v>
      </c>
      <c r="C4346" s="29">
        <v>45.366199999999999</v>
      </c>
      <c r="D4346" s="29">
        <v>-12.7752</v>
      </c>
      <c r="E4346" s="49">
        <v>33</v>
      </c>
      <c r="F4346" s="20">
        <v>12</v>
      </c>
      <c r="G4346" s="22" t="s">
        <v>396</v>
      </c>
      <c r="H4346" s="1" t="s">
        <v>63</v>
      </c>
      <c r="I4346" s="9">
        <v>3.6199999999999997</v>
      </c>
      <c r="J4346" s="19"/>
      <c r="K4346" s="19"/>
      <c r="L4346" s="19"/>
      <c r="M4346" s="19"/>
      <c r="N4346" s="19"/>
      <c r="O4346" s="19"/>
      <c r="P4346" s="19">
        <v>4.0199999999999996</v>
      </c>
      <c r="Q4346" s="18" t="s">
        <v>90</v>
      </c>
      <c r="R4346" s="21"/>
      <c r="S4346" s="23"/>
      <c r="T4346" s="1">
        <f t="shared" si="409"/>
        <v>2019.0431710586356</v>
      </c>
      <c r="U4346" s="4">
        <f t="shared" si="410"/>
        <v>1.1238689535136355E+20</v>
      </c>
      <c r="V4346" s="4">
        <f t="shared" si="411"/>
        <v>338844156139203.69</v>
      </c>
      <c r="W4346" s="1">
        <f t="shared" si="412"/>
        <v>36.183923888639988</v>
      </c>
    </row>
    <row r="4347" spans="1:23" x14ac:dyDescent="0.3">
      <c r="A4347" s="32" t="s">
        <v>1088</v>
      </c>
      <c r="B4347" s="35">
        <v>43480.70453703704</v>
      </c>
      <c r="C4347" s="29">
        <v>45.356299999999997</v>
      </c>
      <c r="D4347" s="29">
        <v>-12.8043</v>
      </c>
      <c r="E4347" s="49">
        <v>33</v>
      </c>
      <c r="F4347" s="20">
        <v>13</v>
      </c>
      <c r="G4347" s="22" t="s">
        <v>396</v>
      </c>
      <c r="H4347" s="1" t="s">
        <v>63</v>
      </c>
      <c r="I4347" s="9">
        <v>3.31</v>
      </c>
      <c r="J4347" s="19"/>
      <c r="K4347" s="19"/>
      <c r="L4347" s="19"/>
      <c r="M4347" s="19"/>
      <c r="N4347" s="19"/>
      <c r="O4347" s="19"/>
      <c r="P4347" s="19">
        <v>3.71</v>
      </c>
      <c r="Q4347" s="18" t="s">
        <v>90</v>
      </c>
      <c r="R4347" s="21"/>
      <c r="S4347" s="23"/>
      <c r="T4347" s="1">
        <f t="shared" si="409"/>
        <v>2019.0436811417851</v>
      </c>
      <c r="U4347" s="4">
        <f t="shared" si="410"/>
        <v>1.1238701149622493E+20</v>
      </c>
      <c r="V4347" s="4">
        <f t="shared" si="411"/>
        <v>116144861384034.34</v>
      </c>
      <c r="W4347" s="1">
        <f t="shared" si="412"/>
        <v>36.101904381114686</v>
      </c>
    </row>
    <row r="4348" spans="1:23" x14ac:dyDescent="0.3">
      <c r="A4348" s="32" t="s">
        <v>1089</v>
      </c>
      <c r="B4348" s="35">
        <v>43481.063113425924</v>
      </c>
      <c r="C4348" s="29">
        <v>45.410800000000002</v>
      </c>
      <c r="D4348" s="29">
        <v>-12.672800000000001</v>
      </c>
      <c r="E4348" s="49">
        <v>34</v>
      </c>
      <c r="F4348" s="20">
        <v>12</v>
      </c>
      <c r="G4348" s="22" t="s">
        <v>396</v>
      </c>
      <c r="H4348" s="1" t="s">
        <v>63</v>
      </c>
      <c r="I4348" s="9">
        <v>3.36</v>
      </c>
      <c r="J4348" s="19"/>
      <c r="K4348" s="19"/>
      <c r="L4348" s="19"/>
      <c r="M4348" s="19"/>
      <c r="N4348" s="19"/>
      <c r="O4348" s="19"/>
      <c r="P4348" s="19">
        <v>3.76</v>
      </c>
      <c r="Q4348" s="18" t="s">
        <v>90</v>
      </c>
      <c r="R4348" s="21"/>
      <c r="S4348" s="23"/>
      <c r="T4348" s="1">
        <f t="shared" si="409"/>
        <v>2019.0446628704337</v>
      </c>
      <c r="U4348" s="4">
        <f t="shared" si="410"/>
        <v>1.123871495346514E+20</v>
      </c>
      <c r="V4348" s="4">
        <f t="shared" si="411"/>
        <v>138038426460289.45</v>
      </c>
      <c r="W4348" s="1">
        <f t="shared" si="412"/>
        <v>40.274146140548638</v>
      </c>
    </row>
    <row r="4349" spans="1:23" x14ac:dyDescent="0.3">
      <c r="A4349" s="32" t="s">
        <v>1090</v>
      </c>
      <c r="B4349" s="35">
        <v>43481.257025462961</v>
      </c>
      <c r="C4349" s="29">
        <v>45.375700000000002</v>
      </c>
      <c r="D4349" s="29">
        <v>-12.7293</v>
      </c>
      <c r="E4349" s="49">
        <v>31</v>
      </c>
      <c r="F4349" s="20">
        <v>13</v>
      </c>
      <c r="G4349" s="22" t="s">
        <v>396</v>
      </c>
      <c r="H4349" s="1" t="s">
        <v>63</v>
      </c>
      <c r="I4349" s="9">
        <v>3.24</v>
      </c>
      <c r="J4349" s="19"/>
      <c r="K4349" s="19"/>
      <c r="L4349" s="19"/>
      <c r="M4349" s="19"/>
      <c r="N4349" s="19"/>
      <c r="O4349" s="19"/>
      <c r="P4349" s="19">
        <v>3.64</v>
      </c>
      <c r="Q4349" s="18" t="s">
        <v>90</v>
      </c>
      <c r="R4349" s="21"/>
      <c r="S4349" s="23"/>
      <c r="T4349" s="1">
        <f t="shared" si="409"/>
        <v>2019.0451937726571</v>
      </c>
      <c r="U4349" s="4">
        <f t="shared" si="410"/>
        <v>1.1238724073573533E+20</v>
      </c>
      <c r="V4349" s="4">
        <f t="shared" si="411"/>
        <v>91201083935591.125</v>
      </c>
      <c r="W4349" s="1">
        <f t="shared" si="412"/>
        <v>34.879287683929967</v>
      </c>
    </row>
    <row r="4350" spans="1:23" x14ac:dyDescent="0.3">
      <c r="A4350" s="32" t="s">
        <v>1091</v>
      </c>
      <c r="B4350" s="35">
        <v>43481.460509259261</v>
      </c>
      <c r="C4350" s="29">
        <v>45.383800000000001</v>
      </c>
      <c r="D4350" s="29">
        <v>-12.7547</v>
      </c>
      <c r="E4350" s="49">
        <v>33</v>
      </c>
      <c r="F4350" s="20">
        <v>13</v>
      </c>
      <c r="G4350" s="22" t="s">
        <v>396</v>
      </c>
      <c r="H4350" s="1" t="s">
        <v>63</v>
      </c>
      <c r="I4350" s="9">
        <v>3.02</v>
      </c>
      <c r="J4350" s="19"/>
      <c r="K4350" s="19"/>
      <c r="L4350" s="19"/>
      <c r="M4350" s="19"/>
      <c r="N4350" s="19"/>
      <c r="O4350" s="19"/>
      <c r="P4350" s="19">
        <v>3.42</v>
      </c>
      <c r="Q4350" s="18" t="s">
        <v>90</v>
      </c>
      <c r="R4350" s="21"/>
      <c r="S4350" s="23"/>
      <c r="T4350" s="1">
        <f t="shared" si="409"/>
        <v>2019.0457508809288</v>
      </c>
      <c r="U4350" s="4">
        <f t="shared" si="410"/>
        <v>1.1238728339368721E+20</v>
      </c>
      <c r="V4350" s="4">
        <f t="shared" si="411"/>
        <v>42657951880159.32</v>
      </c>
      <c r="W4350" s="1">
        <f t="shared" si="412"/>
        <v>36.936156907676462</v>
      </c>
    </row>
    <row r="4351" spans="1:23" x14ac:dyDescent="0.3">
      <c r="A4351" s="32" t="s">
        <v>1092</v>
      </c>
      <c r="B4351" s="35">
        <v>43481.719826388886</v>
      </c>
      <c r="C4351" s="29">
        <v>45.404699999999998</v>
      </c>
      <c r="D4351" s="29">
        <v>-12.766500000000001</v>
      </c>
      <c r="E4351" s="49">
        <v>41</v>
      </c>
      <c r="F4351" s="20">
        <v>12</v>
      </c>
      <c r="G4351" s="22" t="s">
        <v>396</v>
      </c>
      <c r="H4351" s="1" t="s">
        <v>63</v>
      </c>
      <c r="I4351" s="9">
        <v>3.15</v>
      </c>
      <c r="J4351" s="19"/>
      <c r="K4351" s="19"/>
      <c r="L4351" s="19"/>
      <c r="M4351" s="19"/>
      <c r="N4351" s="19"/>
      <c r="O4351" s="19"/>
      <c r="P4351" s="19">
        <v>3.55</v>
      </c>
      <c r="Q4351" s="18" t="s">
        <v>90</v>
      </c>
      <c r="R4351" s="21"/>
      <c r="S4351" s="23"/>
      <c r="T4351" s="1">
        <f t="shared" si="409"/>
        <v>2019.0464608525363</v>
      </c>
      <c r="U4351" s="4">
        <f t="shared" si="410"/>
        <v>1.1238735022807897E+20</v>
      </c>
      <c r="V4351" s="4">
        <f t="shared" si="411"/>
        <v>66834391756861.656</v>
      </c>
      <c r="W4351" s="1">
        <f t="shared" si="412"/>
        <v>45.143754188400784</v>
      </c>
    </row>
    <row r="4352" spans="1:23" x14ac:dyDescent="0.3">
      <c r="A4352" s="32" t="s">
        <v>1093</v>
      </c>
      <c r="B4352" s="35">
        <v>43481.77244212963</v>
      </c>
      <c r="C4352" s="29">
        <v>45.404200000000003</v>
      </c>
      <c r="D4352" s="29">
        <v>-12.7547</v>
      </c>
      <c r="E4352" s="49">
        <v>33</v>
      </c>
      <c r="F4352" s="20">
        <v>12</v>
      </c>
      <c r="G4352" s="22" t="s">
        <v>396</v>
      </c>
      <c r="H4352" s="1" t="s">
        <v>63</v>
      </c>
      <c r="I4352" s="9">
        <v>3.0700000000000003</v>
      </c>
      <c r="J4352" s="19"/>
      <c r="K4352" s="19"/>
      <c r="L4352" s="19"/>
      <c r="M4352" s="19"/>
      <c r="N4352" s="19"/>
      <c r="O4352" s="19"/>
      <c r="P4352" s="19">
        <v>3.47</v>
      </c>
      <c r="Q4352" s="18" t="s">
        <v>90</v>
      </c>
      <c r="R4352" s="21"/>
      <c r="S4352" s="23"/>
      <c r="T4352" s="1">
        <f t="shared" si="409"/>
        <v>2019.0466049065835</v>
      </c>
      <c r="U4352" s="4">
        <f t="shared" si="410"/>
        <v>1.123874009271498E+20</v>
      </c>
      <c r="V4352" s="4">
        <f t="shared" si="411"/>
        <v>50699070827470.641</v>
      </c>
      <c r="W4352" s="1">
        <f t="shared" si="412"/>
        <v>37.980568939820266</v>
      </c>
    </row>
    <row r="4353" spans="1:23" x14ac:dyDescent="0.3">
      <c r="A4353" s="32" t="s">
        <v>1094</v>
      </c>
      <c r="B4353" s="35">
        <v>43481.952314814815</v>
      </c>
      <c r="C4353" s="29">
        <v>45.4133</v>
      </c>
      <c r="D4353" s="29">
        <v>-12.7872</v>
      </c>
      <c r="E4353" s="49">
        <v>38</v>
      </c>
      <c r="F4353" s="20">
        <v>11</v>
      </c>
      <c r="G4353" s="22" t="s">
        <v>396</v>
      </c>
      <c r="H4353" s="1" t="s">
        <v>63</v>
      </c>
      <c r="I4353" s="1">
        <f>P4353-0.4</f>
        <v>3.7900000000000005</v>
      </c>
      <c r="J4353" s="19"/>
      <c r="K4353" s="19"/>
      <c r="L4353" s="19">
        <v>4.0999999999999996</v>
      </c>
      <c r="M4353" s="19" t="s">
        <v>60</v>
      </c>
      <c r="N4353" s="19"/>
      <c r="O4353" s="19"/>
      <c r="P4353" s="19">
        <v>4.1900000000000004</v>
      </c>
      <c r="Q4353" s="18" t="s">
        <v>90</v>
      </c>
      <c r="R4353" s="21"/>
      <c r="S4353" s="23"/>
      <c r="T4353" s="1">
        <f t="shared" si="409"/>
        <v>2019.0470973711563</v>
      </c>
      <c r="U4353" s="4">
        <f t="shared" si="410"/>
        <v>1.1238801046404704E+20</v>
      </c>
      <c r="V4353" s="4">
        <f t="shared" si="411"/>
        <v>609536897240169.75</v>
      </c>
      <c r="W4353" s="1">
        <f t="shared" si="412"/>
        <v>42.985065703040412</v>
      </c>
    </row>
    <row r="4354" spans="1:23" x14ac:dyDescent="0.3">
      <c r="A4354" s="32" t="s">
        <v>1095</v>
      </c>
      <c r="B4354" s="35">
        <v>43481.997928240744</v>
      </c>
      <c r="C4354" s="29">
        <v>45.378700000000002</v>
      </c>
      <c r="D4354" s="29">
        <v>-12.731</v>
      </c>
      <c r="E4354" s="49">
        <v>38</v>
      </c>
      <c r="F4354" s="20">
        <v>13</v>
      </c>
      <c r="G4354" s="22" t="s">
        <v>396</v>
      </c>
      <c r="H4354" s="1" t="s">
        <v>63</v>
      </c>
      <c r="I4354" s="9">
        <v>3.0700000000000003</v>
      </c>
      <c r="J4354" s="19"/>
      <c r="K4354" s="19"/>
      <c r="L4354" s="19"/>
      <c r="M4354" s="19"/>
      <c r="N4354" s="19"/>
      <c r="O4354" s="19"/>
      <c r="P4354" s="19">
        <v>3.47</v>
      </c>
      <c r="Q4354" s="18" t="s">
        <v>90</v>
      </c>
      <c r="R4354" s="21"/>
      <c r="S4354" s="23"/>
      <c r="T4354" s="1">
        <f t="shared" si="409"/>
        <v>2019.0472222539104</v>
      </c>
      <c r="U4354" s="4">
        <f t="shared" si="410"/>
        <v>1.1238806116311787E+20</v>
      </c>
      <c r="V4354" s="4">
        <f t="shared" si="411"/>
        <v>50699070827470.641</v>
      </c>
      <c r="W4354" s="1">
        <f t="shared" si="412"/>
        <v>41.337798434709491</v>
      </c>
    </row>
    <row r="4355" spans="1:23" x14ac:dyDescent="0.3">
      <c r="A4355" s="32" t="s">
        <v>1096</v>
      </c>
      <c r="B4355" s="35">
        <v>43482.070613425924</v>
      </c>
      <c r="C4355" s="29">
        <v>45.344499999999996</v>
      </c>
      <c r="D4355" s="29">
        <v>-12.7775</v>
      </c>
      <c r="E4355" s="49">
        <v>40</v>
      </c>
      <c r="F4355" s="20">
        <v>13</v>
      </c>
      <c r="G4355" s="22" t="s">
        <v>396</v>
      </c>
      <c r="H4355" s="1" t="s">
        <v>63</v>
      </c>
      <c r="I4355" s="9">
        <v>3.16</v>
      </c>
      <c r="J4355" s="19"/>
      <c r="K4355" s="19"/>
      <c r="L4355" s="19"/>
      <c r="M4355" s="19"/>
      <c r="N4355" s="19"/>
      <c r="O4355" s="19"/>
      <c r="P4355" s="19">
        <v>3.56</v>
      </c>
      <c r="Q4355" s="18" t="s">
        <v>90</v>
      </c>
      <c r="R4355" s="21"/>
      <c r="S4355" s="23"/>
      <c r="T4355" s="1">
        <f t="shared" si="409"/>
        <v>2019.0474212551019</v>
      </c>
      <c r="U4355" s="4">
        <f t="shared" si="410"/>
        <v>1.1238813034621497E+20</v>
      </c>
      <c r="V4355" s="4">
        <f t="shared" si="411"/>
        <v>69183097091893.844</v>
      </c>
      <c r="W4355" s="1">
        <f t="shared" si="412"/>
        <v>41.927621908885961</v>
      </c>
    </row>
    <row r="4356" spans="1:23" x14ac:dyDescent="0.3">
      <c r="A4356" s="32" t="s">
        <v>1097</v>
      </c>
      <c r="B4356" s="35">
        <v>43482.434189814812</v>
      </c>
      <c r="C4356" s="29">
        <v>45.400500000000001</v>
      </c>
      <c r="D4356" s="29">
        <v>-12.785</v>
      </c>
      <c r="E4356" s="49">
        <v>33</v>
      </c>
      <c r="F4356" s="20">
        <v>13</v>
      </c>
      <c r="G4356" s="22" t="s">
        <v>396</v>
      </c>
      <c r="H4356" s="1" t="s">
        <v>63</v>
      </c>
      <c r="I4356" s="9">
        <v>3.5100000000000002</v>
      </c>
      <c r="J4356" s="19"/>
      <c r="K4356" s="19"/>
      <c r="L4356" s="19"/>
      <c r="M4356" s="19"/>
      <c r="N4356" s="19"/>
      <c r="O4356" s="19"/>
      <c r="P4356" s="19">
        <v>3.91</v>
      </c>
      <c r="Q4356" s="18" t="s">
        <v>90</v>
      </c>
      <c r="R4356" s="21"/>
      <c r="S4356" s="23"/>
      <c r="T4356" s="1">
        <f t="shared" si="409"/>
        <v>2019.0484166730043</v>
      </c>
      <c r="U4356" s="4">
        <f t="shared" si="410"/>
        <v>1.1238836208567996E+20</v>
      </c>
      <c r="V4356" s="4">
        <f t="shared" si="411"/>
        <v>231739464996849</v>
      </c>
      <c r="W4356" s="1">
        <f t="shared" si="412"/>
        <v>37.922441946803481</v>
      </c>
    </row>
    <row r="4357" spans="1:23" x14ac:dyDescent="0.3">
      <c r="A4357" s="32" t="s">
        <v>1098</v>
      </c>
      <c r="B4357" s="35">
        <v>43482.644421296296</v>
      </c>
      <c r="C4357" s="29">
        <v>45.370699999999999</v>
      </c>
      <c r="D4357" s="29">
        <v>-12.7547</v>
      </c>
      <c r="E4357" s="49">
        <v>37</v>
      </c>
      <c r="F4357" s="20">
        <v>13</v>
      </c>
      <c r="G4357" s="22" t="s">
        <v>396</v>
      </c>
      <c r="H4357" s="1" t="s">
        <v>63</v>
      </c>
      <c r="I4357" s="9">
        <v>3.06</v>
      </c>
      <c r="J4357" s="19"/>
      <c r="K4357" s="19"/>
      <c r="L4357" s="19"/>
      <c r="M4357" s="19"/>
      <c r="N4357" s="19"/>
      <c r="O4357" s="19"/>
      <c r="P4357" s="19">
        <v>3.46</v>
      </c>
      <c r="Q4357" s="18" t="s">
        <v>90</v>
      </c>
      <c r="R4357" s="21"/>
      <c r="S4357" s="23"/>
      <c r="T4357" s="1">
        <f t="shared" ref="T4357:T4420" si="413">1900+B4357/365.25</f>
        <v>2019.0489922554314</v>
      </c>
      <c r="U4357" s="4">
        <f t="shared" ref="U4357:U4420" si="414">U4356+V4357</f>
        <v>1.123884110635619E+20</v>
      </c>
      <c r="V4357" s="4">
        <f t="shared" ref="V4357:V4420" si="415">10^(1.5*I4357+9.1)</f>
        <v>48977881936844.656</v>
      </c>
      <c r="W4357" s="1">
        <f t="shared" ref="W4357:W4420" si="416">SQRT( (ABS(D4357-$Y$1)*111.11)^2+(111.11*COS(RADIANS(D4357))*ABS(C4357-$Z$1))^2+E4357*E4357)</f>
        <v>39.989855284856354</v>
      </c>
    </row>
    <row r="4358" spans="1:23" x14ac:dyDescent="0.3">
      <c r="A4358" s="32" t="s">
        <v>1099</v>
      </c>
      <c r="B4358" s="35">
        <v>43482.709016203706</v>
      </c>
      <c r="C4358" s="29">
        <v>45.555999999999997</v>
      </c>
      <c r="D4358" s="29">
        <v>-12.8012</v>
      </c>
      <c r="E4358" s="49">
        <v>38</v>
      </c>
      <c r="F4358" s="20">
        <v>13</v>
      </c>
      <c r="G4358" s="22" t="s">
        <v>396</v>
      </c>
      <c r="H4358" s="1" t="s">
        <v>63</v>
      </c>
      <c r="I4358" s="9">
        <v>3.19</v>
      </c>
      <c r="J4358" s="19"/>
      <c r="K4358" s="19"/>
      <c r="L4358" s="19"/>
      <c r="M4358" s="19"/>
      <c r="N4358" s="19"/>
      <c r="O4358" s="19"/>
      <c r="P4358" s="19">
        <v>3.59</v>
      </c>
      <c r="Q4358" s="18" t="s">
        <v>90</v>
      </c>
      <c r="R4358" s="21"/>
      <c r="S4358" s="23"/>
      <c r="T4358" s="1">
        <f t="shared" si="413"/>
        <v>2019.0491691066495</v>
      </c>
      <c r="U4358" s="4">
        <f t="shared" si="414"/>
        <v>1.1238848779971083E+20</v>
      </c>
      <c r="V4358" s="4">
        <f t="shared" si="415"/>
        <v>76736148936182.078</v>
      </c>
      <c r="W4358" s="1">
        <f t="shared" si="416"/>
        <v>52.075121780950418</v>
      </c>
    </row>
    <row r="4359" spans="1:23" x14ac:dyDescent="0.3">
      <c r="A4359" s="32" t="s">
        <v>1100</v>
      </c>
      <c r="B4359" s="35">
        <v>43482.745995370373</v>
      </c>
      <c r="C4359" s="29">
        <v>45.376800000000003</v>
      </c>
      <c r="D4359" s="29">
        <v>-12.7547</v>
      </c>
      <c r="E4359" s="49">
        <v>33</v>
      </c>
      <c r="F4359" s="20">
        <v>14</v>
      </c>
      <c r="G4359" s="22" t="s">
        <v>396</v>
      </c>
      <c r="H4359" s="1" t="s">
        <v>63</v>
      </c>
      <c r="I4359" s="9">
        <v>3.93</v>
      </c>
      <c r="J4359" s="19"/>
      <c r="K4359" s="19"/>
      <c r="L4359" s="19"/>
      <c r="M4359" s="19"/>
      <c r="N4359" s="19"/>
      <c r="O4359" s="19"/>
      <c r="P4359" s="19">
        <v>4.33</v>
      </c>
      <c r="Q4359" s="18" t="s">
        <v>90</v>
      </c>
      <c r="R4359" s="21"/>
      <c r="S4359" s="23"/>
      <c r="T4359" s="1">
        <f t="shared" si="413"/>
        <v>2019.04927035009</v>
      </c>
      <c r="U4359" s="4">
        <f t="shared" si="414"/>
        <v>1.1238947635280549E+20</v>
      </c>
      <c r="V4359" s="4">
        <f t="shared" si="415"/>
        <v>988553094656944.75</v>
      </c>
      <c r="W4359" s="1">
        <f t="shared" si="416"/>
        <v>36.601690099377961</v>
      </c>
    </row>
    <row r="4360" spans="1:23" x14ac:dyDescent="0.3">
      <c r="A4360" s="32" t="s">
        <v>1101</v>
      </c>
      <c r="B4360" s="35">
        <v>43482.991539351853</v>
      </c>
      <c r="C4360" s="29">
        <v>45.401800000000001</v>
      </c>
      <c r="D4360" s="29">
        <v>-12.783799999999999</v>
      </c>
      <c r="E4360" s="49">
        <v>34</v>
      </c>
      <c r="F4360" s="20">
        <v>12</v>
      </c>
      <c r="G4360" s="22" t="s">
        <v>396</v>
      </c>
      <c r="H4360" s="1" t="s">
        <v>63</v>
      </c>
      <c r="I4360" s="9">
        <v>3.25</v>
      </c>
      <c r="J4360" s="19"/>
      <c r="K4360" s="19"/>
      <c r="L4360" s="19"/>
      <c r="M4360" s="19"/>
      <c r="N4360" s="19"/>
      <c r="O4360" s="19"/>
      <c r="P4360" s="19">
        <v>3.65</v>
      </c>
      <c r="Q4360" s="18" t="s">
        <v>90</v>
      </c>
      <c r="R4360" s="21"/>
      <c r="S4360" s="23"/>
      <c r="T4360" s="1">
        <f t="shared" si="413"/>
        <v>2019.0499426128729</v>
      </c>
      <c r="U4360" s="4">
        <f t="shared" si="414"/>
        <v>1.1238957075889311E+20</v>
      </c>
      <c r="V4360" s="4">
        <f t="shared" si="415"/>
        <v>94406087628592.484</v>
      </c>
      <c r="W4360" s="1">
        <f t="shared" si="416"/>
        <v>38.851868902479005</v>
      </c>
    </row>
    <row r="4361" spans="1:23" x14ac:dyDescent="0.3">
      <c r="A4361" s="32" t="s">
        <v>1102</v>
      </c>
      <c r="B4361" s="35">
        <v>43483.072974537034</v>
      </c>
      <c r="C4361" s="29">
        <v>45.393999999999998</v>
      </c>
      <c r="D4361" s="29">
        <v>-12.7645</v>
      </c>
      <c r="E4361" s="49">
        <v>38</v>
      </c>
      <c r="F4361" s="20">
        <v>11</v>
      </c>
      <c r="G4361" s="22" t="s">
        <v>396</v>
      </c>
      <c r="H4361" s="1" t="s">
        <v>63</v>
      </c>
      <c r="I4361" s="9">
        <v>3.0500000000000003</v>
      </c>
      <c r="J4361" s="19"/>
      <c r="K4361" s="19"/>
      <c r="L4361" s="19"/>
      <c r="M4361" s="19"/>
      <c r="N4361" s="19"/>
      <c r="O4361" s="19"/>
      <c r="P4361" s="19">
        <v>3.45</v>
      </c>
      <c r="Q4361" s="18" t="s">
        <v>90</v>
      </c>
      <c r="R4361" s="21"/>
      <c r="S4361" s="23"/>
      <c r="T4361" s="1">
        <f t="shared" si="413"/>
        <v>2019.0501655702587</v>
      </c>
      <c r="U4361" s="4">
        <f t="shared" si="414"/>
        <v>1.12389618074019E+20</v>
      </c>
      <c r="V4361" s="4">
        <f t="shared" si="415"/>
        <v>47315125896148.258</v>
      </c>
      <c r="W4361" s="1">
        <f t="shared" si="416"/>
        <v>41.929694313417698</v>
      </c>
    </row>
    <row r="4362" spans="1:23" x14ac:dyDescent="0.3">
      <c r="A4362" s="32" t="s">
        <v>1103</v>
      </c>
      <c r="B4362" s="35">
        <v>43483.214386574073</v>
      </c>
      <c r="C4362" s="29">
        <v>45.403799999999997</v>
      </c>
      <c r="D4362" s="29">
        <v>-12.843999999999999</v>
      </c>
      <c r="E4362" s="49">
        <v>34</v>
      </c>
      <c r="F4362" s="20">
        <v>12</v>
      </c>
      <c r="G4362" s="22" t="s">
        <v>396</v>
      </c>
      <c r="H4362" s="1" t="s">
        <v>63</v>
      </c>
      <c r="I4362" s="9">
        <v>3.02</v>
      </c>
      <c r="J4362" s="19"/>
      <c r="K4362" s="19"/>
      <c r="L4362" s="19"/>
      <c r="M4362" s="19"/>
      <c r="N4362" s="19"/>
      <c r="O4362" s="19"/>
      <c r="P4362" s="19">
        <v>3.42</v>
      </c>
      <c r="Q4362" s="18" t="s">
        <v>90</v>
      </c>
      <c r="R4362" s="21"/>
      <c r="S4362" s="23"/>
      <c r="T4362" s="1">
        <f t="shared" si="413"/>
        <v>2019.0505527353157</v>
      </c>
      <c r="U4362" s="4">
        <f t="shared" si="414"/>
        <v>1.1238966073197088E+20</v>
      </c>
      <c r="V4362" s="4">
        <f t="shared" si="415"/>
        <v>42657951880159.32</v>
      </c>
      <c r="W4362" s="1">
        <f t="shared" si="416"/>
        <v>40.048595490589328</v>
      </c>
    </row>
    <row r="4363" spans="1:23" x14ac:dyDescent="0.3">
      <c r="A4363" s="32" t="s">
        <v>1104</v>
      </c>
      <c r="B4363" s="35">
        <v>43483.297465277778</v>
      </c>
      <c r="C4363" s="29">
        <v>45.410800000000002</v>
      </c>
      <c r="D4363" s="29">
        <v>-12.825799999999999</v>
      </c>
      <c r="E4363" s="49">
        <v>40</v>
      </c>
      <c r="F4363" s="20">
        <v>12</v>
      </c>
      <c r="G4363" s="22" t="s">
        <v>396</v>
      </c>
      <c r="H4363" s="1" t="s">
        <v>63</v>
      </c>
      <c r="I4363" s="9">
        <v>3.17</v>
      </c>
      <c r="J4363" s="19"/>
      <c r="K4363" s="19"/>
      <c r="L4363" s="19"/>
      <c r="M4363" s="19"/>
      <c r="N4363" s="19"/>
      <c r="O4363" s="19"/>
      <c r="P4363" s="19">
        <v>3.57</v>
      </c>
      <c r="Q4363" s="18" t="s">
        <v>90</v>
      </c>
      <c r="R4363" s="21"/>
      <c r="S4363" s="23"/>
      <c r="T4363" s="1">
        <f t="shared" si="413"/>
        <v>2019.05078019241</v>
      </c>
      <c r="U4363" s="4">
        <f t="shared" si="414"/>
        <v>1.123897323463119E+20</v>
      </c>
      <c r="V4363" s="4">
        <f t="shared" si="415"/>
        <v>71614341021290.391</v>
      </c>
      <c r="W4363" s="1">
        <f t="shared" si="416"/>
        <v>45.181514235474147</v>
      </c>
    </row>
    <row r="4364" spans="1:23" x14ac:dyDescent="0.3">
      <c r="A4364" s="32" t="s">
        <v>1105</v>
      </c>
      <c r="B4364" s="35">
        <v>43483.605891203704</v>
      </c>
      <c r="C4364" s="29">
        <v>45.383699999999997</v>
      </c>
      <c r="D4364" s="29">
        <v>-12.7608</v>
      </c>
      <c r="E4364" s="49">
        <v>35</v>
      </c>
      <c r="F4364" s="20">
        <v>13</v>
      </c>
      <c r="G4364" s="22" t="s">
        <v>396</v>
      </c>
      <c r="H4364" s="1" t="s">
        <v>63</v>
      </c>
      <c r="I4364" s="9">
        <v>3.27</v>
      </c>
      <c r="J4364" s="19"/>
      <c r="K4364" s="19"/>
      <c r="L4364" s="19"/>
      <c r="M4364" s="19"/>
      <c r="N4364" s="19"/>
      <c r="O4364" s="19"/>
      <c r="P4364" s="19">
        <v>3.67</v>
      </c>
      <c r="Q4364" s="18" t="s">
        <v>90</v>
      </c>
      <c r="R4364" s="21"/>
      <c r="S4364" s="23"/>
      <c r="T4364" s="1">
        <f t="shared" si="413"/>
        <v>2019.0516246165741</v>
      </c>
      <c r="U4364" s="4">
        <f t="shared" si="414"/>
        <v>1.1238983350425733E+20</v>
      </c>
      <c r="V4364" s="4">
        <f t="shared" si="415"/>
        <v>101157945425989.97</v>
      </c>
      <c r="W4364" s="1">
        <f t="shared" si="416"/>
        <v>38.732618280332815</v>
      </c>
    </row>
    <row r="4365" spans="1:23" x14ac:dyDescent="0.3">
      <c r="A4365" s="32" t="s">
        <v>1106</v>
      </c>
      <c r="B4365" s="35">
        <v>43483.654062499998</v>
      </c>
      <c r="C4365" s="29">
        <v>45.377699999999997</v>
      </c>
      <c r="D4365" s="29">
        <v>-12.7547</v>
      </c>
      <c r="E4365" s="49">
        <v>27</v>
      </c>
      <c r="F4365" s="20">
        <v>14</v>
      </c>
      <c r="G4365" s="22" t="s">
        <v>396</v>
      </c>
      <c r="H4365" s="1" t="s">
        <v>63</v>
      </c>
      <c r="I4365" s="9">
        <v>3.6999999999999997</v>
      </c>
      <c r="J4365" s="19"/>
      <c r="K4365" s="19"/>
      <c r="L4365" s="19"/>
      <c r="M4365" s="19"/>
      <c r="N4365" s="19"/>
      <c r="O4365" s="19"/>
      <c r="P4365" s="19">
        <v>4.0999999999999996</v>
      </c>
      <c r="Q4365" s="18" t="s">
        <v>90</v>
      </c>
      <c r="R4365" s="21"/>
      <c r="S4365" s="23"/>
      <c r="T4365" s="1">
        <f t="shared" si="413"/>
        <v>2019.0517565023956</v>
      </c>
      <c r="U4365" s="4">
        <f t="shared" si="414"/>
        <v>1.1239028018784947E+20</v>
      </c>
      <c r="V4365" s="4">
        <f t="shared" si="415"/>
        <v>446683592150964.06</v>
      </c>
      <c r="W4365" s="1">
        <f t="shared" si="416"/>
        <v>31.349347428321227</v>
      </c>
    </row>
    <row r="4366" spans="1:23" x14ac:dyDescent="0.3">
      <c r="A4366" s="32" t="s">
        <v>1107</v>
      </c>
      <c r="B4366" s="35">
        <v>43483.780844907407</v>
      </c>
      <c r="C4366" s="29">
        <v>45.400300000000001</v>
      </c>
      <c r="D4366" s="29">
        <v>-12.7203</v>
      </c>
      <c r="E4366" s="49">
        <v>37</v>
      </c>
      <c r="F4366" s="20">
        <v>13</v>
      </c>
      <c r="G4366" s="22" t="s">
        <v>396</v>
      </c>
      <c r="H4366" s="1" t="s">
        <v>63</v>
      </c>
      <c r="I4366" s="9">
        <v>3.33</v>
      </c>
      <c r="J4366" s="19"/>
      <c r="K4366" s="19"/>
      <c r="L4366" s="19"/>
      <c r="M4366" s="19"/>
      <c r="N4366" s="19"/>
      <c r="O4366" s="19"/>
      <c r="P4366" s="19">
        <v>3.73</v>
      </c>
      <c r="Q4366" s="18" t="s">
        <v>90</v>
      </c>
      <c r="R4366" s="21"/>
      <c r="S4366" s="23"/>
      <c r="T4366" s="1">
        <f t="shared" si="413"/>
        <v>2019.0521036137095</v>
      </c>
      <c r="U4366" s="4">
        <f t="shared" si="414"/>
        <v>1.1239040463931064E+20</v>
      </c>
      <c r="V4366" s="4">
        <f t="shared" si="415"/>
        <v>124451461177138.55</v>
      </c>
      <c r="W4366" s="1">
        <f t="shared" si="416"/>
        <v>41.501321319837686</v>
      </c>
    </row>
    <row r="4367" spans="1:23" x14ac:dyDescent="0.3">
      <c r="A4367" s="32" t="s">
        <v>1108</v>
      </c>
      <c r="B4367" s="35">
        <v>43483.891111111108</v>
      </c>
      <c r="C4367" s="29">
        <v>45.400500000000001</v>
      </c>
      <c r="D4367" s="29">
        <v>-12.7918</v>
      </c>
      <c r="E4367" s="49">
        <v>39</v>
      </c>
      <c r="F4367" s="20">
        <v>13</v>
      </c>
      <c r="G4367" s="22" t="s">
        <v>396</v>
      </c>
      <c r="H4367" s="1" t="s">
        <v>63</v>
      </c>
      <c r="I4367" s="9">
        <v>3.43</v>
      </c>
      <c r="J4367" s="19"/>
      <c r="K4367" s="19"/>
      <c r="L4367" s="19"/>
      <c r="M4367" s="19"/>
      <c r="N4367" s="19"/>
      <c r="O4367" s="19"/>
      <c r="P4367" s="19">
        <v>3.83</v>
      </c>
      <c r="Q4367" s="18" t="s">
        <v>90</v>
      </c>
      <c r="R4367" s="21"/>
      <c r="S4367" s="23"/>
      <c r="T4367" s="1">
        <f t="shared" si="413"/>
        <v>2019.0524055061221</v>
      </c>
      <c r="U4367" s="4">
        <f t="shared" si="414"/>
        <v>1.1239058043167203E+20</v>
      </c>
      <c r="V4367" s="4">
        <f t="shared" si="415"/>
        <v>175792361395870.31</v>
      </c>
      <c r="W4367" s="1">
        <f t="shared" si="416"/>
        <v>43.308008797993949</v>
      </c>
    </row>
    <row r="4368" spans="1:23" x14ac:dyDescent="0.3">
      <c r="A4368" s="32" t="s">
        <v>1109</v>
      </c>
      <c r="B4368" s="35">
        <v>43483.980069444442</v>
      </c>
      <c r="C4368" s="29">
        <v>45.386299999999999</v>
      </c>
      <c r="D4368" s="29">
        <v>-12.777799999999999</v>
      </c>
      <c r="E4368" s="49">
        <v>37</v>
      </c>
      <c r="F4368" s="20">
        <v>13</v>
      </c>
      <c r="G4368" s="22" t="s">
        <v>396</v>
      </c>
      <c r="H4368" s="1" t="s">
        <v>63</v>
      </c>
      <c r="I4368" s="9">
        <v>3.08</v>
      </c>
      <c r="J4368" s="19"/>
      <c r="K4368" s="19"/>
      <c r="L4368" s="19"/>
      <c r="M4368" s="19"/>
      <c r="N4368" s="19"/>
      <c r="O4368" s="19"/>
      <c r="P4368" s="19">
        <v>3.48</v>
      </c>
      <c r="Q4368" s="18" t="s">
        <v>90</v>
      </c>
      <c r="R4368" s="21"/>
      <c r="S4368" s="23"/>
      <c r="T4368" s="1">
        <f t="shared" si="413"/>
        <v>2019.0526490607651</v>
      </c>
      <c r="U4368" s="4">
        <f t="shared" si="414"/>
        <v>1.1239063291241806E+20</v>
      </c>
      <c r="V4368" s="4">
        <f t="shared" si="415"/>
        <v>52480746024977.281</v>
      </c>
      <c r="W4368" s="1">
        <f t="shared" si="416"/>
        <v>40.734607150107735</v>
      </c>
    </row>
    <row r="4369" spans="1:23" x14ac:dyDescent="0.3">
      <c r="A4369" s="32" t="s">
        <v>1110</v>
      </c>
      <c r="B4369" s="35">
        <v>43484.144814814812</v>
      </c>
      <c r="C4369" s="29">
        <v>45.346699999999998</v>
      </c>
      <c r="D4369" s="29">
        <v>-12.7928</v>
      </c>
      <c r="E4369" s="49">
        <v>40</v>
      </c>
      <c r="F4369" s="20">
        <v>12</v>
      </c>
      <c r="G4369" s="22" t="s">
        <v>396</v>
      </c>
      <c r="H4369" s="1" t="s">
        <v>63</v>
      </c>
      <c r="I4369" s="9">
        <v>3.0500000000000003</v>
      </c>
      <c r="J4369" s="19"/>
      <c r="K4369" s="19"/>
      <c r="L4369" s="19"/>
      <c r="M4369" s="19"/>
      <c r="N4369" s="19"/>
      <c r="O4369" s="19"/>
      <c r="P4369" s="19">
        <v>3.45</v>
      </c>
      <c r="Q4369" s="18" t="s">
        <v>90</v>
      </c>
      <c r="R4369" s="21"/>
      <c r="S4369" s="23"/>
      <c r="T4369" s="1">
        <f t="shared" si="413"/>
        <v>2019.0531001090071</v>
      </c>
      <c r="U4369" s="4">
        <f t="shared" si="414"/>
        <v>1.1239068022754396E+20</v>
      </c>
      <c r="V4369" s="4">
        <f t="shared" si="415"/>
        <v>47315125896148.258</v>
      </c>
      <c r="W4369" s="1">
        <f t="shared" si="416"/>
        <v>42.13036590305574</v>
      </c>
    </row>
    <row r="4370" spans="1:23" x14ac:dyDescent="0.3">
      <c r="A4370" s="32" t="s">
        <v>1111</v>
      </c>
      <c r="B4370" s="35">
        <v>43484.238368055558</v>
      </c>
      <c r="C4370" s="29">
        <v>45.403500000000001</v>
      </c>
      <c r="D4370" s="29">
        <v>-12.808</v>
      </c>
      <c r="E4370" s="49">
        <v>38</v>
      </c>
      <c r="F4370" s="20">
        <v>13</v>
      </c>
      <c r="G4370" s="22" t="s">
        <v>396</v>
      </c>
      <c r="H4370" s="1" t="s">
        <v>63</v>
      </c>
      <c r="I4370" s="9">
        <v>3.5</v>
      </c>
      <c r="J4370" s="19"/>
      <c r="K4370" s="19"/>
      <c r="L4370" s="19"/>
      <c r="M4370" s="19"/>
      <c r="N4370" s="19"/>
      <c r="O4370" s="19"/>
      <c r="P4370" s="19">
        <v>3.9</v>
      </c>
      <c r="Q4370" s="18" t="s">
        <v>90</v>
      </c>
      <c r="R4370" s="21"/>
      <c r="S4370" s="23"/>
      <c r="T4370" s="1">
        <f t="shared" si="413"/>
        <v>2019.0533562438209</v>
      </c>
      <c r="U4370" s="4">
        <f t="shared" si="414"/>
        <v>1.1239090409965781E+20</v>
      </c>
      <c r="V4370" s="4">
        <f t="shared" si="415"/>
        <v>223872113856835.09</v>
      </c>
      <c r="W4370" s="1">
        <f t="shared" si="416"/>
        <v>42.758447715799427</v>
      </c>
    </row>
    <row r="4371" spans="1:23" x14ac:dyDescent="0.3">
      <c r="A4371" s="32" t="s">
        <v>1112</v>
      </c>
      <c r="B4371" s="35">
        <v>43484.327314814815</v>
      </c>
      <c r="C4371" s="29">
        <v>45.4</v>
      </c>
      <c r="D4371" s="29">
        <v>-12.8247</v>
      </c>
      <c r="E4371" s="49">
        <v>38</v>
      </c>
      <c r="F4371" s="20">
        <v>12</v>
      </c>
      <c r="G4371" s="22" t="s">
        <v>396</v>
      </c>
      <c r="H4371" s="1" t="s">
        <v>63</v>
      </c>
      <c r="I4371" s="9">
        <v>3.35</v>
      </c>
      <c r="J4371" s="19"/>
      <c r="K4371" s="19"/>
      <c r="L4371" s="19"/>
      <c r="M4371" s="19"/>
      <c r="N4371" s="19"/>
      <c r="O4371" s="19"/>
      <c r="P4371" s="19">
        <v>3.75</v>
      </c>
      <c r="Q4371" s="18" t="s">
        <v>90</v>
      </c>
      <c r="R4371" s="21"/>
      <c r="S4371" s="23"/>
      <c r="T4371" s="1">
        <f t="shared" si="413"/>
        <v>2019.0535997667757</v>
      </c>
      <c r="U4371" s="4">
        <f t="shared" si="414"/>
        <v>1.1239103745180102E+20</v>
      </c>
      <c r="V4371" s="4">
        <f t="shared" si="415"/>
        <v>133352143216332.41</v>
      </c>
      <c r="W4371" s="1">
        <f t="shared" si="416"/>
        <v>42.885815071288462</v>
      </c>
    </row>
    <row r="4372" spans="1:23" x14ac:dyDescent="0.3">
      <c r="A4372" s="32" t="s">
        <v>1113</v>
      </c>
      <c r="B4372" s="35">
        <v>43484.463703703703</v>
      </c>
      <c r="C4372" s="29">
        <v>45.415300000000002</v>
      </c>
      <c r="D4372" s="29">
        <v>-12.777799999999999</v>
      </c>
      <c r="E4372" s="49">
        <v>36</v>
      </c>
      <c r="F4372" s="20">
        <v>11</v>
      </c>
      <c r="G4372" s="22" t="s">
        <v>396</v>
      </c>
      <c r="H4372" s="1" t="s">
        <v>63</v>
      </c>
      <c r="I4372" s="9">
        <v>3.37</v>
      </c>
      <c r="J4372" s="19"/>
      <c r="K4372" s="19"/>
      <c r="L4372" s="19"/>
      <c r="M4372" s="19"/>
      <c r="N4372" s="19"/>
      <c r="O4372" s="19"/>
      <c r="P4372" s="19">
        <v>3.77</v>
      </c>
      <c r="Q4372" s="18" t="s">
        <v>90</v>
      </c>
      <c r="R4372" s="21"/>
      <c r="S4372" s="23"/>
      <c r="T4372" s="1">
        <f t="shared" si="413"/>
        <v>2019.0539731792026</v>
      </c>
      <c r="U4372" s="4">
        <f t="shared" si="414"/>
        <v>1.1239118034119687E+20</v>
      </c>
      <c r="V4372" s="4">
        <f t="shared" si="415"/>
        <v>142889395851110.25</v>
      </c>
      <c r="W4372" s="1">
        <f t="shared" si="416"/>
        <v>41.257094888468053</v>
      </c>
    </row>
    <row r="4373" spans="1:23" x14ac:dyDescent="0.3">
      <c r="A4373" s="32" t="s">
        <v>1114</v>
      </c>
      <c r="B4373" s="35">
        <v>43484.521597222221</v>
      </c>
      <c r="C4373" s="29">
        <v>45.579700000000003</v>
      </c>
      <c r="D4373" s="29">
        <v>-12.805</v>
      </c>
      <c r="E4373" s="49">
        <v>39</v>
      </c>
      <c r="F4373" s="20">
        <v>12</v>
      </c>
      <c r="G4373" s="22" t="s">
        <v>396</v>
      </c>
      <c r="H4373" s="1" t="s">
        <v>63</v>
      </c>
      <c r="I4373" s="9">
        <v>3.22</v>
      </c>
      <c r="J4373" s="19"/>
      <c r="K4373" s="19"/>
      <c r="L4373" s="19"/>
      <c r="M4373" s="19"/>
      <c r="N4373" s="19"/>
      <c r="O4373" s="19"/>
      <c r="P4373" s="19">
        <v>3.62</v>
      </c>
      <c r="Q4373" s="18" t="s">
        <v>90</v>
      </c>
      <c r="R4373" s="21"/>
      <c r="S4373" s="23"/>
      <c r="T4373" s="1">
        <f t="shared" si="413"/>
        <v>2019.0541316830177</v>
      </c>
      <c r="U4373" s="4">
        <f t="shared" si="414"/>
        <v>1.1239126545500068E+20</v>
      </c>
      <c r="V4373" s="4">
        <f t="shared" si="415"/>
        <v>85113803820237.813</v>
      </c>
      <c r="W4373" s="1">
        <f t="shared" si="416"/>
        <v>54.596961349867399</v>
      </c>
    </row>
    <row r="4374" spans="1:23" x14ac:dyDescent="0.3">
      <c r="A4374" s="32" t="s">
        <v>1115</v>
      </c>
      <c r="B4374" s="35">
        <v>43484.54</v>
      </c>
      <c r="C4374" s="29">
        <v>45.393000000000001</v>
      </c>
      <c r="D4374" s="29">
        <v>-12.7547</v>
      </c>
      <c r="E4374" s="49">
        <v>36</v>
      </c>
      <c r="F4374" s="20">
        <v>13</v>
      </c>
      <c r="G4374" s="22" t="s">
        <v>396</v>
      </c>
      <c r="H4374" s="1" t="s">
        <v>63</v>
      </c>
      <c r="I4374" s="9">
        <v>3.2600000000000002</v>
      </c>
      <c r="J4374" s="19"/>
      <c r="K4374" s="19"/>
      <c r="L4374" s="19"/>
      <c r="M4374" s="19"/>
      <c r="N4374" s="19"/>
      <c r="O4374" s="19"/>
      <c r="P4374" s="19">
        <v>3.66</v>
      </c>
      <c r="Q4374" s="18" t="s">
        <v>90</v>
      </c>
      <c r="R4374" s="21"/>
      <c r="S4374" s="23"/>
      <c r="T4374" s="1">
        <f t="shared" si="413"/>
        <v>2019.0541820670774</v>
      </c>
      <c r="U4374" s="4">
        <f t="shared" si="414"/>
        <v>1.1239136317872277E+20</v>
      </c>
      <c r="V4374" s="4">
        <f t="shared" si="415"/>
        <v>97723722095581.203</v>
      </c>
      <c r="W4374" s="1">
        <f t="shared" si="416"/>
        <v>40.066895265660989</v>
      </c>
    </row>
    <row r="4375" spans="1:23" x14ac:dyDescent="0.3">
      <c r="A4375" s="32" t="s">
        <v>1116</v>
      </c>
      <c r="B4375" s="35">
        <v>43484.631863425922</v>
      </c>
      <c r="C4375" s="29">
        <v>45.411799999999999</v>
      </c>
      <c r="D4375" s="29">
        <v>-12.7067</v>
      </c>
      <c r="E4375" s="49">
        <v>40</v>
      </c>
      <c r="F4375" s="20">
        <v>13</v>
      </c>
      <c r="G4375" s="22" t="s">
        <v>396</v>
      </c>
      <c r="H4375" s="1" t="s">
        <v>63</v>
      </c>
      <c r="I4375" s="9">
        <v>3.12</v>
      </c>
      <c r="J4375" s="19"/>
      <c r="K4375" s="19"/>
      <c r="L4375" s="19"/>
      <c r="M4375" s="19"/>
      <c r="N4375" s="19"/>
      <c r="O4375" s="19"/>
      <c r="P4375" s="19">
        <v>3.52</v>
      </c>
      <c r="Q4375" s="18" t="s">
        <v>90</v>
      </c>
      <c r="R4375" s="21"/>
      <c r="S4375" s="23"/>
      <c r="T4375" s="1">
        <f t="shared" si="413"/>
        <v>2019.0544335754303</v>
      </c>
      <c r="U4375" s="4">
        <f t="shared" si="414"/>
        <v>1.1239142343468138E+20</v>
      </c>
      <c r="V4375" s="4">
        <f t="shared" si="415"/>
        <v>60255958607435.766</v>
      </c>
      <c r="W4375" s="1">
        <f t="shared" si="416"/>
        <v>44.888163630622685</v>
      </c>
    </row>
    <row r="4376" spans="1:23" x14ac:dyDescent="0.3">
      <c r="A4376" s="32" t="s">
        <v>1117</v>
      </c>
      <c r="B4376" s="35">
        <v>43484.864212962966</v>
      </c>
      <c r="C4376" s="29">
        <v>45.392200000000003</v>
      </c>
      <c r="D4376" s="29">
        <v>-12.7547</v>
      </c>
      <c r="E4376" s="49">
        <v>30</v>
      </c>
      <c r="F4376" s="20">
        <v>13</v>
      </c>
      <c r="G4376" s="22" t="s">
        <v>396</v>
      </c>
      <c r="H4376" s="1" t="s">
        <v>63</v>
      </c>
      <c r="I4376" s="9">
        <v>3.06</v>
      </c>
      <c r="J4376" s="19"/>
      <c r="K4376" s="19"/>
      <c r="L4376" s="19"/>
      <c r="M4376" s="19"/>
      <c r="N4376" s="19"/>
      <c r="O4376" s="19"/>
      <c r="P4376" s="19">
        <v>3.46</v>
      </c>
      <c r="Q4376" s="18" t="s">
        <v>90</v>
      </c>
      <c r="R4376" s="21"/>
      <c r="S4376" s="23"/>
      <c r="T4376" s="1">
        <f t="shared" si="413"/>
        <v>2019.0550697137933</v>
      </c>
      <c r="U4376" s="4">
        <f t="shared" si="414"/>
        <v>1.1239147241256332E+20</v>
      </c>
      <c r="V4376" s="4">
        <f t="shared" si="415"/>
        <v>48977881936844.656</v>
      </c>
      <c r="W4376" s="1">
        <f t="shared" si="416"/>
        <v>34.732031507981425</v>
      </c>
    </row>
    <row r="4377" spans="1:23" x14ac:dyDescent="0.3">
      <c r="A4377" s="32" t="s">
        <v>1118</v>
      </c>
      <c r="B4377" s="35">
        <v>43484.883472222224</v>
      </c>
      <c r="C4377" s="29">
        <v>45.390300000000003</v>
      </c>
      <c r="D4377" s="29">
        <v>-12.759</v>
      </c>
      <c r="E4377" s="49">
        <v>40</v>
      </c>
      <c r="F4377" s="20">
        <v>13</v>
      </c>
      <c r="G4377" s="22" t="s">
        <v>396</v>
      </c>
      <c r="H4377" s="1" t="s">
        <v>63</v>
      </c>
      <c r="I4377" s="9">
        <v>3.5</v>
      </c>
      <c r="J4377" s="19"/>
      <c r="K4377" s="19"/>
      <c r="L4377" s="19"/>
      <c r="M4377" s="19"/>
      <c r="N4377" s="19"/>
      <c r="O4377" s="19"/>
      <c r="P4377" s="19">
        <v>3.9</v>
      </c>
      <c r="Q4377" s="18" t="s">
        <v>90</v>
      </c>
      <c r="R4377" s="21"/>
      <c r="S4377" s="23"/>
      <c r="T4377" s="1">
        <f t="shared" si="413"/>
        <v>2019.0551224427713</v>
      </c>
      <c r="U4377" s="4">
        <f t="shared" si="414"/>
        <v>1.1239169628467718E+20</v>
      </c>
      <c r="V4377" s="4">
        <f t="shared" si="415"/>
        <v>223872113856835.09</v>
      </c>
      <c r="W4377" s="1">
        <f t="shared" si="416"/>
        <v>43.580514457081655</v>
      </c>
    </row>
    <row r="4378" spans="1:23" x14ac:dyDescent="0.3">
      <c r="A4378" s="32" t="s">
        <v>1119</v>
      </c>
      <c r="B4378" s="35">
        <v>43485.023333333331</v>
      </c>
      <c r="C4378" s="29">
        <v>45.348700000000001</v>
      </c>
      <c r="D4378" s="29">
        <v>-12.7737</v>
      </c>
      <c r="E4378" s="49">
        <v>35</v>
      </c>
      <c r="F4378" s="20">
        <v>13</v>
      </c>
      <c r="G4378" s="22" t="s">
        <v>396</v>
      </c>
      <c r="H4378" s="1" t="s">
        <v>63</v>
      </c>
      <c r="I4378" s="9">
        <v>3.14</v>
      </c>
      <c r="J4378" s="19"/>
      <c r="K4378" s="19"/>
      <c r="L4378" s="19"/>
      <c r="M4378" s="19"/>
      <c r="N4378" s="19"/>
      <c r="O4378" s="19"/>
      <c r="P4378" s="19">
        <v>3.54</v>
      </c>
      <c r="Q4378" s="18" t="s">
        <v>90</v>
      </c>
      <c r="R4378" s="21"/>
      <c r="S4378" s="23"/>
      <c r="T4378" s="1">
        <f t="shared" si="413"/>
        <v>2019.0555053616245</v>
      </c>
      <c r="U4378" s="4">
        <f t="shared" si="414"/>
        <v>1.1239176085010008E+20</v>
      </c>
      <c r="V4378" s="4">
        <f t="shared" si="415"/>
        <v>64565422903465.523</v>
      </c>
      <c r="W4378" s="1">
        <f t="shared" si="416"/>
        <v>37.316141163441586</v>
      </c>
    </row>
    <row r="4379" spans="1:23" x14ac:dyDescent="0.3">
      <c r="A4379" s="32" t="s">
        <v>1120</v>
      </c>
      <c r="B4379" s="35">
        <v>43485.244710648149</v>
      </c>
      <c r="C4379" s="29">
        <v>45.383499999999998</v>
      </c>
      <c r="D4379" s="29">
        <v>-12.7593</v>
      </c>
      <c r="E4379" s="49">
        <v>35</v>
      </c>
      <c r="F4379" s="20">
        <v>13</v>
      </c>
      <c r="G4379" s="22" t="s">
        <v>396</v>
      </c>
      <c r="H4379" s="1" t="s">
        <v>63</v>
      </c>
      <c r="I4379" s="9">
        <v>3.35</v>
      </c>
      <c r="J4379" s="19"/>
      <c r="K4379" s="19"/>
      <c r="L4379" s="19"/>
      <c r="M4379" s="19"/>
      <c r="N4379" s="19"/>
      <c r="O4379" s="19"/>
      <c r="P4379" s="19">
        <v>3.75</v>
      </c>
      <c r="Q4379" s="18" t="s">
        <v>90</v>
      </c>
      <c r="R4379" s="21"/>
      <c r="S4379" s="23"/>
      <c r="T4379" s="1">
        <f t="shared" si="413"/>
        <v>2019.0561114596801</v>
      </c>
      <c r="U4379" s="4">
        <f t="shared" si="414"/>
        <v>1.1239189420224328E+20</v>
      </c>
      <c r="V4379" s="4">
        <f t="shared" si="415"/>
        <v>133352143216332.41</v>
      </c>
      <c r="W4379" s="1">
        <f t="shared" si="416"/>
        <v>38.721307480738908</v>
      </c>
    </row>
    <row r="4380" spans="1:23" x14ac:dyDescent="0.3">
      <c r="A4380" s="32" t="s">
        <v>1121</v>
      </c>
      <c r="B4380" s="35">
        <v>43485.281365740739</v>
      </c>
      <c r="C4380" s="29">
        <v>45.399500000000003</v>
      </c>
      <c r="D4380" s="29">
        <v>-12.7547</v>
      </c>
      <c r="E4380" s="49">
        <v>40</v>
      </c>
      <c r="F4380" s="20">
        <v>12</v>
      </c>
      <c r="G4380" s="22" t="s">
        <v>396</v>
      </c>
      <c r="H4380" s="1" t="s">
        <v>63</v>
      </c>
      <c r="I4380" s="9">
        <v>3.0100000000000002</v>
      </c>
      <c r="J4380" s="19"/>
      <c r="K4380" s="19"/>
      <c r="L4380" s="19"/>
      <c r="M4380" s="19"/>
      <c r="N4380" s="19"/>
      <c r="O4380" s="19"/>
      <c r="P4380" s="19">
        <v>3.41</v>
      </c>
      <c r="Q4380" s="18" t="s">
        <v>90</v>
      </c>
      <c r="R4380" s="21"/>
      <c r="S4380" s="23"/>
      <c r="T4380" s="1">
        <f t="shared" si="413"/>
        <v>2019.0562118158541</v>
      </c>
      <c r="U4380" s="4">
        <f t="shared" si="414"/>
        <v>1.123919354119952E+20</v>
      </c>
      <c r="V4380" s="4">
        <f t="shared" si="415"/>
        <v>41209751909733.227</v>
      </c>
      <c r="W4380" s="1">
        <f t="shared" si="416"/>
        <v>43.984432051364166</v>
      </c>
    </row>
    <row r="4381" spans="1:23" x14ac:dyDescent="0.3">
      <c r="A4381" s="32" t="s">
        <v>1122</v>
      </c>
      <c r="B4381" s="35">
        <v>43485.412719907406</v>
      </c>
      <c r="C4381" s="29">
        <v>45.408200000000001</v>
      </c>
      <c r="D4381" s="29">
        <v>-12.7782</v>
      </c>
      <c r="E4381" s="49">
        <v>38</v>
      </c>
      <c r="F4381" s="20">
        <v>15</v>
      </c>
      <c r="G4381" s="22" t="s">
        <v>396</v>
      </c>
      <c r="H4381" s="1" t="s">
        <v>63</v>
      </c>
      <c r="I4381" s="1">
        <f>P4381-0.4</f>
        <v>4.1999999999999993</v>
      </c>
      <c r="J4381" s="19"/>
      <c r="K4381" s="19"/>
      <c r="L4381" s="19">
        <v>4.9000000000000004</v>
      </c>
      <c r="M4381" s="19" t="s">
        <v>60</v>
      </c>
      <c r="N4381" s="19"/>
      <c r="O4381" s="19"/>
      <c r="P4381" s="19">
        <v>4.5999999999999996</v>
      </c>
      <c r="Q4381" s="18" t="s">
        <v>90</v>
      </c>
      <c r="R4381" s="21"/>
      <c r="S4381" s="23"/>
      <c r="T4381" s="1">
        <f t="shared" si="413"/>
        <v>2019.0565714439629</v>
      </c>
      <c r="U4381" s="4">
        <f t="shared" si="414"/>
        <v>1.123944472984267E+20</v>
      </c>
      <c r="V4381" s="4">
        <f t="shared" si="415"/>
        <v>2511886431509585.5</v>
      </c>
      <c r="W4381" s="1">
        <f t="shared" si="416"/>
        <v>42.663573619570407</v>
      </c>
    </row>
    <row r="4382" spans="1:23" x14ac:dyDescent="0.3">
      <c r="A4382" s="32" t="s">
        <v>1123</v>
      </c>
      <c r="B4382" s="35">
        <v>43485.443599537037</v>
      </c>
      <c r="C4382" s="29">
        <v>45.408499999999997</v>
      </c>
      <c r="D4382" s="29">
        <v>-12.787800000000001</v>
      </c>
      <c r="E4382" s="49">
        <v>41</v>
      </c>
      <c r="F4382" s="20">
        <v>14</v>
      </c>
      <c r="G4382" s="22" t="s">
        <v>396</v>
      </c>
      <c r="H4382" s="1" t="s">
        <v>63</v>
      </c>
      <c r="I4382" s="9">
        <v>3.69</v>
      </c>
      <c r="J4382" s="19"/>
      <c r="K4382" s="19"/>
      <c r="L4382" s="19"/>
      <c r="M4382" s="19"/>
      <c r="N4382" s="19"/>
      <c r="O4382" s="19"/>
      <c r="P4382" s="19">
        <v>4.09</v>
      </c>
      <c r="Q4382" s="18" t="s">
        <v>90</v>
      </c>
      <c r="R4382" s="21"/>
      <c r="S4382" s="23"/>
      <c r="T4382" s="1">
        <f t="shared" si="413"/>
        <v>2019.0566559877811</v>
      </c>
      <c r="U4382" s="4">
        <f t="shared" si="414"/>
        <v>1.1239487881750353E+20</v>
      </c>
      <c r="V4382" s="4">
        <f t="shared" si="415"/>
        <v>431519076827766.19</v>
      </c>
      <c r="W4382" s="1">
        <f t="shared" si="416"/>
        <v>45.440893506126457</v>
      </c>
    </row>
    <row r="4383" spans="1:23" x14ac:dyDescent="0.3">
      <c r="A4383" s="32" t="s">
        <v>1124</v>
      </c>
      <c r="B4383" s="35">
        <v>43485.548483796294</v>
      </c>
      <c r="C4383" s="29">
        <v>45.386499999999998</v>
      </c>
      <c r="D4383" s="29">
        <v>-12.7797</v>
      </c>
      <c r="E4383" s="49">
        <v>38</v>
      </c>
      <c r="F4383" s="20">
        <v>13</v>
      </c>
      <c r="G4383" s="22" t="s">
        <v>396</v>
      </c>
      <c r="H4383" s="1" t="s">
        <v>63</v>
      </c>
      <c r="I4383" s="9">
        <v>3.06</v>
      </c>
      <c r="J4383" s="19"/>
      <c r="K4383" s="19"/>
      <c r="L4383" s="19"/>
      <c r="M4383" s="19"/>
      <c r="N4383" s="19"/>
      <c r="O4383" s="19"/>
      <c r="P4383" s="19">
        <v>3.46</v>
      </c>
      <c r="Q4383" s="18" t="s">
        <v>90</v>
      </c>
      <c r="R4383" s="21"/>
      <c r="S4383" s="23"/>
      <c r="T4383" s="1">
        <f t="shared" si="413"/>
        <v>2019.0569431452329</v>
      </c>
      <c r="U4383" s="4">
        <f t="shared" si="414"/>
        <v>1.1239492779538547E+20</v>
      </c>
      <c r="V4383" s="4">
        <f t="shared" si="415"/>
        <v>48977881936844.656</v>
      </c>
      <c r="W4383" s="1">
        <f t="shared" si="416"/>
        <v>41.666731715623889</v>
      </c>
    </row>
    <row r="4384" spans="1:23" x14ac:dyDescent="0.3">
      <c r="A4384" s="32" t="s">
        <v>1125</v>
      </c>
      <c r="B4384" s="35">
        <v>43485.583703703705</v>
      </c>
      <c r="C4384" s="29">
        <v>45.380699999999997</v>
      </c>
      <c r="D4384" s="29">
        <v>-12.7547</v>
      </c>
      <c r="E4384" s="49">
        <v>36</v>
      </c>
      <c r="F4384" s="20">
        <v>13</v>
      </c>
      <c r="G4384" s="22" t="s">
        <v>396</v>
      </c>
      <c r="H4384" s="1" t="s">
        <v>63</v>
      </c>
      <c r="I4384" s="9">
        <v>3.04</v>
      </c>
      <c r="J4384" s="19"/>
      <c r="K4384" s="19"/>
      <c r="L4384" s="19"/>
      <c r="M4384" s="19"/>
      <c r="N4384" s="19"/>
      <c r="O4384" s="19"/>
      <c r="P4384" s="19">
        <v>3.44</v>
      </c>
      <c r="Q4384" s="18" t="s">
        <v>90</v>
      </c>
      <c r="R4384" s="21"/>
      <c r="S4384" s="23"/>
      <c r="T4384" s="1">
        <f t="shared" si="413"/>
        <v>2019.057039572084</v>
      </c>
      <c r="U4384" s="4">
        <f t="shared" si="414"/>
        <v>1.1239497350420442E+20</v>
      </c>
      <c r="V4384" s="4">
        <f t="shared" si="415"/>
        <v>45708818961487.711</v>
      </c>
      <c r="W4384" s="1">
        <f t="shared" si="416"/>
        <v>39.499939309292834</v>
      </c>
    </row>
    <row r="4385" spans="1:23" x14ac:dyDescent="0.3">
      <c r="A4385" s="32" t="s">
        <v>1126</v>
      </c>
      <c r="B4385" s="35">
        <v>43485.58798611111</v>
      </c>
      <c r="C4385" s="29">
        <v>45.389200000000002</v>
      </c>
      <c r="D4385" s="29">
        <v>-12.7547</v>
      </c>
      <c r="E4385" s="49">
        <v>33</v>
      </c>
      <c r="F4385" s="20">
        <v>13</v>
      </c>
      <c r="G4385" s="22" t="s">
        <v>396</v>
      </c>
      <c r="H4385" s="1" t="s">
        <v>63</v>
      </c>
      <c r="I4385" s="1">
        <f>P4385-0.4</f>
        <v>3.36</v>
      </c>
      <c r="J4385" s="19"/>
      <c r="K4385" s="19"/>
      <c r="L4385" s="19">
        <v>4.3</v>
      </c>
      <c r="M4385" s="19" t="s">
        <v>60</v>
      </c>
      <c r="N4385" s="19"/>
      <c r="O4385" s="19"/>
      <c r="P4385" s="19">
        <v>3.76</v>
      </c>
      <c r="Q4385" s="18" t="s">
        <v>90</v>
      </c>
      <c r="R4385" s="21"/>
      <c r="S4385" s="23"/>
      <c r="T4385" s="1">
        <f t="shared" si="413"/>
        <v>2019.0570512966765</v>
      </c>
      <c r="U4385" s="4">
        <f t="shared" si="414"/>
        <v>1.1239511154263089E+20</v>
      </c>
      <c r="V4385" s="4">
        <f t="shared" si="415"/>
        <v>138038426460289.45</v>
      </c>
      <c r="W4385" s="1">
        <f t="shared" si="416"/>
        <v>37.202689113976284</v>
      </c>
    </row>
    <row r="4386" spans="1:23" x14ac:dyDescent="0.3">
      <c r="A4386" s="32" t="s">
        <v>1127</v>
      </c>
      <c r="B4386" s="35">
        <v>43485.819907407407</v>
      </c>
      <c r="C4386" s="29">
        <v>45.402999999999999</v>
      </c>
      <c r="D4386" s="29">
        <v>-12.7547</v>
      </c>
      <c r="E4386" s="49">
        <v>41</v>
      </c>
      <c r="F4386" s="20">
        <v>10</v>
      </c>
      <c r="G4386" s="22" t="s">
        <v>396</v>
      </c>
      <c r="H4386" s="1" t="s">
        <v>63</v>
      </c>
      <c r="I4386" s="9">
        <v>3.0900000000000003</v>
      </c>
      <c r="J4386" s="19"/>
      <c r="K4386" s="19"/>
      <c r="L4386" s="19"/>
      <c r="M4386" s="19"/>
      <c r="N4386" s="19"/>
      <c r="O4386" s="19"/>
      <c r="P4386" s="19">
        <v>3.49</v>
      </c>
      <c r="Q4386" s="18" t="s">
        <v>90</v>
      </c>
      <c r="R4386" s="21"/>
      <c r="S4386" s="23"/>
      <c r="T4386" s="1">
        <f t="shared" si="413"/>
        <v>2019.0576862625801</v>
      </c>
      <c r="U4386" s="4">
        <f t="shared" si="414"/>
        <v>1.1239516586766405E+20</v>
      </c>
      <c r="V4386" s="4">
        <f t="shared" si="415"/>
        <v>54325033149243.336</v>
      </c>
      <c r="W4386" s="1">
        <f t="shared" si="416"/>
        <v>45.051642128039646</v>
      </c>
    </row>
    <row r="4387" spans="1:23" x14ac:dyDescent="0.3">
      <c r="A4387" s="32" t="s">
        <v>1128</v>
      </c>
      <c r="B4387" s="35">
        <v>43486.254976851851</v>
      </c>
      <c r="C4387" s="29">
        <v>45.531300000000002</v>
      </c>
      <c r="D4387" s="29">
        <v>-12.835800000000001</v>
      </c>
      <c r="E4387" s="49">
        <v>38</v>
      </c>
      <c r="F4387" s="20">
        <v>11</v>
      </c>
      <c r="G4387" s="22" t="s">
        <v>396</v>
      </c>
      <c r="H4387" s="1" t="s">
        <v>63</v>
      </c>
      <c r="I4387" s="9">
        <v>3.25</v>
      </c>
      <c r="J4387" s="19"/>
      <c r="K4387" s="19"/>
      <c r="L4387" s="19"/>
      <c r="M4387" s="19"/>
      <c r="N4387" s="19"/>
      <c r="O4387" s="19"/>
      <c r="P4387" s="19">
        <v>3.65</v>
      </c>
      <c r="Q4387" s="18" t="s">
        <v>90</v>
      </c>
      <c r="R4387" s="21"/>
      <c r="S4387" s="23"/>
      <c r="T4387" s="1">
        <f t="shared" si="413"/>
        <v>2019.0588774178011</v>
      </c>
      <c r="U4387" s="4">
        <f t="shared" si="414"/>
        <v>1.1239526027375167E+20</v>
      </c>
      <c r="V4387" s="4">
        <f t="shared" si="415"/>
        <v>94406087628592.484</v>
      </c>
      <c r="W4387" s="1">
        <f t="shared" si="416"/>
        <v>50.830008673325921</v>
      </c>
    </row>
    <row r="4388" spans="1:23" x14ac:dyDescent="0.3">
      <c r="A4388" s="32" t="s">
        <v>1129</v>
      </c>
      <c r="B4388" s="35">
        <v>43486.263506944444</v>
      </c>
      <c r="C4388" s="29">
        <v>45.3645</v>
      </c>
      <c r="D4388" s="29">
        <v>-12.741300000000001</v>
      </c>
      <c r="E4388" s="49">
        <v>34</v>
      </c>
      <c r="F4388" s="20">
        <v>11</v>
      </c>
      <c r="G4388" s="22" t="s">
        <v>396</v>
      </c>
      <c r="H4388" s="1" t="s">
        <v>63</v>
      </c>
      <c r="I4388" s="9">
        <v>3.06</v>
      </c>
      <c r="J4388" s="19"/>
      <c r="K4388" s="19"/>
      <c r="L4388" s="19"/>
      <c r="M4388" s="19"/>
      <c r="N4388" s="19"/>
      <c r="O4388" s="19"/>
      <c r="P4388" s="19">
        <v>3.46</v>
      </c>
      <c r="Q4388" s="18" t="s">
        <v>90</v>
      </c>
      <c r="R4388" s="21"/>
      <c r="S4388" s="23"/>
      <c r="T4388" s="1">
        <f t="shared" si="413"/>
        <v>2019.0589007719218</v>
      </c>
      <c r="U4388" s="4">
        <f t="shared" si="414"/>
        <v>1.1239530925163361E+20</v>
      </c>
      <c r="V4388" s="4">
        <f t="shared" si="415"/>
        <v>48977881936844.656</v>
      </c>
      <c r="W4388" s="1">
        <f t="shared" si="416"/>
        <v>36.997604958776357</v>
      </c>
    </row>
    <row r="4389" spans="1:23" x14ac:dyDescent="0.3">
      <c r="A4389" s="32" t="s">
        <v>1130</v>
      </c>
      <c r="B4389" s="35">
        <v>43486.376238425924</v>
      </c>
      <c r="C4389" s="29">
        <v>45.414000000000001</v>
      </c>
      <c r="D4389" s="29">
        <v>-12.815300000000001</v>
      </c>
      <c r="E4389" s="49">
        <v>35</v>
      </c>
      <c r="F4389" s="20">
        <v>12</v>
      </c>
      <c r="G4389" s="22" t="s">
        <v>396</v>
      </c>
      <c r="H4389" s="1" t="s">
        <v>63</v>
      </c>
      <c r="I4389" s="9">
        <v>3.5100000000000002</v>
      </c>
      <c r="J4389" s="19"/>
      <c r="K4389" s="19"/>
      <c r="L4389" s="19"/>
      <c r="M4389" s="19"/>
      <c r="N4389" s="19"/>
      <c r="O4389" s="19"/>
      <c r="P4389" s="19">
        <v>3.91</v>
      </c>
      <c r="Q4389" s="18" t="s">
        <v>90</v>
      </c>
      <c r="R4389" s="21"/>
      <c r="S4389" s="23"/>
      <c r="T4389" s="1">
        <f t="shared" si="413"/>
        <v>2019.0592094138972</v>
      </c>
      <c r="U4389" s="4">
        <f t="shared" si="414"/>
        <v>1.123955409910986E+20</v>
      </c>
      <c r="V4389" s="4">
        <f t="shared" si="415"/>
        <v>231739464996849</v>
      </c>
      <c r="W4389" s="1">
        <f t="shared" si="416"/>
        <v>40.782818655457341</v>
      </c>
    </row>
    <row r="4390" spans="1:23" x14ac:dyDescent="0.3">
      <c r="A4390" s="32" t="s">
        <v>1131</v>
      </c>
      <c r="B4390" s="35">
        <v>43486.39471064815</v>
      </c>
      <c r="C4390" s="29">
        <v>45.543700000000001</v>
      </c>
      <c r="D4390" s="29">
        <v>-12.8032</v>
      </c>
      <c r="E4390" s="49">
        <v>40</v>
      </c>
      <c r="F4390" s="20">
        <v>13</v>
      </c>
      <c r="G4390" s="22" t="s">
        <v>396</v>
      </c>
      <c r="H4390" s="1" t="s">
        <v>63</v>
      </c>
      <c r="I4390" s="1">
        <f>P4390-0.4</f>
        <v>4.4099999999999993</v>
      </c>
      <c r="J4390" s="19"/>
      <c r="K4390" s="19"/>
      <c r="L4390" s="19">
        <v>4.4000000000000004</v>
      </c>
      <c r="M4390" s="19" t="s">
        <v>60</v>
      </c>
      <c r="N4390" s="19"/>
      <c r="O4390" s="19"/>
      <c r="P4390" s="19">
        <v>4.8099999999999996</v>
      </c>
      <c r="Q4390" s="18" t="s">
        <v>90</v>
      </c>
      <c r="R4390" s="21"/>
      <c r="S4390" s="23"/>
      <c r="T4390" s="1">
        <f t="shared" si="413"/>
        <v>2019.0592599880854</v>
      </c>
      <c r="U4390" s="4">
        <f t="shared" si="414"/>
        <v>1.1240072899148789E+20</v>
      </c>
      <c r="V4390" s="4">
        <f t="shared" si="415"/>
        <v>5188000389289606</v>
      </c>
      <c r="W4390" s="1">
        <f t="shared" si="416"/>
        <v>52.706067379792103</v>
      </c>
    </row>
    <row r="4391" spans="1:23" x14ac:dyDescent="0.3">
      <c r="A4391" s="32" t="s">
        <v>1132</v>
      </c>
      <c r="B4391" s="35">
        <v>43486.520624999997</v>
      </c>
      <c r="C4391" s="29">
        <v>45.406199999999998</v>
      </c>
      <c r="D4391" s="29">
        <v>-12.800800000000001</v>
      </c>
      <c r="E4391" s="49">
        <v>32</v>
      </c>
      <c r="F4391" s="20">
        <v>11</v>
      </c>
      <c r="G4391" s="22" t="s">
        <v>396</v>
      </c>
      <c r="H4391" s="1" t="s">
        <v>63</v>
      </c>
      <c r="I4391" s="9">
        <v>3.31</v>
      </c>
      <c r="J4391" s="19"/>
      <c r="K4391" s="19"/>
      <c r="L4391" s="19"/>
      <c r="M4391" s="19"/>
      <c r="N4391" s="19"/>
      <c r="O4391" s="19"/>
      <c r="P4391" s="19">
        <v>3.71</v>
      </c>
      <c r="Q4391" s="18" t="s">
        <v>90</v>
      </c>
      <c r="R4391" s="21"/>
      <c r="S4391" s="23"/>
      <c r="T4391" s="1">
        <f t="shared" si="413"/>
        <v>2019.0596047227925</v>
      </c>
      <c r="U4391" s="4">
        <f t="shared" si="414"/>
        <v>1.1240084513634927E+20</v>
      </c>
      <c r="V4391" s="4">
        <f t="shared" si="415"/>
        <v>116144861384034.34</v>
      </c>
      <c r="W4391" s="1">
        <f t="shared" si="416"/>
        <v>37.559114947722989</v>
      </c>
    </row>
    <row r="4392" spans="1:23" x14ac:dyDescent="0.3">
      <c r="A4392" s="32" t="s">
        <v>1133</v>
      </c>
      <c r="B4392" s="35">
        <v>43486.644780092596</v>
      </c>
      <c r="C4392" s="29">
        <v>45.4133</v>
      </c>
      <c r="D4392" s="29">
        <v>-12.7987</v>
      </c>
      <c r="E4392" s="49">
        <v>38</v>
      </c>
      <c r="F4392" s="20">
        <v>11</v>
      </c>
      <c r="G4392" s="22" t="s">
        <v>396</v>
      </c>
      <c r="H4392" s="1" t="s">
        <v>63</v>
      </c>
      <c r="I4392" s="9">
        <v>3.08</v>
      </c>
      <c r="J4392" s="19"/>
      <c r="K4392" s="19"/>
      <c r="L4392" s="19"/>
      <c r="M4392" s="19"/>
      <c r="N4392" s="19"/>
      <c r="O4392" s="19"/>
      <c r="P4392" s="19">
        <v>3.48</v>
      </c>
      <c r="Q4392" s="18" t="s">
        <v>90</v>
      </c>
      <c r="R4392" s="21"/>
      <c r="S4392" s="23"/>
      <c r="T4392" s="1">
        <f t="shared" si="413"/>
        <v>2019.0599446409105</v>
      </c>
      <c r="U4392" s="4">
        <f t="shared" si="414"/>
        <v>1.1240089761709529E+20</v>
      </c>
      <c r="V4392" s="4">
        <f t="shared" si="415"/>
        <v>52480746024977.281</v>
      </c>
      <c r="W4392" s="1">
        <f t="shared" si="416"/>
        <v>43.107506794468684</v>
      </c>
    </row>
    <row r="4393" spans="1:23" x14ac:dyDescent="0.3">
      <c r="A4393" s="32" t="s">
        <v>1134</v>
      </c>
      <c r="B4393" s="35">
        <v>43486.646828703706</v>
      </c>
      <c r="C4393" s="29">
        <v>45.3917</v>
      </c>
      <c r="D4393" s="29">
        <v>-12.7547</v>
      </c>
      <c r="E4393" s="49">
        <v>32</v>
      </c>
      <c r="F4393" s="20">
        <v>12</v>
      </c>
      <c r="G4393" s="22" t="s">
        <v>396</v>
      </c>
      <c r="H4393" s="1" t="s">
        <v>63</v>
      </c>
      <c r="I4393" s="9">
        <v>3.49</v>
      </c>
      <c r="J4393" s="19"/>
      <c r="K4393" s="19"/>
      <c r="L4393" s="19"/>
      <c r="M4393" s="19"/>
      <c r="N4393" s="19"/>
      <c r="O4393" s="19"/>
      <c r="P4393" s="19">
        <v>3.89</v>
      </c>
      <c r="Q4393" s="18" t="s">
        <v>90</v>
      </c>
      <c r="R4393" s="21"/>
      <c r="S4393" s="23"/>
      <c r="T4393" s="1">
        <f t="shared" si="413"/>
        <v>2019.0599502497021</v>
      </c>
      <c r="U4393" s="4">
        <f t="shared" si="414"/>
        <v>1.1240111388894767E+20</v>
      </c>
      <c r="V4393" s="4">
        <f t="shared" si="415"/>
        <v>216271852372703.16</v>
      </c>
      <c r="W4393" s="1">
        <f t="shared" si="416"/>
        <v>36.447501201610031</v>
      </c>
    </row>
    <row r="4394" spans="1:23" x14ac:dyDescent="0.3">
      <c r="A4394" s="32" t="s">
        <v>1135</v>
      </c>
      <c r="B4394" s="35">
        <v>43486.681898148148</v>
      </c>
      <c r="C4394" s="29">
        <v>45.427999999999997</v>
      </c>
      <c r="D4394" s="29">
        <v>-12.797700000000001</v>
      </c>
      <c r="E4394" s="49">
        <v>37</v>
      </c>
      <c r="F4394" s="20">
        <v>11</v>
      </c>
      <c r="G4394" s="22" t="s">
        <v>396</v>
      </c>
      <c r="H4394" s="1" t="s">
        <v>63</v>
      </c>
      <c r="I4394" s="9">
        <v>3.2800000000000002</v>
      </c>
      <c r="J4394" s="19"/>
      <c r="K4394" s="19"/>
      <c r="L4394" s="19"/>
      <c r="M4394" s="19"/>
      <c r="N4394" s="19"/>
      <c r="O4394" s="19"/>
      <c r="P4394" s="19">
        <v>3.68</v>
      </c>
      <c r="Q4394" s="18" t="s">
        <v>90</v>
      </c>
      <c r="R4394" s="21"/>
      <c r="S4394" s="23"/>
      <c r="T4394" s="1">
        <f t="shared" si="413"/>
        <v>2019.0600462646082</v>
      </c>
      <c r="U4394" s="4">
        <f t="shared" si="414"/>
        <v>1.1240121860180247E+20</v>
      </c>
      <c r="V4394" s="4">
        <f t="shared" si="415"/>
        <v>104712854805090.06</v>
      </c>
      <c r="W4394" s="1">
        <f t="shared" si="416"/>
        <v>42.985712909374016</v>
      </c>
    </row>
    <row r="4395" spans="1:23" x14ac:dyDescent="0.3">
      <c r="A4395" s="32" t="s">
        <v>1136</v>
      </c>
      <c r="B4395" s="35">
        <v>43486.842905092592</v>
      </c>
      <c r="C4395" s="29">
        <v>45.415999999999997</v>
      </c>
      <c r="D4395" s="29">
        <v>-12.771699999999999</v>
      </c>
      <c r="E4395" s="49">
        <v>40</v>
      </c>
      <c r="F4395" s="20">
        <v>11</v>
      </c>
      <c r="G4395" s="22" t="s">
        <v>396</v>
      </c>
      <c r="H4395" s="1" t="s">
        <v>63</v>
      </c>
      <c r="I4395" s="9">
        <v>3.58</v>
      </c>
      <c r="J4395" s="19"/>
      <c r="K4395" s="19"/>
      <c r="L4395" s="19"/>
      <c r="M4395" s="19"/>
      <c r="N4395" s="19"/>
      <c r="O4395" s="19"/>
      <c r="P4395" s="19">
        <v>3.98</v>
      </c>
      <c r="Q4395" s="18" t="s">
        <v>90</v>
      </c>
      <c r="R4395" s="21"/>
      <c r="S4395" s="23"/>
      <c r="T4395" s="1">
        <f t="shared" si="413"/>
        <v>2019.0604870775978</v>
      </c>
      <c r="U4395" s="4">
        <f t="shared" si="414"/>
        <v>1.1240151372272514E+20</v>
      </c>
      <c r="V4395" s="4">
        <f t="shared" si="415"/>
        <v>295120922666639.69</v>
      </c>
      <c r="W4395" s="1">
        <f t="shared" si="416"/>
        <v>44.792168703100167</v>
      </c>
    </row>
    <row r="4396" spans="1:23" x14ac:dyDescent="0.3">
      <c r="A4396" s="32" t="s">
        <v>1137</v>
      </c>
      <c r="B4396" s="35">
        <v>43487.180300925924</v>
      </c>
      <c r="C4396" s="29">
        <v>45.412700000000001</v>
      </c>
      <c r="D4396" s="29">
        <v>-12.7807</v>
      </c>
      <c r="E4396" s="49">
        <v>35</v>
      </c>
      <c r="F4396" s="20">
        <v>10</v>
      </c>
      <c r="G4396" s="22" t="s">
        <v>396</v>
      </c>
      <c r="H4396" s="1" t="s">
        <v>63</v>
      </c>
      <c r="I4396" s="9">
        <v>3.2800000000000002</v>
      </c>
      <c r="J4396" s="19"/>
      <c r="K4396" s="19"/>
      <c r="L4396" s="19"/>
      <c r="M4396" s="19"/>
      <c r="N4396" s="19"/>
      <c r="O4396" s="19"/>
      <c r="P4396" s="19">
        <v>3.68</v>
      </c>
      <c r="Q4396" s="18" t="s">
        <v>90</v>
      </c>
      <c r="R4396" s="21"/>
      <c r="S4396" s="23"/>
      <c r="T4396" s="1">
        <f t="shared" si="413"/>
        <v>2019.0614108170457</v>
      </c>
      <c r="U4396" s="4">
        <f t="shared" si="414"/>
        <v>1.1240161843557994E+20</v>
      </c>
      <c r="V4396" s="4">
        <f t="shared" si="415"/>
        <v>104712854805090.06</v>
      </c>
      <c r="W4396" s="1">
        <f t="shared" si="416"/>
        <v>40.269512634008521</v>
      </c>
    </row>
    <row r="4397" spans="1:23" x14ac:dyDescent="0.3">
      <c r="A4397" s="32" t="s">
        <v>1138</v>
      </c>
      <c r="B4397" s="35">
        <v>43487.259560185186</v>
      </c>
      <c r="C4397" s="29">
        <v>45.427300000000002</v>
      </c>
      <c r="D4397" s="29">
        <v>-12.78</v>
      </c>
      <c r="E4397" s="49">
        <v>32</v>
      </c>
      <c r="F4397" s="20">
        <v>11</v>
      </c>
      <c r="G4397" s="22" t="s">
        <v>396</v>
      </c>
      <c r="H4397" s="1" t="s">
        <v>63</v>
      </c>
      <c r="I4397" s="9">
        <v>3.08</v>
      </c>
      <c r="J4397" s="19"/>
      <c r="K4397" s="19"/>
      <c r="L4397" s="19"/>
      <c r="M4397" s="19"/>
      <c r="N4397" s="19"/>
      <c r="O4397" s="19"/>
      <c r="P4397" s="19">
        <v>3.48</v>
      </c>
      <c r="Q4397" s="18" t="s">
        <v>90</v>
      </c>
      <c r="R4397" s="21"/>
      <c r="S4397" s="23"/>
      <c r="T4397" s="1">
        <f t="shared" si="413"/>
        <v>2019.061627817071</v>
      </c>
      <c r="U4397" s="4">
        <f t="shared" si="414"/>
        <v>1.1240167091632597E+20</v>
      </c>
      <c r="V4397" s="4">
        <f t="shared" si="415"/>
        <v>52480746024977.281</v>
      </c>
      <c r="W4397" s="1">
        <f t="shared" si="416"/>
        <v>38.537133834553714</v>
      </c>
    </row>
    <row r="4398" spans="1:23" x14ac:dyDescent="0.3">
      <c r="A4398" s="32" t="s">
        <v>1139</v>
      </c>
      <c r="B4398" s="35">
        <v>43487.387743055559</v>
      </c>
      <c r="C4398" s="29">
        <v>45.386800000000001</v>
      </c>
      <c r="D4398" s="29">
        <v>-12.827500000000001</v>
      </c>
      <c r="E4398" s="49">
        <v>30</v>
      </c>
      <c r="F4398" s="20">
        <v>12</v>
      </c>
      <c r="G4398" s="22" t="s">
        <v>396</v>
      </c>
      <c r="H4398" s="1" t="s">
        <v>63</v>
      </c>
      <c r="I4398" s="9">
        <v>3.08</v>
      </c>
      <c r="J4398" s="19"/>
      <c r="K4398" s="19"/>
      <c r="L4398" s="19"/>
      <c r="M4398" s="19"/>
      <c r="N4398" s="19"/>
      <c r="O4398" s="19"/>
      <c r="P4398" s="19">
        <v>3.48</v>
      </c>
      <c r="Q4398" s="18" t="s">
        <v>90</v>
      </c>
      <c r="R4398" s="21"/>
      <c r="S4398" s="23"/>
      <c r="T4398" s="1">
        <f t="shared" si="413"/>
        <v>2019.0619787626435</v>
      </c>
      <c r="U4398" s="4">
        <f t="shared" si="414"/>
        <v>1.1240172339707199E+20</v>
      </c>
      <c r="V4398" s="4">
        <f t="shared" si="415"/>
        <v>52480746024977.281</v>
      </c>
      <c r="W4398" s="1">
        <f t="shared" si="416"/>
        <v>35.35023903164479</v>
      </c>
    </row>
    <row r="4399" spans="1:23" x14ac:dyDescent="0.3">
      <c r="A4399" s="32" t="s">
        <v>1140</v>
      </c>
      <c r="B4399" s="35">
        <v>43487.397766203707</v>
      </c>
      <c r="C4399" s="29">
        <v>45.359000000000002</v>
      </c>
      <c r="D4399" s="29">
        <v>-12.763</v>
      </c>
      <c r="E4399" s="49">
        <v>35</v>
      </c>
      <c r="F4399" s="20">
        <v>12</v>
      </c>
      <c r="G4399" s="22" t="s">
        <v>396</v>
      </c>
      <c r="H4399" s="1" t="s">
        <v>63</v>
      </c>
      <c r="I4399" s="9">
        <v>3.22</v>
      </c>
      <c r="J4399" s="19"/>
      <c r="K4399" s="19"/>
      <c r="L4399" s="19"/>
      <c r="M4399" s="19"/>
      <c r="N4399" s="19"/>
      <c r="O4399" s="19"/>
      <c r="P4399" s="19">
        <v>3.62</v>
      </c>
      <c r="Q4399" s="18" t="s">
        <v>90</v>
      </c>
      <c r="R4399" s="21"/>
      <c r="S4399" s="23"/>
      <c r="T4399" s="1">
        <f t="shared" si="413"/>
        <v>2019.0620062045275</v>
      </c>
      <c r="U4399" s="4">
        <f t="shared" si="414"/>
        <v>1.1240180851087581E+20</v>
      </c>
      <c r="V4399" s="4">
        <f t="shared" si="415"/>
        <v>85113803820237.813</v>
      </c>
      <c r="W4399" s="1">
        <f t="shared" si="416"/>
        <v>37.669041331853769</v>
      </c>
    </row>
    <row r="4400" spans="1:23" x14ac:dyDescent="0.3">
      <c r="A4400" s="32" t="s">
        <v>1141</v>
      </c>
      <c r="B4400" s="35">
        <v>43487.576018518521</v>
      </c>
      <c r="C4400" s="29">
        <v>45.412999999999997</v>
      </c>
      <c r="D4400" s="29">
        <v>-12.7662</v>
      </c>
      <c r="E4400" s="49">
        <v>40</v>
      </c>
      <c r="F4400" s="20">
        <v>11</v>
      </c>
      <c r="G4400" s="22" t="s">
        <v>396</v>
      </c>
      <c r="H4400" s="1" t="s">
        <v>63</v>
      </c>
      <c r="I4400" s="9">
        <v>3.31</v>
      </c>
      <c r="J4400" s="19"/>
      <c r="K4400" s="19"/>
      <c r="L4400" s="19"/>
      <c r="M4400" s="19"/>
      <c r="N4400" s="19"/>
      <c r="O4400" s="19"/>
      <c r="P4400" s="19">
        <v>3.71</v>
      </c>
      <c r="Q4400" s="18" t="s">
        <v>90</v>
      </c>
      <c r="R4400" s="21"/>
      <c r="S4400" s="23"/>
      <c r="T4400" s="1">
        <f t="shared" si="413"/>
        <v>2019.0624942327681</v>
      </c>
      <c r="U4400" s="4">
        <f t="shared" si="414"/>
        <v>1.1240192465573719E+20</v>
      </c>
      <c r="V4400" s="4">
        <f t="shared" si="415"/>
        <v>116144861384034.34</v>
      </c>
      <c r="W4400" s="1">
        <f t="shared" si="416"/>
        <v>44.627422249594154</v>
      </c>
    </row>
    <row r="4401" spans="1:23" x14ac:dyDescent="0.3">
      <c r="A4401" s="32" t="s">
        <v>1142</v>
      </c>
      <c r="B4401" s="35">
        <v>43487.928587962961</v>
      </c>
      <c r="C4401" s="29">
        <v>45.411000000000001</v>
      </c>
      <c r="D4401" s="29">
        <v>-12.792</v>
      </c>
      <c r="E4401" s="49">
        <v>39</v>
      </c>
      <c r="F4401" s="20">
        <v>13</v>
      </c>
      <c r="G4401" s="22" t="s">
        <v>396</v>
      </c>
      <c r="H4401" s="1" t="s">
        <v>63</v>
      </c>
      <c r="I4401" s="9">
        <v>3.3400000000000003</v>
      </c>
      <c r="J4401" s="19"/>
      <c r="K4401" s="19"/>
      <c r="L4401" s="19"/>
      <c r="M4401" s="19"/>
      <c r="N4401" s="19"/>
      <c r="O4401" s="19"/>
      <c r="P4401" s="19">
        <v>3.74</v>
      </c>
      <c r="Q4401" s="18" t="s">
        <v>90</v>
      </c>
      <c r="R4401" s="21"/>
      <c r="S4401" s="23"/>
      <c r="T4401" s="1">
        <f t="shared" si="413"/>
        <v>2019.063459515299</v>
      </c>
      <c r="U4401" s="4">
        <f t="shared" si="414"/>
        <v>1.1240205348069237E+20</v>
      </c>
      <c r="V4401" s="4">
        <f t="shared" si="415"/>
        <v>128824955169313.42</v>
      </c>
      <c r="W4401" s="1">
        <f t="shared" si="416"/>
        <v>43.805473118624207</v>
      </c>
    </row>
    <row r="4402" spans="1:23" x14ac:dyDescent="0.3">
      <c r="A4402" s="32" t="s">
        <v>1143</v>
      </c>
      <c r="B4402" s="35">
        <v>43488.031898148147</v>
      </c>
      <c r="C4402" s="29">
        <v>45.411299999999997</v>
      </c>
      <c r="D4402" s="29">
        <v>-12.787000000000001</v>
      </c>
      <c r="E4402" s="49">
        <v>39</v>
      </c>
      <c r="F4402" s="20">
        <v>11</v>
      </c>
      <c r="G4402" s="22" t="s">
        <v>396</v>
      </c>
      <c r="H4402" s="1" t="s">
        <v>63</v>
      </c>
      <c r="I4402" s="9">
        <v>3.22</v>
      </c>
      <c r="J4402" s="19"/>
      <c r="K4402" s="19"/>
      <c r="L4402" s="19"/>
      <c r="M4402" s="19"/>
      <c r="N4402" s="19"/>
      <c r="O4402" s="19"/>
      <c r="P4402" s="19">
        <v>3.62</v>
      </c>
      <c r="Q4402" s="18" t="s">
        <v>90</v>
      </c>
      <c r="R4402" s="21"/>
      <c r="S4402" s="23"/>
      <c r="T4402" s="1">
        <f t="shared" si="413"/>
        <v>2019.0637423631708</v>
      </c>
      <c r="U4402" s="4">
        <f t="shared" si="414"/>
        <v>1.1240213859449618E+20</v>
      </c>
      <c r="V4402" s="4">
        <f t="shared" si="415"/>
        <v>85113803820237.813</v>
      </c>
      <c r="W4402" s="1">
        <f t="shared" si="416"/>
        <v>43.772514250396092</v>
      </c>
    </row>
    <row r="4403" spans="1:23" x14ac:dyDescent="0.3">
      <c r="A4403" s="32" t="s">
        <v>1144</v>
      </c>
      <c r="B4403" s="35">
        <v>43488.170138888891</v>
      </c>
      <c r="C4403" s="29">
        <v>45.436</v>
      </c>
      <c r="D4403" s="29">
        <v>-12.797000000000001</v>
      </c>
      <c r="E4403" s="49">
        <v>36</v>
      </c>
      <c r="F4403" s="20">
        <v>11</v>
      </c>
      <c r="G4403" s="22" t="s">
        <v>396</v>
      </c>
      <c r="H4403" s="1" t="s">
        <v>63</v>
      </c>
      <c r="I4403" s="9">
        <v>3.14</v>
      </c>
      <c r="J4403" s="19"/>
      <c r="K4403" s="19"/>
      <c r="L4403" s="19"/>
      <c r="M4403" s="19"/>
      <c r="N4403" s="19"/>
      <c r="O4403" s="19"/>
      <c r="P4403" s="19">
        <v>3.54</v>
      </c>
      <c r="Q4403" s="18" t="s">
        <v>90</v>
      </c>
      <c r="R4403" s="21"/>
      <c r="S4403" s="23"/>
      <c r="T4403" s="1">
        <f t="shared" si="413"/>
        <v>2019.0641208456916</v>
      </c>
      <c r="U4403" s="4">
        <f t="shared" si="414"/>
        <v>1.1240220315991908E+20</v>
      </c>
      <c r="V4403" s="4">
        <f t="shared" si="415"/>
        <v>64565422903465.523</v>
      </c>
      <c r="W4403" s="1">
        <f t="shared" si="416"/>
        <v>42.566014377889196</v>
      </c>
    </row>
    <row r="4404" spans="1:23" x14ac:dyDescent="0.3">
      <c r="A4404" s="32" t="s">
        <v>1145</v>
      </c>
      <c r="B4404" s="35">
        <v>43488.203159722223</v>
      </c>
      <c r="C4404" s="29">
        <v>45.395699999999998</v>
      </c>
      <c r="D4404" s="29">
        <v>-12.7577</v>
      </c>
      <c r="E4404" s="49">
        <v>28</v>
      </c>
      <c r="F4404" s="20">
        <v>11</v>
      </c>
      <c r="G4404" s="22" t="s">
        <v>396</v>
      </c>
      <c r="H4404" s="1" t="s">
        <v>63</v>
      </c>
      <c r="I4404" s="9">
        <v>3.18</v>
      </c>
      <c r="J4404" s="19"/>
      <c r="K4404" s="19"/>
      <c r="L4404" s="19"/>
      <c r="M4404" s="19"/>
      <c r="N4404" s="19"/>
      <c r="O4404" s="19"/>
      <c r="P4404" s="19">
        <v>3.58</v>
      </c>
      <c r="Q4404" s="18" t="s">
        <v>90</v>
      </c>
      <c r="R4404" s="21"/>
      <c r="S4404" s="23"/>
      <c r="T4404" s="1">
        <f t="shared" si="413"/>
        <v>2019.0642112518062</v>
      </c>
      <c r="U4404" s="4">
        <f t="shared" si="414"/>
        <v>1.1240227729094322E+20</v>
      </c>
      <c r="V4404" s="4">
        <f t="shared" si="415"/>
        <v>74131024130092.203</v>
      </c>
      <c r="W4404" s="1">
        <f t="shared" si="416"/>
        <v>33.222937296361771</v>
      </c>
    </row>
    <row r="4405" spans="1:23" x14ac:dyDescent="0.3">
      <c r="A4405" s="32" t="s">
        <v>1146</v>
      </c>
      <c r="B4405" s="35">
        <v>43488.260775462964</v>
      </c>
      <c r="C4405" s="29">
        <v>45.4</v>
      </c>
      <c r="D4405" s="29">
        <v>-12.817299999999999</v>
      </c>
      <c r="E4405" s="49">
        <v>36</v>
      </c>
      <c r="F4405" s="20">
        <v>12</v>
      </c>
      <c r="G4405" s="22" t="s">
        <v>396</v>
      </c>
      <c r="H4405" s="1" t="s">
        <v>63</v>
      </c>
      <c r="I4405" s="9">
        <v>3.7600000000000002</v>
      </c>
      <c r="J4405" s="19"/>
      <c r="K4405" s="19"/>
      <c r="L4405" s="19"/>
      <c r="M4405" s="19"/>
      <c r="N4405" s="19"/>
      <c r="O4405" s="19"/>
      <c r="P4405" s="19">
        <v>4.16</v>
      </c>
      <c r="Q4405" s="18" t="s">
        <v>90</v>
      </c>
      <c r="R4405" s="21"/>
      <c r="S4405" s="23"/>
      <c r="T4405" s="1">
        <f t="shared" si="413"/>
        <v>2019.0643689951073</v>
      </c>
      <c r="U4405" s="4">
        <f t="shared" si="414"/>
        <v>1.1240282683181708E+20</v>
      </c>
      <c r="V4405" s="4">
        <f t="shared" si="415"/>
        <v>549540873857625.25</v>
      </c>
      <c r="W4405" s="1">
        <f t="shared" si="416"/>
        <v>40.979040887399051</v>
      </c>
    </row>
    <row r="4406" spans="1:23" x14ac:dyDescent="0.3">
      <c r="A4406" s="32" t="s">
        <v>1147</v>
      </c>
      <c r="B4406" s="35">
        <v>43488.432083333333</v>
      </c>
      <c r="C4406" s="29">
        <v>45.393300000000004</v>
      </c>
      <c r="D4406" s="29">
        <v>-12.7178</v>
      </c>
      <c r="E4406" s="49">
        <v>33</v>
      </c>
      <c r="F4406" s="20">
        <v>13</v>
      </c>
      <c r="G4406" s="22" t="s">
        <v>396</v>
      </c>
      <c r="H4406" s="1" t="s">
        <v>63</v>
      </c>
      <c r="I4406" s="9">
        <v>3.12</v>
      </c>
      <c r="J4406" s="19"/>
      <c r="K4406" s="19"/>
      <c r="L4406" s="19"/>
      <c r="M4406" s="19"/>
      <c r="N4406" s="19"/>
      <c r="O4406" s="19"/>
      <c r="P4406" s="19">
        <v>3.52</v>
      </c>
      <c r="Q4406" s="18" t="s">
        <v>90</v>
      </c>
      <c r="R4406" s="21"/>
      <c r="S4406" s="23"/>
      <c r="T4406" s="1">
        <f t="shared" si="413"/>
        <v>2019.0648380104951</v>
      </c>
      <c r="U4406" s="4">
        <f t="shared" si="414"/>
        <v>1.1240288708777569E+20</v>
      </c>
      <c r="V4406" s="4">
        <f t="shared" si="415"/>
        <v>60255958607435.766</v>
      </c>
      <c r="W4406" s="1">
        <f t="shared" si="416"/>
        <v>37.647203293936641</v>
      </c>
    </row>
    <row r="4407" spans="1:23" x14ac:dyDescent="0.3">
      <c r="A4407" s="32" t="s">
        <v>1148</v>
      </c>
      <c r="B4407" s="35">
        <v>43488.467511574076</v>
      </c>
      <c r="C4407" s="29">
        <v>45.419800000000002</v>
      </c>
      <c r="D4407" s="29">
        <v>-12.717499999999999</v>
      </c>
      <c r="E4407" s="49">
        <v>32</v>
      </c>
      <c r="F4407" s="20">
        <v>13</v>
      </c>
      <c r="G4407" s="22" t="s">
        <v>396</v>
      </c>
      <c r="H4407" s="1" t="s">
        <v>63</v>
      </c>
      <c r="I4407" s="9">
        <v>3.0700000000000003</v>
      </c>
      <c r="J4407" s="19"/>
      <c r="K4407" s="19"/>
      <c r="L4407" s="19"/>
      <c r="M4407" s="19"/>
      <c r="N4407" s="19"/>
      <c r="O4407" s="19"/>
      <c r="P4407" s="19">
        <v>3.47</v>
      </c>
      <c r="Q4407" s="18" t="s">
        <v>90</v>
      </c>
      <c r="R4407" s="21"/>
      <c r="S4407" s="23"/>
      <c r="T4407" s="1">
        <f t="shared" si="413"/>
        <v>2019.0649350077319</v>
      </c>
      <c r="U4407" s="4">
        <f t="shared" si="414"/>
        <v>1.1240293778684653E+20</v>
      </c>
      <c r="V4407" s="4">
        <f t="shared" si="415"/>
        <v>50699070827470.641</v>
      </c>
      <c r="W4407" s="1">
        <f t="shared" si="416"/>
        <v>38.237132920368943</v>
      </c>
    </row>
    <row r="4408" spans="1:23" x14ac:dyDescent="0.3">
      <c r="A4408" s="32" t="s">
        <v>1149</v>
      </c>
      <c r="B4408" s="35">
        <v>43488.561030092591</v>
      </c>
      <c r="C4408" s="29">
        <v>45.381700000000002</v>
      </c>
      <c r="D4408" s="29">
        <v>-12.7598</v>
      </c>
      <c r="E4408" s="49">
        <v>32</v>
      </c>
      <c r="F4408" s="20">
        <v>14</v>
      </c>
      <c r="G4408" s="22" t="s">
        <v>396</v>
      </c>
      <c r="H4408" s="1" t="s">
        <v>63</v>
      </c>
      <c r="I4408" s="1">
        <f>P4408-0.4</f>
        <v>4.0299999999999994</v>
      </c>
      <c r="J4408" s="19"/>
      <c r="K4408" s="19"/>
      <c r="L4408" s="19">
        <v>4.4000000000000004</v>
      </c>
      <c r="M4408" s="19" t="s">
        <v>60</v>
      </c>
      <c r="N4408" s="19"/>
      <c r="O4408" s="19"/>
      <c r="P4408" s="19">
        <v>4.43</v>
      </c>
      <c r="Q4408" s="18" t="s">
        <v>90</v>
      </c>
      <c r="R4408" s="21"/>
      <c r="S4408" s="23"/>
      <c r="T4408" s="1">
        <f t="shared" si="413"/>
        <v>2019.0651910474814</v>
      </c>
      <c r="U4408" s="4">
        <f t="shared" si="414"/>
        <v>1.1240433415520759E+20</v>
      </c>
      <c r="V4408" s="4">
        <f t="shared" si="415"/>
        <v>1396368361055944</v>
      </c>
      <c r="W4408" s="1">
        <f t="shared" si="416"/>
        <v>35.943906892444055</v>
      </c>
    </row>
    <row r="4409" spans="1:23" x14ac:dyDescent="0.3">
      <c r="A4409" s="32" t="s">
        <v>1150</v>
      </c>
      <c r="B4409" s="35">
        <v>43488.685416666667</v>
      </c>
      <c r="C4409" s="29">
        <v>45.4377</v>
      </c>
      <c r="D4409" s="29">
        <v>-12.8238</v>
      </c>
      <c r="E4409" s="49">
        <v>42</v>
      </c>
      <c r="F4409" s="20">
        <v>13</v>
      </c>
      <c r="G4409" s="22" t="s">
        <v>396</v>
      </c>
      <c r="H4409" s="1" t="s">
        <v>63</v>
      </c>
      <c r="I4409" s="9">
        <v>3.93</v>
      </c>
      <c r="J4409" s="19"/>
      <c r="K4409" s="19"/>
      <c r="L4409" s="19"/>
      <c r="M4409" s="19"/>
      <c r="N4409" s="19"/>
      <c r="O4409" s="19"/>
      <c r="P4409" s="19">
        <v>4.33</v>
      </c>
      <c r="Q4409" s="18" t="s">
        <v>90</v>
      </c>
      <c r="R4409" s="21"/>
      <c r="S4409" s="23"/>
      <c r="T4409" s="1">
        <f t="shared" si="413"/>
        <v>2019.0655315993611</v>
      </c>
      <c r="U4409" s="4">
        <f t="shared" si="414"/>
        <v>1.1240532270830225E+20</v>
      </c>
      <c r="V4409" s="4">
        <f t="shared" si="415"/>
        <v>988553094656944.75</v>
      </c>
      <c r="W4409" s="1">
        <f t="shared" si="416"/>
        <v>48.209780281930151</v>
      </c>
    </row>
    <row r="4410" spans="1:23" x14ac:dyDescent="0.3">
      <c r="A4410" s="32" t="s">
        <v>1151</v>
      </c>
      <c r="B4410" s="35">
        <v>43488.829050925924</v>
      </c>
      <c r="C4410" s="29">
        <v>45.398499999999999</v>
      </c>
      <c r="D4410" s="29">
        <v>-12.7927</v>
      </c>
      <c r="E4410" s="49">
        <v>33</v>
      </c>
      <c r="F4410" s="20">
        <v>13</v>
      </c>
      <c r="G4410" s="22" t="s">
        <v>396</v>
      </c>
      <c r="H4410" s="1" t="s">
        <v>63</v>
      </c>
      <c r="I4410" s="9">
        <v>3.22</v>
      </c>
      <c r="J4410" s="19"/>
      <c r="K4410" s="19"/>
      <c r="L4410" s="19"/>
      <c r="M4410" s="19"/>
      <c r="N4410" s="19"/>
      <c r="O4410" s="19"/>
      <c r="P4410" s="19">
        <v>3.62</v>
      </c>
      <c r="Q4410" s="18" t="s">
        <v>90</v>
      </c>
      <c r="R4410" s="21"/>
      <c r="S4410" s="23"/>
      <c r="T4410" s="1">
        <f t="shared" si="413"/>
        <v>2019.065924848531</v>
      </c>
      <c r="U4410" s="4">
        <f t="shared" si="414"/>
        <v>1.1240540782210607E+20</v>
      </c>
      <c r="V4410" s="4">
        <f t="shared" si="415"/>
        <v>85113803820237.813</v>
      </c>
      <c r="W4410" s="1">
        <f t="shared" si="416"/>
        <v>37.900744942017219</v>
      </c>
    </row>
    <row r="4411" spans="1:23" x14ac:dyDescent="0.3">
      <c r="A4411" s="32" t="s">
        <v>1152</v>
      </c>
      <c r="B4411" s="35">
        <v>43488.847881944443</v>
      </c>
      <c r="C4411" s="29">
        <v>45.397799999999997</v>
      </c>
      <c r="D4411" s="29">
        <v>-12.764699999999999</v>
      </c>
      <c r="E4411" s="49">
        <v>38</v>
      </c>
      <c r="F4411" s="20">
        <v>12</v>
      </c>
      <c r="G4411" s="22" t="s">
        <v>396</v>
      </c>
      <c r="H4411" s="1" t="s">
        <v>63</v>
      </c>
      <c r="I4411" s="1">
        <f>P4411-0.4</f>
        <v>4.13</v>
      </c>
      <c r="J4411" s="19"/>
      <c r="K4411" s="19"/>
      <c r="L4411" s="19">
        <v>4.5</v>
      </c>
      <c r="M4411" s="19" t="s">
        <v>60</v>
      </c>
      <c r="N4411" s="19"/>
      <c r="O4411" s="19"/>
      <c r="P4411" s="19">
        <v>4.53</v>
      </c>
      <c r="Q4411" s="18" t="s">
        <v>90</v>
      </c>
      <c r="R4411" s="21"/>
      <c r="S4411" s="23"/>
      <c r="T4411" s="1">
        <f t="shared" si="413"/>
        <v>2019.0659764050497</v>
      </c>
      <c r="U4411" s="4">
        <f t="shared" si="414"/>
        <v>1.1240738024484218E+20</v>
      </c>
      <c r="V4411" s="4">
        <f t="shared" si="415"/>
        <v>1972422736114859.8</v>
      </c>
      <c r="W4411" s="1">
        <f t="shared" si="416"/>
        <v>42.105652621582621</v>
      </c>
    </row>
    <row r="4412" spans="1:23" x14ac:dyDescent="0.3">
      <c r="A4412" s="32" t="s">
        <v>1153</v>
      </c>
      <c r="B4412" s="35">
        <v>43489.024745370371</v>
      </c>
      <c r="C4412" s="29">
        <v>45.396500000000003</v>
      </c>
      <c r="D4412" s="29">
        <v>-12.8078</v>
      </c>
      <c r="E4412" s="49">
        <v>30</v>
      </c>
      <c r="F4412" s="20">
        <v>13</v>
      </c>
      <c r="G4412" s="22" t="s">
        <v>396</v>
      </c>
      <c r="H4412" s="1" t="s">
        <v>63</v>
      </c>
      <c r="I4412" s="9">
        <v>3.42</v>
      </c>
      <c r="J4412" s="19"/>
      <c r="K4412" s="19"/>
      <c r="L4412" s="19"/>
      <c r="M4412" s="19"/>
      <c r="N4412" s="19"/>
      <c r="O4412" s="19"/>
      <c r="P4412" s="19">
        <v>3.82</v>
      </c>
      <c r="Q4412" s="18" t="s">
        <v>90</v>
      </c>
      <c r="R4412" s="21"/>
      <c r="S4412" s="23"/>
      <c r="T4412" s="1">
        <f t="shared" si="413"/>
        <v>2019.0664606307198</v>
      </c>
      <c r="U4412" s="4">
        <f t="shared" si="414"/>
        <v>1.1240755006920743E+20</v>
      </c>
      <c r="V4412" s="4">
        <f t="shared" si="415"/>
        <v>169824365246175.47</v>
      </c>
      <c r="W4412" s="1">
        <f t="shared" si="416"/>
        <v>35.442974755798609</v>
      </c>
    </row>
    <row r="4413" spans="1:23" x14ac:dyDescent="0.3">
      <c r="A4413" s="32" t="s">
        <v>1154</v>
      </c>
      <c r="B4413" s="35">
        <v>43489.058379629627</v>
      </c>
      <c r="C4413" s="29">
        <v>45.424799999999998</v>
      </c>
      <c r="D4413" s="29">
        <v>-12.7728</v>
      </c>
      <c r="E4413" s="49">
        <v>40</v>
      </c>
      <c r="F4413" s="20">
        <v>12</v>
      </c>
      <c r="G4413" s="22" t="s">
        <v>396</v>
      </c>
      <c r="H4413" s="1" t="s">
        <v>63</v>
      </c>
      <c r="I4413" s="9">
        <v>3.3000000000000003</v>
      </c>
      <c r="J4413" s="19"/>
      <c r="K4413" s="19"/>
      <c r="L4413" s="19"/>
      <c r="M4413" s="19"/>
      <c r="N4413" s="19"/>
      <c r="O4413" s="19"/>
      <c r="P4413" s="19">
        <v>3.7</v>
      </c>
      <c r="Q4413" s="18" t="s">
        <v>90</v>
      </c>
      <c r="R4413" s="21"/>
      <c r="S4413" s="23"/>
      <c r="T4413" s="1">
        <f t="shared" si="413"/>
        <v>2019.0665527163028</v>
      </c>
      <c r="U4413" s="4">
        <f t="shared" si="414"/>
        <v>1.1240766227105286E+20</v>
      </c>
      <c r="V4413" s="4">
        <f t="shared" si="415"/>
        <v>112201845430197.23</v>
      </c>
      <c r="W4413" s="1">
        <f t="shared" si="416"/>
        <v>45.23259468486949</v>
      </c>
    </row>
    <row r="4414" spans="1:23" x14ac:dyDescent="0.3">
      <c r="A4414" s="32" t="s">
        <v>1155</v>
      </c>
      <c r="B4414" s="35">
        <v>43489.146909722222</v>
      </c>
      <c r="C4414" s="29">
        <v>45.3812</v>
      </c>
      <c r="D4414" s="29">
        <v>-12.760300000000001</v>
      </c>
      <c r="E4414" s="49">
        <v>32</v>
      </c>
      <c r="F4414" s="20">
        <v>11</v>
      </c>
      <c r="G4414" s="22" t="s">
        <v>396</v>
      </c>
      <c r="H4414" s="1" t="s">
        <v>63</v>
      </c>
      <c r="I4414" s="9">
        <v>3.23</v>
      </c>
      <c r="J4414" s="19"/>
      <c r="K4414" s="19"/>
      <c r="L4414" s="19"/>
      <c r="M4414" s="19"/>
      <c r="N4414" s="19"/>
      <c r="O4414" s="19"/>
      <c r="P4414" s="19">
        <v>3.63</v>
      </c>
      <c r="Q4414" s="18" t="s">
        <v>90</v>
      </c>
      <c r="R4414" s="21"/>
      <c r="S4414" s="23"/>
      <c r="T4414" s="1">
        <f t="shared" si="413"/>
        <v>2019.0667950984866</v>
      </c>
      <c r="U4414" s="4">
        <f t="shared" si="414"/>
        <v>1.1240775037594016E+20</v>
      </c>
      <c r="V4414" s="4">
        <f t="shared" si="415"/>
        <v>88104887300801.563</v>
      </c>
      <c r="W4414" s="1">
        <f t="shared" si="416"/>
        <v>35.920005640405044</v>
      </c>
    </row>
    <row r="4415" spans="1:23" x14ac:dyDescent="0.3">
      <c r="A4415" s="32" t="s">
        <v>1156</v>
      </c>
      <c r="B4415" s="35">
        <v>43489.158368055556</v>
      </c>
      <c r="C4415" s="29">
        <v>45.386699999999998</v>
      </c>
      <c r="D4415" s="29">
        <v>-12.7903</v>
      </c>
      <c r="E4415" s="49">
        <v>39</v>
      </c>
      <c r="F4415" s="20">
        <v>12</v>
      </c>
      <c r="G4415" s="22" t="s">
        <v>396</v>
      </c>
      <c r="H4415" s="1" t="s">
        <v>63</v>
      </c>
      <c r="I4415" s="9">
        <v>3.35</v>
      </c>
      <c r="J4415" s="19"/>
      <c r="K4415" s="19"/>
      <c r="L4415" s="19"/>
      <c r="M4415" s="19"/>
      <c r="N4415" s="19"/>
      <c r="O4415" s="19"/>
      <c r="P4415" s="19">
        <v>3.75</v>
      </c>
      <c r="Q4415" s="18" t="s">
        <v>90</v>
      </c>
      <c r="R4415" s="21"/>
      <c r="S4415" s="23"/>
      <c r="T4415" s="1">
        <f t="shared" si="413"/>
        <v>2019.0668264696935</v>
      </c>
      <c r="U4415" s="4">
        <f t="shared" si="414"/>
        <v>1.1240788372808337E+20</v>
      </c>
      <c r="V4415" s="4">
        <f t="shared" si="415"/>
        <v>133352143216332.41</v>
      </c>
      <c r="W4415" s="1">
        <f t="shared" si="416"/>
        <v>42.678955253453879</v>
      </c>
    </row>
    <row r="4416" spans="1:23" x14ac:dyDescent="0.3">
      <c r="A4416" s="32" t="s">
        <v>1157</v>
      </c>
      <c r="B4416" s="35">
        <v>43489.215636574074</v>
      </c>
      <c r="C4416" s="29">
        <v>45.410200000000003</v>
      </c>
      <c r="D4416" s="29">
        <v>-12.789</v>
      </c>
      <c r="E4416" s="49">
        <v>40</v>
      </c>
      <c r="F4416" s="20">
        <v>13</v>
      </c>
      <c r="G4416" s="22" t="s">
        <v>396</v>
      </c>
      <c r="H4416" s="1" t="s">
        <v>63</v>
      </c>
      <c r="I4416" s="9">
        <v>3.7500000000000004</v>
      </c>
      <c r="J4416" s="19"/>
      <c r="K4416" s="19"/>
      <c r="L4416" s="19"/>
      <c r="M4416" s="19"/>
      <c r="N4416" s="19"/>
      <c r="O4416" s="19"/>
      <c r="P4416" s="19">
        <v>4.1500000000000004</v>
      </c>
      <c r="Q4416" s="18" t="s">
        <v>90</v>
      </c>
      <c r="R4416" s="21"/>
      <c r="S4416" s="23"/>
      <c r="T4416" s="1">
        <f t="shared" si="413"/>
        <v>2019.0669832623521</v>
      </c>
      <c r="U4416" s="4">
        <f t="shared" si="414"/>
        <v>1.124084146125276E+20</v>
      </c>
      <c r="V4416" s="4">
        <f t="shared" si="415"/>
        <v>530884444230992.88</v>
      </c>
      <c r="W4416" s="1">
        <f t="shared" si="416"/>
        <v>44.631507233150963</v>
      </c>
    </row>
    <row r="4417" spans="1:23" x14ac:dyDescent="0.3">
      <c r="A4417" s="32" t="s">
        <v>1158</v>
      </c>
      <c r="B4417" s="35">
        <v>43489.345925925925</v>
      </c>
      <c r="C4417" s="29">
        <v>45.399299999999997</v>
      </c>
      <c r="D4417" s="29">
        <v>-12.764200000000001</v>
      </c>
      <c r="E4417" s="49">
        <v>37</v>
      </c>
      <c r="F4417" s="20">
        <v>12</v>
      </c>
      <c r="G4417" s="22" t="s">
        <v>396</v>
      </c>
      <c r="H4417" s="1" t="s">
        <v>63</v>
      </c>
      <c r="I4417" s="9">
        <v>3.06</v>
      </c>
      <c r="J4417" s="19"/>
      <c r="K4417" s="19"/>
      <c r="L4417" s="19"/>
      <c r="M4417" s="19"/>
      <c r="N4417" s="19"/>
      <c r="O4417" s="19"/>
      <c r="P4417" s="19">
        <v>3.46</v>
      </c>
      <c r="Q4417" s="18" t="s">
        <v>90</v>
      </c>
      <c r="R4417" s="21"/>
      <c r="S4417" s="23"/>
      <c r="T4417" s="1">
        <f t="shared" si="413"/>
        <v>2019.0673399751565</v>
      </c>
      <c r="U4417" s="4">
        <f t="shared" si="414"/>
        <v>1.1240846359040954E+20</v>
      </c>
      <c r="V4417" s="4">
        <f t="shared" si="415"/>
        <v>48977881936844.656</v>
      </c>
      <c r="W4417" s="1">
        <f t="shared" si="416"/>
        <v>41.275808216741716</v>
      </c>
    </row>
    <row r="4418" spans="1:23" x14ac:dyDescent="0.3">
      <c r="A4418" s="32" t="s">
        <v>1159</v>
      </c>
      <c r="B4418" s="35">
        <v>43489.430648148147</v>
      </c>
      <c r="C4418" s="29">
        <v>45.405999999999999</v>
      </c>
      <c r="D4418" s="29">
        <v>-12.7712</v>
      </c>
      <c r="E4418" s="49">
        <v>41</v>
      </c>
      <c r="F4418" s="20">
        <v>11</v>
      </c>
      <c r="G4418" s="22" t="s">
        <v>396</v>
      </c>
      <c r="H4418" s="1" t="s">
        <v>63</v>
      </c>
      <c r="I4418" s="9">
        <v>3.5300000000000002</v>
      </c>
      <c r="J4418" s="19"/>
      <c r="K4418" s="19"/>
      <c r="L4418" s="19"/>
      <c r="M4418" s="19"/>
      <c r="N4418" s="19"/>
      <c r="O4418" s="19"/>
      <c r="P4418" s="19">
        <v>3.93</v>
      </c>
      <c r="Q4418" s="18" t="s">
        <v>90</v>
      </c>
      <c r="R4418" s="21"/>
      <c r="S4418" s="23"/>
      <c r="T4418" s="1">
        <f t="shared" si="413"/>
        <v>2019.0675719319593</v>
      </c>
      <c r="U4418" s="4">
        <f t="shared" si="414"/>
        <v>1.1240871190372006E+20</v>
      </c>
      <c r="V4418" s="4">
        <f t="shared" si="415"/>
        <v>248313310529558.16</v>
      </c>
      <c r="W4418" s="1">
        <f t="shared" si="416"/>
        <v>45.219501726116164</v>
      </c>
    </row>
    <row r="4419" spans="1:23" x14ac:dyDescent="0.3">
      <c r="A4419" s="32" t="s">
        <v>1160</v>
      </c>
      <c r="B4419" s="35">
        <v>43490.208298611113</v>
      </c>
      <c r="C4419" s="29">
        <v>45.384700000000002</v>
      </c>
      <c r="D4419" s="29">
        <v>-12.7743</v>
      </c>
      <c r="E4419" s="49">
        <v>30</v>
      </c>
      <c r="F4419" s="20">
        <v>13</v>
      </c>
      <c r="G4419" s="22" t="s">
        <v>396</v>
      </c>
      <c r="H4419" s="1" t="s">
        <v>63</v>
      </c>
      <c r="I4419" s="9">
        <v>3.15</v>
      </c>
      <c r="J4419" s="19"/>
      <c r="K4419" s="19"/>
      <c r="L4419" s="19"/>
      <c r="M4419" s="19"/>
      <c r="N4419" s="19"/>
      <c r="O4419" s="19"/>
      <c r="P4419" s="19">
        <v>3.55</v>
      </c>
      <c r="Q4419" s="18" t="s">
        <v>90</v>
      </c>
      <c r="R4419" s="21"/>
      <c r="S4419" s="23"/>
      <c r="T4419" s="1">
        <f t="shared" si="413"/>
        <v>2019.0697010228914</v>
      </c>
      <c r="U4419" s="4">
        <f t="shared" si="414"/>
        <v>1.1240877873811182E+20</v>
      </c>
      <c r="V4419" s="4">
        <f t="shared" si="415"/>
        <v>66834391756861.656</v>
      </c>
      <c r="W4419" s="1">
        <f t="shared" si="416"/>
        <v>34.391002302664937</v>
      </c>
    </row>
    <row r="4420" spans="1:23" x14ac:dyDescent="0.3">
      <c r="A4420" s="32" t="s">
        <v>1161</v>
      </c>
      <c r="B4420" s="35">
        <v>43490.218344907407</v>
      </c>
      <c r="C4420" s="29">
        <v>45.405200000000001</v>
      </c>
      <c r="D4420" s="29">
        <v>-12.778</v>
      </c>
      <c r="E4420" s="49">
        <v>40</v>
      </c>
      <c r="F4420" s="20">
        <v>12</v>
      </c>
      <c r="G4420" s="22" t="s">
        <v>396</v>
      </c>
      <c r="H4420" s="1" t="s">
        <v>63</v>
      </c>
      <c r="I4420" s="9">
        <v>3.2</v>
      </c>
      <c r="J4420" s="19"/>
      <c r="K4420" s="19"/>
      <c r="L4420" s="19"/>
      <c r="M4420" s="19"/>
      <c r="N4420" s="19"/>
      <c r="O4420" s="19"/>
      <c r="P4420" s="19">
        <v>3.6</v>
      </c>
      <c r="Q4420" s="18" t="s">
        <v>90</v>
      </c>
      <c r="R4420" s="21"/>
      <c r="S4420" s="23"/>
      <c r="T4420" s="1">
        <f t="shared" si="413"/>
        <v>2019.0697285281517</v>
      </c>
      <c r="U4420" s="4">
        <f t="shared" si="414"/>
        <v>1.124088581709353E+20</v>
      </c>
      <c r="V4420" s="4">
        <f t="shared" si="415"/>
        <v>79432823472428.328</v>
      </c>
      <c r="W4420" s="1">
        <f t="shared" si="416"/>
        <v>44.313332540558307</v>
      </c>
    </row>
    <row r="4421" spans="1:23" x14ac:dyDescent="0.3">
      <c r="A4421" s="32" t="s">
        <v>1162</v>
      </c>
      <c r="B4421" s="35">
        <v>43490.370555555557</v>
      </c>
      <c r="C4421" s="29">
        <v>45.378700000000002</v>
      </c>
      <c r="D4421" s="29">
        <v>-12.748699999999999</v>
      </c>
      <c r="E4421" s="49">
        <v>35</v>
      </c>
      <c r="F4421" s="20">
        <v>12</v>
      </c>
      <c r="G4421" s="22" t="s">
        <v>396</v>
      </c>
      <c r="H4421" s="1" t="s">
        <v>63</v>
      </c>
      <c r="I4421" s="9">
        <v>3.1</v>
      </c>
      <c r="J4421" s="19"/>
      <c r="K4421" s="19"/>
      <c r="L4421" s="19"/>
      <c r="M4421" s="19"/>
      <c r="N4421" s="19"/>
      <c r="O4421" s="19"/>
      <c r="P4421" s="19">
        <v>3.5</v>
      </c>
      <c r="Q4421" s="18" t="s">
        <v>90</v>
      </c>
      <c r="R4421" s="21"/>
      <c r="S4421" s="23"/>
      <c r="T4421" s="1">
        <f t="shared" ref="T4421:T4484" si="417">1900+B4421/365.25</f>
        <v>2019.0701452581945</v>
      </c>
      <c r="U4421" s="4">
        <f t="shared" ref="U4421:U4484" si="418">U4420+V4421</f>
        <v>1.1240891440506782E+20</v>
      </c>
      <c r="V4421" s="4">
        <f t="shared" ref="V4421:V4484" si="419">10^(1.5*I4421+9.1)</f>
        <v>56234132519035.117</v>
      </c>
      <c r="W4421" s="1">
        <f t="shared" ref="W4421:W4484" si="420">SQRT( (ABS(D4421-$Y$1)*111.11)^2+(111.11*COS(RADIANS(D4421))*ABS(C4421-$Z$1))^2+E4421*E4421)</f>
        <v>38.507801078745295</v>
      </c>
    </row>
    <row r="4422" spans="1:23" x14ac:dyDescent="0.3">
      <c r="A4422" s="32" t="s">
        <v>1163</v>
      </c>
      <c r="B4422" s="35">
        <v>43491.235810185186</v>
      </c>
      <c r="C4422" s="29">
        <v>45.408999999999999</v>
      </c>
      <c r="D4422" s="29">
        <v>-12.7653</v>
      </c>
      <c r="E4422" s="49">
        <v>42</v>
      </c>
      <c r="F4422" s="20">
        <v>12</v>
      </c>
      <c r="G4422" s="22" t="s">
        <v>396</v>
      </c>
      <c r="H4422" s="1" t="s">
        <v>63</v>
      </c>
      <c r="I4422" s="9">
        <v>3.2</v>
      </c>
      <c r="J4422" s="19"/>
      <c r="K4422" s="19"/>
      <c r="L4422" s="19"/>
      <c r="M4422" s="19"/>
      <c r="N4422" s="19"/>
      <c r="O4422" s="19"/>
      <c r="P4422" s="19">
        <v>3.6</v>
      </c>
      <c r="Q4422" s="18" t="s">
        <v>90</v>
      </c>
      <c r="R4422" s="21"/>
      <c r="S4422" s="23"/>
      <c r="T4422" s="1">
        <f t="shared" si="417"/>
        <v>2019.0725141962635</v>
      </c>
      <c r="U4422" s="4">
        <f t="shared" si="418"/>
        <v>1.1240899383789129E+20</v>
      </c>
      <c r="V4422" s="4">
        <f t="shared" si="419"/>
        <v>79432823472428.328</v>
      </c>
      <c r="W4422" s="1">
        <f t="shared" si="420"/>
        <v>46.2433627334797</v>
      </c>
    </row>
    <row r="4423" spans="1:23" x14ac:dyDescent="0.3">
      <c r="A4423" s="32" t="s">
        <v>1164</v>
      </c>
      <c r="B4423" s="35">
        <v>43491.342650462961</v>
      </c>
      <c r="C4423" s="29">
        <v>45.391300000000001</v>
      </c>
      <c r="D4423" s="29">
        <v>-12.7738</v>
      </c>
      <c r="E4423" s="49">
        <v>37</v>
      </c>
      <c r="F4423" s="20">
        <v>12</v>
      </c>
      <c r="G4423" s="22" t="s">
        <v>396</v>
      </c>
      <c r="H4423" s="1" t="s">
        <v>63</v>
      </c>
      <c r="I4423" s="9">
        <v>3.54</v>
      </c>
      <c r="J4423" s="19"/>
      <c r="K4423" s="19"/>
      <c r="L4423" s="19"/>
      <c r="M4423" s="19"/>
      <c r="N4423" s="19"/>
      <c r="O4423" s="19"/>
      <c r="P4423" s="19">
        <v>3.94</v>
      </c>
      <c r="Q4423" s="18" t="s">
        <v>90</v>
      </c>
      <c r="R4423" s="21"/>
      <c r="S4423" s="23"/>
      <c r="T4423" s="1">
        <f t="shared" si="417"/>
        <v>2019.072806709002</v>
      </c>
      <c r="U4423" s="4">
        <f t="shared" si="418"/>
        <v>1.1240925087746957E+20</v>
      </c>
      <c r="V4423" s="4">
        <f t="shared" si="419"/>
        <v>257039578276887.53</v>
      </c>
      <c r="W4423" s="1">
        <f t="shared" si="420"/>
        <v>40.937709180283839</v>
      </c>
    </row>
    <row r="4424" spans="1:23" x14ac:dyDescent="0.3">
      <c r="A4424" s="32" t="s">
        <v>1165</v>
      </c>
      <c r="B4424" s="35">
        <v>43491.426053240742</v>
      </c>
      <c r="C4424" s="29">
        <v>45.379199999999997</v>
      </c>
      <c r="D4424" s="29">
        <v>-12.7308</v>
      </c>
      <c r="E4424" s="49">
        <v>34</v>
      </c>
      <c r="F4424" s="20">
        <v>12</v>
      </c>
      <c r="G4424" s="22" t="s">
        <v>396</v>
      </c>
      <c r="H4424" s="1" t="s">
        <v>63</v>
      </c>
      <c r="I4424" s="9">
        <v>3.41</v>
      </c>
      <c r="J4424" s="19"/>
      <c r="K4424" s="19"/>
      <c r="L4424" s="19"/>
      <c r="M4424" s="19"/>
      <c r="N4424" s="19"/>
      <c r="O4424" s="19"/>
      <c r="P4424" s="19">
        <v>3.81</v>
      </c>
      <c r="Q4424" s="18" t="s">
        <v>90</v>
      </c>
      <c r="R4424" s="21"/>
      <c r="S4424" s="23"/>
      <c r="T4424" s="1">
        <f t="shared" si="417"/>
        <v>2019.0730350533627</v>
      </c>
      <c r="U4424" s="4">
        <f t="shared" si="418"/>
        <v>1.1240941493644689E+20</v>
      </c>
      <c r="V4424" s="4">
        <f t="shared" si="419"/>
        <v>164058977319953.81</v>
      </c>
      <c r="W4424" s="1">
        <f t="shared" si="420"/>
        <v>37.718401097715798</v>
      </c>
    </row>
    <row r="4425" spans="1:23" x14ac:dyDescent="0.3">
      <c r="A4425" s="32" t="s">
        <v>1166</v>
      </c>
      <c r="B4425" s="35">
        <v>43491.607233796298</v>
      </c>
      <c r="C4425" s="29">
        <v>45.407200000000003</v>
      </c>
      <c r="D4425" s="29">
        <v>-12.7317</v>
      </c>
      <c r="E4425" s="49">
        <v>30</v>
      </c>
      <c r="F4425" s="20">
        <v>13</v>
      </c>
      <c r="G4425" s="22" t="s">
        <v>396</v>
      </c>
      <c r="H4425" s="1" t="s">
        <v>63</v>
      </c>
      <c r="I4425" s="9">
        <v>3.15</v>
      </c>
      <c r="J4425" s="19"/>
      <c r="K4425" s="19"/>
      <c r="L4425" s="19"/>
      <c r="M4425" s="19"/>
      <c r="N4425" s="19"/>
      <c r="O4425" s="19"/>
      <c r="P4425" s="19">
        <v>3.55</v>
      </c>
      <c r="Q4425" s="18" t="s">
        <v>90</v>
      </c>
      <c r="R4425" s="21"/>
      <c r="S4425" s="23"/>
      <c r="T4425" s="1">
        <f t="shared" si="417"/>
        <v>2019.0735310986893</v>
      </c>
      <c r="U4425" s="4">
        <f t="shared" si="418"/>
        <v>1.1240948177083865E+20</v>
      </c>
      <c r="V4425" s="4">
        <f t="shared" si="419"/>
        <v>66834391756861.656</v>
      </c>
      <c r="W4425" s="1">
        <f t="shared" si="420"/>
        <v>35.679399350136308</v>
      </c>
    </row>
    <row r="4426" spans="1:23" x14ac:dyDescent="0.3">
      <c r="A4426" s="32" t="s">
        <v>1167</v>
      </c>
      <c r="B4426" s="35">
        <v>43491.68677083333</v>
      </c>
      <c r="C4426" s="29">
        <v>45.400300000000001</v>
      </c>
      <c r="D4426" s="29">
        <v>-12.7135</v>
      </c>
      <c r="E4426" s="49">
        <v>25</v>
      </c>
      <c r="F4426" s="20">
        <v>12</v>
      </c>
      <c r="G4426" s="22" t="s">
        <v>396</v>
      </c>
      <c r="H4426" s="1" t="s">
        <v>63</v>
      </c>
      <c r="I4426" s="9">
        <v>3.47</v>
      </c>
      <c r="J4426" s="19"/>
      <c r="K4426" s="19"/>
      <c r="L4426" s="19"/>
      <c r="M4426" s="19"/>
      <c r="N4426" s="19"/>
      <c r="O4426" s="19"/>
      <c r="P4426" s="19">
        <v>3.87</v>
      </c>
      <c r="Q4426" s="18" t="s">
        <v>90</v>
      </c>
      <c r="R4426" s="21"/>
      <c r="S4426" s="23"/>
      <c r="T4426" s="1">
        <f t="shared" si="417"/>
        <v>2019.0737488592288</v>
      </c>
      <c r="U4426" s="4">
        <f t="shared" si="418"/>
        <v>1.1240968360747503E+20</v>
      </c>
      <c r="V4426" s="4">
        <f t="shared" si="419"/>
        <v>201836636368157.19</v>
      </c>
      <c r="W4426" s="1">
        <f t="shared" si="420"/>
        <v>31.382992348649807</v>
      </c>
    </row>
    <row r="4427" spans="1:23" x14ac:dyDescent="0.3">
      <c r="A4427" s="32" t="s">
        <v>1168</v>
      </c>
      <c r="B4427" s="35">
        <v>43491.706712962965</v>
      </c>
      <c r="C4427" s="29">
        <v>45.301000000000002</v>
      </c>
      <c r="D4427" s="29">
        <v>-12.8028</v>
      </c>
      <c r="E4427" s="49">
        <v>38</v>
      </c>
      <c r="F4427" s="20">
        <v>12</v>
      </c>
      <c r="G4427" s="22" t="s">
        <v>396</v>
      </c>
      <c r="H4427" s="1" t="s">
        <v>63</v>
      </c>
      <c r="I4427" s="9">
        <v>3.69</v>
      </c>
      <c r="J4427" s="19"/>
      <c r="K4427" s="19"/>
      <c r="L4427" s="19"/>
      <c r="M4427" s="19"/>
      <c r="N4427" s="19"/>
      <c r="O4427" s="19"/>
      <c r="P4427" s="19">
        <v>4.09</v>
      </c>
      <c r="Q4427" s="18" t="s">
        <v>90</v>
      </c>
      <c r="R4427" s="21"/>
      <c r="S4427" s="23"/>
      <c r="T4427" s="1">
        <f t="shared" si="417"/>
        <v>2019.0738034578042</v>
      </c>
      <c r="U4427" s="4">
        <f t="shared" si="418"/>
        <v>1.1241011512655186E+20</v>
      </c>
      <c r="V4427" s="4">
        <f t="shared" si="419"/>
        <v>431519076827766.19</v>
      </c>
      <c r="W4427" s="1">
        <f t="shared" si="420"/>
        <v>39.107588388263864</v>
      </c>
    </row>
    <row r="4428" spans="1:23" x14ac:dyDescent="0.3">
      <c r="A4428" s="32" t="s">
        <v>1169</v>
      </c>
      <c r="B4428" s="35">
        <v>43491.961909722224</v>
      </c>
      <c r="C4428" s="29">
        <v>45.3765</v>
      </c>
      <c r="D4428" s="29">
        <v>-12.720700000000001</v>
      </c>
      <c r="E4428" s="49">
        <v>33</v>
      </c>
      <c r="F4428" s="20">
        <v>12</v>
      </c>
      <c r="G4428" s="22" t="s">
        <v>396</v>
      </c>
      <c r="H4428" s="1" t="s">
        <v>63</v>
      </c>
      <c r="I4428" s="9">
        <v>3.0500000000000003</v>
      </c>
      <c r="J4428" s="19"/>
      <c r="K4428" s="19"/>
      <c r="L4428" s="19"/>
      <c r="M4428" s="19"/>
      <c r="N4428" s="19"/>
      <c r="O4428" s="19"/>
      <c r="P4428" s="19">
        <v>3.45</v>
      </c>
      <c r="Q4428" s="18" t="s">
        <v>90</v>
      </c>
      <c r="R4428" s="21"/>
      <c r="S4428" s="23"/>
      <c r="T4428" s="1">
        <f t="shared" si="417"/>
        <v>2019.0745021484524</v>
      </c>
      <c r="U4428" s="4">
        <f t="shared" si="418"/>
        <v>1.1241016244167775E+20</v>
      </c>
      <c r="V4428" s="4">
        <f t="shared" si="419"/>
        <v>47315125896148.258</v>
      </c>
      <c r="W4428" s="1">
        <f t="shared" si="420"/>
        <v>36.794471278821248</v>
      </c>
    </row>
    <row r="4429" spans="1:23" x14ac:dyDescent="0.3">
      <c r="A4429" s="32" t="s">
        <v>1170</v>
      </c>
      <c r="B4429" s="35">
        <v>43492.100185185183</v>
      </c>
      <c r="C4429" s="29">
        <v>45.408000000000001</v>
      </c>
      <c r="D4429" s="29">
        <v>-12.7547</v>
      </c>
      <c r="E4429" s="49">
        <v>40</v>
      </c>
      <c r="F4429" s="20">
        <v>14</v>
      </c>
      <c r="G4429" s="22" t="s">
        <v>396</v>
      </c>
      <c r="H4429" s="1" t="s">
        <v>63</v>
      </c>
      <c r="I4429" s="9">
        <v>3.58</v>
      </c>
      <c r="J4429" s="19"/>
      <c r="K4429" s="19"/>
      <c r="L4429" s="19"/>
      <c r="M4429" s="19"/>
      <c r="N4429" s="19"/>
      <c r="O4429" s="19"/>
      <c r="P4429" s="19">
        <v>3.98</v>
      </c>
      <c r="Q4429" s="18" t="s">
        <v>90</v>
      </c>
      <c r="R4429" s="21"/>
      <c r="S4429" s="23"/>
      <c r="T4429" s="1">
        <f t="shared" si="417"/>
        <v>2019.0748807260375</v>
      </c>
      <c r="U4429" s="4">
        <f t="shared" si="418"/>
        <v>1.1241045756260042E+20</v>
      </c>
      <c r="V4429" s="4">
        <f t="shared" si="419"/>
        <v>295120922666639.69</v>
      </c>
      <c r="W4429" s="1">
        <f t="shared" si="420"/>
        <v>44.375425809052757</v>
      </c>
    </row>
    <row r="4430" spans="1:23" x14ac:dyDescent="0.3">
      <c r="A4430" s="32" t="s">
        <v>1171</v>
      </c>
      <c r="B4430" s="35">
        <v>43492.498043981483</v>
      </c>
      <c r="C4430" s="29">
        <v>45.394500000000001</v>
      </c>
      <c r="D4430" s="29">
        <v>-12.696</v>
      </c>
      <c r="E4430" s="49">
        <v>34</v>
      </c>
      <c r="F4430" s="20">
        <v>13</v>
      </c>
      <c r="G4430" s="22" t="s">
        <v>396</v>
      </c>
      <c r="H4430" s="1" t="s">
        <v>63</v>
      </c>
      <c r="I4430" s="9">
        <v>3.0700000000000003</v>
      </c>
      <c r="J4430" s="19"/>
      <c r="K4430" s="19"/>
      <c r="L4430" s="19"/>
      <c r="M4430" s="19"/>
      <c r="N4430" s="19"/>
      <c r="O4430" s="19"/>
      <c r="P4430" s="19">
        <v>3.47</v>
      </c>
      <c r="Q4430" s="18" t="s">
        <v>90</v>
      </c>
      <c r="R4430" s="21"/>
      <c r="S4430" s="23"/>
      <c r="T4430" s="1">
        <f t="shared" si="417"/>
        <v>2019.075970004056</v>
      </c>
      <c r="U4430" s="4">
        <f t="shared" si="418"/>
        <v>1.1241050826167126E+20</v>
      </c>
      <c r="V4430" s="4">
        <f t="shared" si="419"/>
        <v>50699070827470.641</v>
      </c>
      <c r="W4430" s="1">
        <f t="shared" si="420"/>
        <v>38.926009751225884</v>
      </c>
    </row>
    <row r="4431" spans="1:23" x14ac:dyDescent="0.3">
      <c r="A4431" s="32" t="s">
        <v>1172</v>
      </c>
      <c r="B4431" s="35">
        <v>43492.587060185186</v>
      </c>
      <c r="C4431" s="29">
        <v>45.366700000000002</v>
      </c>
      <c r="D4431" s="29">
        <v>-12.7403</v>
      </c>
      <c r="E4431" s="49">
        <v>33</v>
      </c>
      <c r="F4431" s="20">
        <v>11</v>
      </c>
      <c r="G4431" s="22" t="s">
        <v>396</v>
      </c>
      <c r="H4431" s="1" t="s">
        <v>63</v>
      </c>
      <c r="I4431" s="9">
        <v>3.0700000000000003</v>
      </c>
      <c r="J4431" s="19"/>
      <c r="K4431" s="19"/>
      <c r="L4431" s="19"/>
      <c r="M4431" s="19"/>
      <c r="N4431" s="19"/>
      <c r="O4431" s="19"/>
      <c r="P4431" s="19">
        <v>3.47</v>
      </c>
      <c r="Q4431" s="18" t="s">
        <v>90</v>
      </c>
      <c r="R4431" s="21"/>
      <c r="S4431" s="23"/>
      <c r="T4431" s="1">
        <f t="shared" si="417"/>
        <v>2019.0762137171394</v>
      </c>
      <c r="U4431" s="4">
        <f t="shared" si="418"/>
        <v>1.1241055896074209E+20</v>
      </c>
      <c r="V4431" s="4">
        <f t="shared" si="419"/>
        <v>50699070827470.641</v>
      </c>
      <c r="W4431" s="1">
        <f t="shared" si="420"/>
        <v>36.18236724011318</v>
      </c>
    </row>
    <row r="4432" spans="1:23" x14ac:dyDescent="0.3">
      <c r="A4432" s="32" t="s">
        <v>1173</v>
      </c>
      <c r="B4432" s="35">
        <v>43492.645127314812</v>
      </c>
      <c r="C4432" s="29">
        <v>45.529699999999998</v>
      </c>
      <c r="D4432" s="29">
        <v>-12.760300000000001</v>
      </c>
      <c r="E4432" s="49">
        <v>36</v>
      </c>
      <c r="F4432" s="20">
        <v>12</v>
      </c>
      <c r="G4432" s="22" t="s">
        <v>396</v>
      </c>
      <c r="H4432" s="1" t="s">
        <v>63</v>
      </c>
      <c r="I4432" s="9">
        <v>3.11</v>
      </c>
      <c r="J4432" s="19"/>
      <c r="K4432" s="19"/>
      <c r="L4432" s="19"/>
      <c r="M4432" s="19"/>
      <c r="N4432" s="19"/>
      <c r="O4432" s="19"/>
      <c r="P4432" s="19">
        <v>3.51</v>
      </c>
      <c r="Q4432" s="18" t="s">
        <v>90</v>
      </c>
      <c r="R4432" s="21"/>
      <c r="S4432" s="23"/>
      <c r="T4432" s="1">
        <f t="shared" si="417"/>
        <v>2019.0763726962759</v>
      </c>
      <c r="U4432" s="4">
        <f t="shared" si="418"/>
        <v>1.1241061717106387E+20</v>
      </c>
      <c r="V4432" s="4">
        <f t="shared" si="419"/>
        <v>58210321777087.344</v>
      </c>
      <c r="W4432" s="1">
        <f t="shared" si="420"/>
        <v>48.436677603822623</v>
      </c>
    </row>
    <row r="4433" spans="1:23" x14ac:dyDescent="0.3">
      <c r="A4433" s="32" t="s">
        <v>1174</v>
      </c>
      <c r="B4433" s="35">
        <v>43492.726481481484</v>
      </c>
      <c r="C4433" s="29">
        <v>45.433799999999998</v>
      </c>
      <c r="D4433" s="29">
        <v>-12.769299999999999</v>
      </c>
      <c r="E4433" s="49">
        <v>40</v>
      </c>
      <c r="F4433" s="20">
        <v>13</v>
      </c>
      <c r="G4433" s="22" t="s">
        <v>396</v>
      </c>
      <c r="H4433" s="1" t="s">
        <v>63</v>
      </c>
      <c r="I4433" s="9">
        <v>3.69</v>
      </c>
      <c r="J4433" s="19"/>
      <c r="K4433" s="19"/>
      <c r="L4433" s="19"/>
      <c r="M4433" s="19"/>
      <c r="N4433" s="19"/>
      <c r="O4433" s="19"/>
      <c r="P4433" s="19">
        <v>4.09</v>
      </c>
      <c r="Q4433" s="18" t="s">
        <v>90</v>
      </c>
      <c r="R4433" s="21"/>
      <c r="S4433" s="23"/>
      <c r="T4433" s="1">
        <f t="shared" si="417"/>
        <v>2019.0765954318454</v>
      </c>
      <c r="U4433" s="4">
        <f t="shared" si="418"/>
        <v>1.1241104869014069E+20</v>
      </c>
      <c r="V4433" s="4">
        <f t="shared" si="419"/>
        <v>431519076827766.19</v>
      </c>
      <c r="W4433" s="1">
        <f t="shared" si="420"/>
        <v>45.679862378546481</v>
      </c>
    </row>
    <row r="4434" spans="1:23" x14ac:dyDescent="0.3">
      <c r="A4434" s="32" t="s">
        <v>1175</v>
      </c>
      <c r="B4434" s="35">
        <v>43492.846956018519</v>
      </c>
      <c r="C4434" s="29">
        <v>45.359200000000001</v>
      </c>
      <c r="D4434" s="29">
        <v>-12.8408</v>
      </c>
      <c r="E4434" s="49">
        <v>32</v>
      </c>
      <c r="F4434" s="20">
        <v>12</v>
      </c>
      <c r="G4434" s="22" t="s">
        <v>396</v>
      </c>
      <c r="H4434" s="1" t="s">
        <v>63</v>
      </c>
      <c r="I4434" s="9">
        <v>3.02</v>
      </c>
      <c r="J4434" s="19"/>
      <c r="K4434" s="19"/>
      <c r="L4434" s="19"/>
      <c r="M4434" s="19"/>
      <c r="N4434" s="19"/>
      <c r="O4434" s="19"/>
      <c r="P4434" s="19">
        <v>3.42</v>
      </c>
      <c r="Q4434" s="18" t="s">
        <v>90</v>
      </c>
      <c r="R4434" s="21"/>
      <c r="S4434" s="23"/>
      <c r="T4434" s="1">
        <f t="shared" si="417"/>
        <v>2019.0769252731513</v>
      </c>
      <c r="U4434" s="4">
        <f t="shared" si="418"/>
        <v>1.1241109134809257E+20</v>
      </c>
      <c r="V4434" s="4">
        <f t="shared" si="419"/>
        <v>42657951880159.32</v>
      </c>
      <c r="W4434" s="1">
        <f t="shared" si="420"/>
        <v>36.155055340590366</v>
      </c>
    </row>
    <row r="4435" spans="1:23" x14ac:dyDescent="0.3">
      <c r="A4435" s="32" t="s">
        <v>1176</v>
      </c>
      <c r="B4435" s="35">
        <v>43493.134212962963</v>
      </c>
      <c r="C4435" s="29">
        <v>45.468499999999999</v>
      </c>
      <c r="D4435" s="29">
        <v>-12.8322</v>
      </c>
      <c r="E4435" s="49">
        <v>5</v>
      </c>
      <c r="F4435" s="20">
        <v>11</v>
      </c>
      <c r="G4435" s="22" t="s">
        <v>396</v>
      </c>
      <c r="H4435" s="1" t="s">
        <v>63</v>
      </c>
      <c r="I4435" s="9">
        <v>3.21</v>
      </c>
      <c r="J4435" s="19"/>
      <c r="K4435" s="19"/>
      <c r="L4435" s="19"/>
      <c r="M4435" s="19"/>
      <c r="N4435" s="19"/>
      <c r="O4435" s="19"/>
      <c r="P4435" s="19">
        <v>3.61</v>
      </c>
      <c r="Q4435" s="18" t="s">
        <v>90</v>
      </c>
      <c r="R4435" s="21"/>
      <c r="S4435" s="23"/>
      <c r="T4435" s="1">
        <f t="shared" si="417"/>
        <v>2019.0777117398027</v>
      </c>
      <c r="U4435" s="4">
        <f t="shared" si="418"/>
        <v>1.1241117357235755E+20</v>
      </c>
      <c r="V4435" s="4">
        <f t="shared" si="419"/>
        <v>82224264994707.281</v>
      </c>
      <c r="W4435" s="1">
        <f t="shared" si="420"/>
        <v>27.585002524705484</v>
      </c>
    </row>
    <row r="4436" spans="1:23" x14ac:dyDescent="0.3">
      <c r="A4436" s="32" t="s">
        <v>1177</v>
      </c>
      <c r="B4436" s="35">
        <v>43493.243437500001</v>
      </c>
      <c r="C4436" s="29">
        <v>45.415799999999997</v>
      </c>
      <c r="D4436" s="29">
        <v>-12.6945</v>
      </c>
      <c r="E4436" s="49">
        <v>30</v>
      </c>
      <c r="F4436" s="20">
        <v>12</v>
      </c>
      <c r="G4436" s="22" t="s">
        <v>396</v>
      </c>
      <c r="H4436" s="1" t="s">
        <v>63</v>
      </c>
      <c r="I4436" s="9">
        <v>3.3400000000000003</v>
      </c>
      <c r="J4436" s="19"/>
      <c r="K4436" s="19"/>
      <c r="L4436" s="19"/>
      <c r="M4436" s="19"/>
      <c r="N4436" s="19"/>
      <c r="O4436" s="19"/>
      <c r="P4436" s="19">
        <v>3.74</v>
      </c>
      <c r="Q4436" s="18" t="s">
        <v>90</v>
      </c>
      <c r="R4436" s="21"/>
      <c r="S4436" s="23"/>
      <c r="T4436" s="1">
        <f t="shared" si="417"/>
        <v>2019.0780107802875</v>
      </c>
      <c r="U4436" s="4">
        <f t="shared" si="418"/>
        <v>1.1241130239731273E+20</v>
      </c>
      <c r="V4436" s="4">
        <f t="shared" si="419"/>
        <v>128824955169313.42</v>
      </c>
      <c r="W4436" s="1">
        <f t="shared" si="420"/>
        <v>36.725906658534356</v>
      </c>
    </row>
    <row r="4437" spans="1:23" x14ac:dyDescent="0.3">
      <c r="A4437" s="32" t="s">
        <v>1178</v>
      </c>
      <c r="B4437" s="35">
        <v>43493.478819444441</v>
      </c>
      <c r="C4437" s="29">
        <v>45.422499999999999</v>
      </c>
      <c r="D4437" s="29">
        <v>-12.8043</v>
      </c>
      <c r="E4437" s="49">
        <v>31</v>
      </c>
      <c r="F4437" s="20">
        <v>12</v>
      </c>
      <c r="G4437" s="22" t="s">
        <v>396</v>
      </c>
      <c r="H4437" s="1" t="s">
        <v>63</v>
      </c>
      <c r="I4437" s="9">
        <v>3.36</v>
      </c>
      <c r="J4437" s="19"/>
      <c r="K4437" s="19"/>
      <c r="L4437" s="19"/>
      <c r="M4437" s="19"/>
      <c r="N4437" s="19"/>
      <c r="O4437" s="19"/>
      <c r="P4437" s="19">
        <v>3.76</v>
      </c>
      <c r="Q4437" s="18" t="s">
        <v>90</v>
      </c>
      <c r="R4437" s="21"/>
      <c r="S4437" s="23"/>
      <c r="T4437" s="1">
        <f t="shared" si="417"/>
        <v>2019.0786552209292</v>
      </c>
      <c r="U4437" s="4">
        <f t="shared" si="418"/>
        <v>1.124114404357392E+20</v>
      </c>
      <c r="V4437" s="4">
        <f t="shared" si="419"/>
        <v>138038426460289.45</v>
      </c>
      <c r="W4437" s="1">
        <f t="shared" si="420"/>
        <v>37.709514278973614</v>
      </c>
    </row>
    <row r="4438" spans="1:23" x14ac:dyDescent="0.3">
      <c r="A4438" s="32" t="s">
        <v>1179</v>
      </c>
      <c r="B4438" s="35">
        <v>43493.576874999999</v>
      </c>
      <c r="C4438" s="29">
        <v>45.389699999999998</v>
      </c>
      <c r="D4438" s="29">
        <v>-12.801</v>
      </c>
      <c r="E4438" s="49">
        <v>38</v>
      </c>
      <c r="F4438" s="20">
        <v>12</v>
      </c>
      <c r="G4438" s="22" t="s">
        <v>396</v>
      </c>
      <c r="H4438" s="1" t="s">
        <v>63</v>
      </c>
      <c r="I4438" s="9">
        <v>3.02</v>
      </c>
      <c r="J4438" s="19"/>
      <c r="K4438" s="19"/>
      <c r="L4438" s="19"/>
      <c r="M4438" s="19"/>
      <c r="N4438" s="19"/>
      <c r="O4438" s="19"/>
      <c r="P4438" s="19">
        <v>3.42</v>
      </c>
      <c r="Q4438" s="18" t="s">
        <v>90</v>
      </c>
      <c r="R4438" s="21"/>
      <c r="S4438" s="23"/>
      <c r="T4438" s="1">
        <f t="shared" si="417"/>
        <v>2019.0789236824094</v>
      </c>
      <c r="U4438" s="4">
        <f t="shared" si="418"/>
        <v>1.1241148309369107E+20</v>
      </c>
      <c r="V4438" s="4">
        <f t="shared" si="419"/>
        <v>42657951880159.32</v>
      </c>
      <c r="W4438" s="1">
        <f t="shared" si="420"/>
        <v>42.025196961713391</v>
      </c>
    </row>
    <row r="4439" spans="1:23" x14ac:dyDescent="0.3">
      <c r="A4439" s="32" t="s">
        <v>1180</v>
      </c>
      <c r="B4439" s="35">
        <v>43493.697777777779</v>
      </c>
      <c r="C4439" s="29">
        <v>45.383200000000002</v>
      </c>
      <c r="D4439" s="29">
        <v>-12.7723</v>
      </c>
      <c r="E4439" s="49">
        <v>32</v>
      </c>
      <c r="F4439" s="20">
        <v>14</v>
      </c>
      <c r="G4439" s="22" t="s">
        <v>396</v>
      </c>
      <c r="H4439" s="1" t="s">
        <v>63</v>
      </c>
      <c r="I4439" s="1">
        <f>P4439-0.4</f>
        <v>4.22</v>
      </c>
      <c r="J4439" s="19"/>
      <c r="K4439" s="19"/>
      <c r="L4439" s="19">
        <v>4.5999999999999996</v>
      </c>
      <c r="M4439" s="19" t="s">
        <v>60</v>
      </c>
      <c r="N4439" s="19"/>
      <c r="O4439" s="19"/>
      <c r="P4439" s="19">
        <v>4.62</v>
      </c>
      <c r="Q4439" s="18" t="s">
        <v>90</v>
      </c>
      <c r="R4439" s="21"/>
      <c r="S4439" s="23"/>
      <c r="T4439" s="1">
        <f t="shared" si="417"/>
        <v>2019.0792546961745</v>
      </c>
      <c r="U4439" s="4">
        <f t="shared" si="418"/>
        <v>1.12414174628495E+20</v>
      </c>
      <c r="V4439" s="4">
        <f t="shared" si="419"/>
        <v>2691534803926920.5</v>
      </c>
      <c r="W4439" s="1">
        <f t="shared" si="420"/>
        <v>36.062139725116936</v>
      </c>
    </row>
    <row r="4440" spans="1:23" x14ac:dyDescent="0.3">
      <c r="A4440" s="32" t="s">
        <v>1181</v>
      </c>
      <c r="B4440" s="35">
        <v>43493.762743055559</v>
      </c>
      <c r="C4440" s="29">
        <v>45.382800000000003</v>
      </c>
      <c r="D4440" s="29">
        <v>-12.8188</v>
      </c>
      <c r="E4440" s="49">
        <v>33</v>
      </c>
      <c r="F4440" s="20">
        <v>12</v>
      </c>
      <c r="G4440" s="22" t="s">
        <v>396</v>
      </c>
      <c r="H4440" s="1" t="s">
        <v>63</v>
      </c>
      <c r="I4440" s="9">
        <v>3.5</v>
      </c>
      <c r="J4440" s="19"/>
      <c r="K4440" s="19"/>
      <c r="L4440" s="19"/>
      <c r="M4440" s="19"/>
      <c r="N4440" s="19"/>
      <c r="O4440" s="19"/>
      <c r="P4440" s="19">
        <v>3.9</v>
      </c>
      <c r="Q4440" s="18" t="s">
        <v>90</v>
      </c>
      <c r="R4440" s="21"/>
      <c r="S4440" s="23"/>
      <c r="T4440" s="1">
        <f t="shared" si="417"/>
        <v>2019.0794325614115</v>
      </c>
      <c r="U4440" s="4">
        <f t="shared" si="418"/>
        <v>1.1241439850060885E+20</v>
      </c>
      <c r="V4440" s="4">
        <f t="shared" si="419"/>
        <v>223872113856835.09</v>
      </c>
      <c r="W4440" s="1">
        <f t="shared" si="420"/>
        <v>37.545970998915884</v>
      </c>
    </row>
    <row r="4441" spans="1:23" x14ac:dyDescent="0.3">
      <c r="A4441" s="32" t="s">
        <v>1182</v>
      </c>
      <c r="B4441" s="35">
        <v>43494.060358796298</v>
      </c>
      <c r="C4441" s="29">
        <v>45.407299999999999</v>
      </c>
      <c r="D4441" s="29">
        <v>-12.767799999999999</v>
      </c>
      <c r="E4441" s="49">
        <v>29</v>
      </c>
      <c r="F4441" s="20">
        <v>13</v>
      </c>
      <c r="G4441" s="22" t="s">
        <v>396</v>
      </c>
      <c r="H4441" s="1" t="s">
        <v>63</v>
      </c>
      <c r="I4441" s="1">
        <f>P4441-0.4</f>
        <v>3.8400000000000003</v>
      </c>
      <c r="J4441" s="19"/>
      <c r="K4441" s="19"/>
      <c r="L4441" s="19">
        <v>4.5</v>
      </c>
      <c r="M4441" s="19" t="s">
        <v>60</v>
      </c>
      <c r="N4441" s="19"/>
      <c r="O4441" s="19"/>
      <c r="P4441" s="19">
        <v>4.24</v>
      </c>
      <c r="Q4441" s="18" t="s">
        <v>90</v>
      </c>
      <c r="R4441" s="21"/>
      <c r="S4441" s="23"/>
      <c r="T4441" s="1">
        <f t="shared" si="417"/>
        <v>2019.0802473889016</v>
      </c>
      <c r="U4441" s="4">
        <f t="shared" si="418"/>
        <v>1.1241512293656892E+20</v>
      </c>
      <c r="V4441" s="4">
        <f t="shared" si="419"/>
        <v>724435960074990.13</v>
      </c>
      <c r="W4441" s="1">
        <f t="shared" si="420"/>
        <v>34.771056540247578</v>
      </c>
    </row>
    <row r="4442" spans="1:23" x14ac:dyDescent="0.3">
      <c r="A4442" s="32" t="s">
        <v>1183</v>
      </c>
      <c r="B4442" s="35">
        <v>43494.262002314812</v>
      </c>
      <c r="C4442" s="29">
        <v>45.396299999999997</v>
      </c>
      <c r="D4442" s="29">
        <v>-12.766500000000001</v>
      </c>
      <c r="E4442" s="49">
        <v>40</v>
      </c>
      <c r="F4442" s="20">
        <v>13</v>
      </c>
      <c r="G4442" s="22" t="s">
        <v>396</v>
      </c>
      <c r="H4442" s="1" t="s">
        <v>63</v>
      </c>
      <c r="I4442" s="9">
        <v>3.5</v>
      </c>
      <c r="J4442" s="19"/>
      <c r="K4442" s="19"/>
      <c r="L4442" s="19"/>
      <c r="M4442" s="19"/>
      <c r="N4442" s="19"/>
      <c r="O4442" s="19"/>
      <c r="P4442" s="19">
        <v>3.9</v>
      </c>
      <c r="Q4442" s="18" t="s">
        <v>90</v>
      </c>
      <c r="R4442" s="21"/>
      <c r="S4442" s="23"/>
      <c r="T4442" s="1">
        <f t="shared" si="417"/>
        <v>2019.0807994587674</v>
      </c>
      <c r="U4442" s="4">
        <f t="shared" si="418"/>
        <v>1.1241534680868277E+20</v>
      </c>
      <c r="V4442" s="4">
        <f t="shared" si="419"/>
        <v>223872113856835.09</v>
      </c>
      <c r="W4442" s="1">
        <f t="shared" si="420"/>
        <v>43.857281814796941</v>
      </c>
    </row>
    <row r="4443" spans="1:23" x14ac:dyDescent="0.3">
      <c r="A4443" s="32" t="s">
        <v>1184</v>
      </c>
      <c r="B4443" s="35">
        <v>43494.339108796295</v>
      </c>
      <c r="C4443" s="29">
        <v>45.390500000000003</v>
      </c>
      <c r="D4443" s="29">
        <v>-12.811199999999999</v>
      </c>
      <c r="E4443" s="49">
        <v>35</v>
      </c>
      <c r="F4443" s="20">
        <v>15</v>
      </c>
      <c r="G4443" s="22" t="s">
        <v>396</v>
      </c>
      <c r="H4443" s="1" t="s">
        <v>63</v>
      </c>
      <c r="I4443" s="9">
        <v>3.7100000000000004</v>
      </c>
      <c r="J4443" s="19"/>
      <c r="K4443" s="19"/>
      <c r="L4443" s="19"/>
      <c r="M4443" s="19"/>
      <c r="N4443" s="19"/>
      <c r="O4443" s="19"/>
      <c r="P4443" s="19">
        <v>4.1100000000000003</v>
      </c>
      <c r="Q4443" s="18" t="s">
        <v>90</v>
      </c>
      <c r="R4443" s="21"/>
      <c r="S4443" s="23"/>
      <c r="T4443" s="1">
        <f t="shared" si="417"/>
        <v>2019.0810105648084</v>
      </c>
      <c r="U4443" s="4">
        <f t="shared" si="418"/>
        <v>1.1241580918970417E+20</v>
      </c>
      <c r="V4443" s="4">
        <f t="shared" si="419"/>
        <v>462381021399261.25</v>
      </c>
      <c r="W4443" s="1">
        <f t="shared" si="420"/>
        <v>39.532012468926617</v>
      </c>
    </row>
    <row r="4444" spans="1:23" x14ac:dyDescent="0.3">
      <c r="A4444" s="32" t="s">
        <v>1185</v>
      </c>
      <c r="B4444" s="35">
        <v>43494.484305555554</v>
      </c>
      <c r="C4444" s="29">
        <v>45.377000000000002</v>
      </c>
      <c r="D4444" s="29">
        <v>-12.8063</v>
      </c>
      <c r="E4444" s="49">
        <v>31</v>
      </c>
      <c r="F4444" s="20">
        <v>13</v>
      </c>
      <c r="G4444" s="22" t="s">
        <v>396</v>
      </c>
      <c r="H4444" s="1" t="s">
        <v>63</v>
      </c>
      <c r="I4444" s="9">
        <v>3.21</v>
      </c>
      <c r="J4444" s="19"/>
      <c r="K4444" s="19"/>
      <c r="L4444" s="19"/>
      <c r="M4444" s="19"/>
      <c r="N4444" s="19"/>
      <c r="O4444" s="19"/>
      <c r="P4444" s="19">
        <v>3.61</v>
      </c>
      <c r="Q4444" s="18" t="s">
        <v>90</v>
      </c>
      <c r="R4444" s="21"/>
      <c r="S4444" s="23"/>
      <c r="T4444" s="1">
        <f t="shared" si="417"/>
        <v>2019.0814080918701</v>
      </c>
      <c r="U4444" s="4">
        <f t="shared" si="418"/>
        <v>1.1241589141396916E+20</v>
      </c>
      <c r="V4444" s="4">
        <f t="shared" si="419"/>
        <v>82224264994707.281</v>
      </c>
      <c r="W4444" s="1">
        <f t="shared" si="420"/>
        <v>35.268459230740312</v>
      </c>
    </row>
    <row r="4445" spans="1:23" x14ac:dyDescent="0.3">
      <c r="A4445" s="32" t="s">
        <v>1186</v>
      </c>
      <c r="B4445" s="35">
        <v>43494.611030092594</v>
      </c>
      <c r="C4445" s="29">
        <v>45.397199999999998</v>
      </c>
      <c r="D4445" s="29">
        <v>-12.767200000000001</v>
      </c>
      <c r="E4445" s="49">
        <v>40</v>
      </c>
      <c r="F4445" s="20">
        <v>12</v>
      </c>
      <c r="G4445" s="22" t="s">
        <v>396</v>
      </c>
      <c r="H4445" s="1" t="s">
        <v>63</v>
      </c>
      <c r="I4445" s="9">
        <v>3.0100000000000002</v>
      </c>
      <c r="J4445" s="19"/>
      <c r="K4445" s="19"/>
      <c r="L4445" s="19"/>
      <c r="M4445" s="19"/>
      <c r="N4445" s="19"/>
      <c r="O4445" s="19"/>
      <c r="P4445" s="19">
        <v>3.41</v>
      </c>
      <c r="Q4445" s="18" t="s">
        <v>90</v>
      </c>
      <c r="R4445" s="21"/>
      <c r="S4445" s="23"/>
      <c r="T4445" s="1">
        <f t="shared" si="417"/>
        <v>2019.0817550447437</v>
      </c>
      <c r="U4445" s="4">
        <f t="shared" si="418"/>
        <v>1.1241593262372107E+20</v>
      </c>
      <c r="V4445" s="4">
        <f t="shared" si="419"/>
        <v>41209751909733.227</v>
      </c>
      <c r="W4445" s="1">
        <f t="shared" si="420"/>
        <v>43.899451249013531</v>
      </c>
    </row>
    <row r="4446" spans="1:23" x14ac:dyDescent="0.3">
      <c r="A4446" s="32" t="s">
        <v>1187</v>
      </c>
      <c r="B4446" s="35">
        <v>43494.761863425927</v>
      </c>
      <c r="C4446" s="29">
        <v>45.4328</v>
      </c>
      <c r="D4446" s="29">
        <v>-12.77</v>
      </c>
      <c r="E4446" s="49">
        <v>42</v>
      </c>
      <c r="F4446" s="20">
        <v>13</v>
      </c>
      <c r="G4446" s="22" t="s">
        <v>396</v>
      </c>
      <c r="H4446" s="1" t="s">
        <v>63</v>
      </c>
      <c r="I4446" s="9">
        <v>3.7100000000000004</v>
      </c>
      <c r="J4446" s="19"/>
      <c r="K4446" s="19"/>
      <c r="L4446" s="19"/>
      <c r="M4446" s="19"/>
      <c r="N4446" s="19"/>
      <c r="O4446" s="19"/>
      <c r="P4446" s="19">
        <v>4.1100000000000003</v>
      </c>
      <c r="Q4446" s="18" t="s">
        <v>90</v>
      </c>
      <c r="R4446" s="21"/>
      <c r="S4446" s="23"/>
      <c r="T4446" s="1">
        <f t="shared" si="417"/>
        <v>2019.0821680039039</v>
      </c>
      <c r="U4446" s="4">
        <f t="shared" si="418"/>
        <v>1.1241639500474247E+20</v>
      </c>
      <c r="V4446" s="4">
        <f t="shared" si="419"/>
        <v>462381021399261.25</v>
      </c>
      <c r="W4446" s="1">
        <f t="shared" si="420"/>
        <v>47.393356984709257</v>
      </c>
    </row>
    <row r="4447" spans="1:23" x14ac:dyDescent="0.3">
      <c r="A4447" s="32" t="s">
        <v>1188</v>
      </c>
      <c r="B4447" s="35">
        <v>43495.067962962959</v>
      </c>
      <c r="C4447" s="29">
        <v>45.381799999999998</v>
      </c>
      <c r="D4447" s="29">
        <v>-12.7547</v>
      </c>
      <c r="E4447" s="49">
        <v>31</v>
      </c>
      <c r="F4447" s="20">
        <v>13</v>
      </c>
      <c r="G4447" s="22" t="s">
        <v>396</v>
      </c>
      <c r="H4447" s="1" t="s">
        <v>63</v>
      </c>
      <c r="I4447" s="9">
        <v>3.3400000000000003</v>
      </c>
      <c r="J4447" s="19"/>
      <c r="K4447" s="19"/>
      <c r="L4447" s="19"/>
      <c r="M4447" s="19"/>
      <c r="N4447" s="19"/>
      <c r="O4447" s="19"/>
      <c r="P4447" s="19">
        <v>3.74</v>
      </c>
      <c r="Q4447" s="18" t="s">
        <v>90</v>
      </c>
      <c r="R4447" s="21"/>
      <c r="S4447" s="23"/>
      <c r="T4447" s="1">
        <f t="shared" si="417"/>
        <v>2019.0830060587623</v>
      </c>
      <c r="U4447" s="4">
        <f t="shared" si="418"/>
        <v>1.1241652382969764E+20</v>
      </c>
      <c r="V4447" s="4">
        <f t="shared" si="419"/>
        <v>128824955169313.42</v>
      </c>
      <c r="W4447" s="1">
        <f t="shared" si="420"/>
        <v>35.059019247177062</v>
      </c>
    </row>
    <row r="4448" spans="1:23" x14ac:dyDescent="0.3">
      <c r="A4448" s="32" t="s">
        <v>1189</v>
      </c>
      <c r="B4448" s="35">
        <v>43495.127175925925</v>
      </c>
      <c r="C4448" s="29">
        <v>45.381999999999998</v>
      </c>
      <c r="D4448" s="29">
        <v>-12.777799999999999</v>
      </c>
      <c r="E4448" s="49">
        <v>34</v>
      </c>
      <c r="F4448" s="20">
        <v>12</v>
      </c>
      <c r="G4448" s="22" t="s">
        <v>396</v>
      </c>
      <c r="H4448" s="1" t="s">
        <v>63</v>
      </c>
      <c r="I4448" s="9">
        <v>3.0100000000000002</v>
      </c>
      <c r="J4448" s="19"/>
      <c r="K4448" s="19"/>
      <c r="L4448" s="19"/>
      <c r="M4448" s="19"/>
      <c r="N4448" s="19"/>
      <c r="O4448" s="19"/>
      <c r="P4448" s="19">
        <v>3.41</v>
      </c>
      <c r="Q4448" s="18" t="s">
        <v>90</v>
      </c>
      <c r="R4448" s="21"/>
      <c r="S4448" s="23"/>
      <c r="T4448" s="1">
        <f t="shared" si="417"/>
        <v>2019.0831681750196</v>
      </c>
      <c r="U4448" s="4">
        <f t="shared" si="418"/>
        <v>1.1241656503944955E+20</v>
      </c>
      <c r="V4448" s="4">
        <f t="shared" si="419"/>
        <v>41209751909733.227</v>
      </c>
      <c r="W4448" s="1">
        <f t="shared" si="420"/>
        <v>37.826092384874414</v>
      </c>
    </row>
    <row r="4449" spans="1:23" x14ac:dyDescent="0.3">
      <c r="A4449" s="32" t="s">
        <v>1190</v>
      </c>
      <c r="B4449" s="35">
        <v>43495.209699074076</v>
      </c>
      <c r="C4449" s="29">
        <v>45.427199999999999</v>
      </c>
      <c r="D4449" s="29">
        <v>-12.744</v>
      </c>
      <c r="E4449" s="49">
        <v>35</v>
      </c>
      <c r="F4449" s="20">
        <v>12</v>
      </c>
      <c r="G4449" s="22" t="s">
        <v>396</v>
      </c>
      <c r="H4449" s="1" t="s">
        <v>63</v>
      </c>
      <c r="I4449" s="9">
        <v>3.13</v>
      </c>
      <c r="J4449" s="19"/>
      <c r="K4449" s="19"/>
      <c r="L4449" s="19"/>
      <c r="M4449" s="19"/>
      <c r="N4449" s="19"/>
      <c r="O4449" s="19"/>
      <c r="P4449" s="19">
        <v>3.53</v>
      </c>
      <c r="Q4449" s="18" t="s">
        <v>90</v>
      </c>
      <c r="R4449" s="21"/>
      <c r="S4449" s="23"/>
      <c r="T4449" s="1">
        <f t="shared" si="417"/>
        <v>2019.0833941110857</v>
      </c>
      <c r="U4449" s="4">
        <f t="shared" si="418"/>
        <v>1.124166274129331E+20</v>
      </c>
      <c r="V4449" s="4">
        <f t="shared" si="419"/>
        <v>62373483548242.125</v>
      </c>
      <c r="W4449" s="1">
        <f t="shared" si="420"/>
        <v>40.989978043031734</v>
      </c>
    </row>
    <row r="4450" spans="1:23" x14ac:dyDescent="0.3">
      <c r="A4450" s="32" t="s">
        <v>1191</v>
      </c>
      <c r="B4450" s="35">
        <v>43495.472187500003</v>
      </c>
      <c r="C4450" s="29">
        <v>45.400199999999998</v>
      </c>
      <c r="D4450" s="29">
        <v>-12.7942</v>
      </c>
      <c r="E4450" s="49">
        <v>31</v>
      </c>
      <c r="F4450" s="20">
        <v>13</v>
      </c>
      <c r="G4450" s="22" t="s">
        <v>396</v>
      </c>
      <c r="H4450" s="1" t="s">
        <v>63</v>
      </c>
      <c r="I4450" s="9">
        <v>3.04</v>
      </c>
      <c r="J4450" s="19"/>
      <c r="K4450" s="19"/>
      <c r="L4450" s="19"/>
      <c r="M4450" s="19"/>
      <c r="N4450" s="19"/>
      <c r="O4450" s="19"/>
      <c r="P4450" s="19">
        <v>3.44</v>
      </c>
      <c r="Q4450" s="18" t="s">
        <v>90</v>
      </c>
      <c r="R4450" s="21"/>
      <c r="S4450" s="23"/>
      <c r="T4450" s="1">
        <f t="shared" si="417"/>
        <v>2019.0841127652293</v>
      </c>
      <c r="U4450" s="4">
        <f t="shared" si="418"/>
        <v>1.1241667312175206E+20</v>
      </c>
      <c r="V4450" s="4">
        <f t="shared" si="419"/>
        <v>45708818961487.711</v>
      </c>
      <c r="W4450" s="1">
        <f t="shared" si="420"/>
        <v>36.284879734982304</v>
      </c>
    </row>
    <row r="4451" spans="1:23" x14ac:dyDescent="0.3">
      <c r="A4451" s="32" t="s">
        <v>1192</v>
      </c>
      <c r="B4451" s="35">
        <v>43495.488576388889</v>
      </c>
      <c r="C4451" s="29">
        <v>45.41</v>
      </c>
      <c r="D4451" s="29">
        <v>-12.74</v>
      </c>
      <c r="E4451" s="49">
        <v>40</v>
      </c>
      <c r="F4451" s="20">
        <v>13</v>
      </c>
      <c r="G4451" s="22" t="s">
        <v>396</v>
      </c>
      <c r="H4451" s="1" t="s">
        <v>63</v>
      </c>
      <c r="I4451" s="9">
        <v>3.19</v>
      </c>
      <c r="J4451" s="19"/>
      <c r="K4451" s="19"/>
      <c r="L4451" s="19"/>
      <c r="M4451" s="19"/>
      <c r="N4451" s="19"/>
      <c r="O4451" s="19"/>
      <c r="P4451" s="19">
        <v>3.59</v>
      </c>
      <c r="Q4451" s="18" t="s">
        <v>90</v>
      </c>
      <c r="R4451" s="21"/>
      <c r="S4451" s="23"/>
      <c r="T4451" s="1">
        <f t="shared" si="417"/>
        <v>2019.0841576355617</v>
      </c>
      <c r="U4451" s="4">
        <f t="shared" si="418"/>
        <v>1.1241674985790099E+20</v>
      </c>
      <c r="V4451" s="4">
        <f t="shared" si="419"/>
        <v>76736148936182.078</v>
      </c>
      <c r="W4451" s="1">
        <f t="shared" si="420"/>
        <v>44.504252823203636</v>
      </c>
    </row>
    <row r="4452" spans="1:23" x14ac:dyDescent="0.3">
      <c r="A4452" s="32" t="s">
        <v>1193</v>
      </c>
      <c r="B4452" s="35">
        <v>43495.53025462963</v>
      </c>
      <c r="C4452" s="29">
        <v>45.401699999999998</v>
      </c>
      <c r="D4452" s="29">
        <v>-12.801500000000001</v>
      </c>
      <c r="E4452" s="49">
        <v>39</v>
      </c>
      <c r="F4452" s="20">
        <v>12</v>
      </c>
      <c r="G4452" s="22" t="s">
        <v>396</v>
      </c>
      <c r="H4452" s="1" t="s">
        <v>63</v>
      </c>
      <c r="I4452" s="9">
        <v>3.0100000000000002</v>
      </c>
      <c r="J4452" s="19"/>
      <c r="K4452" s="19"/>
      <c r="L4452" s="19"/>
      <c r="M4452" s="19"/>
      <c r="N4452" s="19"/>
      <c r="O4452" s="19"/>
      <c r="P4452" s="19">
        <v>3.41</v>
      </c>
      <c r="Q4452" s="18" t="s">
        <v>90</v>
      </c>
      <c r="R4452" s="21"/>
      <c r="S4452" s="23"/>
      <c r="T4452" s="1">
        <f t="shared" si="417"/>
        <v>2019.0842717443659</v>
      </c>
      <c r="U4452" s="4">
        <f t="shared" si="418"/>
        <v>1.124167910676529E+20</v>
      </c>
      <c r="V4452" s="4">
        <f t="shared" si="419"/>
        <v>41209751909733.227</v>
      </c>
      <c r="W4452" s="1">
        <f t="shared" si="420"/>
        <v>43.476040457470312</v>
      </c>
    </row>
    <row r="4453" spans="1:23" x14ac:dyDescent="0.3">
      <c r="A4453" s="32" t="s">
        <v>1194</v>
      </c>
      <c r="B4453" s="35">
        <v>43495.67560185185</v>
      </c>
      <c r="C4453" s="29">
        <v>45.387</v>
      </c>
      <c r="D4453" s="29">
        <v>-12.787800000000001</v>
      </c>
      <c r="E4453" s="49">
        <v>32</v>
      </c>
      <c r="F4453" s="20">
        <v>14</v>
      </c>
      <c r="G4453" s="22" t="s">
        <v>396</v>
      </c>
      <c r="H4453" s="1" t="s">
        <v>63</v>
      </c>
      <c r="I4453" s="1">
        <f>P4453-0.4</f>
        <v>4.21</v>
      </c>
      <c r="J4453" s="19"/>
      <c r="K4453" s="19"/>
      <c r="L4453" s="19">
        <v>4.5999999999999996</v>
      </c>
      <c r="M4453" s="19" t="s">
        <v>60</v>
      </c>
      <c r="N4453" s="19"/>
      <c r="O4453" s="19"/>
      <c r="P4453" s="19">
        <v>4.6100000000000003</v>
      </c>
      <c r="Q4453" s="18" t="s">
        <v>90</v>
      </c>
      <c r="R4453" s="21"/>
      <c r="S4453" s="23"/>
      <c r="T4453" s="1">
        <f t="shared" si="417"/>
        <v>2019.0846696833726</v>
      </c>
      <c r="U4453" s="4">
        <f t="shared" si="418"/>
        <v>1.1241939122721607E+20</v>
      </c>
      <c r="V4453" s="4">
        <f t="shared" si="419"/>
        <v>2600159563165277</v>
      </c>
      <c r="W4453" s="1">
        <f t="shared" si="420"/>
        <v>36.380492822046492</v>
      </c>
    </row>
    <row r="4454" spans="1:23" x14ac:dyDescent="0.3">
      <c r="A4454" s="32" t="s">
        <v>1195</v>
      </c>
      <c r="B4454" s="35">
        <v>43496.420011574075</v>
      </c>
      <c r="C4454" s="29">
        <v>45.406199999999998</v>
      </c>
      <c r="D4454" s="29">
        <v>-12.7547</v>
      </c>
      <c r="E4454" s="49">
        <v>41</v>
      </c>
      <c r="F4454" s="20">
        <v>13</v>
      </c>
      <c r="G4454" s="22" t="s">
        <v>396</v>
      </c>
      <c r="H4454" s="1" t="s">
        <v>63</v>
      </c>
      <c r="I4454" s="9">
        <v>3.2800000000000002</v>
      </c>
      <c r="J4454" s="19"/>
      <c r="K4454" s="19"/>
      <c r="L4454" s="19"/>
      <c r="M4454" s="19"/>
      <c r="N4454" s="19"/>
      <c r="O4454" s="19"/>
      <c r="P4454" s="19">
        <v>3.68</v>
      </c>
      <c r="Q4454" s="18" t="s">
        <v>90</v>
      </c>
      <c r="R4454" s="21"/>
      <c r="S4454" s="23"/>
      <c r="T4454" s="1">
        <f t="shared" si="417"/>
        <v>2019.0867077661167</v>
      </c>
      <c r="U4454" s="4">
        <f t="shared" si="418"/>
        <v>1.1241949594007087E+20</v>
      </c>
      <c r="V4454" s="4">
        <f t="shared" si="419"/>
        <v>104712854805090.06</v>
      </c>
      <c r="W4454" s="1">
        <f t="shared" si="420"/>
        <v>45.196467865242873</v>
      </c>
    </row>
    <row r="4455" spans="1:23" x14ac:dyDescent="0.3">
      <c r="A4455" s="32" t="s">
        <v>1196</v>
      </c>
      <c r="B4455" s="35">
        <v>43496.482789351852</v>
      </c>
      <c r="C4455" s="29">
        <v>45.421700000000001</v>
      </c>
      <c r="D4455" s="29">
        <v>-12.7212</v>
      </c>
      <c r="E4455" s="49">
        <v>40</v>
      </c>
      <c r="F4455" s="20">
        <v>13</v>
      </c>
      <c r="G4455" s="22" t="s">
        <v>396</v>
      </c>
      <c r="H4455" s="1" t="s">
        <v>63</v>
      </c>
      <c r="I4455" s="9">
        <v>3.3000000000000003</v>
      </c>
      <c r="J4455" s="19"/>
      <c r="K4455" s="19"/>
      <c r="L4455" s="19"/>
      <c r="M4455" s="19"/>
      <c r="N4455" s="19"/>
      <c r="O4455" s="19"/>
      <c r="P4455" s="19">
        <v>3.7</v>
      </c>
      <c r="Q4455" s="18" t="s">
        <v>90</v>
      </c>
      <c r="R4455" s="21"/>
      <c r="S4455" s="23"/>
      <c r="T4455" s="1">
        <f t="shared" si="417"/>
        <v>2019.0868796423049</v>
      </c>
      <c r="U4455" s="4">
        <f t="shared" si="418"/>
        <v>1.1241960814191629E+20</v>
      </c>
      <c r="V4455" s="4">
        <f t="shared" si="419"/>
        <v>112201845430197.23</v>
      </c>
      <c r="W4455" s="1">
        <f t="shared" si="420"/>
        <v>45.202087375334528</v>
      </c>
    </row>
    <row r="4456" spans="1:23" x14ac:dyDescent="0.3">
      <c r="A4456" s="32" t="s">
        <v>1197</v>
      </c>
      <c r="B4456" s="35">
        <v>43496.56994212963</v>
      </c>
      <c r="C4456" s="29">
        <v>45.366999999999997</v>
      </c>
      <c r="D4456" s="29">
        <v>-12.719799999999999</v>
      </c>
      <c r="E4456" s="49">
        <v>25</v>
      </c>
      <c r="F4456" s="20">
        <v>12</v>
      </c>
      <c r="G4456" s="22" t="s">
        <v>396</v>
      </c>
      <c r="H4456" s="1" t="s">
        <v>63</v>
      </c>
      <c r="I4456" s="9">
        <v>3.4</v>
      </c>
      <c r="J4456" s="19"/>
      <c r="K4456" s="19"/>
      <c r="L4456" s="19"/>
      <c r="M4456" s="19"/>
      <c r="N4456" s="19"/>
      <c r="O4456" s="19"/>
      <c r="P4456" s="19">
        <v>3.8</v>
      </c>
      <c r="Q4456" s="18" t="s">
        <v>90</v>
      </c>
      <c r="R4456" s="21"/>
      <c r="S4456" s="23"/>
      <c r="T4456" s="1">
        <f t="shared" si="417"/>
        <v>2019.0871182536061</v>
      </c>
      <c r="U4456" s="4">
        <f t="shared" si="418"/>
        <v>1.1241976663123553E+20</v>
      </c>
      <c r="V4456" s="4">
        <f t="shared" si="419"/>
        <v>158489319246111.25</v>
      </c>
      <c r="W4456" s="1">
        <f t="shared" si="420"/>
        <v>29.311115626497191</v>
      </c>
    </row>
    <row r="4457" spans="1:23" x14ac:dyDescent="0.3">
      <c r="A4457" s="32" t="s">
        <v>1197</v>
      </c>
      <c r="B4457" s="35">
        <v>43496.56994212963</v>
      </c>
      <c r="C4457" s="29">
        <v>45.366999999999997</v>
      </c>
      <c r="D4457" s="29">
        <v>-12.719799999999999</v>
      </c>
      <c r="E4457" s="49">
        <v>25</v>
      </c>
      <c r="F4457" s="20">
        <v>12</v>
      </c>
      <c r="G4457" s="22" t="s">
        <v>396</v>
      </c>
      <c r="H4457" s="1" t="s">
        <v>63</v>
      </c>
      <c r="I4457" s="9">
        <v>3.4</v>
      </c>
      <c r="J4457" s="19"/>
      <c r="K4457" s="19"/>
      <c r="L4457" s="19"/>
      <c r="M4457" s="19"/>
      <c r="N4457" s="19"/>
      <c r="O4457" s="19"/>
      <c r="P4457" s="19">
        <v>3.8</v>
      </c>
      <c r="Q4457" s="18" t="s">
        <v>90</v>
      </c>
      <c r="R4457" s="21"/>
      <c r="S4457" s="23"/>
      <c r="T4457" s="1">
        <f t="shared" si="417"/>
        <v>2019.0871182536061</v>
      </c>
      <c r="U4457" s="4">
        <f t="shared" si="418"/>
        <v>1.1241992512055478E+20</v>
      </c>
      <c r="V4457" s="4">
        <f t="shared" si="419"/>
        <v>158489319246111.25</v>
      </c>
      <c r="W4457" s="1">
        <f t="shared" si="420"/>
        <v>29.311115626497191</v>
      </c>
    </row>
    <row r="4458" spans="1:23" x14ac:dyDescent="0.3">
      <c r="A4458" s="32" t="s">
        <v>1198</v>
      </c>
      <c r="B4458" s="35">
        <v>43496.624409722222</v>
      </c>
      <c r="C4458" s="29">
        <v>45.369</v>
      </c>
      <c r="D4458" s="29">
        <v>-12.7547</v>
      </c>
      <c r="E4458" s="49">
        <v>28</v>
      </c>
      <c r="F4458" s="20">
        <v>11</v>
      </c>
      <c r="G4458" s="22" t="s">
        <v>396</v>
      </c>
      <c r="H4458" s="1" t="s">
        <v>63</v>
      </c>
      <c r="I4458" s="9">
        <v>3.2</v>
      </c>
      <c r="J4458" s="19"/>
      <c r="K4458" s="19"/>
      <c r="L4458" s="19"/>
      <c r="M4458" s="19"/>
      <c r="N4458" s="19"/>
      <c r="O4458" s="19"/>
      <c r="P4458" s="19">
        <v>3.6</v>
      </c>
      <c r="Q4458" s="18" t="s">
        <v>90</v>
      </c>
      <c r="R4458" s="21"/>
      <c r="S4458" s="23"/>
      <c r="T4458" s="1">
        <f t="shared" si="417"/>
        <v>2019.0872673777474</v>
      </c>
      <c r="U4458" s="4">
        <f t="shared" si="418"/>
        <v>1.1242000455337825E+20</v>
      </c>
      <c r="V4458" s="4">
        <f t="shared" si="419"/>
        <v>79432823472428.328</v>
      </c>
      <c r="W4458" s="1">
        <f t="shared" si="420"/>
        <v>31.758974668543818</v>
      </c>
    </row>
    <row r="4459" spans="1:23" x14ac:dyDescent="0.3">
      <c r="A4459" s="32" t="s">
        <v>1199</v>
      </c>
      <c r="B4459" s="35">
        <v>43496.649398148147</v>
      </c>
      <c r="C4459" s="29">
        <v>45.381300000000003</v>
      </c>
      <c r="D4459" s="29">
        <v>-12.7768</v>
      </c>
      <c r="E4459" s="49">
        <v>27</v>
      </c>
      <c r="F4459" s="20">
        <v>11</v>
      </c>
      <c r="G4459" s="22" t="s">
        <v>396</v>
      </c>
      <c r="H4459" s="1" t="s">
        <v>63</v>
      </c>
      <c r="I4459" s="9">
        <v>3.49</v>
      </c>
      <c r="J4459" s="19"/>
      <c r="K4459" s="19"/>
      <c r="L4459" s="19"/>
      <c r="M4459" s="19"/>
      <c r="N4459" s="19"/>
      <c r="O4459" s="19"/>
      <c r="P4459" s="19">
        <v>3.89</v>
      </c>
      <c r="Q4459" s="18" t="s">
        <v>90</v>
      </c>
      <c r="R4459" s="21"/>
      <c r="S4459" s="23"/>
      <c r="T4459" s="1">
        <f t="shared" si="417"/>
        <v>2019.087335792329</v>
      </c>
      <c r="U4459" s="4">
        <f t="shared" si="418"/>
        <v>1.1242022082523062E+20</v>
      </c>
      <c r="V4459" s="4">
        <f t="shared" si="419"/>
        <v>216271852372703.16</v>
      </c>
      <c r="W4459" s="1">
        <f t="shared" si="420"/>
        <v>31.635434427660165</v>
      </c>
    </row>
    <row r="4460" spans="1:23" x14ac:dyDescent="0.3">
      <c r="A4460" s="32" t="s">
        <v>1200</v>
      </c>
      <c r="B4460" s="35">
        <v>43496.682118055556</v>
      </c>
      <c r="C4460" s="29">
        <v>45.418300000000002</v>
      </c>
      <c r="D4460" s="29">
        <v>-12.802199999999999</v>
      </c>
      <c r="E4460" s="49">
        <v>40</v>
      </c>
      <c r="F4460" s="20">
        <v>12</v>
      </c>
      <c r="G4460" s="22" t="s">
        <v>396</v>
      </c>
      <c r="H4460" s="1" t="s">
        <v>63</v>
      </c>
      <c r="I4460" s="9">
        <v>3.3400000000000003</v>
      </c>
      <c r="J4460" s="19"/>
      <c r="K4460" s="19"/>
      <c r="L4460" s="19"/>
      <c r="M4460" s="19"/>
      <c r="N4460" s="19"/>
      <c r="O4460" s="19"/>
      <c r="P4460" s="19">
        <v>3.74</v>
      </c>
      <c r="Q4460" s="18" t="s">
        <v>90</v>
      </c>
      <c r="R4460" s="21"/>
      <c r="S4460" s="23"/>
      <c r="T4460" s="1">
        <f t="shared" si="417"/>
        <v>2019.0874253745533</v>
      </c>
      <c r="U4460" s="4">
        <f t="shared" si="418"/>
        <v>1.124203496501858E+20</v>
      </c>
      <c r="V4460" s="4">
        <f t="shared" si="419"/>
        <v>128824955169313.42</v>
      </c>
      <c r="W4460" s="1">
        <f t="shared" si="420"/>
        <v>45.164619640384402</v>
      </c>
    </row>
    <row r="4461" spans="1:23" x14ac:dyDescent="0.3">
      <c r="A4461" s="32" t="s">
        <v>1201</v>
      </c>
      <c r="B4461" s="35">
        <v>43496.922488425924</v>
      </c>
      <c r="C4461" s="29">
        <v>45.3962</v>
      </c>
      <c r="D4461" s="29">
        <v>-12.778700000000001</v>
      </c>
      <c r="E4461" s="49">
        <v>32</v>
      </c>
      <c r="F4461" s="20">
        <v>13</v>
      </c>
      <c r="G4461" s="22" t="s">
        <v>396</v>
      </c>
      <c r="H4461" s="1" t="s">
        <v>63</v>
      </c>
      <c r="I4461" s="9">
        <v>3.22</v>
      </c>
      <c r="J4461" s="19"/>
      <c r="K4461" s="19"/>
      <c r="L4461" s="19"/>
      <c r="M4461" s="19"/>
      <c r="N4461" s="19"/>
      <c r="O4461" s="19"/>
      <c r="P4461" s="19">
        <v>3.62</v>
      </c>
      <c r="Q4461" s="18" t="s">
        <v>90</v>
      </c>
      <c r="R4461" s="21"/>
      <c r="S4461" s="23"/>
      <c r="T4461" s="1">
        <f t="shared" si="417"/>
        <v>2019.0880834727609</v>
      </c>
      <c r="U4461" s="4">
        <f t="shared" si="418"/>
        <v>1.1242043476398961E+20</v>
      </c>
      <c r="V4461" s="4">
        <f t="shared" si="419"/>
        <v>85113803820237.813</v>
      </c>
      <c r="W4461" s="1">
        <f t="shared" si="420"/>
        <v>36.77134869629031</v>
      </c>
    </row>
    <row r="4462" spans="1:23" x14ac:dyDescent="0.3">
      <c r="A4462" s="32" t="s">
        <v>1202</v>
      </c>
      <c r="B4462" s="35">
        <v>43497.089629629627</v>
      </c>
      <c r="C4462" s="29">
        <v>45.384500000000003</v>
      </c>
      <c r="D4462" s="29">
        <v>-12.7842</v>
      </c>
      <c r="E4462" s="49">
        <v>27</v>
      </c>
      <c r="F4462" s="20">
        <v>14</v>
      </c>
      <c r="G4462" s="22" t="s">
        <v>396</v>
      </c>
      <c r="H4462" s="1" t="s">
        <v>63</v>
      </c>
      <c r="I4462" s="9">
        <v>3.5900000000000003</v>
      </c>
      <c r="J4462" s="19"/>
      <c r="K4462" s="19"/>
      <c r="L4462" s="19"/>
      <c r="M4462" s="19"/>
      <c r="N4462" s="19"/>
      <c r="O4462" s="19"/>
      <c r="P4462" s="19">
        <v>3.99</v>
      </c>
      <c r="Q4462" s="18" t="s">
        <v>90</v>
      </c>
      <c r="R4462" s="21"/>
      <c r="S4462" s="23"/>
      <c r="T4462" s="1">
        <f t="shared" si="417"/>
        <v>2019.0885410804372</v>
      </c>
      <c r="U4462" s="4">
        <f t="shared" si="418"/>
        <v>1.1242074025610094E+20</v>
      </c>
      <c r="V4462" s="4">
        <f t="shared" si="419"/>
        <v>305492111321552.44</v>
      </c>
      <c r="W4462" s="1">
        <f t="shared" si="420"/>
        <v>31.886564452150452</v>
      </c>
    </row>
    <row r="4463" spans="1:23" x14ac:dyDescent="0.3">
      <c r="A4463" s="32" t="s">
        <v>1203</v>
      </c>
      <c r="B4463" s="35">
        <v>43497.091203703705</v>
      </c>
      <c r="C4463" s="29">
        <v>45.374299999999998</v>
      </c>
      <c r="D4463" s="29">
        <v>-12.788500000000001</v>
      </c>
      <c r="E4463" s="49">
        <v>28.2</v>
      </c>
      <c r="F4463" s="20">
        <v>12</v>
      </c>
      <c r="G4463" s="22" t="s">
        <v>396</v>
      </c>
      <c r="H4463" s="1" t="s">
        <v>63</v>
      </c>
      <c r="I4463" s="9">
        <v>3.49</v>
      </c>
      <c r="J4463" s="19"/>
      <c r="K4463" s="19"/>
      <c r="L4463" s="19"/>
      <c r="M4463" s="19"/>
      <c r="N4463" s="19"/>
      <c r="O4463" s="19"/>
      <c r="P4463" s="19">
        <v>3.89</v>
      </c>
      <c r="Q4463" s="18" t="s">
        <v>90</v>
      </c>
      <c r="R4463" s="21"/>
      <c r="S4463" s="23"/>
      <c r="T4463" s="1">
        <f t="shared" si="417"/>
        <v>2019.0885453900171</v>
      </c>
      <c r="U4463" s="4">
        <f t="shared" si="418"/>
        <v>1.1242095652795331E+20</v>
      </c>
      <c r="V4463" s="4">
        <f t="shared" si="419"/>
        <v>216271852372703.16</v>
      </c>
      <c r="W4463" s="1">
        <f t="shared" si="420"/>
        <v>32.413314614319951</v>
      </c>
    </row>
    <row r="4464" spans="1:23" x14ac:dyDescent="0.3">
      <c r="A4464" s="32" t="s">
        <v>1204</v>
      </c>
      <c r="B4464" s="35">
        <v>43497.091412037036</v>
      </c>
      <c r="C4464" s="29">
        <v>45.49</v>
      </c>
      <c r="D4464" s="29">
        <v>-12.91</v>
      </c>
      <c r="E4464" s="49">
        <v>10</v>
      </c>
      <c r="F4464" s="20">
        <v>9</v>
      </c>
      <c r="G4464" s="22" t="s">
        <v>396</v>
      </c>
      <c r="H4464" s="1" t="s">
        <v>63</v>
      </c>
      <c r="I4464" s="9">
        <v>3.49</v>
      </c>
      <c r="J4464" s="19"/>
      <c r="K4464" s="19"/>
      <c r="L4464" s="19"/>
      <c r="M4464" s="19"/>
      <c r="N4464" s="19"/>
      <c r="O4464" s="19"/>
      <c r="P4464" s="19">
        <v>3.89</v>
      </c>
      <c r="Q4464" s="18" t="s">
        <v>90</v>
      </c>
      <c r="R4464" s="21"/>
      <c r="S4464" s="23"/>
      <c r="T4464" s="1">
        <f t="shared" si="417"/>
        <v>2019.0885459604026</v>
      </c>
      <c r="U4464" s="4">
        <f t="shared" si="418"/>
        <v>1.1242117279980569E+20</v>
      </c>
      <c r="V4464" s="4">
        <f t="shared" si="419"/>
        <v>216271852372703.16</v>
      </c>
      <c r="W4464" s="1">
        <f t="shared" si="420"/>
        <v>34.388307120538393</v>
      </c>
    </row>
    <row r="4465" spans="1:23" x14ac:dyDescent="0.3">
      <c r="A4465" s="32" t="s">
        <v>1205</v>
      </c>
      <c r="B4465" s="35">
        <v>43497.092094907406</v>
      </c>
      <c r="C4465" s="29">
        <v>45.416800000000002</v>
      </c>
      <c r="D4465" s="29">
        <v>-12.831</v>
      </c>
      <c r="E4465" s="49">
        <v>22</v>
      </c>
      <c r="F4465" s="20">
        <v>8</v>
      </c>
      <c r="G4465" s="22" t="s">
        <v>396</v>
      </c>
      <c r="H4465" s="1" t="s">
        <v>63</v>
      </c>
      <c r="I4465" s="9">
        <v>3.0500000000000003</v>
      </c>
      <c r="J4465" s="19"/>
      <c r="K4465" s="19"/>
      <c r="L4465" s="19"/>
      <c r="M4465" s="19"/>
      <c r="N4465" s="19"/>
      <c r="O4465" s="19"/>
      <c r="P4465" s="19">
        <v>3.45</v>
      </c>
      <c r="Q4465" s="18" t="s">
        <v>90</v>
      </c>
      <c r="R4465" s="21"/>
      <c r="S4465" s="23"/>
      <c r="T4465" s="1">
        <f t="shared" si="417"/>
        <v>2019.0885478299997</v>
      </c>
      <c r="U4465" s="4">
        <f t="shared" si="418"/>
        <v>1.1242122011493158E+20</v>
      </c>
      <c r="V4465" s="4">
        <f t="shared" si="419"/>
        <v>47315125896148.258</v>
      </c>
      <c r="W4465" s="1">
        <f t="shared" si="420"/>
        <v>30.991535086861926</v>
      </c>
    </row>
    <row r="4466" spans="1:23" x14ac:dyDescent="0.3">
      <c r="A4466" s="32" t="s">
        <v>1206</v>
      </c>
      <c r="B4466" s="35">
        <v>43497.127314814818</v>
      </c>
      <c r="C4466" s="29">
        <v>45.427300000000002</v>
      </c>
      <c r="D4466" s="29">
        <v>-12.7255</v>
      </c>
      <c r="E4466" s="49">
        <v>38</v>
      </c>
      <c r="F4466" s="20">
        <v>11</v>
      </c>
      <c r="G4466" s="22" t="s">
        <v>396</v>
      </c>
      <c r="H4466" s="1" t="s">
        <v>63</v>
      </c>
      <c r="I4466" s="9">
        <v>3.5900000000000003</v>
      </c>
      <c r="J4466" s="19"/>
      <c r="K4466" s="19"/>
      <c r="L4466" s="19"/>
      <c r="M4466" s="19"/>
      <c r="N4466" s="19"/>
      <c r="O4466" s="19"/>
      <c r="P4466" s="19">
        <v>3.99</v>
      </c>
      <c r="Q4466" s="18" t="s">
        <v>90</v>
      </c>
      <c r="R4466" s="21"/>
      <c r="S4466" s="23"/>
      <c r="T4466" s="1">
        <f t="shared" si="417"/>
        <v>2019.088644256851</v>
      </c>
      <c r="U4466" s="4">
        <f t="shared" si="418"/>
        <v>1.1242152560704291E+20</v>
      </c>
      <c r="V4466" s="4">
        <f t="shared" si="419"/>
        <v>305492111321552.44</v>
      </c>
      <c r="W4466" s="1">
        <f t="shared" si="420"/>
        <v>43.695260616125388</v>
      </c>
    </row>
    <row r="4467" spans="1:23" x14ac:dyDescent="0.3">
      <c r="A4467" s="32" t="s">
        <v>1207</v>
      </c>
      <c r="B4467" s="35">
        <v>43497.164618055554</v>
      </c>
      <c r="C4467" s="29">
        <v>45.3675</v>
      </c>
      <c r="D4467" s="29">
        <v>-12.801</v>
      </c>
      <c r="E4467" s="49">
        <v>38</v>
      </c>
      <c r="F4467" s="20">
        <v>13</v>
      </c>
      <c r="G4467" s="22" t="s">
        <v>396</v>
      </c>
      <c r="H4467" s="1" t="s">
        <v>63</v>
      </c>
      <c r="I4467" s="9">
        <v>3.0700000000000003</v>
      </c>
      <c r="J4467" s="19"/>
      <c r="K4467" s="19"/>
      <c r="L4467" s="19"/>
      <c r="M4467" s="19"/>
      <c r="N4467" s="19"/>
      <c r="O4467" s="19"/>
      <c r="P4467" s="19">
        <v>3.47</v>
      </c>
      <c r="Q4467" s="18" t="s">
        <v>90</v>
      </c>
      <c r="R4467" s="21"/>
      <c r="S4467" s="23"/>
      <c r="T4467" s="1">
        <f t="shared" si="417"/>
        <v>2019.0887463875579</v>
      </c>
      <c r="U4467" s="4">
        <f t="shared" si="418"/>
        <v>1.1242157630611374E+20</v>
      </c>
      <c r="V4467" s="4">
        <f t="shared" si="419"/>
        <v>50699070827470.641</v>
      </c>
      <c r="W4467" s="1">
        <f t="shared" si="420"/>
        <v>41.097779682867987</v>
      </c>
    </row>
    <row r="4468" spans="1:23" x14ac:dyDescent="0.3">
      <c r="A4468" s="32" t="s">
        <v>1208</v>
      </c>
      <c r="B4468" s="35">
        <v>43497.194444444445</v>
      </c>
      <c r="C4468" s="29">
        <v>45.363500000000002</v>
      </c>
      <c r="D4468" s="29">
        <v>-12.7532</v>
      </c>
      <c r="E4468" s="49">
        <v>35</v>
      </c>
      <c r="F4468" s="20">
        <v>14</v>
      </c>
      <c r="G4468" s="22" t="s">
        <v>396</v>
      </c>
      <c r="H4468" s="1" t="s">
        <v>63</v>
      </c>
      <c r="I4468" s="9">
        <v>3.9600000000000004</v>
      </c>
      <c r="J4468" s="19"/>
      <c r="K4468" s="19"/>
      <c r="L4468" s="19"/>
      <c r="M4468" s="19"/>
      <c r="N4468" s="19"/>
      <c r="O4468" s="19"/>
      <c r="P4468" s="19">
        <v>4.3600000000000003</v>
      </c>
      <c r="Q4468" s="18" t="s">
        <v>90</v>
      </c>
      <c r="R4468" s="21"/>
      <c r="S4468" s="23"/>
      <c r="T4468" s="1">
        <f t="shared" si="417"/>
        <v>2019.0888280477602</v>
      </c>
      <c r="U4468" s="4">
        <f t="shared" si="418"/>
        <v>1.1242267278430988E+20</v>
      </c>
      <c r="V4468" s="4">
        <f t="shared" si="419"/>
        <v>1096478196143183.3</v>
      </c>
      <c r="W4468" s="1">
        <f t="shared" si="420"/>
        <v>37.844277269838706</v>
      </c>
    </row>
    <row r="4469" spans="1:23" x14ac:dyDescent="0.3">
      <c r="A4469" s="32" t="s">
        <v>1209</v>
      </c>
      <c r="B4469" s="35">
        <v>43497.313078703701</v>
      </c>
      <c r="C4469" s="29">
        <v>45.382800000000003</v>
      </c>
      <c r="D4469" s="29">
        <v>-12.814500000000001</v>
      </c>
      <c r="E4469" s="49">
        <v>33</v>
      </c>
      <c r="F4469" s="20">
        <v>13</v>
      </c>
      <c r="G4469" s="22" t="s">
        <v>396</v>
      </c>
      <c r="H4469" s="1" t="s">
        <v>63</v>
      </c>
      <c r="I4469" s="9">
        <v>3.42</v>
      </c>
      <c r="J4469" s="19"/>
      <c r="K4469" s="19"/>
      <c r="L4469" s="19"/>
      <c r="M4469" s="19"/>
      <c r="N4469" s="19"/>
      <c r="O4469" s="19"/>
      <c r="P4469" s="19">
        <v>3.82</v>
      </c>
      <c r="Q4469" s="18" t="s">
        <v>90</v>
      </c>
      <c r="R4469" s="21"/>
      <c r="S4469" s="23"/>
      <c r="T4469" s="1">
        <f t="shared" si="417"/>
        <v>2019.0891528506604</v>
      </c>
      <c r="U4469" s="4">
        <f t="shared" si="418"/>
        <v>1.1242284260867513E+20</v>
      </c>
      <c r="V4469" s="4">
        <f t="shared" si="419"/>
        <v>169824365246175.47</v>
      </c>
      <c r="W4469" s="1">
        <f t="shared" si="420"/>
        <v>37.459819885080286</v>
      </c>
    </row>
    <row r="4470" spans="1:23" x14ac:dyDescent="0.3">
      <c r="A4470" s="32" t="s">
        <v>1210</v>
      </c>
      <c r="B4470" s="35">
        <v>43497.452546296299</v>
      </c>
      <c r="C4470" s="29">
        <v>45.395699999999998</v>
      </c>
      <c r="D4470" s="29">
        <v>-12.779500000000001</v>
      </c>
      <c r="E4470" s="49">
        <v>29</v>
      </c>
      <c r="F4470" s="20">
        <v>13</v>
      </c>
      <c r="G4470" s="22" t="s">
        <v>396</v>
      </c>
      <c r="H4470" s="1" t="s">
        <v>63</v>
      </c>
      <c r="I4470" s="9">
        <v>3.2600000000000002</v>
      </c>
      <c r="J4470" s="19"/>
      <c r="K4470" s="19"/>
      <c r="L4470" s="19"/>
      <c r="M4470" s="19"/>
      <c r="N4470" s="19"/>
      <c r="O4470" s="19"/>
      <c r="P4470" s="19">
        <v>3.66</v>
      </c>
      <c r="Q4470" s="18" t="s">
        <v>90</v>
      </c>
      <c r="R4470" s="21"/>
      <c r="S4470" s="23"/>
      <c r="T4470" s="1">
        <f t="shared" si="417"/>
        <v>2019.0895346921186</v>
      </c>
      <c r="U4470" s="4">
        <f t="shared" si="418"/>
        <v>1.1242294033239722E+20</v>
      </c>
      <c r="V4470" s="4">
        <f t="shared" si="419"/>
        <v>97723722095581.203</v>
      </c>
      <c r="W4470" s="1">
        <f t="shared" si="420"/>
        <v>34.170923283618855</v>
      </c>
    </row>
    <row r="4471" spans="1:23" x14ac:dyDescent="0.3">
      <c r="A4471" s="32" t="s">
        <v>1211</v>
      </c>
      <c r="B4471" s="35">
        <v>43497.482372685183</v>
      </c>
      <c r="C4471" s="29">
        <v>45.405999999999999</v>
      </c>
      <c r="D4471" s="29">
        <v>-12.799200000000001</v>
      </c>
      <c r="E4471" s="49">
        <v>39</v>
      </c>
      <c r="F4471" s="20">
        <v>13</v>
      </c>
      <c r="G4471" s="22" t="s">
        <v>396</v>
      </c>
      <c r="H4471" s="1" t="s">
        <v>63</v>
      </c>
      <c r="I4471" s="9">
        <v>3.21</v>
      </c>
      <c r="J4471" s="19"/>
      <c r="K4471" s="19"/>
      <c r="L4471" s="19"/>
      <c r="M4471" s="19"/>
      <c r="N4471" s="19"/>
      <c r="O4471" s="19"/>
      <c r="P4471" s="19">
        <v>3.61</v>
      </c>
      <c r="Q4471" s="18" t="s">
        <v>90</v>
      </c>
      <c r="R4471" s="21"/>
      <c r="S4471" s="23"/>
      <c r="T4471" s="1">
        <f t="shared" si="417"/>
        <v>2019.0896163523207</v>
      </c>
      <c r="U4471" s="4">
        <f t="shared" si="418"/>
        <v>1.124230225566622E+20</v>
      </c>
      <c r="V4471" s="4">
        <f t="shared" si="419"/>
        <v>82224264994707.281</v>
      </c>
      <c r="W4471" s="1">
        <f t="shared" si="420"/>
        <v>43.647657080951127</v>
      </c>
    </row>
    <row r="4472" spans="1:23" x14ac:dyDescent="0.3">
      <c r="A4472" s="32" t="s">
        <v>1212</v>
      </c>
      <c r="B4472" s="35">
        <v>43497.588495370372</v>
      </c>
      <c r="C4472" s="29">
        <v>45.3765</v>
      </c>
      <c r="D4472" s="29">
        <v>-12.782999999999999</v>
      </c>
      <c r="E4472" s="49">
        <v>34</v>
      </c>
      <c r="F4472" s="20">
        <v>13</v>
      </c>
      <c r="G4472" s="22" t="s">
        <v>396</v>
      </c>
      <c r="H4472" s="1" t="s">
        <v>63</v>
      </c>
      <c r="I4472" s="9">
        <v>3.0500000000000003</v>
      </c>
      <c r="J4472" s="19"/>
      <c r="K4472" s="19"/>
      <c r="L4472" s="19"/>
      <c r="M4472" s="19"/>
      <c r="N4472" s="19"/>
      <c r="O4472" s="19"/>
      <c r="P4472" s="19">
        <v>3.45</v>
      </c>
      <c r="Q4472" s="18" t="s">
        <v>90</v>
      </c>
      <c r="R4472" s="21"/>
      <c r="S4472" s="23"/>
      <c r="T4472" s="1">
        <f t="shared" si="417"/>
        <v>2019.0899069003981</v>
      </c>
      <c r="U4472" s="4">
        <f t="shared" si="418"/>
        <v>1.124230698717881E+20</v>
      </c>
      <c r="V4472" s="4">
        <f t="shared" si="419"/>
        <v>47315125896148.258</v>
      </c>
      <c r="W4472" s="1">
        <f t="shared" si="420"/>
        <v>37.613668047585193</v>
      </c>
    </row>
    <row r="4473" spans="1:23" x14ac:dyDescent="0.3">
      <c r="A4473" s="32" t="s">
        <v>1213</v>
      </c>
      <c r="B4473" s="35">
        <v>43498.010439814818</v>
      </c>
      <c r="C4473" s="29">
        <v>45.405799999999999</v>
      </c>
      <c r="D4473" s="29">
        <v>-12.779199999999999</v>
      </c>
      <c r="E4473" s="49">
        <v>42</v>
      </c>
      <c r="F4473" s="20">
        <v>12</v>
      </c>
      <c r="G4473" s="22" t="s">
        <v>396</v>
      </c>
      <c r="H4473" s="1" t="s">
        <v>63</v>
      </c>
      <c r="I4473" s="9">
        <v>3.06</v>
      </c>
      <c r="J4473" s="19"/>
      <c r="K4473" s="19"/>
      <c r="L4473" s="19"/>
      <c r="M4473" s="19"/>
      <c r="N4473" s="19"/>
      <c r="O4473" s="19"/>
      <c r="P4473" s="19">
        <v>3.46</v>
      </c>
      <c r="Q4473" s="18" t="s">
        <v>90</v>
      </c>
      <c r="R4473" s="21"/>
      <c r="S4473" s="23"/>
      <c r="T4473" s="1">
        <f t="shared" si="417"/>
        <v>2019.0910621213275</v>
      </c>
      <c r="U4473" s="4">
        <f t="shared" si="418"/>
        <v>1.1242311884967004E+20</v>
      </c>
      <c r="V4473" s="4">
        <f t="shared" si="419"/>
        <v>48977881936844.656</v>
      </c>
      <c r="W4473" s="1">
        <f t="shared" si="420"/>
        <v>46.160691359021037</v>
      </c>
    </row>
    <row r="4474" spans="1:23" x14ac:dyDescent="0.3">
      <c r="A4474" s="32" t="s">
        <v>1214</v>
      </c>
      <c r="B4474" s="35">
        <v>43498.328541666669</v>
      </c>
      <c r="C4474" s="29">
        <v>45.383699999999997</v>
      </c>
      <c r="D4474" s="29">
        <v>-12.778700000000001</v>
      </c>
      <c r="E4474" s="49">
        <v>32</v>
      </c>
      <c r="F4474" s="20">
        <v>13</v>
      </c>
      <c r="G4474" s="22" t="s">
        <v>396</v>
      </c>
      <c r="H4474" s="1" t="s">
        <v>63</v>
      </c>
      <c r="I4474" s="9">
        <v>3.56</v>
      </c>
      <c r="J4474" s="19"/>
      <c r="K4474" s="19"/>
      <c r="L4474" s="19"/>
      <c r="M4474" s="19"/>
      <c r="N4474" s="19"/>
      <c r="O4474" s="19"/>
      <c r="P4474" s="19">
        <v>3.96</v>
      </c>
      <c r="Q4474" s="18" t="s">
        <v>90</v>
      </c>
      <c r="R4474" s="21"/>
      <c r="S4474" s="23"/>
      <c r="T4474" s="1">
        <f t="shared" si="417"/>
        <v>2019.0919330367328</v>
      </c>
      <c r="U4474" s="4">
        <f t="shared" si="418"/>
        <v>1.1242339427254038E+20</v>
      </c>
      <c r="V4474" s="4">
        <f t="shared" si="419"/>
        <v>275422870333817.78</v>
      </c>
      <c r="W4474" s="1">
        <f t="shared" si="420"/>
        <v>36.130131781154518</v>
      </c>
    </row>
    <row r="4475" spans="1:23" x14ac:dyDescent="0.3">
      <c r="A4475" s="32" t="s">
        <v>1215</v>
      </c>
      <c r="B4475" s="35">
        <v>43498.33315972222</v>
      </c>
      <c r="C4475" s="29">
        <v>45.417999999999999</v>
      </c>
      <c r="D4475" s="29">
        <v>-12.696199999999999</v>
      </c>
      <c r="E4475" s="49">
        <v>40</v>
      </c>
      <c r="F4475" s="20">
        <v>13</v>
      </c>
      <c r="G4475" s="22" t="s">
        <v>396</v>
      </c>
      <c r="H4475" s="1" t="s">
        <v>63</v>
      </c>
      <c r="I4475" s="9">
        <v>3.27</v>
      </c>
      <c r="J4475" s="19"/>
      <c r="K4475" s="19"/>
      <c r="L4475" s="19"/>
      <c r="M4475" s="19"/>
      <c r="N4475" s="19"/>
      <c r="O4475" s="19"/>
      <c r="P4475" s="19">
        <v>3.67</v>
      </c>
      <c r="Q4475" s="18" t="s">
        <v>90</v>
      </c>
      <c r="R4475" s="21"/>
      <c r="S4475" s="23"/>
      <c r="T4475" s="1">
        <f t="shared" si="417"/>
        <v>2019.0919456802799</v>
      </c>
      <c r="U4475" s="4">
        <f t="shared" si="418"/>
        <v>1.124234954304858E+20</v>
      </c>
      <c r="V4475" s="4">
        <f t="shared" si="419"/>
        <v>101157945425989.97</v>
      </c>
      <c r="W4475" s="1">
        <f t="shared" si="420"/>
        <v>45.341807215548627</v>
      </c>
    </row>
    <row r="4476" spans="1:23" x14ac:dyDescent="0.3">
      <c r="A4476" s="32" t="s">
        <v>1216</v>
      </c>
      <c r="B4476" s="35">
        <v>43498.597557870373</v>
      </c>
      <c r="C4476" s="29">
        <v>45.406799999999997</v>
      </c>
      <c r="D4476" s="29">
        <v>-12.6988</v>
      </c>
      <c r="E4476" s="49">
        <v>33</v>
      </c>
      <c r="F4476" s="20">
        <v>12</v>
      </c>
      <c r="G4476" s="22" t="s">
        <v>396</v>
      </c>
      <c r="H4476" s="1" t="s">
        <v>63</v>
      </c>
      <c r="I4476" s="9">
        <v>3.27</v>
      </c>
      <c r="J4476" s="19"/>
      <c r="K4476" s="19"/>
      <c r="L4476" s="19"/>
      <c r="M4476" s="19"/>
      <c r="N4476" s="19"/>
      <c r="O4476" s="19"/>
      <c r="P4476" s="19">
        <v>3.67</v>
      </c>
      <c r="Q4476" s="18" t="s">
        <v>90</v>
      </c>
      <c r="R4476" s="21"/>
      <c r="S4476" s="23"/>
      <c r="T4476" s="1">
        <f t="shared" si="417"/>
        <v>2019.0926695629578</v>
      </c>
      <c r="U4476" s="4">
        <f t="shared" si="418"/>
        <v>1.1242359658843123E+20</v>
      </c>
      <c r="V4476" s="4">
        <f t="shared" si="419"/>
        <v>101157945425989.97</v>
      </c>
      <c r="W4476" s="1">
        <f t="shared" si="420"/>
        <v>38.643447500366925</v>
      </c>
    </row>
    <row r="4477" spans="1:23" x14ac:dyDescent="0.3">
      <c r="A4477" s="32" t="s">
        <v>1217</v>
      </c>
      <c r="B4477" s="35">
        <v>43498.715844907405</v>
      </c>
      <c r="C4477" s="29">
        <v>45.414200000000001</v>
      </c>
      <c r="D4477" s="29">
        <v>-12.761200000000001</v>
      </c>
      <c r="E4477" s="49">
        <v>41</v>
      </c>
      <c r="F4477" s="20">
        <v>13</v>
      </c>
      <c r="G4477" s="22" t="s">
        <v>396</v>
      </c>
      <c r="H4477" s="1" t="s">
        <v>63</v>
      </c>
      <c r="I4477" s="9">
        <v>3.49</v>
      </c>
      <c r="J4477" s="19"/>
      <c r="K4477" s="19"/>
      <c r="L4477" s="19"/>
      <c r="M4477" s="19"/>
      <c r="N4477" s="19"/>
      <c r="O4477" s="19"/>
      <c r="P4477" s="19">
        <v>3.89</v>
      </c>
      <c r="Q4477" s="18" t="s">
        <v>90</v>
      </c>
      <c r="R4477" s="21"/>
      <c r="S4477" s="23"/>
      <c r="T4477" s="1">
        <f t="shared" si="417"/>
        <v>2019.0929934152155</v>
      </c>
      <c r="U4477" s="4">
        <f t="shared" si="418"/>
        <v>1.124238128602836E+20</v>
      </c>
      <c r="V4477" s="4">
        <f t="shared" si="419"/>
        <v>216271852372703.16</v>
      </c>
      <c r="W4477" s="1">
        <f t="shared" si="420"/>
        <v>45.571804369636737</v>
      </c>
    </row>
    <row r="4478" spans="1:23" x14ac:dyDescent="0.3">
      <c r="A4478" s="32" t="s">
        <v>1218</v>
      </c>
      <c r="B4478" s="35">
        <v>43498.887314814812</v>
      </c>
      <c r="C4478" s="29">
        <v>45.453200000000002</v>
      </c>
      <c r="D4478" s="29">
        <v>-12.686199999999999</v>
      </c>
      <c r="E4478" s="49">
        <v>29</v>
      </c>
      <c r="F4478" s="20">
        <v>13</v>
      </c>
      <c r="G4478" s="22" t="s">
        <v>396</v>
      </c>
      <c r="H4478" s="1" t="s">
        <v>63</v>
      </c>
      <c r="I4478" s="9">
        <v>3.5700000000000003</v>
      </c>
      <c r="J4478" s="19"/>
      <c r="K4478" s="19"/>
      <c r="L4478" s="19"/>
      <c r="M4478" s="19"/>
      <c r="N4478" s="19"/>
      <c r="O4478" s="19"/>
      <c r="P4478" s="19">
        <v>3.97</v>
      </c>
      <c r="Q4478" s="18" t="s">
        <v>90</v>
      </c>
      <c r="R4478" s="21"/>
      <c r="S4478" s="23"/>
      <c r="T4478" s="1">
        <f t="shared" si="417"/>
        <v>2019.0934628742364</v>
      </c>
      <c r="U4478" s="4">
        <f t="shared" si="418"/>
        <v>1.1242409796211035E+20</v>
      </c>
      <c r="V4478" s="4">
        <f t="shared" si="419"/>
        <v>285101826750392.06</v>
      </c>
      <c r="W4478" s="1">
        <f t="shared" si="420"/>
        <v>38.50105328247195</v>
      </c>
    </row>
    <row r="4479" spans="1:23" x14ac:dyDescent="0.3">
      <c r="A4479" s="32" t="s">
        <v>1219</v>
      </c>
      <c r="B4479" s="35">
        <v>43498.931458333333</v>
      </c>
      <c r="C4479" s="29">
        <v>45.389499999999998</v>
      </c>
      <c r="D4479" s="29">
        <v>-12.7402</v>
      </c>
      <c r="E4479" s="49">
        <v>39</v>
      </c>
      <c r="F4479" s="20">
        <v>14</v>
      </c>
      <c r="G4479" s="22" t="s">
        <v>396</v>
      </c>
      <c r="H4479" s="1" t="s">
        <v>63</v>
      </c>
      <c r="I4479" s="9">
        <v>3.45</v>
      </c>
      <c r="J4479" s="19"/>
      <c r="K4479" s="19"/>
      <c r="L4479" s="19"/>
      <c r="M4479" s="19"/>
      <c r="N4479" s="19"/>
      <c r="O4479" s="19"/>
      <c r="P4479" s="19">
        <v>3.85</v>
      </c>
      <c r="Q4479" s="18" t="s">
        <v>90</v>
      </c>
      <c r="R4479" s="21"/>
      <c r="S4479" s="23"/>
      <c r="T4479" s="1">
        <f t="shared" si="417"/>
        <v>2019.0935837326033</v>
      </c>
      <c r="U4479" s="4">
        <f t="shared" si="418"/>
        <v>1.1242428632701931E+20</v>
      </c>
      <c r="V4479" s="4">
        <f t="shared" si="419"/>
        <v>188364908948981.13</v>
      </c>
      <c r="W4479" s="1">
        <f t="shared" si="420"/>
        <v>42.663163446854739</v>
      </c>
    </row>
    <row r="4480" spans="1:23" x14ac:dyDescent="0.3">
      <c r="A4480" s="32" t="s">
        <v>1220</v>
      </c>
      <c r="B4480" s="35">
        <v>43498.947500000002</v>
      </c>
      <c r="C4480" s="29">
        <v>45.545999999999999</v>
      </c>
      <c r="D4480" s="29">
        <v>-12.798500000000001</v>
      </c>
      <c r="E4480" s="49">
        <v>38</v>
      </c>
      <c r="F4480" s="20">
        <v>12</v>
      </c>
      <c r="G4480" s="22" t="s">
        <v>396</v>
      </c>
      <c r="H4480" s="1" t="s">
        <v>63</v>
      </c>
      <c r="I4480" s="9">
        <v>3.81</v>
      </c>
      <c r="J4480" s="19"/>
      <c r="K4480" s="19"/>
      <c r="L4480" s="19"/>
      <c r="M4480" s="19"/>
      <c r="N4480" s="19"/>
      <c r="O4480" s="19"/>
      <c r="P4480" s="19">
        <v>4.21</v>
      </c>
      <c r="Q4480" s="18" t="s">
        <v>90</v>
      </c>
      <c r="R4480" s="21"/>
      <c r="S4480" s="23"/>
      <c r="T4480" s="1">
        <f t="shared" si="417"/>
        <v>2019.093627652293</v>
      </c>
      <c r="U4480" s="4">
        <f t="shared" si="418"/>
        <v>1.1242493945757195E+20</v>
      </c>
      <c r="V4480" s="4">
        <f t="shared" si="419"/>
        <v>653130552647472.75</v>
      </c>
      <c r="W4480" s="1">
        <f t="shared" si="420"/>
        <v>51.319564308015202</v>
      </c>
    </row>
    <row r="4481" spans="1:24" x14ac:dyDescent="0.3">
      <c r="A4481" s="32" t="s">
        <v>1221</v>
      </c>
      <c r="B4481" s="35">
        <v>43498.961076388892</v>
      </c>
      <c r="C4481" s="29">
        <v>45.403300000000002</v>
      </c>
      <c r="D4481" s="29">
        <v>-12.738799999999999</v>
      </c>
      <c r="E4481" s="49">
        <v>39</v>
      </c>
      <c r="F4481" s="20">
        <v>13</v>
      </c>
      <c r="G4481" s="22" t="s">
        <v>396</v>
      </c>
      <c r="H4481" s="1" t="s">
        <v>63</v>
      </c>
      <c r="I4481" s="9">
        <v>3.6199999999999997</v>
      </c>
      <c r="J4481" s="19"/>
      <c r="K4481" s="19"/>
      <c r="L4481" s="19"/>
      <c r="M4481" s="19"/>
      <c r="N4481" s="19"/>
      <c r="O4481" s="19"/>
      <c r="P4481" s="19">
        <v>4.0199999999999996</v>
      </c>
      <c r="Q4481" s="18" t="s">
        <v>90</v>
      </c>
      <c r="R4481" s="21"/>
      <c r="S4481" s="23"/>
      <c r="T4481" s="1">
        <f t="shared" si="417"/>
        <v>2019.0936648224199</v>
      </c>
      <c r="U4481" s="4">
        <f t="shared" si="418"/>
        <v>1.1242527830172808E+20</v>
      </c>
      <c r="V4481" s="4">
        <f t="shared" si="419"/>
        <v>338844156139203.69</v>
      </c>
      <c r="W4481" s="1">
        <f t="shared" si="420"/>
        <v>43.294608658678818</v>
      </c>
    </row>
    <row r="4482" spans="1:24" x14ac:dyDescent="0.3">
      <c r="A4482" s="32" t="s">
        <v>1222</v>
      </c>
      <c r="B4482" s="35">
        <v>43498.999120370368</v>
      </c>
      <c r="C4482" s="29">
        <v>45.3977</v>
      </c>
      <c r="D4482" s="29">
        <v>-12.686500000000001</v>
      </c>
      <c r="E4482" s="49">
        <v>36</v>
      </c>
      <c r="F4482" s="20">
        <v>13</v>
      </c>
      <c r="G4482" s="22" t="s">
        <v>396</v>
      </c>
      <c r="H4482" s="1" t="s">
        <v>63</v>
      </c>
      <c r="I4482" s="9">
        <v>3.1</v>
      </c>
      <c r="J4482" s="19"/>
      <c r="K4482" s="19"/>
      <c r="L4482" s="19"/>
      <c r="M4482" s="19"/>
      <c r="N4482" s="19"/>
      <c r="O4482" s="19"/>
      <c r="P4482" s="19">
        <v>3.5</v>
      </c>
      <c r="Q4482" s="18" t="s">
        <v>90</v>
      </c>
      <c r="R4482" s="21"/>
      <c r="S4482" s="23"/>
      <c r="T4482" s="1">
        <f t="shared" si="417"/>
        <v>2019.0937689811647</v>
      </c>
      <c r="U4482" s="4">
        <f t="shared" si="418"/>
        <v>1.124253345358606E+20</v>
      </c>
      <c r="V4482" s="4">
        <f t="shared" si="419"/>
        <v>56234132519035.117</v>
      </c>
      <c r="W4482" s="1">
        <f t="shared" si="420"/>
        <v>41.022109299232348</v>
      </c>
    </row>
    <row r="4483" spans="1:24" x14ac:dyDescent="0.3">
      <c r="A4483" s="32" t="s">
        <v>1223</v>
      </c>
      <c r="B4483" s="35">
        <v>43499.109571759262</v>
      </c>
      <c r="C4483" s="29">
        <v>45.386299999999999</v>
      </c>
      <c r="D4483" s="29">
        <v>-12.7227</v>
      </c>
      <c r="E4483" s="49">
        <v>34</v>
      </c>
      <c r="F4483" s="20">
        <v>12</v>
      </c>
      <c r="G4483" s="22" t="s">
        <v>396</v>
      </c>
      <c r="H4483" s="1" t="s">
        <v>63</v>
      </c>
      <c r="I4483" s="9">
        <v>3.5300000000000002</v>
      </c>
      <c r="J4483" s="19"/>
      <c r="K4483" s="19"/>
      <c r="L4483" s="19"/>
      <c r="M4483" s="19"/>
      <c r="N4483" s="19"/>
      <c r="O4483" s="19"/>
      <c r="P4483" s="19">
        <v>3.93</v>
      </c>
      <c r="Q4483" s="18" t="s">
        <v>90</v>
      </c>
      <c r="R4483" s="21"/>
      <c r="S4483" s="23"/>
      <c r="T4483" s="1">
        <f t="shared" si="417"/>
        <v>2019.0940713805867</v>
      </c>
      <c r="U4483" s="4">
        <f t="shared" si="418"/>
        <v>1.1242558284917113E+20</v>
      </c>
      <c r="V4483" s="4">
        <f t="shared" si="419"/>
        <v>248313310529558.16</v>
      </c>
      <c r="W4483" s="1">
        <f t="shared" si="420"/>
        <v>38.129339269871174</v>
      </c>
    </row>
    <row r="4484" spans="1:24" x14ac:dyDescent="0.3">
      <c r="A4484" s="32" t="s">
        <v>1224</v>
      </c>
      <c r="B4484" s="35">
        <v>43499.416886574072</v>
      </c>
      <c r="C4484" s="29">
        <v>45.367199999999997</v>
      </c>
      <c r="D4484" s="29">
        <v>-12.823700000000001</v>
      </c>
      <c r="E4484" s="49">
        <v>36</v>
      </c>
      <c r="F4484" s="20">
        <v>13</v>
      </c>
      <c r="G4484" s="22" t="s">
        <v>396</v>
      </c>
      <c r="H4484" s="1" t="s">
        <v>63</v>
      </c>
      <c r="I4484" s="9">
        <v>3.49</v>
      </c>
      <c r="J4484" s="19"/>
      <c r="K4484" s="19"/>
      <c r="L4484" s="19"/>
      <c r="M4484" s="19"/>
      <c r="N4484" s="19"/>
      <c r="O4484" s="19"/>
      <c r="P4484" s="19">
        <v>3.89</v>
      </c>
      <c r="Q4484" s="18" t="s">
        <v>90</v>
      </c>
      <c r="R4484" s="21"/>
      <c r="S4484" s="23"/>
      <c r="T4484" s="1">
        <f t="shared" si="417"/>
        <v>2019.0949127626943</v>
      </c>
      <c r="U4484" s="4">
        <f t="shared" si="418"/>
        <v>1.124257991210235E+20</v>
      </c>
      <c r="V4484" s="4">
        <f t="shared" si="419"/>
        <v>216271852372703.16</v>
      </c>
      <c r="W4484" s="1">
        <f t="shared" si="420"/>
        <v>39.645641763319269</v>
      </c>
    </row>
    <row r="4485" spans="1:24" x14ac:dyDescent="0.3">
      <c r="A4485" s="32" t="s">
        <v>1225</v>
      </c>
      <c r="B4485" s="35">
        <v>43499.722974537035</v>
      </c>
      <c r="C4485" s="29">
        <v>45.386499999999998</v>
      </c>
      <c r="D4485" s="29">
        <v>-12.706300000000001</v>
      </c>
      <c r="E4485" s="49">
        <v>34</v>
      </c>
      <c r="F4485" s="20">
        <v>13</v>
      </c>
      <c r="G4485" s="22" t="s">
        <v>396</v>
      </c>
      <c r="H4485" s="1" t="s">
        <v>63</v>
      </c>
      <c r="I4485" s="9">
        <v>3.6300000000000003</v>
      </c>
      <c r="J4485" s="19"/>
      <c r="K4485" s="19"/>
      <c r="L4485" s="19"/>
      <c r="M4485" s="19"/>
      <c r="N4485" s="19"/>
      <c r="O4485" s="19"/>
      <c r="P4485" s="19">
        <v>4.03</v>
      </c>
      <c r="Q4485" s="18" t="s">
        <v>90</v>
      </c>
      <c r="R4485" s="21"/>
      <c r="S4485" s="23"/>
      <c r="T4485" s="1">
        <f t="shared" ref="T4485:T4548" si="421">1900+B4485/365.25</f>
        <v>2019.0957507858645</v>
      </c>
      <c r="U4485" s="4">
        <f t="shared" ref="U4485:U4548" si="422">U4484+V4485</f>
        <v>1.1242614987289746E+20</v>
      </c>
      <c r="V4485" s="4">
        <f t="shared" ref="V4485:V4548" si="423">10^(1.5*I4485+9.1)</f>
        <v>350751873952569.13</v>
      </c>
      <c r="W4485" s="1">
        <f t="shared" ref="W4485:W4548" si="424">SQRT( (ABS(D4485-$Y$1)*111.11)^2+(111.11*COS(RADIANS(D4485))*ABS(C4485-$Z$1))^2+E4485*E4485)</f>
        <v>38.3575031619689</v>
      </c>
    </row>
    <row r="4486" spans="1:24" x14ac:dyDescent="0.3">
      <c r="A4486" s="32" t="s">
        <v>1226</v>
      </c>
      <c r="B4486" s="35">
        <v>43499.73609953704</v>
      </c>
      <c r="C4486" s="29">
        <v>45.409799999999997</v>
      </c>
      <c r="D4486" s="29">
        <v>-12.737</v>
      </c>
      <c r="E4486" s="49">
        <v>40</v>
      </c>
      <c r="F4486" s="20">
        <v>13</v>
      </c>
      <c r="G4486" s="22" t="s">
        <v>396</v>
      </c>
      <c r="H4486" s="1" t="s">
        <v>63</v>
      </c>
      <c r="I4486" s="9">
        <v>3.42</v>
      </c>
      <c r="J4486" s="19"/>
      <c r="K4486" s="19"/>
      <c r="L4486" s="19"/>
      <c r="M4486" s="19"/>
      <c r="N4486" s="19"/>
      <c r="O4486" s="19"/>
      <c r="P4486" s="19">
        <v>3.82</v>
      </c>
      <c r="Q4486" s="18" t="s">
        <v>90</v>
      </c>
      <c r="R4486" s="21"/>
      <c r="S4486" s="23"/>
      <c r="T4486" s="1">
        <f t="shared" si="421"/>
        <v>2019.0957867201562</v>
      </c>
      <c r="U4486" s="4">
        <f t="shared" si="422"/>
        <v>1.1242631969726271E+20</v>
      </c>
      <c r="V4486" s="4">
        <f t="shared" si="423"/>
        <v>169824365246175.47</v>
      </c>
      <c r="W4486" s="1">
        <f t="shared" si="424"/>
        <v>44.509208058761622</v>
      </c>
    </row>
    <row r="4487" spans="1:24" x14ac:dyDescent="0.3">
      <c r="A4487" s="32" t="s">
        <v>1227</v>
      </c>
      <c r="B4487" s="35">
        <v>43499.84474537037</v>
      </c>
      <c r="C4487" s="29">
        <v>45.384300000000003</v>
      </c>
      <c r="D4487" s="29">
        <v>-12.6813</v>
      </c>
      <c r="E4487" s="49">
        <v>33</v>
      </c>
      <c r="F4487" s="20">
        <v>13</v>
      </c>
      <c r="G4487" s="22" t="s">
        <v>396</v>
      </c>
      <c r="H4487" s="1" t="s">
        <v>63</v>
      </c>
      <c r="I4487" s="9">
        <v>3.12</v>
      </c>
      <c r="J4487" s="19"/>
      <c r="K4487" s="19"/>
      <c r="L4487" s="19"/>
      <c r="M4487" s="19"/>
      <c r="N4487" s="19"/>
      <c r="O4487" s="19"/>
      <c r="P4487" s="19">
        <v>3.52</v>
      </c>
      <c r="Q4487" s="18" t="s">
        <v>90</v>
      </c>
      <c r="R4487" s="21"/>
      <c r="S4487" s="23"/>
      <c r="T4487" s="1">
        <f t="shared" si="421"/>
        <v>2019.0960841762364</v>
      </c>
      <c r="U4487" s="4">
        <f t="shared" si="422"/>
        <v>1.1242637995322132E+20</v>
      </c>
      <c r="V4487" s="4">
        <f t="shared" si="423"/>
        <v>60255958607435.766</v>
      </c>
      <c r="W4487" s="1">
        <f t="shared" si="424"/>
        <v>37.875650587787234</v>
      </c>
    </row>
    <row r="4488" spans="1:24" x14ac:dyDescent="0.3">
      <c r="A4488" s="32" t="s">
        <v>1228</v>
      </c>
      <c r="B4488" s="35">
        <v>43499.863368055558</v>
      </c>
      <c r="C4488" s="29">
        <v>45.528500000000001</v>
      </c>
      <c r="D4488" s="29">
        <v>-12.7972</v>
      </c>
      <c r="E4488" s="49">
        <v>40</v>
      </c>
      <c r="F4488" s="20">
        <v>12</v>
      </c>
      <c r="G4488" s="22" t="s">
        <v>396</v>
      </c>
      <c r="H4488" s="1" t="s">
        <v>63</v>
      </c>
      <c r="I4488" s="9">
        <v>3.24</v>
      </c>
      <c r="J4488" s="19"/>
      <c r="K4488" s="19"/>
      <c r="L4488" s="19"/>
      <c r="M4488" s="19"/>
      <c r="N4488" s="19"/>
      <c r="O4488" s="19"/>
      <c r="P4488" s="19">
        <v>3.64</v>
      </c>
      <c r="Q4488" s="18" t="s">
        <v>90</v>
      </c>
      <c r="R4488" s="21"/>
      <c r="S4488" s="23"/>
      <c r="T4488" s="1">
        <f t="shared" si="421"/>
        <v>2019.0961351623698</v>
      </c>
      <c r="U4488" s="4">
        <f t="shared" si="422"/>
        <v>1.1242647115430525E+20</v>
      </c>
      <c r="V4488" s="4">
        <f t="shared" si="423"/>
        <v>91201083935591.125</v>
      </c>
      <c r="W4488" s="1">
        <f t="shared" si="424"/>
        <v>51.598432600775411</v>
      </c>
    </row>
    <row r="4489" spans="1:24" x14ac:dyDescent="0.3">
      <c r="A4489" s="32" t="s">
        <v>1229</v>
      </c>
      <c r="B4489" s="35">
        <v>43499.929409722223</v>
      </c>
      <c r="C4489" s="29">
        <v>45.407200000000003</v>
      </c>
      <c r="D4489" s="29">
        <v>-12.6717</v>
      </c>
      <c r="E4489" s="49">
        <v>37</v>
      </c>
      <c r="F4489" s="20">
        <v>12</v>
      </c>
      <c r="G4489" s="22" t="s">
        <v>396</v>
      </c>
      <c r="H4489" s="1" t="s">
        <v>63</v>
      </c>
      <c r="I4489" s="9">
        <v>3.19</v>
      </c>
      <c r="J4489" s="19"/>
      <c r="K4489" s="19"/>
      <c r="L4489" s="19"/>
      <c r="M4489" s="19"/>
      <c r="N4489" s="19"/>
      <c r="O4489" s="19"/>
      <c r="P4489" s="19">
        <v>3.59</v>
      </c>
      <c r="Q4489" s="18" t="s">
        <v>90</v>
      </c>
      <c r="R4489" s="21"/>
      <c r="S4489" s="23"/>
      <c r="T4489" s="1">
        <f t="shared" si="421"/>
        <v>2019.0963159745988</v>
      </c>
      <c r="U4489" s="4">
        <f t="shared" si="422"/>
        <v>1.1242654789045418E+20</v>
      </c>
      <c r="V4489" s="4">
        <f t="shared" si="423"/>
        <v>76736148936182.078</v>
      </c>
      <c r="W4489" s="1">
        <f t="shared" si="424"/>
        <v>42.687125795898048</v>
      </c>
    </row>
    <row r="4490" spans="1:24" x14ac:dyDescent="0.3">
      <c r="A4490" s="32" t="s">
        <v>1230</v>
      </c>
      <c r="B4490" s="35">
        <v>43499.931770833333</v>
      </c>
      <c r="C4490" s="29">
        <v>45.3705</v>
      </c>
      <c r="D4490" s="29">
        <v>-12.8315</v>
      </c>
      <c r="E4490" s="49">
        <v>35</v>
      </c>
      <c r="F4490" s="20">
        <v>12</v>
      </c>
      <c r="G4490" s="22" t="s">
        <v>396</v>
      </c>
      <c r="H4490" s="1" t="s">
        <v>63</v>
      </c>
      <c r="I4490" s="9">
        <v>3.15</v>
      </c>
      <c r="J4490" s="19"/>
      <c r="K4490" s="19"/>
      <c r="L4490" s="19"/>
      <c r="M4490" s="19"/>
      <c r="N4490" s="19"/>
      <c r="O4490" s="19"/>
      <c r="P4490" s="19">
        <v>3.55</v>
      </c>
      <c r="Q4490" s="18" t="s">
        <v>90</v>
      </c>
      <c r="R4490" s="21"/>
      <c r="S4490" s="23"/>
      <c r="T4490" s="1">
        <f t="shared" si="421"/>
        <v>2019.0963224389689</v>
      </c>
      <c r="U4490" s="4">
        <f t="shared" si="422"/>
        <v>1.1242661472484594E+20</v>
      </c>
      <c r="V4490" s="4">
        <f t="shared" si="423"/>
        <v>66834391756861.656</v>
      </c>
      <c r="W4490" s="1">
        <f t="shared" si="424"/>
        <v>39.055239595520753</v>
      </c>
    </row>
    <row r="4491" spans="1:24" x14ac:dyDescent="0.3">
      <c r="A4491" s="32" t="s">
        <v>1231</v>
      </c>
      <c r="B4491" s="35">
        <v>43500.379224537035</v>
      </c>
      <c r="C4491" s="29">
        <v>45.404200000000003</v>
      </c>
      <c r="D4491" s="29">
        <v>-12.7692</v>
      </c>
      <c r="E4491" s="49">
        <v>35</v>
      </c>
      <c r="F4491" s="20">
        <v>13</v>
      </c>
      <c r="G4491" s="22" t="s">
        <v>396</v>
      </c>
      <c r="H4491" s="1" t="s">
        <v>63</v>
      </c>
      <c r="I4491" s="9">
        <v>3.0900000000000003</v>
      </c>
      <c r="J4491" s="19"/>
      <c r="K4491" s="19"/>
      <c r="L4491" s="19"/>
      <c r="M4491" s="19"/>
      <c r="N4491" s="19"/>
      <c r="O4491" s="19"/>
      <c r="P4491" s="19">
        <v>3.49</v>
      </c>
      <c r="Q4491" s="18" t="s">
        <v>90</v>
      </c>
      <c r="R4491" s="21"/>
      <c r="S4491" s="23"/>
      <c r="T4491" s="1">
        <f t="shared" si="421"/>
        <v>2019.0975475004436</v>
      </c>
      <c r="U4491" s="4">
        <f t="shared" si="422"/>
        <v>1.124266690498791E+20</v>
      </c>
      <c r="V4491" s="4">
        <f t="shared" si="423"/>
        <v>54325033149243.336</v>
      </c>
      <c r="W4491" s="1">
        <f t="shared" si="424"/>
        <v>39.75827841279262</v>
      </c>
    </row>
    <row r="4492" spans="1:24" x14ac:dyDescent="0.3">
      <c r="A4492" s="32" t="s">
        <v>1232</v>
      </c>
      <c r="B4492" s="35">
        <v>43500.400219907409</v>
      </c>
      <c r="C4492" s="29">
        <v>45.493699999999997</v>
      </c>
      <c r="D4492" s="29">
        <v>-12.723699999999999</v>
      </c>
      <c r="E4492" s="49">
        <v>0</v>
      </c>
      <c r="F4492" s="20">
        <v>11</v>
      </c>
      <c r="G4492" s="22" t="s">
        <v>396</v>
      </c>
      <c r="H4492" s="1" t="s">
        <v>63</v>
      </c>
      <c r="I4492" s="9">
        <v>3.0100000000000002</v>
      </c>
      <c r="J4492" s="19"/>
      <c r="K4492" s="19"/>
      <c r="L4492" s="19"/>
      <c r="M4492" s="19"/>
      <c r="N4492" s="19"/>
      <c r="O4492" s="19"/>
      <c r="P4492" s="19">
        <v>3.41</v>
      </c>
      <c r="Q4492" s="18" t="s">
        <v>90</v>
      </c>
      <c r="R4492" s="21"/>
      <c r="S4492" s="23"/>
      <c r="T4492" s="1">
        <f t="shared" si="421"/>
        <v>2019.0976049826349</v>
      </c>
      <c r="U4492" s="4">
        <f t="shared" si="422"/>
        <v>1.1242671025963101E+20</v>
      </c>
      <c r="V4492" s="4">
        <f t="shared" si="423"/>
        <v>41209751909733.227</v>
      </c>
      <c r="W4492" s="1">
        <f t="shared" si="424"/>
        <v>28.725237241263358</v>
      </c>
    </row>
    <row r="4493" spans="1:24" x14ac:dyDescent="0.3">
      <c r="A4493" s="32" t="s">
        <v>1233</v>
      </c>
      <c r="B4493" s="35">
        <v>43500.598773148151</v>
      </c>
      <c r="C4493" s="29">
        <v>45.389299999999999</v>
      </c>
      <c r="D4493" s="29">
        <v>-12.8093</v>
      </c>
      <c r="E4493" s="49">
        <v>37</v>
      </c>
      <c r="F4493" s="20">
        <v>13</v>
      </c>
      <c r="G4493" s="22" t="s">
        <v>396</v>
      </c>
      <c r="H4493" s="1" t="s">
        <v>63</v>
      </c>
      <c r="I4493" s="9">
        <v>3.3000000000000003</v>
      </c>
      <c r="J4493" s="19"/>
      <c r="K4493" s="19"/>
      <c r="L4493" s="19"/>
      <c r="M4493" s="19"/>
      <c r="N4493" s="19"/>
      <c r="O4493" s="19"/>
      <c r="P4493" s="19">
        <v>3.7</v>
      </c>
      <c r="Q4493" s="18" t="s">
        <v>90</v>
      </c>
      <c r="R4493" s="21"/>
      <c r="S4493" s="23"/>
      <c r="T4493" s="1">
        <f t="shared" si="421"/>
        <v>2019.0981485917814</v>
      </c>
      <c r="U4493" s="4">
        <f t="shared" si="422"/>
        <v>1.1242682246147644E+20</v>
      </c>
      <c r="V4493" s="4">
        <f t="shared" si="423"/>
        <v>112201845430197.23</v>
      </c>
      <c r="W4493" s="1">
        <f t="shared" si="424"/>
        <v>41.227907527737401</v>
      </c>
    </row>
    <row r="4494" spans="1:24" x14ac:dyDescent="0.3">
      <c r="A4494" s="32" t="s">
        <v>1234</v>
      </c>
      <c r="B4494" s="35">
        <v>43500.607893518521</v>
      </c>
      <c r="C4494" s="29">
        <v>45.42</v>
      </c>
      <c r="D4494" s="29">
        <v>-12.771800000000001</v>
      </c>
      <c r="E4494" s="49">
        <v>36</v>
      </c>
      <c r="F4494" s="20">
        <v>11</v>
      </c>
      <c r="G4494" s="22" t="s">
        <v>396</v>
      </c>
      <c r="H4494" s="1" t="s">
        <v>63</v>
      </c>
      <c r="I4494" s="9">
        <v>3.12</v>
      </c>
      <c r="J4494" s="19"/>
      <c r="K4494" s="19"/>
      <c r="L4494" s="19"/>
      <c r="M4494" s="19"/>
      <c r="N4494" s="19"/>
      <c r="O4494" s="19"/>
      <c r="P4494" s="19">
        <v>3.52</v>
      </c>
      <c r="Q4494" s="18" t="s">
        <v>90</v>
      </c>
      <c r="R4494" s="21"/>
      <c r="S4494" s="23"/>
      <c r="T4494" s="1">
        <f t="shared" si="421"/>
        <v>2019.0981735619946</v>
      </c>
      <c r="U4494" s="4">
        <f t="shared" si="422"/>
        <v>1.1242688271743505E+20</v>
      </c>
      <c r="V4494" s="4">
        <f t="shared" si="423"/>
        <v>60255958607435.766</v>
      </c>
      <c r="W4494" s="1">
        <f t="shared" si="424"/>
        <v>41.472545641159371</v>
      </c>
      <c r="X4494" s="19"/>
    </row>
    <row r="4495" spans="1:24" x14ac:dyDescent="0.3">
      <c r="A4495" s="32" t="s">
        <v>1235</v>
      </c>
      <c r="B4495" s="35">
        <v>43500.751261574071</v>
      </c>
      <c r="C4495" s="29">
        <v>45.395000000000003</v>
      </c>
      <c r="D4495" s="29">
        <v>-12.809699999999999</v>
      </c>
      <c r="E4495" s="49">
        <v>39</v>
      </c>
      <c r="F4495" s="20">
        <v>14</v>
      </c>
      <c r="G4495" s="22" t="s">
        <v>396</v>
      </c>
      <c r="H4495" s="1" t="s">
        <v>63</v>
      </c>
      <c r="I4495" s="9">
        <v>3.25</v>
      </c>
      <c r="J4495" s="19"/>
      <c r="K4495" s="19"/>
      <c r="L4495" s="19"/>
      <c r="M4495" s="19"/>
      <c r="N4495" s="19"/>
      <c r="O4495" s="19"/>
      <c r="P4495" s="19">
        <v>3.65</v>
      </c>
      <c r="Q4495" s="18" t="s">
        <v>90</v>
      </c>
      <c r="R4495" s="21"/>
      <c r="S4495" s="23"/>
      <c r="T4495" s="1">
        <f t="shared" si="421"/>
        <v>2019.0985660823383</v>
      </c>
      <c r="U4495" s="4">
        <f t="shared" si="422"/>
        <v>1.1242697712352267E+20</v>
      </c>
      <c r="V4495" s="4">
        <f t="shared" si="423"/>
        <v>94406087628592.484</v>
      </c>
      <c r="W4495" s="1">
        <f t="shared" si="424"/>
        <v>43.288288913841704</v>
      </c>
    </row>
    <row r="4496" spans="1:24" x14ac:dyDescent="0.3">
      <c r="A4496" s="32" t="s">
        <v>1236</v>
      </c>
      <c r="B4496" s="35">
        <v>43500.897013888891</v>
      </c>
      <c r="C4496" s="29">
        <v>45.395000000000003</v>
      </c>
      <c r="D4496" s="29">
        <v>-12.7547</v>
      </c>
      <c r="E4496" s="49">
        <v>35</v>
      </c>
      <c r="F4496" s="20">
        <v>14</v>
      </c>
      <c r="G4496" s="22" t="s">
        <v>396</v>
      </c>
      <c r="H4496" s="1" t="s">
        <v>63</v>
      </c>
      <c r="I4496" s="1">
        <f>P4496-0.4</f>
        <v>4.04</v>
      </c>
      <c r="J4496" s="19"/>
      <c r="K4496" s="19"/>
      <c r="L4496" s="19">
        <v>4.4000000000000004</v>
      </c>
      <c r="M4496" s="19" t="s">
        <v>60</v>
      </c>
      <c r="N4496" s="19"/>
      <c r="O4496" s="19"/>
      <c r="P4496" s="19">
        <v>4.4400000000000004</v>
      </c>
      <c r="Q4496" s="18" t="s">
        <v>90</v>
      </c>
      <c r="R4496" s="21"/>
      <c r="S4496" s="23"/>
      <c r="T4496" s="1">
        <f t="shared" si="421"/>
        <v>2019.0989651304283</v>
      </c>
      <c r="U4496" s="4">
        <f t="shared" si="422"/>
        <v>1.1242842256329341E+20</v>
      </c>
      <c r="V4496" s="4">
        <f t="shared" si="423"/>
        <v>1445439770745933.8</v>
      </c>
      <c r="W4496" s="1">
        <f t="shared" si="424"/>
        <v>39.26865250740709</v>
      </c>
    </row>
    <row r="4497" spans="1:23" x14ac:dyDescent="0.3">
      <c r="A4497" s="32" t="s">
        <v>1237</v>
      </c>
      <c r="B4497" s="35">
        <v>43501.213078703702</v>
      </c>
      <c r="C4497" s="29">
        <v>45.426699999999997</v>
      </c>
      <c r="D4497" s="29">
        <v>-12.779299999999999</v>
      </c>
      <c r="E4497" s="49">
        <v>38</v>
      </c>
      <c r="F4497" s="20">
        <v>12</v>
      </c>
      <c r="G4497" s="22" t="s">
        <v>396</v>
      </c>
      <c r="H4497" s="1" t="s">
        <v>63</v>
      </c>
      <c r="I4497" s="9">
        <v>3.5500000000000003</v>
      </c>
      <c r="J4497" s="19"/>
      <c r="K4497" s="19"/>
      <c r="L4497" s="19"/>
      <c r="M4497" s="19"/>
      <c r="N4497" s="19"/>
      <c r="O4497" s="19"/>
      <c r="P4497" s="19">
        <v>3.95</v>
      </c>
      <c r="Q4497" s="18" t="s">
        <v>90</v>
      </c>
      <c r="R4497" s="21"/>
      <c r="S4497" s="23"/>
      <c r="T4497" s="1">
        <f t="shared" si="421"/>
        <v>2019.0998304687303</v>
      </c>
      <c r="U4497" s="4">
        <f t="shared" si="422"/>
        <v>1.1242868863579939E+20</v>
      </c>
      <c r="V4497" s="4">
        <f t="shared" si="423"/>
        <v>266072505979882.13</v>
      </c>
      <c r="W4497" s="1">
        <f t="shared" si="424"/>
        <v>43.611162027234279</v>
      </c>
    </row>
    <row r="4498" spans="1:23" x14ac:dyDescent="0.3">
      <c r="A4498" s="32" t="s">
        <v>1238</v>
      </c>
      <c r="B4498" s="35">
        <v>43501.292847222219</v>
      </c>
      <c r="C4498" s="29">
        <v>45.429499999999997</v>
      </c>
      <c r="D4498" s="29">
        <v>-12.7812</v>
      </c>
      <c r="E4498" s="49">
        <v>39</v>
      </c>
      <c r="F4498" s="20">
        <v>12</v>
      </c>
      <c r="G4498" s="22" t="s">
        <v>396</v>
      </c>
      <c r="H4498" s="1" t="s">
        <v>63</v>
      </c>
      <c r="I4498" s="9">
        <v>3.38</v>
      </c>
      <c r="J4498" s="19"/>
      <c r="K4498" s="19"/>
      <c r="L4498" s="19"/>
      <c r="M4498" s="19"/>
      <c r="N4498" s="19"/>
      <c r="O4498" s="19"/>
      <c r="P4498" s="19">
        <v>3.78</v>
      </c>
      <c r="Q4498" s="18" t="s">
        <v>90</v>
      </c>
      <c r="R4498" s="21"/>
      <c r="S4498" s="23"/>
      <c r="T4498" s="1">
        <f t="shared" si="421"/>
        <v>2019.1000488630314</v>
      </c>
      <c r="U4498" s="4">
        <f t="shared" si="422"/>
        <v>1.124288365466382E+20</v>
      </c>
      <c r="V4498" s="4">
        <f t="shared" si="423"/>
        <v>147910838816820.69</v>
      </c>
      <c r="W4498" s="1">
        <f t="shared" si="424"/>
        <v>44.643673557008931</v>
      </c>
    </row>
    <row r="4499" spans="1:23" x14ac:dyDescent="0.3">
      <c r="A4499" s="32" t="s">
        <v>1239</v>
      </c>
      <c r="B4499" s="35">
        <v>43501.453645833331</v>
      </c>
      <c r="C4499" s="29">
        <v>45.382199999999997</v>
      </c>
      <c r="D4499" s="29">
        <v>-12.7728</v>
      </c>
      <c r="E4499" s="49">
        <v>29</v>
      </c>
      <c r="F4499" s="20">
        <v>9</v>
      </c>
      <c r="G4499" s="22" t="s">
        <v>396</v>
      </c>
      <c r="H4499" s="1" t="s">
        <v>63</v>
      </c>
      <c r="I4499" s="9">
        <v>3.72</v>
      </c>
      <c r="J4499" s="19"/>
      <c r="K4499" s="19"/>
      <c r="L4499" s="19"/>
      <c r="M4499" s="19"/>
      <c r="N4499" s="19"/>
      <c r="O4499" s="19"/>
      <c r="P4499" s="19">
        <v>4.12</v>
      </c>
      <c r="Q4499" s="18" t="s">
        <v>90</v>
      </c>
      <c r="R4499" s="21"/>
      <c r="S4499" s="23"/>
      <c r="T4499" s="1">
        <f t="shared" si="421"/>
        <v>2019.1004891056355</v>
      </c>
      <c r="U4499" s="4">
        <f t="shared" si="422"/>
        <v>1.1242931517673053E+20</v>
      </c>
      <c r="V4499" s="4">
        <f t="shared" si="423"/>
        <v>478630092322639.25</v>
      </c>
      <c r="W4499" s="1">
        <f t="shared" si="424"/>
        <v>33.378365643872215</v>
      </c>
    </row>
    <row r="4500" spans="1:23" x14ac:dyDescent="0.3">
      <c r="A4500" s="32" t="s">
        <v>1240</v>
      </c>
      <c r="B4500" s="35">
        <v>43501.617060185185</v>
      </c>
      <c r="C4500" s="29">
        <v>45.395299999999999</v>
      </c>
      <c r="D4500" s="29">
        <v>-12.7547</v>
      </c>
      <c r="E4500" s="49">
        <v>33</v>
      </c>
      <c r="F4500" s="20">
        <v>13</v>
      </c>
      <c r="G4500" s="22" t="s">
        <v>396</v>
      </c>
      <c r="H4500" s="1" t="s">
        <v>63</v>
      </c>
      <c r="I4500" s="9">
        <v>3.13</v>
      </c>
      <c r="J4500" s="19"/>
      <c r="K4500" s="19"/>
      <c r="L4500" s="19"/>
      <c r="M4500" s="19"/>
      <c r="N4500" s="19"/>
      <c r="O4500" s="19"/>
      <c r="P4500" s="19">
        <v>3.53</v>
      </c>
      <c r="Q4500" s="18" t="s">
        <v>90</v>
      </c>
      <c r="R4500" s="21"/>
      <c r="S4500" s="23"/>
      <c r="T4500" s="1">
        <f t="shared" si="421"/>
        <v>2019.1009365097473</v>
      </c>
      <c r="U4500" s="4">
        <f t="shared" si="422"/>
        <v>1.1242937755021407E+20</v>
      </c>
      <c r="V4500" s="4">
        <f t="shared" si="423"/>
        <v>62373483548242.125</v>
      </c>
      <c r="W4500" s="1">
        <f t="shared" si="424"/>
        <v>37.512475510371445</v>
      </c>
    </row>
    <row r="4501" spans="1:23" x14ac:dyDescent="0.3">
      <c r="A4501" s="32" t="s">
        <v>1241</v>
      </c>
      <c r="B4501" s="35">
        <v>43501.671493055554</v>
      </c>
      <c r="C4501" s="29">
        <v>45.392800000000001</v>
      </c>
      <c r="D4501" s="29">
        <v>-12.734999999999999</v>
      </c>
      <c r="E4501" s="49">
        <v>36</v>
      </c>
      <c r="F4501" s="20">
        <v>14</v>
      </c>
      <c r="G4501" s="22" t="s">
        <v>396</v>
      </c>
      <c r="H4501" s="1" t="s">
        <v>63</v>
      </c>
      <c r="I4501" s="9">
        <v>3.25</v>
      </c>
      <c r="J4501" s="19"/>
      <c r="K4501" s="19"/>
      <c r="L4501" s="19"/>
      <c r="M4501" s="19"/>
      <c r="N4501" s="19"/>
      <c r="O4501" s="19"/>
      <c r="P4501" s="19">
        <v>3.65</v>
      </c>
      <c r="Q4501" s="18" t="s">
        <v>90</v>
      </c>
      <c r="R4501" s="21"/>
      <c r="S4501" s="23"/>
      <c r="T4501" s="1">
        <f t="shared" si="421"/>
        <v>2019.1010855388242</v>
      </c>
      <c r="U4501" s="4">
        <f t="shared" si="422"/>
        <v>1.1242947195630169E+20</v>
      </c>
      <c r="V4501" s="4">
        <f t="shared" si="423"/>
        <v>94406087628592.484</v>
      </c>
      <c r="W4501" s="1">
        <f t="shared" si="424"/>
        <v>40.12380483387949</v>
      </c>
    </row>
    <row r="4502" spans="1:23" x14ac:dyDescent="0.3">
      <c r="A4502" s="32" t="s">
        <v>1242</v>
      </c>
      <c r="B4502" s="35">
        <v>43501.761331018519</v>
      </c>
      <c r="C4502" s="29">
        <v>45.407499999999999</v>
      </c>
      <c r="D4502" s="29">
        <v>-12.789</v>
      </c>
      <c r="E4502" s="49">
        <v>36</v>
      </c>
      <c r="F4502" s="20">
        <v>13</v>
      </c>
      <c r="G4502" s="22" t="s">
        <v>396</v>
      </c>
      <c r="H4502" s="1" t="s">
        <v>63</v>
      </c>
      <c r="I4502" s="9">
        <v>3.15</v>
      </c>
      <c r="J4502" s="19"/>
      <c r="K4502" s="19"/>
      <c r="L4502" s="19"/>
      <c r="M4502" s="19"/>
      <c r="N4502" s="19"/>
      <c r="O4502" s="19"/>
      <c r="P4502" s="19">
        <v>3.55</v>
      </c>
      <c r="Q4502" s="18" t="s">
        <v>90</v>
      </c>
      <c r="R4502" s="21"/>
      <c r="S4502" s="23"/>
      <c r="T4502" s="1">
        <f t="shared" si="421"/>
        <v>2019.1013315017619</v>
      </c>
      <c r="U4502" s="4">
        <f t="shared" si="422"/>
        <v>1.1242953879069345E+20</v>
      </c>
      <c r="V4502" s="4">
        <f t="shared" si="423"/>
        <v>66834391756861.656</v>
      </c>
      <c r="W4502" s="1">
        <f t="shared" si="424"/>
        <v>40.947246103754736</v>
      </c>
    </row>
    <row r="4503" spans="1:23" x14ac:dyDescent="0.3">
      <c r="A4503" s="32" t="s">
        <v>1243</v>
      </c>
      <c r="B4503" s="35">
        <v>43501.765590277777</v>
      </c>
      <c r="C4503" s="29">
        <v>45.406199999999998</v>
      </c>
      <c r="D4503" s="29">
        <v>-12.7613</v>
      </c>
      <c r="E4503" s="49">
        <v>41</v>
      </c>
      <c r="F4503" s="20">
        <v>13</v>
      </c>
      <c r="G4503" s="22" t="s">
        <v>396</v>
      </c>
      <c r="H4503" s="1" t="s">
        <v>63</v>
      </c>
      <c r="I4503" s="9">
        <v>3.36</v>
      </c>
      <c r="J4503" s="19"/>
      <c r="K4503" s="19"/>
      <c r="L4503" s="19"/>
      <c r="M4503" s="19"/>
      <c r="N4503" s="19"/>
      <c r="O4503" s="19"/>
      <c r="P4503" s="19">
        <v>3.76</v>
      </c>
      <c r="Q4503" s="18" t="s">
        <v>90</v>
      </c>
      <c r="R4503" s="21"/>
      <c r="S4503" s="23"/>
      <c r="T4503" s="1">
        <f t="shared" si="421"/>
        <v>2019.1013431629781</v>
      </c>
      <c r="U4503" s="4">
        <f t="shared" si="422"/>
        <v>1.1242967682911992E+20</v>
      </c>
      <c r="V4503" s="4">
        <f t="shared" si="423"/>
        <v>138038426460289.45</v>
      </c>
      <c r="W4503" s="1">
        <f t="shared" si="424"/>
        <v>45.200405385921748</v>
      </c>
    </row>
    <row r="4504" spans="1:23" x14ac:dyDescent="0.3">
      <c r="A4504" s="32" t="s">
        <v>1244</v>
      </c>
      <c r="B4504" s="35">
        <v>43502.037939814814</v>
      </c>
      <c r="C4504" s="29">
        <v>45.393500000000003</v>
      </c>
      <c r="D4504" s="29">
        <v>-12.7997</v>
      </c>
      <c r="E4504" s="49">
        <v>34</v>
      </c>
      <c r="F4504" s="20">
        <v>13</v>
      </c>
      <c r="G4504" s="22" t="s">
        <v>396</v>
      </c>
      <c r="H4504" s="1" t="s">
        <v>63</v>
      </c>
      <c r="I4504" s="9">
        <v>3.1</v>
      </c>
      <c r="J4504" s="19"/>
      <c r="K4504" s="19"/>
      <c r="L4504" s="19"/>
      <c r="M4504" s="19"/>
      <c r="N4504" s="19"/>
      <c r="O4504" s="19"/>
      <c r="P4504" s="19">
        <v>3.5</v>
      </c>
      <c r="Q4504" s="18" t="s">
        <v>90</v>
      </c>
      <c r="R4504" s="21"/>
      <c r="S4504" s="23"/>
      <c r="T4504" s="1">
        <f t="shared" si="421"/>
        <v>2019.1020888153726</v>
      </c>
      <c r="U4504" s="4">
        <f t="shared" si="422"/>
        <v>1.1242973306325244E+20</v>
      </c>
      <c r="V4504" s="4">
        <f t="shared" si="423"/>
        <v>56234132519035.117</v>
      </c>
      <c r="W4504" s="1">
        <f t="shared" si="424"/>
        <v>38.614020622224956</v>
      </c>
    </row>
    <row r="4505" spans="1:23" x14ac:dyDescent="0.3">
      <c r="A4505" s="32" t="s">
        <v>1245</v>
      </c>
      <c r="B4505" s="35">
        <v>43502.056828703702</v>
      </c>
      <c r="C4505" s="29">
        <v>45.390700000000002</v>
      </c>
      <c r="D4505" s="29">
        <v>-12.795</v>
      </c>
      <c r="E4505" s="49">
        <v>35</v>
      </c>
      <c r="F4505" s="20">
        <v>13</v>
      </c>
      <c r="G4505" s="22" t="s">
        <v>396</v>
      </c>
      <c r="H4505" s="1" t="s">
        <v>63</v>
      </c>
      <c r="I4505" s="9">
        <v>3.1</v>
      </c>
      <c r="J4505" s="19"/>
      <c r="K4505" s="19"/>
      <c r="L4505" s="19"/>
      <c r="M4505" s="19"/>
      <c r="N4505" s="19"/>
      <c r="O4505" s="19"/>
      <c r="P4505" s="19">
        <v>3.5</v>
      </c>
      <c r="Q4505" s="18" t="s">
        <v>90</v>
      </c>
      <c r="R4505" s="21"/>
      <c r="S4505" s="23"/>
      <c r="T4505" s="1">
        <f t="shared" si="421"/>
        <v>2019.1021405303318</v>
      </c>
      <c r="U4505" s="4">
        <f t="shared" si="422"/>
        <v>1.1242978929738496E+20</v>
      </c>
      <c r="V4505" s="4">
        <f t="shared" si="423"/>
        <v>56234132519035.117</v>
      </c>
      <c r="W4505" s="1">
        <f t="shared" si="424"/>
        <v>39.30152412389554</v>
      </c>
    </row>
    <row r="4506" spans="1:23" x14ac:dyDescent="0.3">
      <c r="A4506" s="32" t="s">
        <v>1246</v>
      </c>
      <c r="B4506" s="35">
        <v>43502.268148148149</v>
      </c>
      <c r="C4506" s="29">
        <v>45.391199999999998</v>
      </c>
      <c r="D4506" s="29">
        <v>-12.828799999999999</v>
      </c>
      <c r="E4506" s="49">
        <v>32</v>
      </c>
      <c r="F4506" s="20">
        <v>14</v>
      </c>
      <c r="G4506" s="22" t="s">
        <v>396</v>
      </c>
      <c r="H4506" s="1" t="s">
        <v>63</v>
      </c>
      <c r="I4506" s="9">
        <v>3.36</v>
      </c>
      <c r="J4506" s="19"/>
      <c r="K4506" s="19"/>
      <c r="L4506" s="19"/>
      <c r="M4506" s="19"/>
      <c r="N4506" s="19"/>
      <c r="O4506" s="19"/>
      <c r="P4506" s="19">
        <v>3.76</v>
      </c>
      <c r="Q4506" s="18" t="s">
        <v>90</v>
      </c>
      <c r="R4506" s="21"/>
      <c r="S4506" s="23"/>
      <c r="T4506" s="1">
        <f t="shared" si="421"/>
        <v>2019.1027190914392</v>
      </c>
      <c r="U4506" s="4">
        <f t="shared" si="422"/>
        <v>1.1242992733581143E+20</v>
      </c>
      <c r="V4506" s="4">
        <f t="shared" si="423"/>
        <v>138038426460289.45</v>
      </c>
      <c r="W4506" s="1">
        <f t="shared" si="424"/>
        <v>37.313694116475602</v>
      </c>
    </row>
    <row r="4507" spans="1:23" x14ac:dyDescent="0.3">
      <c r="A4507" s="32" t="s">
        <v>1247</v>
      </c>
      <c r="B4507" s="35">
        <v>43502.955879629626</v>
      </c>
      <c r="C4507" s="29">
        <v>45.3812</v>
      </c>
      <c r="D4507" s="29">
        <v>-12.732200000000001</v>
      </c>
      <c r="E4507" s="49">
        <v>32</v>
      </c>
      <c r="F4507" s="20">
        <v>12</v>
      </c>
      <c r="G4507" s="22" t="s">
        <v>396</v>
      </c>
      <c r="H4507" s="1" t="s">
        <v>63</v>
      </c>
      <c r="I4507" s="1">
        <f>P4507-0.4</f>
        <v>3.5100000000000002</v>
      </c>
      <c r="J4507" s="19"/>
      <c r="K4507" s="19"/>
      <c r="L4507" s="19">
        <v>4.0999999999999996</v>
      </c>
      <c r="M4507" s="19" t="s">
        <v>60</v>
      </c>
      <c r="N4507" s="19"/>
      <c r="O4507" s="19"/>
      <c r="P4507" s="19">
        <v>3.91</v>
      </c>
      <c r="Q4507" s="18" t="s">
        <v>90</v>
      </c>
      <c r="R4507" s="21"/>
      <c r="S4507" s="23"/>
      <c r="T4507" s="1">
        <f t="shared" si="421"/>
        <v>2019.104601997617</v>
      </c>
      <c r="U4507" s="4">
        <f t="shared" si="422"/>
        <v>1.1243015907527642E+20</v>
      </c>
      <c r="V4507" s="4">
        <f t="shared" si="423"/>
        <v>231739464996849</v>
      </c>
      <c r="W4507" s="1">
        <f t="shared" si="424"/>
        <v>36.011975295293411</v>
      </c>
    </row>
    <row r="4508" spans="1:23" x14ac:dyDescent="0.3">
      <c r="A4508" s="32" t="s">
        <v>1248</v>
      </c>
      <c r="B4508" s="35">
        <v>43503.440763888888</v>
      </c>
      <c r="C4508" s="29">
        <v>45.401800000000001</v>
      </c>
      <c r="D4508" s="29">
        <v>-12.7028</v>
      </c>
      <c r="E4508" s="49">
        <v>32</v>
      </c>
      <c r="F4508" s="20">
        <v>13</v>
      </c>
      <c r="G4508" s="22" t="s">
        <v>396</v>
      </c>
      <c r="H4508" s="1" t="s">
        <v>63</v>
      </c>
      <c r="I4508" s="9">
        <v>3.06</v>
      </c>
      <c r="J4508" s="19"/>
      <c r="K4508" s="19"/>
      <c r="L4508" s="19"/>
      <c r="M4508" s="19"/>
      <c r="N4508" s="19"/>
      <c r="O4508" s="19"/>
      <c r="P4508" s="19">
        <v>3.46</v>
      </c>
      <c r="Q4508" s="18" t="s">
        <v>90</v>
      </c>
      <c r="R4508" s="21"/>
      <c r="S4508" s="23"/>
      <c r="T4508" s="1">
        <f t="shared" si="421"/>
        <v>2019.1059295383679</v>
      </c>
      <c r="U4508" s="4">
        <f t="shared" si="422"/>
        <v>1.1243020805315836E+20</v>
      </c>
      <c r="V4508" s="4">
        <f t="shared" si="423"/>
        <v>48977881936844.656</v>
      </c>
      <c r="W4508" s="1">
        <f t="shared" si="424"/>
        <v>37.44979409842562</v>
      </c>
    </row>
    <row r="4509" spans="1:23" x14ac:dyDescent="0.3">
      <c r="A4509" s="32" t="s">
        <v>1249</v>
      </c>
      <c r="B4509" s="35">
        <v>43503.451469907406</v>
      </c>
      <c r="C4509" s="29">
        <v>45.380299999999998</v>
      </c>
      <c r="D4509" s="29">
        <v>-12.7547</v>
      </c>
      <c r="E4509" s="49">
        <v>35</v>
      </c>
      <c r="F4509" s="20">
        <v>13</v>
      </c>
      <c r="G4509" s="22" t="s">
        <v>396</v>
      </c>
      <c r="H4509" s="1" t="s">
        <v>63</v>
      </c>
      <c r="I4509" s="9">
        <v>3.5100000000000002</v>
      </c>
      <c r="J4509" s="19"/>
      <c r="K4509" s="19"/>
      <c r="L4509" s="19"/>
      <c r="M4509" s="19"/>
      <c r="N4509" s="19"/>
      <c r="O4509" s="19"/>
      <c r="P4509" s="19">
        <v>3.91</v>
      </c>
      <c r="Q4509" s="18" t="s">
        <v>90</v>
      </c>
      <c r="R4509" s="21"/>
      <c r="S4509" s="23"/>
      <c r="T4509" s="1">
        <f t="shared" si="421"/>
        <v>2019.1059588498492</v>
      </c>
      <c r="U4509" s="4">
        <f t="shared" si="422"/>
        <v>1.1243043979262335E+20</v>
      </c>
      <c r="V4509" s="4">
        <f t="shared" si="423"/>
        <v>231739464996849</v>
      </c>
      <c r="W4509" s="1">
        <f t="shared" si="424"/>
        <v>38.57250111811544</v>
      </c>
    </row>
    <row r="4510" spans="1:23" x14ac:dyDescent="0.3">
      <c r="A4510" s="32" t="s">
        <v>1250</v>
      </c>
      <c r="B4510" s="35">
        <v>43503.501770833333</v>
      </c>
      <c r="C4510" s="29">
        <v>45.427799999999998</v>
      </c>
      <c r="D4510" s="29">
        <v>-12.7502</v>
      </c>
      <c r="E4510" s="49">
        <v>35</v>
      </c>
      <c r="F4510" s="20">
        <v>11</v>
      </c>
      <c r="G4510" s="22" t="s">
        <v>396</v>
      </c>
      <c r="H4510" s="1" t="s">
        <v>63</v>
      </c>
      <c r="I4510" s="9">
        <v>3.0100000000000002</v>
      </c>
      <c r="J4510" s="19"/>
      <c r="K4510" s="19"/>
      <c r="L4510" s="19"/>
      <c r="M4510" s="19"/>
      <c r="N4510" s="19"/>
      <c r="O4510" s="19"/>
      <c r="P4510" s="19">
        <v>3.41</v>
      </c>
      <c r="Q4510" s="18" t="s">
        <v>90</v>
      </c>
      <c r="R4510" s="21"/>
      <c r="S4510" s="23"/>
      <c r="T4510" s="1">
        <f t="shared" si="421"/>
        <v>2019.1060965662789</v>
      </c>
      <c r="U4510" s="4">
        <f t="shared" si="422"/>
        <v>1.1243048100237527E+20</v>
      </c>
      <c r="V4510" s="4">
        <f t="shared" si="423"/>
        <v>41209751909733.227</v>
      </c>
      <c r="W4510" s="1">
        <f t="shared" si="424"/>
        <v>41.007475754523519</v>
      </c>
    </row>
    <row r="4511" spans="1:23" x14ac:dyDescent="0.3">
      <c r="A4511" s="32" t="s">
        <v>1251</v>
      </c>
      <c r="B4511" s="35">
        <v>43503.64025462963</v>
      </c>
      <c r="C4511" s="29">
        <v>45.373800000000003</v>
      </c>
      <c r="D4511" s="29">
        <v>-12.746700000000001</v>
      </c>
      <c r="E4511" s="49">
        <v>35</v>
      </c>
      <c r="F4511" s="20">
        <v>14</v>
      </c>
      <c r="G4511" s="22" t="s">
        <v>396</v>
      </c>
      <c r="H4511" s="1" t="s">
        <v>63</v>
      </c>
      <c r="I4511" s="1">
        <f>P4511-0.4</f>
        <v>3.7600000000000002</v>
      </c>
      <c r="J4511" s="19"/>
      <c r="K4511" s="19"/>
      <c r="L4511" s="19">
        <v>4.5</v>
      </c>
      <c r="M4511" s="19" t="s">
        <v>60</v>
      </c>
      <c r="N4511" s="19"/>
      <c r="O4511" s="19"/>
      <c r="P4511" s="19">
        <v>4.16</v>
      </c>
      <c r="Q4511" s="18" t="s">
        <v>90</v>
      </c>
      <c r="R4511" s="21"/>
      <c r="S4511" s="23"/>
      <c r="T4511" s="1">
        <f t="shared" si="421"/>
        <v>2019.1064757142494</v>
      </c>
      <c r="U4511" s="4">
        <f t="shared" si="422"/>
        <v>1.1243103054324913E+20</v>
      </c>
      <c r="V4511" s="4">
        <f t="shared" si="423"/>
        <v>549540873857625.25</v>
      </c>
      <c r="W4511" s="1">
        <f t="shared" si="424"/>
        <v>38.294878648127643</v>
      </c>
    </row>
    <row r="4512" spans="1:23" x14ac:dyDescent="0.3">
      <c r="A4512" s="32" t="s">
        <v>1252</v>
      </c>
      <c r="B4512" s="35">
        <v>43503.764085648145</v>
      </c>
      <c r="C4512" s="29">
        <v>45.402999999999999</v>
      </c>
      <c r="D4512" s="29">
        <v>-12.7765</v>
      </c>
      <c r="E4512" s="49">
        <v>41</v>
      </c>
      <c r="F4512" s="20">
        <v>12</v>
      </c>
      <c r="G4512" s="22" t="s">
        <v>396</v>
      </c>
      <c r="H4512" s="1" t="s">
        <v>63</v>
      </c>
      <c r="I4512" s="9">
        <v>3.02</v>
      </c>
      <c r="J4512" s="19"/>
      <c r="K4512" s="19"/>
      <c r="L4512" s="19"/>
      <c r="M4512" s="19"/>
      <c r="N4512" s="19"/>
      <c r="O4512" s="19"/>
      <c r="P4512" s="19">
        <v>3.42</v>
      </c>
      <c r="Q4512" s="18" t="s">
        <v>90</v>
      </c>
      <c r="R4512" s="21"/>
      <c r="S4512" s="23"/>
      <c r="T4512" s="1">
        <f t="shared" si="421"/>
        <v>2019.106814745101</v>
      </c>
      <c r="U4512" s="4">
        <f t="shared" si="422"/>
        <v>1.12431073201201E+20</v>
      </c>
      <c r="V4512" s="4">
        <f t="shared" si="423"/>
        <v>42657951880159.32</v>
      </c>
      <c r="W4512" s="1">
        <f t="shared" si="424"/>
        <v>45.110078015049169</v>
      </c>
    </row>
    <row r="4513" spans="1:23" x14ac:dyDescent="0.3">
      <c r="A4513" s="32" t="s">
        <v>1253</v>
      </c>
      <c r="B4513" s="35">
        <v>43503.976076388892</v>
      </c>
      <c r="C4513" s="29">
        <v>45.368000000000002</v>
      </c>
      <c r="D4513" s="29">
        <v>-12.705500000000001</v>
      </c>
      <c r="E4513" s="49">
        <v>32</v>
      </c>
      <c r="F4513" s="20">
        <v>13</v>
      </c>
      <c r="G4513" s="22" t="s">
        <v>396</v>
      </c>
      <c r="H4513" s="1" t="s">
        <v>63</v>
      </c>
      <c r="I4513" s="9">
        <v>3.5300000000000002</v>
      </c>
      <c r="J4513" s="19"/>
      <c r="K4513" s="19"/>
      <c r="L4513" s="19"/>
      <c r="M4513" s="19"/>
      <c r="N4513" s="19"/>
      <c r="O4513" s="19"/>
      <c r="P4513" s="19">
        <v>3.93</v>
      </c>
      <c r="Q4513" s="18" t="s">
        <v>90</v>
      </c>
      <c r="R4513" s="21"/>
      <c r="S4513" s="23"/>
      <c r="T4513" s="1">
        <f t="shared" si="421"/>
        <v>2019.1073951441174</v>
      </c>
      <c r="U4513" s="4">
        <f t="shared" si="422"/>
        <v>1.1243132151451153E+20</v>
      </c>
      <c r="V4513" s="4">
        <f t="shared" si="423"/>
        <v>248313310529558.16</v>
      </c>
      <c r="W4513" s="1">
        <f t="shared" si="424"/>
        <v>35.729266152707389</v>
      </c>
    </row>
    <row r="4514" spans="1:23" x14ac:dyDescent="0.3">
      <c r="A4514" s="32" t="s">
        <v>1254</v>
      </c>
      <c r="B4514" s="35">
        <v>43503.98296296296</v>
      </c>
      <c r="C4514" s="29">
        <v>45.406700000000001</v>
      </c>
      <c r="D4514" s="29">
        <v>-12.795199999999999</v>
      </c>
      <c r="E4514" s="49">
        <v>41</v>
      </c>
      <c r="F4514" s="20">
        <v>14</v>
      </c>
      <c r="G4514" s="22" t="s">
        <v>396</v>
      </c>
      <c r="H4514" s="1" t="s">
        <v>63</v>
      </c>
      <c r="I4514" s="9">
        <v>3.6999999999999997</v>
      </c>
      <c r="J4514" s="19"/>
      <c r="K4514" s="19"/>
      <c r="L4514" s="19"/>
      <c r="M4514" s="19"/>
      <c r="N4514" s="19"/>
      <c r="O4514" s="19"/>
      <c r="P4514" s="19">
        <v>4.0999999999999996</v>
      </c>
      <c r="Q4514" s="18" t="s">
        <v>90</v>
      </c>
      <c r="R4514" s="21"/>
      <c r="S4514" s="23"/>
      <c r="T4514" s="1">
        <f t="shared" si="421"/>
        <v>2019.1074139985296</v>
      </c>
      <c r="U4514" s="4">
        <f t="shared" si="422"/>
        <v>1.1243176819810368E+20</v>
      </c>
      <c r="V4514" s="4">
        <f t="shared" si="423"/>
        <v>446683592150964.06</v>
      </c>
      <c r="W4514" s="1">
        <f t="shared" si="424"/>
        <v>45.430360887036599</v>
      </c>
    </row>
    <row r="4515" spans="1:23" x14ac:dyDescent="0.3">
      <c r="A4515" s="32" t="s">
        <v>1255</v>
      </c>
      <c r="B4515" s="35">
        <v>43504.005312499998</v>
      </c>
      <c r="C4515" s="29">
        <v>45.4422</v>
      </c>
      <c r="D4515" s="29">
        <v>-12.7347</v>
      </c>
      <c r="E4515" s="49">
        <v>30</v>
      </c>
      <c r="F4515" s="20">
        <v>12</v>
      </c>
      <c r="G4515" s="22" t="s">
        <v>396</v>
      </c>
      <c r="H4515" s="1" t="s">
        <v>63</v>
      </c>
      <c r="I4515" s="9">
        <v>3.08</v>
      </c>
      <c r="J4515" s="19"/>
      <c r="K4515" s="19"/>
      <c r="L4515" s="19"/>
      <c r="M4515" s="19"/>
      <c r="N4515" s="19"/>
      <c r="O4515" s="19"/>
      <c r="P4515" s="19">
        <v>3.48</v>
      </c>
      <c r="Q4515" s="18" t="s">
        <v>90</v>
      </c>
      <c r="R4515" s="21"/>
      <c r="S4515" s="23"/>
      <c r="T4515" s="1">
        <f t="shared" si="421"/>
        <v>2019.1074751882272</v>
      </c>
      <c r="U4515" s="4">
        <f t="shared" si="422"/>
        <v>1.1243182067884971E+20</v>
      </c>
      <c r="V4515" s="4">
        <f t="shared" si="423"/>
        <v>52480746024977.281</v>
      </c>
      <c r="W4515" s="1">
        <f t="shared" si="424"/>
        <v>37.826559994288196</v>
      </c>
    </row>
    <row r="4516" spans="1:23" x14ac:dyDescent="0.3">
      <c r="A4516" s="32" t="s">
        <v>1256</v>
      </c>
      <c r="B4516" s="35">
        <v>43504.168865740743</v>
      </c>
      <c r="C4516" s="29">
        <v>45.405700000000003</v>
      </c>
      <c r="D4516" s="29">
        <v>-12.7867</v>
      </c>
      <c r="E4516" s="49">
        <v>34</v>
      </c>
      <c r="F4516" s="20">
        <v>14</v>
      </c>
      <c r="G4516" s="22" t="s">
        <v>396</v>
      </c>
      <c r="H4516" s="1" t="s">
        <v>63</v>
      </c>
      <c r="I4516" s="9">
        <v>3.8699999999999997</v>
      </c>
      <c r="J4516" s="19"/>
      <c r="K4516" s="19"/>
      <c r="L4516" s="19"/>
      <c r="M4516" s="19"/>
      <c r="N4516" s="19"/>
      <c r="O4516" s="19"/>
      <c r="P4516" s="19">
        <v>4.2699999999999996</v>
      </c>
      <c r="Q4516" s="18" t="s">
        <v>90</v>
      </c>
      <c r="R4516" s="21"/>
      <c r="S4516" s="23"/>
      <c r="T4516" s="1">
        <f t="shared" si="421"/>
        <v>2019.107922972596</v>
      </c>
      <c r="U4516" s="4">
        <f t="shared" si="422"/>
        <v>1.124326242049719E+20</v>
      </c>
      <c r="V4516" s="4">
        <f t="shared" si="423"/>
        <v>803526122185617</v>
      </c>
      <c r="W4516" s="1">
        <f t="shared" si="424"/>
        <v>39.082261934481558</v>
      </c>
    </row>
    <row r="4517" spans="1:23" x14ac:dyDescent="0.3">
      <c r="A4517" s="32" t="s">
        <v>1257</v>
      </c>
      <c r="B4517" s="35">
        <v>43504.328599537039</v>
      </c>
      <c r="C4517" s="29">
        <v>45.392800000000001</v>
      </c>
      <c r="D4517" s="29">
        <v>-12.789300000000001</v>
      </c>
      <c r="E4517" s="49">
        <v>31</v>
      </c>
      <c r="F4517" s="20">
        <v>13</v>
      </c>
      <c r="G4517" s="22" t="s">
        <v>396</v>
      </c>
      <c r="H4517" s="1" t="s">
        <v>63</v>
      </c>
      <c r="I4517" s="9">
        <v>3.2600000000000002</v>
      </c>
      <c r="J4517" s="19"/>
      <c r="K4517" s="19"/>
      <c r="L4517" s="19"/>
      <c r="M4517" s="19"/>
      <c r="N4517" s="19"/>
      <c r="O4517" s="19"/>
      <c r="P4517" s="19">
        <v>3.66</v>
      </c>
      <c r="Q4517" s="18" t="s">
        <v>90</v>
      </c>
      <c r="R4517" s="21"/>
      <c r="S4517" s="23"/>
      <c r="T4517" s="1">
        <f t="shared" si="421"/>
        <v>2019.108360299896</v>
      </c>
      <c r="U4517" s="4">
        <f t="shared" si="422"/>
        <v>1.1243272192869399E+20</v>
      </c>
      <c r="V4517" s="4">
        <f t="shared" si="423"/>
        <v>97723722095581.203</v>
      </c>
      <c r="W4517" s="1">
        <f t="shared" si="424"/>
        <v>35.825058946104051</v>
      </c>
    </row>
    <row r="4518" spans="1:23" x14ac:dyDescent="0.3">
      <c r="A4518" s="32" t="s">
        <v>1258</v>
      </c>
      <c r="B4518" s="35">
        <v>43504.490555555552</v>
      </c>
      <c r="C4518" s="29">
        <v>45.414200000000001</v>
      </c>
      <c r="D4518" s="29">
        <v>-12.8208</v>
      </c>
      <c r="E4518" s="49">
        <v>39</v>
      </c>
      <c r="F4518" s="20">
        <v>12</v>
      </c>
      <c r="G4518" s="22" t="s">
        <v>396</v>
      </c>
      <c r="H4518" s="1" t="s">
        <v>63</v>
      </c>
      <c r="I4518" s="9">
        <v>3.18</v>
      </c>
      <c r="J4518" s="19"/>
      <c r="K4518" s="19"/>
      <c r="L4518" s="19"/>
      <c r="M4518" s="19"/>
      <c r="N4518" s="19"/>
      <c r="O4518" s="19"/>
      <c r="P4518" s="19">
        <v>3.58</v>
      </c>
      <c r="Q4518" s="18" t="s">
        <v>90</v>
      </c>
      <c r="R4518" s="21"/>
      <c r="S4518" s="23"/>
      <c r="T4518" s="1">
        <f t="shared" si="421"/>
        <v>2019.1088037113088</v>
      </c>
      <c r="U4518" s="4">
        <f t="shared" si="422"/>
        <v>1.1243279605971812E+20</v>
      </c>
      <c r="V4518" s="4">
        <f t="shared" si="423"/>
        <v>74131024130092.203</v>
      </c>
      <c r="W4518" s="1">
        <f t="shared" si="424"/>
        <v>44.368336125101671</v>
      </c>
    </row>
    <row r="4519" spans="1:23" x14ac:dyDescent="0.3">
      <c r="A4519" s="32" t="s">
        <v>1259</v>
      </c>
      <c r="B4519" s="35">
        <v>43504.496249999997</v>
      </c>
      <c r="C4519" s="29">
        <v>45.377800000000001</v>
      </c>
      <c r="D4519" s="29">
        <v>-12.7582</v>
      </c>
      <c r="E4519" s="49">
        <v>33</v>
      </c>
      <c r="F4519" s="20">
        <v>11</v>
      </c>
      <c r="G4519" s="22" t="s">
        <v>396</v>
      </c>
      <c r="H4519" s="1" t="s">
        <v>63</v>
      </c>
      <c r="I4519" s="9">
        <v>3.0100000000000002</v>
      </c>
      <c r="J4519" s="19"/>
      <c r="K4519" s="19"/>
      <c r="L4519" s="19"/>
      <c r="M4519" s="19"/>
      <c r="N4519" s="19"/>
      <c r="O4519" s="19"/>
      <c r="P4519" s="19">
        <v>3.41</v>
      </c>
      <c r="Q4519" s="18" t="s">
        <v>90</v>
      </c>
      <c r="R4519" s="21"/>
      <c r="S4519" s="23"/>
      <c r="T4519" s="1">
        <f t="shared" si="421"/>
        <v>2019.1088193018481</v>
      </c>
      <c r="U4519" s="4">
        <f t="shared" si="422"/>
        <v>1.1243283726947004E+20</v>
      </c>
      <c r="V4519" s="4">
        <f t="shared" si="423"/>
        <v>41209751909733.227</v>
      </c>
      <c r="W4519" s="1">
        <f t="shared" si="424"/>
        <v>36.649485001123367</v>
      </c>
    </row>
    <row r="4520" spans="1:23" x14ac:dyDescent="0.3">
      <c r="A4520" s="32" t="s">
        <v>1260</v>
      </c>
      <c r="B4520" s="35">
        <v>43504.651504629626</v>
      </c>
      <c r="C4520" s="29">
        <v>45.343200000000003</v>
      </c>
      <c r="D4520" s="29">
        <v>-12.811299999999999</v>
      </c>
      <c r="E4520" s="49">
        <v>38</v>
      </c>
      <c r="F4520" s="20">
        <v>11</v>
      </c>
      <c r="G4520" s="22" t="s">
        <v>396</v>
      </c>
      <c r="H4520" s="1" t="s">
        <v>63</v>
      </c>
      <c r="I4520" s="9">
        <v>3.29</v>
      </c>
      <c r="J4520" s="19"/>
      <c r="K4520" s="19"/>
      <c r="L4520" s="19"/>
      <c r="M4520" s="19"/>
      <c r="N4520" s="19"/>
      <c r="O4520" s="19"/>
      <c r="P4520" s="19">
        <v>3.69</v>
      </c>
      <c r="Q4520" s="18" t="s">
        <v>90</v>
      </c>
      <c r="R4520" s="21"/>
      <c r="S4520" s="23"/>
      <c r="T4520" s="1">
        <f t="shared" si="421"/>
        <v>2019.1092443658579</v>
      </c>
      <c r="U4520" s="4">
        <f t="shared" si="422"/>
        <v>1.1243294566216144E+20</v>
      </c>
      <c r="V4520" s="4">
        <f t="shared" si="423"/>
        <v>108392691402120.45</v>
      </c>
      <c r="W4520" s="1">
        <f t="shared" si="424"/>
        <v>40.382280138051705</v>
      </c>
    </row>
    <row r="4521" spans="1:23" x14ac:dyDescent="0.3">
      <c r="A4521" s="32" t="s">
        <v>1261</v>
      </c>
      <c r="B4521" s="35">
        <v>43504.656539351854</v>
      </c>
      <c r="C4521" s="29">
        <v>45.362000000000002</v>
      </c>
      <c r="D4521" s="29">
        <v>-12.7698</v>
      </c>
      <c r="E4521" s="49">
        <v>35</v>
      </c>
      <c r="F4521" s="20">
        <v>10</v>
      </c>
      <c r="G4521" s="22" t="s">
        <v>396</v>
      </c>
      <c r="H4521" s="1" t="s">
        <v>63</v>
      </c>
      <c r="I4521" s="9">
        <v>3.0300000000000002</v>
      </c>
      <c r="J4521" s="19"/>
      <c r="K4521" s="19"/>
      <c r="L4521" s="19"/>
      <c r="M4521" s="19"/>
      <c r="N4521" s="19"/>
      <c r="O4521" s="19"/>
      <c r="P4521" s="19">
        <v>3.43</v>
      </c>
      <c r="Q4521" s="18" t="s">
        <v>90</v>
      </c>
      <c r="R4521" s="21"/>
      <c r="S4521" s="23"/>
      <c r="T4521" s="1">
        <f t="shared" si="421"/>
        <v>2019.1092581501762</v>
      </c>
      <c r="U4521" s="4">
        <f t="shared" si="422"/>
        <v>1.1243298981920617E+20</v>
      </c>
      <c r="V4521" s="4">
        <f t="shared" si="423"/>
        <v>44157044735331.297</v>
      </c>
      <c r="W4521" s="1">
        <f t="shared" si="424"/>
        <v>37.813855591856374</v>
      </c>
    </row>
    <row r="4522" spans="1:23" x14ac:dyDescent="0.3">
      <c r="A4522" s="32" t="s">
        <v>1262</v>
      </c>
      <c r="B4522" s="35">
        <v>43504.659803240742</v>
      </c>
      <c r="C4522" s="29">
        <v>45.412799999999997</v>
      </c>
      <c r="D4522" s="29">
        <v>-12.7448</v>
      </c>
      <c r="E4522" s="49">
        <v>39</v>
      </c>
      <c r="F4522" s="20">
        <v>10</v>
      </c>
      <c r="G4522" s="22" t="s">
        <v>396</v>
      </c>
      <c r="H4522" s="1" t="s">
        <v>63</v>
      </c>
      <c r="I4522" s="9">
        <v>3.12</v>
      </c>
      <c r="J4522" s="19"/>
      <c r="K4522" s="19"/>
      <c r="L4522" s="19"/>
      <c r="M4522" s="19"/>
      <c r="N4522" s="19"/>
      <c r="O4522" s="19"/>
      <c r="P4522" s="19">
        <v>3.52</v>
      </c>
      <c r="Q4522" s="18" t="s">
        <v>90</v>
      </c>
      <c r="R4522" s="21"/>
      <c r="S4522" s="23"/>
      <c r="T4522" s="1">
        <f t="shared" si="421"/>
        <v>2019.109267086217</v>
      </c>
      <c r="U4522" s="4">
        <f t="shared" si="422"/>
        <v>1.1243305007516479E+20</v>
      </c>
      <c r="V4522" s="4">
        <f t="shared" si="423"/>
        <v>60255958607435.766</v>
      </c>
      <c r="W4522" s="1">
        <f t="shared" si="424"/>
        <v>43.725536530565464</v>
      </c>
    </row>
    <row r="4523" spans="1:23" x14ac:dyDescent="0.3">
      <c r="A4523" s="32" t="s">
        <v>1263</v>
      </c>
      <c r="B4523" s="35">
        <v>43504.876597222225</v>
      </c>
      <c r="C4523" s="29">
        <v>45.404200000000003</v>
      </c>
      <c r="D4523" s="29">
        <v>-12.7585</v>
      </c>
      <c r="E4523" s="49">
        <v>39</v>
      </c>
      <c r="F4523" s="20">
        <v>10</v>
      </c>
      <c r="G4523" s="22" t="s">
        <v>396</v>
      </c>
      <c r="H4523" s="1" t="s">
        <v>63</v>
      </c>
      <c r="I4523" s="9">
        <v>3.29</v>
      </c>
      <c r="J4523" s="19"/>
      <c r="K4523" s="19"/>
      <c r="L4523" s="19"/>
      <c r="M4523" s="19"/>
      <c r="N4523" s="19"/>
      <c r="O4523" s="19"/>
      <c r="P4523" s="19">
        <v>3.69</v>
      </c>
      <c r="Q4523" s="18" t="s">
        <v>90</v>
      </c>
      <c r="R4523" s="21"/>
      <c r="S4523" s="23"/>
      <c r="T4523" s="1">
        <f t="shared" si="421"/>
        <v>2019.1098606357898</v>
      </c>
      <c r="U4523" s="4">
        <f t="shared" si="422"/>
        <v>1.1243315846785619E+20</v>
      </c>
      <c r="V4523" s="4">
        <f t="shared" si="423"/>
        <v>108392691402120.45</v>
      </c>
      <c r="W4523" s="1">
        <f t="shared" si="424"/>
        <v>43.296621620671026</v>
      </c>
    </row>
    <row r="4524" spans="1:23" x14ac:dyDescent="0.3">
      <c r="A4524" s="32" t="s">
        <v>1264</v>
      </c>
      <c r="B4524" s="35">
        <v>43504.928055555552</v>
      </c>
      <c r="C4524" s="29">
        <v>45.376300000000001</v>
      </c>
      <c r="D4524" s="29">
        <v>-12.817299999999999</v>
      </c>
      <c r="E4524" s="49">
        <v>32</v>
      </c>
      <c r="F4524" s="20">
        <v>10</v>
      </c>
      <c r="G4524" s="22" t="s">
        <v>396</v>
      </c>
      <c r="H4524" s="1" t="s">
        <v>63</v>
      </c>
      <c r="I4524" s="9">
        <v>3.1</v>
      </c>
      <c r="J4524" s="19"/>
      <c r="K4524" s="19"/>
      <c r="L4524" s="19"/>
      <c r="M4524" s="19"/>
      <c r="N4524" s="19"/>
      <c r="O4524" s="19"/>
      <c r="P4524" s="19">
        <v>3.5</v>
      </c>
      <c r="Q4524" s="18" t="s">
        <v>90</v>
      </c>
      <c r="R4524" s="21"/>
      <c r="S4524" s="23"/>
      <c r="T4524" s="1">
        <f t="shared" si="421"/>
        <v>2019.1100015210282</v>
      </c>
      <c r="U4524" s="4">
        <f t="shared" si="422"/>
        <v>1.1243321470198871E+20</v>
      </c>
      <c r="V4524" s="4">
        <f t="shared" si="423"/>
        <v>56234132519035.117</v>
      </c>
      <c r="W4524" s="1">
        <f t="shared" si="424"/>
        <v>36.32740856726214</v>
      </c>
    </row>
    <row r="4525" spans="1:23" x14ac:dyDescent="0.3">
      <c r="A4525" s="32" t="s">
        <v>1265</v>
      </c>
      <c r="B4525" s="35">
        <v>43504.986886574072</v>
      </c>
      <c r="C4525" s="29">
        <v>45.400700000000001</v>
      </c>
      <c r="D4525" s="29">
        <v>-12.784700000000001</v>
      </c>
      <c r="E4525" s="49">
        <v>38</v>
      </c>
      <c r="F4525" s="20">
        <v>10</v>
      </c>
      <c r="G4525" s="22" t="s">
        <v>396</v>
      </c>
      <c r="H4525" s="1" t="s">
        <v>63</v>
      </c>
      <c r="I4525" s="9">
        <v>3.08</v>
      </c>
      <c r="J4525" s="19"/>
      <c r="K4525" s="19"/>
      <c r="L4525" s="19"/>
      <c r="M4525" s="19"/>
      <c r="N4525" s="19"/>
      <c r="O4525" s="19"/>
      <c r="P4525" s="19">
        <v>3.48</v>
      </c>
      <c r="Q4525" s="18" t="s">
        <v>90</v>
      </c>
      <c r="R4525" s="21"/>
      <c r="S4525" s="23"/>
      <c r="T4525" s="1">
        <f t="shared" si="421"/>
        <v>2019.1101625915785</v>
      </c>
      <c r="U4525" s="4">
        <f t="shared" si="422"/>
        <v>1.1243326718273474E+20</v>
      </c>
      <c r="V4525" s="4">
        <f t="shared" si="423"/>
        <v>52480746024977.281</v>
      </c>
      <c r="W4525" s="1">
        <f t="shared" si="424"/>
        <v>42.352029435171453</v>
      </c>
    </row>
    <row r="4526" spans="1:23" x14ac:dyDescent="0.3">
      <c r="A4526" s="32" t="s">
        <v>1266</v>
      </c>
      <c r="B4526" s="35">
        <v>43505.019236111111</v>
      </c>
      <c r="C4526" s="29">
        <v>45.396700000000003</v>
      </c>
      <c r="D4526" s="29">
        <v>-12.7562</v>
      </c>
      <c r="E4526" s="49">
        <v>38</v>
      </c>
      <c r="F4526" s="20">
        <v>11</v>
      </c>
      <c r="G4526" s="22" t="s">
        <v>396</v>
      </c>
      <c r="H4526" s="1" t="s">
        <v>63</v>
      </c>
      <c r="I4526" s="9">
        <v>3.5</v>
      </c>
      <c r="J4526" s="19"/>
      <c r="K4526" s="19"/>
      <c r="L4526" s="19"/>
      <c r="M4526" s="19"/>
      <c r="N4526" s="19"/>
      <c r="O4526" s="19"/>
      <c r="P4526" s="19">
        <v>3.9</v>
      </c>
      <c r="Q4526" s="18" t="s">
        <v>90</v>
      </c>
      <c r="R4526" s="21"/>
      <c r="S4526" s="23"/>
      <c r="T4526" s="1">
        <f t="shared" si="421"/>
        <v>2019.110251159784</v>
      </c>
      <c r="U4526" s="4">
        <f t="shared" si="422"/>
        <v>1.1243349105484859E+20</v>
      </c>
      <c r="V4526" s="4">
        <f t="shared" si="423"/>
        <v>223872113856835.09</v>
      </c>
      <c r="W4526" s="1">
        <f t="shared" si="424"/>
        <v>42.042932464237886</v>
      </c>
    </row>
    <row r="4527" spans="1:23" x14ac:dyDescent="0.3">
      <c r="A4527" s="32" t="s">
        <v>1267</v>
      </c>
      <c r="B4527" s="35">
        <v>43505.18173611111</v>
      </c>
      <c r="C4527" s="29">
        <v>45.411200000000001</v>
      </c>
      <c r="D4527" s="29">
        <v>-12.728999999999999</v>
      </c>
      <c r="E4527" s="49">
        <v>36</v>
      </c>
      <c r="F4527" s="20">
        <v>10</v>
      </c>
      <c r="G4527" s="22" t="s">
        <v>396</v>
      </c>
      <c r="H4527" s="1" t="s">
        <v>63</v>
      </c>
      <c r="I4527" s="9">
        <v>3.14</v>
      </c>
      <c r="J4527" s="19"/>
      <c r="K4527" s="19"/>
      <c r="L4527" s="19"/>
      <c r="M4527" s="19"/>
      <c r="N4527" s="19"/>
      <c r="O4527" s="19"/>
      <c r="P4527" s="19">
        <v>3.54</v>
      </c>
      <c r="Q4527" s="18" t="s">
        <v>90</v>
      </c>
      <c r="R4527" s="21"/>
      <c r="S4527" s="23"/>
      <c r="T4527" s="1">
        <f t="shared" si="421"/>
        <v>2019.1106960605368</v>
      </c>
      <c r="U4527" s="4">
        <f t="shared" si="422"/>
        <v>1.1243355562027149E+20</v>
      </c>
      <c r="V4527" s="4">
        <f t="shared" si="423"/>
        <v>64565422903465.523</v>
      </c>
      <c r="W4527" s="1">
        <f t="shared" si="424"/>
        <v>41.079078329099531</v>
      </c>
    </row>
    <row r="4528" spans="1:23" x14ac:dyDescent="0.3">
      <c r="A4528" s="32" t="s">
        <v>1268</v>
      </c>
      <c r="B4528" s="35">
        <v>43505.284189814818</v>
      </c>
      <c r="C4528" s="29">
        <v>45.347700000000003</v>
      </c>
      <c r="D4528" s="29">
        <v>-12.7547</v>
      </c>
      <c r="E4528" s="49">
        <v>35</v>
      </c>
      <c r="F4528" s="20">
        <v>12</v>
      </c>
      <c r="G4528" s="22" t="s">
        <v>396</v>
      </c>
      <c r="H4528" s="1" t="s">
        <v>63</v>
      </c>
      <c r="I4528" s="9">
        <v>3.14</v>
      </c>
      <c r="J4528" s="19"/>
      <c r="K4528" s="19"/>
      <c r="L4528" s="19"/>
      <c r="M4528" s="19"/>
      <c r="N4528" s="19"/>
      <c r="O4528" s="19"/>
      <c r="P4528" s="19">
        <v>3.54</v>
      </c>
      <c r="Q4528" s="18" t="s">
        <v>90</v>
      </c>
      <c r="R4528" s="21"/>
      <c r="S4528" s="23"/>
      <c r="T4528" s="1">
        <f t="shared" si="421"/>
        <v>2019.1109765634903</v>
      </c>
      <c r="U4528" s="4">
        <f t="shared" si="422"/>
        <v>1.1243362018569439E+20</v>
      </c>
      <c r="V4528" s="4">
        <f t="shared" si="423"/>
        <v>64565422903465.523</v>
      </c>
      <c r="W4528" s="1">
        <f t="shared" si="424"/>
        <v>37.225953546680223</v>
      </c>
    </row>
    <row r="4529" spans="1:23" x14ac:dyDescent="0.3">
      <c r="A4529" s="32" t="s">
        <v>1269</v>
      </c>
      <c r="B4529" s="35">
        <v>43505.301226851851</v>
      </c>
      <c r="C4529" s="29">
        <v>45.433799999999998</v>
      </c>
      <c r="D4529" s="29">
        <v>-12.7982</v>
      </c>
      <c r="E4529" s="49">
        <v>42</v>
      </c>
      <c r="F4529" s="20">
        <v>14</v>
      </c>
      <c r="G4529" s="22" t="s">
        <v>396</v>
      </c>
      <c r="H4529" s="1" t="s">
        <v>63</v>
      </c>
      <c r="I4529" s="1">
        <f>P4529-0.4</f>
        <v>4.0699999999999994</v>
      </c>
      <c r="J4529" s="19"/>
      <c r="K4529" s="19"/>
      <c r="L4529" s="19">
        <v>4.5999999999999996</v>
      </c>
      <c r="M4529" s="19" t="s">
        <v>60</v>
      </c>
      <c r="N4529" s="19"/>
      <c r="O4529" s="19"/>
      <c r="P4529" s="19">
        <v>4.47</v>
      </c>
      <c r="Q4529" s="18" t="s">
        <v>90</v>
      </c>
      <c r="R4529" s="21"/>
      <c r="S4529" s="23"/>
      <c r="T4529" s="1">
        <f t="shared" si="421"/>
        <v>2019.1110232083556</v>
      </c>
      <c r="U4529" s="4">
        <f t="shared" si="422"/>
        <v>1.1243522343108508E+20</v>
      </c>
      <c r="V4529" s="4">
        <f t="shared" si="423"/>
        <v>1603245390690036.5</v>
      </c>
      <c r="W4529" s="1">
        <f t="shared" si="424"/>
        <v>47.65033575077539</v>
      </c>
    </row>
    <row r="4530" spans="1:23" x14ac:dyDescent="0.3">
      <c r="A4530" s="32" t="s">
        <v>1270</v>
      </c>
      <c r="B4530" s="35">
        <v>43505.396574074075</v>
      </c>
      <c r="C4530" s="29">
        <v>45.427700000000002</v>
      </c>
      <c r="D4530" s="29">
        <v>-12.7898</v>
      </c>
      <c r="E4530" s="49">
        <v>36</v>
      </c>
      <c r="F4530" s="20">
        <v>12</v>
      </c>
      <c r="G4530" s="22" t="s">
        <v>396</v>
      </c>
      <c r="H4530" s="1" t="s">
        <v>63</v>
      </c>
      <c r="I4530" s="9">
        <v>3.16</v>
      </c>
      <c r="J4530" s="19"/>
      <c r="K4530" s="19"/>
      <c r="L4530" s="19"/>
      <c r="M4530" s="19"/>
      <c r="N4530" s="19"/>
      <c r="O4530" s="19"/>
      <c r="P4530" s="19">
        <v>3.56</v>
      </c>
      <c r="Q4530" s="18" t="s">
        <v>90</v>
      </c>
      <c r="R4530" s="21"/>
      <c r="S4530" s="23"/>
      <c r="T4530" s="1">
        <f t="shared" si="421"/>
        <v>2019.111284254823</v>
      </c>
      <c r="U4530" s="4">
        <f t="shared" si="422"/>
        <v>1.1243529261418217E+20</v>
      </c>
      <c r="V4530" s="4">
        <f t="shared" si="423"/>
        <v>69183097091893.844</v>
      </c>
      <c r="W4530" s="1">
        <f t="shared" si="424"/>
        <v>42.023676747813688</v>
      </c>
    </row>
    <row r="4531" spans="1:23" x14ac:dyDescent="0.3">
      <c r="A4531" s="32" t="s">
        <v>1271</v>
      </c>
      <c r="B4531" s="35">
        <v>43505.415949074071</v>
      </c>
      <c r="C4531" s="29">
        <v>45.394199999999998</v>
      </c>
      <c r="D4531" s="29">
        <v>-12.773</v>
      </c>
      <c r="E4531" s="49">
        <v>36</v>
      </c>
      <c r="F4531" s="20">
        <v>13</v>
      </c>
      <c r="G4531" s="22" t="s">
        <v>396</v>
      </c>
      <c r="H4531" s="1" t="s">
        <v>63</v>
      </c>
      <c r="I4531" s="9">
        <v>3.24</v>
      </c>
      <c r="J4531" s="19"/>
      <c r="K4531" s="19"/>
      <c r="L4531" s="19"/>
      <c r="M4531" s="19"/>
      <c r="N4531" s="19"/>
      <c r="O4531" s="19"/>
      <c r="P4531" s="19">
        <v>3.64</v>
      </c>
      <c r="Q4531" s="18" t="s">
        <v>90</v>
      </c>
      <c r="R4531" s="21"/>
      <c r="S4531" s="23"/>
      <c r="T4531" s="1">
        <f t="shared" si="421"/>
        <v>2019.111337300682</v>
      </c>
      <c r="U4531" s="4">
        <f t="shared" si="422"/>
        <v>1.1243538381526611E+20</v>
      </c>
      <c r="V4531" s="4">
        <f t="shared" si="423"/>
        <v>91201083935591.125</v>
      </c>
      <c r="W4531" s="1">
        <f t="shared" si="424"/>
        <v>40.169447349800159</v>
      </c>
    </row>
    <row r="4532" spans="1:23" x14ac:dyDescent="0.3">
      <c r="A4532" s="32" t="s">
        <v>1272</v>
      </c>
      <c r="B4532" s="35">
        <v>43505.438310185185</v>
      </c>
      <c r="C4532" s="29">
        <v>45.408299999999997</v>
      </c>
      <c r="D4532" s="29">
        <v>-12.770799999999999</v>
      </c>
      <c r="E4532" s="49">
        <v>27</v>
      </c>
      <c r="F4532" s="20">
        <v>13</v>
      </c>
      <c r="G4532" s="22" t="s">
        <v>396</v>
      </c>
      <c r="H4532" s="1" t="s">
        <v>63</v>
      </c>
      <c r="I4532" s="9">
        <v>3.56</v>
      </c>
      <c r="J4532" s="19"/>
      <c r="K4532" s="19"/>
      <c r="L4532" s="19"/>
      <c r="M4532" s="19"/>
      <c r="N4532" s="19"/>
      <c r="O4532" s="19"/>
      <c r="P4532" s="19">
        <v>3.96</v>
      </c>
      <c r="Q4532" s="18" t="s">
        <v>90</v>
      </c>
      <c r="R4532" s="21"/>
      <c r="S4532" s="23"/>
      <c r="T4532" s="1">
        <f t="shared" si="421"/>
        <v>2019.1113985220677</v>
      </c>
      <c r="U4532" s="4">
        <f t="shared" si="422"/>
        <v>1.1243565923813645E+20</v>
      </c>
      <c r="V4532" s="4">
        <f t="shared" si="423"/>
        <v>275422870333817.78</v>
      </c>
      <c r="W4532" s="1">
        <f t="shared" si="424"/>
        <v>33.19915890247114</v>
      </c>
    </row>
    <row r="4533" spans="1:23" x14ac:dyDescent="0.3">
      <c r="A4533" s="32" t="s">
        <v>1273</v>
      </c>
      <c r="B4533" s="35">
        <v>43505.577094907407</v>
      </c>
      <c r="C4533" s="29">
        <v>45.390500000000003</v>
      </c>
      <c r="D4533" s="29">
        <v>-12.7925</v>
      </c>
      <c r="E4533" s="49">
        <v>30</v>
      </c>
      <c r="F4533" s="20">
        <v>12</v>
      </c>
      <c r="G4533" s="22" t="s">
        <v>396</v>
      </c>
      <c r="H4533" s="1" t="s">
        <v>63</v>
      </c>
      <c r="I4533" s="9">
        <v>3.18</v>
      </c>
      <c r="J4533" s="19"/>
      <c r="K4533" s="19"/>
      <c r="L4533" s="19"/>
      <c r="M4533" s="19"/>
      <c r="N4533" s="19"/>
      <c r="O4533" s="19"/>
      <c r="P4533" s="19">
        <v>3.58</v>
      </c>
      <c r="Q4533" s="18" t="s">
        <v>90</v>
      </c>
      <c r="R4533" s="21"/>
      <c r="S4533" s="23"/>
      <c r="T4533" s="1">
        <f t="shared" si="421"/>
        <v>2019.1117784939286</v>
      </c>
      <c r="U4533" s="4">
        <f t="shared" si="422"/>
        <v>1.1243573336916058E+20</v>
      </c>
      <c r="V4533" s="4">
        <f t="shared" si="423"/>
        <v>74131024130092.203</v>
      </c>
      <c r="W4533" s="1">
        <f t="shared" si="424"/>
        <v>34.878591348519407</v>
      </c>
    </row>
    <row r="4534" spans="1:23" x14ac:dyDescent="0.3">
      <c r="A4534" s="32" t="s">
        <v>1274</v>
      </c>
      <c r="B4534" s="35">
        <v>43505.657060185185</v>
      </c>
      <c r="C4534" s="29">
        <v>45.403700000000001</v>
      </c>
      <c r="D4534" s="29">
        <v>-12.7798</v>
      </c>
      <c r="E4534" s="49">
        <v>35</v>
      </c>
      <c r="F4534" s="20">
        <v>12</v>
      </c>
      <c r="G4534" s="22" t="s">
        <v>396</v>
      </c>
      <c r="H4534" s="1" t="s">
        <v>63</v>
      </c>
      <c r="I4534" s="9">
        <v>3.0900000000000003</v>
      </c>
      <c r="J4534" s="19"/>
      <c r="K4534" s="19"/>
      <c r="L4534" s="19"/>
      <c r="M4534" s="19"/>
      <c r="N4534" s="19"/>
      <c r="O4534" s="19"/>
      <c r="P4534" s="19">
        <v>3.49</v>
      </c>
      <c r="Q4534" s="18" t="s">
        <v>90</v>
      </c>
      <c r="R4534" s="21"/>
      <c r="S4534" s="23"/>
      <c r="T4534" s="1">
        <f t="shared" si="421"/>
        <v>2019.1119974269272</v>
      </c>
      <c r="U4534" s="4">
        <f t="shared" si="422"/>
        <v>1.1243578769419374E+20</v>
      </c>
      <c r="V4534" s="4">
        <f t="shared" si="423"/>
        <v>54325033149243.336</v>
      </c>
      <c r="W4534" s="1">
        <f t="shared" si="424"/>
        <v>39.794186219369159</v>
      </c>
    </row>
    <row r="4535" spans="1:23" x14ac:dyDescent="0.3">
      <c r="A4535" s="32" t="s">
        <v>1275</v>
      </c>
      <c r="B4535" s="35">
        <v>43505.694953703707</v>
      </c>
      <c r="C4535" s="29">
        <v>45.433799999999998</v>
      </c>
      <c r="D4535" s="29">
        <v>-12.789</v>
      </c>
      <c r="E4535" s="49">
        <v>40</v>
      </c>
      <c r="F4535" s="20">
        <v>11</v>
      </c>
      <c r="G4535" s="22" t="s">
        <v>396</v>
      </c>
      <c r="H4535" s="1" t="s">
        <v>63</v>
      </c>
      <c r="I4535" s="9">
        <v>3.12</v>
      </c>
      <c r="J4535" s="19"/>
      <c r="K4535" s="19"/>
      <c r="L4535" s="19"/>
      <c r="M4535" s="19"/>
      <c r="N4535" s="19"/>
      <c r="O4535" s="19"/>
      <c r="P4535" s="19">
        <v>3.52</v>
      </c>
      <c r="Q4535" s="18" t="s">
        <v>90</v>
      </c>
      <c r="R4535" s="21"/>
      <c r="S4535" s="23"/>
      <c r="T4535" s="1">
        <f t="shared" si="421"/>
        <v>2019.1121011737268</v>
      </c>
      <c r="U4535" s="4">
        <f t="shared" si="422"/>
        <v>1.1243584795015235E+20</v>
      </c>
      <c r="V4535" s="4">
        <f t="shared" si="423"/>
        <v>60255958607435.766</v>
      </c>
      <c r="W4535" s="1">
        <f t="shared" si="424"/>
        <v>45.803718207066296</v>
      </c>
    </row>
    <row r="4536" spans="1:23" x14ac:dyDescent="0.3">
      <c r="A4536" s="32" t="s">
        <v>1276</v>
      </c>
      <c r="B4536" s="35">
        <v>43505.767152777778</v>
      </c>
      <c r="C4536" s="29">
        <v>45.388500000000001</v>
      </c>
      <c r="D4536" s="29">
        <v>-12.7585</v>
      </c>
      <c r="E4536" s="49">
        <v>35</v>
      </c>
      <c r="F4536" s="20">
        <v>12</v>
      </c>
      <c r="G4536" s="22" t="s">
        <v>396</v>
      </c>
      <c r="H4536" s="1" t="s">
        <v>63</v>
      </c>
      <c r="I4536" s="9">
        <v>3.21</v>
      </c>
      <c r="J4536" s="19"/>
      <c r="K4536" s="19"/>
      <c r="L4536" s="19"/>
      <c r="M4536" s="19"/>
      <c r="N4536" s="19"/>
      <c r="O4536" s="19"/>
      <c r="P4536" s="19">
        <v>3.61</v>
      </c>
      <c r="Q4536" s="18" t="s">
        <v>90</v>
      </c>
      <c r="R4536" s="21"/>
      <c r="S4536" s="23"/>
      <c r="T4536" s="1">
        <f t="shared" si="421"/>
        <v>2019.1122988440186</v>
      </c>
      <c r="U4536" s="4">
        <f t="shared" si="422"/>
        <v>1.1243593017441734E+20</v>
      </c>
      <c r="V4536" s="4">
        <f t="shared" si="423"/>
        <v>82224264994707.281</v>
      </c>
      <c r="W4536" s="1">
        <f t="shared" si="424"/>
        <v>38.955302202060246</v>
      </c>
    </row>
    <row r="4537" spans="1:23" x14ac:dyDescent="0.3">
      <c r="A4537" s="32" t="s">
        <v>1277</v>
      </c>
      <c r="B4537" s="35">
        <v>43505.904374999998</v>
      </c>
      <c r="C4537" s="29">
        <v>45.3872</v>
      </c>
      <c r="D4537" s="29">
        <v>-12.7803</v>
      </c>
      <c r="E4537" s="49">
        <v>33</v>
      </c>
      <c r="F4537" s="20">
        <v>12</v>
      </c>
      <c r="G4537" s="22" t="s">
        <v>396</v>
      </c>
      <c r="H4537" s="1" t="s">
        <v>63</v>
      </c>
      <c r="I4537" s="9">
        <v>3.7900000000000005</v>
      </c>
      <c r="J4537" s="19"/>
      <c r="K4537" s="19"/>
      <c r="L4537" s="19"/>
      <c r="M4537" s="19"/>
      <c r="N4537" s="19"/>
      <c r="O4537" s="19"/>
      <c r="P4537" s="19">
        <v>4.1900000000000004</v>
      </c>
      <c r="Q4537" s="18" t="s">
        <v>90</v>
      </c>
      <c r="R4537" s="21"/>
      <c r="S4537" s="23"/>
      <c r="T4537" s="1">
        <f t="shared" si="421"/>
        <v>2019.1126745379877</v>
      </c>
      <c r="U4537" s="4">
        <f t="shared" si="422"/>
        <v>1.1243653971131458E+20</v>
      </c>
      <c r="V4537" s="4">
        <f t="shared" si="423"/>
        <v>609536897240169.75</v>
      </c>
      <c r="W4537" s="1">
        <f t="shared" si="424"/>
        <v>37.202714112964337</v>
      </c>
    </row>
    <row r="4538" spans="1:23" x14ac:dyDescent="0.3">
      <c r="A4538" s="32" t="s">
        <v>1278</v>
      </c>
      <c r="B4538" s="35">
        <v>43506.249166666668</v>
      </c>
      <c r="C4538" s="29">
        <v>45.539200000000001</v>
      </c>
      <c r="D4538" s="29">
        <v>-12.773300000000001</v>
      </c>
      <c r="E4538" s="49">
        <v>35</v>
      </c>
      <c r="F4538" s="20">
        <v>12</v>
      </c>
      <c r="G4538" s="22" t="s">
        <v>396</v>
      </c>
      <c r="H4538" s="1" t="s">
        <v>63</v>
      </c>
      <c r="I4538" s="9">
        <v>3.56</v>
      </c>
      <c r="J4538" s="19"/>
      <c r="K4538" s="19"/>
      <c r="L4538" s="19"/>
      <c r="M4538" s="19"/>
      <c r="N4538" s="19"/>
      <c r="O4538" s="19"/>
      <c r="P4538" s="19">
        <v>3.96</v>
      </c>
      <c r="Q4538" s="18" t="s">
        <v>90</v>
      </c>
      <c r="R4538" s="21"/>
      <c r="S4538" s="23"/>
      <c r="T4538" s="1">
        <f t="shared" si="421"/>
        <v>2019.1136185261237</v>
      </c>
      <c r="U4538" s="4">
        <f t="shared" si="422"/>
        <v>1.1243681513418491E+20</v>
      </c>
      <c r="V4538" s="4">
        <f t="shared" si="423"/>
        <v>275422870333817.78</v>
      </c>
      <c r="W4538" s="1">
        <f t="shared" si="424"/>
        <v>48.438955899844871</v>
      </c>
    </row>
    <row r="4539" spans="1:23" x14ac:dyDescent="0.3">
      <c r="A4539" s="32" t="s">
        <v>1279</v>
      </c>
      <c r="B4539" s="35">
        <v>43506.658576388887</v>
      </c>
      <c r="C4539" s="29">
        <v>45.552</v>
      </c>
      <c r="D4539" s="29">
        <v>-12.8002</v>
      </c>
      <c r="E4539" s="49">
        <v>36</v>
      </c>
      <c r="F4539" s="20">
        <v>13</v>
      </c>
      <c r="G4539" s="22" t="s">
        <v>396</v>
      </c>
      <c r="H4539" s="1" t="s">
        <v>63</v>
      </c>
      <c r="I4539" s="9">
        <v>3.85</v>
      </c>
      <c r="J4539" s="19"/>
      <c r="K4539" s="19"/>
      <c r="L4539" s="19"/>
      <c r="M4539" s="19"/>
      <c r="N4539" s="19"/>
      <c r="O4539" s="19"/>
      <c r="P4539" s="19">
        <v>4.25</v>
      </c>
      <c r="Q4539" s="18" t="s">
        <v>90</v>
      </c>
      <c r="R4539" s="21"/>
      <c r="S4539" s="23"/>
      <c r="T4539" s="1">
        <f t="shared" si="421"/>
        <v>2019.1147394288539</v>
      </c>
      <c r="U4539" s="4">
        <f t="shared" si="422"/>
        <v>1.1243756502839425E+20</v>
      </c>
      <c r="V4539" s="4">
        <f t="shared" si="423"/>
        <v>749894209332455.88</v>
      </c>
      <c r="W4539" s="1">
        <f t="shared" si="424"/>
        <v>50.322501422506861</v>
      </c>
    </row>
    <row r="4540" spans="1:23" x14ac:dyDescent="0.3">
      <c r="A4540" s="32" t="s">
        <v>1280</v>
      </c>
      <c r="B4540" s="35">
        <v>43506.792233796295</v>
      </c>
      <c r="C4540" s="29">
        <v>45.381</v>
      </c>
      <c r="D4540" s="29">
        <v>-12.7818</v>
      </c>
      <c r="E4540" s="49">
        <v>35</v>
      </c>
      <c r="F4540" s="20">
        <v>13</v>
      </c>
      <c r="G4540" s="22" t="s">
        <v>396</v>
      </c>
      <c r="H4540" s="1" t="s">
        <v>63</v>
      </c>
      <c r="I4540" s="9">
        <v>3.43</v>
      </c>
      <c r="J4540" s="19"/>
      <c r="K4540" s="19"/>
      <c r="L4540" s="19"/>
      <c r="M4540" s="19"/>
      <c r="N4540" s="19"/>
      <c r="O4540" s="19"/>
      <c r="P4540" s="19">
        <v>3.83</v>
      </c>
      <c r="Q4540" s="18" t="s">
        <v>90</v>
      </c>
      <c r="R4540" s="21"/>
      <c r="S4540" s="23"/>
      <c r="T4540" s="1">
        <f t="shared" si="421"/>
        <v>2019.1151053628919</v>
      </c>
      <c r="U4540" s="4">
        <f t="shared" si="422"/>
        <v>1.1243774082075564E+20</v>
      </c>
      <c r="V4540" s="4">
        <f t="shared" si="423"/>
        <v>175792361395870.31</v>
      </c>
      <c r="W4540" s="1">
        <f t="shared" si="424"/>
        <v>38.71232124940795</v>
      </c>
    </row>
    <row r="4541" spans="1:23" x14ac:dyDescent="0.3">
      <c r="A4541" s="32" t="s">
        <v>1281</v>
      </c>
      <c r="B4541" s="35">
        <v>43507.00708333333</v>
      </c>
      <c r="C4541" s="29">
        <v>45.407299999999999</v>
      </c>
      <c r="D4541" s="29">
        <v>-12.7858</v>
      </c>
      <c r="E4541" s="49">
        <v>42</v>
      </c>
      <c r="F4541" s="20">
        <v>13</v>
      </c>
      <c r="G4541" s="22" t="s">
        <v>396</v>
      </c>
      <c r="H4541" s="1" t="s">
        <v>63</v>
      </c>
      <c r="I4541" s="9">
        <v>3.41</v>
      </c>
      <c r="J4541" s="19"/>
      <c r="K4541" s="19"/>
      <c r="L4541" s="19"/>
      <c r="M4541" s="19"/>
      <c r="N4541" s="19"/>
      <c r="O4541" s="19"/>
      <c r="P4541" s="19">
        <v>3.81</v>
      </c>
      <c r="Q4541" s="18" t="s">
        <v>90</v>
      </c>
      <c r="R4541" s="21"/>
      <c r="S4541" s="23"/>
      <c r="T4541" s="1">
        <f t="shared" si="421"/>
        <v>2019.1156935888662</v>
      </c>
      <c r="U4541" s="4">
        <f t="shared" si="422"/>
        <v>1.1243790487973297E+20</v>
      </c>
      <c r="V4541" s="4">
        <f t="shared" si="423"/>
        <v>164058977319953.81</v>
      </c>
      <c r="W4541" s="1">
        <f t="shared" si="424"/>
        <v>46.274742429550258</v>
      </c>
    </row>
    <row r="4542" spans="1:23" x14ac:dyDescent="0.3">
      <c r="A4542" s="32" t="s">
        <v>1282</v>
      </c>
      <c r="B4542" s="35">
        <v>43507.106863425928</v>
      </c>
      <c r="C4542" s="29">
        <v>45.407499999999999</v>
      </c>
      <c r="D4542" s="29">
        <v>-12.834</v>
      </c>
      <c r="E4542" s="49">
        <v>37</v>
      </c>
      <c r="F4542" s="20">
        <v>12</v>
      </c>
      <c r="G4542" s="22" t="s">
        <v>396</v>
      </c>
      <c r="H4542" s="1" t="s">
        <v>63</v>
      </c>
      <c r="I4542" s="9">
        <v>3.06</v>
      </c>
      <c r="J4542" s="19"/>
      <c r="K4542" s="19"/>
      <c r="L4542" s="19"/>
      <c r="M4542" s="19"/>
      <c r="N4542" s="19"/>
      <c r="O4542" s="19"/>
      <c r="P4542" s="19">
        <v>3.46</v>
      </c>
      <c r="Q4542" s="18" t="s">
        <v>90</v>
      </c>
      <c r="R4542" s="21"/>
      <c r="S4542" s="23"/>
      <c r="T4542" s="1">
        <f t="shared" si="421"/>
        <v>2019.1159667718712</v>
      </c>
      <c r="U4542" s="4">
        <f t="shared" si="422"/>
        <v>1.1243795385761491E+20</v>
      </c>
      <c r="V4542" s="4">
        <f t="shared" si="423"/>
        <v>48977881936844.656</v>
      </c>
      <c r="W4542" s="1">
        <f t="shared" si="424"/>
        <v>42.562244492159486</v>
      </c>
    </row>
    <row r="4543" spans="1:23" x14ac:dyDescent="0.3">
      <c r="A4543" s="32" t="s">
        <v>1283</v>
      </c>
      <c r="B4543" s="35">
        <v>43507.131238425929</v>
      </c>
      <c r="C4543" s="29">
        <v>45.3735</v>
      </c>
      <c r="D4543" s="29">
        <v>-12.7547</v>
      </c>
      <c r="E4543" s="49">
        <v>35</v>
      </c>
      <c r="F4543" s="20">
        <v>13</v>
      </c>
      <c r="G4543" s="22" t="s">
        <v>396</v>
      </c>
      <c r="H4543" s="1" t="s">
        <v>63</v>
      </c>
      <c r="I4543" s="9">
        <v>3.52</v>
      </c>
      <c r="J4543" s="19"/>
      <c r="K4543" s="19"/>
      <c r="L4543" s="19"/>
      <c r="M4543" s="19"/>
      <c r="N4543" s="19"/>
      <c r="O4543" s="19"/>
      <c r="P4543" s="19">
        <v>3.92</v>
      </c>
      <c r="Q4543" s="18" t="s">
        <v>90</v>
      </c>
      <c r="R4543" s="21"/>
      <c r="S4543" s="23"/>
      <c r="T4543" s="1">
        <f t="shared" si="421"/>
        <v>2019.116033506984</v>
      </c>
      <c r="U4543" s="4">
        <f t="shared" si="422"/>
        <v>1.1243819374090681E+20</v>
      </c>
      <c r="V4543" s="4">
        <f t="shared" si="423"/>
        <v>239883291901948.47</v>
      </c>
      <c r="W4543" s="1">
        <f t="shared" si="424"/>
        <v>38.268624790900574</v>
      </c>
    </row>
    <row r="4544" spans="1:23" x14ac:dyDescent="0.3">
      <c r="A4544" s="32" t="s">
        <v>1284</v>
      </c>
      <c r="B4544" s="35">
        <v>43507.135243055556</v>
      </c>
      <c r="C4544" s="29">
        <v>45.393500000000003</v>
      </c>
      <c r="D4544" s="29">
        <v>-12.7995</v>
      </c>
      <c r="E4544" s="49">
        <v>51</v>
      </c>
      <c r="F4544" s="20">
        <v>12</v>
      </c>
      <c r="G4544" s="22" t="s">
        <v>396</v>
      </c>
      <c r="H4544" s="1" t="s">
        <v>63</v>
      </c>
      <c r="I4544" s="9">
        <v>3.2800000000000002</v>
      </c>
      <c r="J4544" s="19"/>
      <c r="K4544" s="19"/>
      <c r="L4544" s="19"/>
      <c r="M4544" s="19"/>
      <c r="N4544" s="19"/>
      <c r="O4544" s="19"/>
      <c r="P4544" s="19">
        <v>3.68</v>
      </c>
      <c r="Q4544" s="18" t="s">
        <v>90</v>
      </c>
      <c r="R4544" s="21"/>
      <c r="S4544" s="23"/>
      <c r="T4544" s="1">
        <f t="shared" si="421"/>
        <v>2019.1160444710624</v>
      </c>
      <c r="U4544" s="4">
        <f t="shared" si="422"/>
        <v>1.1243829845376161E+20</v>
      </c>
      <c r="V4544" s="4">
        <f t="shared" si="423"/>
        <v>104712854805090.06</v>
      </c>
      <c r="W4544" s="1">
        <f t="shared" si="424"/>
        <v>54.183265832888999</v>
      </c>
    </row>
    <row r="4545" spans="1:23" x14ac:dyDescent="0.3">
      <c r="A4545" s="32" t="s">
        <v>1285</v>
      </c>
      <c r="B4545" s="35">
        <v>43507.144409722219</v>
      </c>
      <c r="C4545" s="29">
        <v>45.383299999999998</v>
      </c>
      <c r="D4545" s="29">
        <v>-12.8012</v>
      </c>
      <c r="E4545" s="49">
        <v>31</v>
      </c>
      <c r="F4545" s="20">
        <v>12</v>
      </c>
      <c r="G4545" s="22" t="s">
        <v>396</v>
      </c>
      <c r="H4545" s="1" t="s">
        <v>63</v>
      </c>
      <c r="I4545" s="9">
        <v>3.25</v>
      </c>
      <c r="J4545" s="19"/>
      <c r="K4545" s="19"/>
      <c r="L4545" s="19"/>
      <c r="M4545" s="19"/>
      <c r="N4545" s="19"/>
      <c r="O4545" s="19"/>
      <c r="P4545" s="19">
        <v>3.65</v>
      </c>
      <c r="Q4545" s="18" t="s">
        <v>90</v>
      </c>
      <c r="R4545" s="21"/>
      <c r="S4545" s="23"/>
      <c r="T4545" s="1">
        <f t="shared" si="421"/>
        <v>2019.116069568028</v>
      </c>
      <c r="U4545" s="4">
        <f t="shared" si="422"/>
        <v>1.1243839285984923E+20</v>
      </c>
      <c r="V4545" s="4">
        <f t="shared" si="423"/>
        <v>94406087628592.484</v>
      </c>
      <c r="W4545" s="1">
        <f t="shared" si="424"/>
        <v>35.495489851404024</v>
      </c>
    </row>
    <row r="4546" spans="1:23" x14ac:dyDescent="0.3">
      <c r="A4546" s="32" t="s">
        <v>1286</v>
      </c>
      <c r="B4546" s="35">
        <v>43507.176099537035</v>
      </c>
      <c r="C4546" s="29">
        <v>45.358699999999999</v>
      </c>
      <c r="D4546" s="29">
        <v>-12.760199999999999</v>
      </c>
      <c r="E4546" s="49">
        <v>28</v>
      </c>
      <c r="F4546" s="20">
        <v>12</v>
      </c>
      <c r="G4546" s="22" t="s">
        <v>396</v>
      </c>
      <c r="H4546" s="1" t="s">
        <v>63</v>
      </c>
      <c r="I4546" s="9">
        <v>3.16</v>
      </c>
      <c r="J4546" s="19"/>
      <c r="K4546" s="19"/>
      <c r="L4546" s="19"/>
      <c r="M4546" s="19"/>
      <c r="N4546" s="19"/>
      <c r="O4546" s="19"/>
      <c r="P4546" s="19">
        <v>3.56</v>
      </c>
      <c r="Q4546" s="18" t="s">
        <v>90</v>
      </c>
      <c r="R4546" s="21"/>
      <c r="S4546" s="23"/>
      <c r="T4546" s="1">
        <f t="shared" si="421"/>
        <v>2019.1161563300125</v>
      </c>
      <c r="U4546" s="4">
        <f t="shared" si="422"/>
        <v>1.1243846204294632E+20</v>
      </c>
      <c r="V4546" s="4">
        <f t="shared" si="423"/>
        <v>69183097091893.844</v>
      </c>
      <c r="W4546" s="1">
        <f t="shared" si="424"/>
        <v>31.251402021807582</v>
      </c>
    </row>
    <row r="4547" spans="1:23" x14ac:dyDescent="0.3">
      <c r="A4547" s="32" t="s">
        <v>1287</v>
      </c>
      <c r="B4547" s="35">
        <v>43507.217037037037</v>
      </c>
      <c r="C4547" s="29">
        <v>45.411200000000001</v>
      </c>
      <c r="D4547" s="29">
        <v>-12.7767</v>
      </c>
      <c r="E4547" s="49">
        <v>40</v>
      </c>
      <c r="F4547" s="20">
        <v>12</v>
      </c>
      <c r="G4547" s="22" t="s">
        <v>396</v>
      </c>
      <c r="H4547" s="1" t="s">
        <v>63</v>
      </c>
      <c r="I4547" s="9">
        <v>3.17</v>
      </c>
      <c r="J4547" s="19"/>
      <c r="K4547" s="19"/>
      <c r="L4547" s="19"/>
      <c r="M4547" s="19"/>
      <c r="N4547" s="19"/>
      <c r="O4547" s="19"/>
      <c r="P4547" s="19">
        <v>3.57</v>
      </c>
      <c r="Q4547" s="18" t="s">
        <v>90</v>
      </c>
      <c r="R4547" s="21"/>
      <c r="S4547" s="23"/>
      <c r="T4547" s="1">
        <f t="shared" si="421"/>
        <v>2019.116268410779</v>
      </c>
      <c r="U4547" s="4">
        <f t="shared" si="422"/>
        <v>1.1243853365728734E+20</v>
      </c>
      <c r="V4547" s="4">
        <f t="shared" si="423"/>
        <v>71614341021290.391</v>
      </c>
      <c r="W4547" s="1">
        <f t="shared" si="424"/>
        <v>44.58688022391803</v>
      </c>
    </row>
    <row r="4548" spans="1:23" x14ac:dyDescent="0.3">
      <c r="A4548" s="32" t="s">
        <v>1288</v>
      </c>
      <c r="B4548" s="35">
        <v>43507.243344907409</v>
      </c>
      <c r="C4548" s="29">
        <v>45.406799999999997</v>
      </c>
      <c r="D4548" s="29">
        <v>-12.776199999999999</v>
      </c>
      <c r="E4548" s="49">
        <v>40</v>
      </c>
      <c r="F4548" s="20">
        <v>13</v>
      </c>
      <c r="G4548" s="22" t="s">
        <v>396</v>
      </c>
      <c r="H4548" s="1" t="s">
        <v>63</v>
      </c>
      <c r="I4548" s="9">
        <v>3.44</v>
      </c>
      <c r="J4548" s="19"/>
      <c r="K4548" s="19"/>
      <c r="L4548" s="19"/>
      <c r="M4548" s="19"/>
      <c r="N4548" s="19"/>
      <c r="O4548" s="19"/>
      <c r="P4548" s="19">
        <v>3.84</v>
      </c>
      <c r="Q4548" s="18" t="s">
        <v>90</v>
      </c>
      <c r="R4548" s="21"/>
      <c r="S4548" s="23"/>
      <c r="T4548" s="1">
        <f t="shared" si="421"/>
        <v>2019.1163404378026</v>
      </c>
      <c r="U4548" s="4">
        <f t="shared" si="422"/>
        <v>1.124387156273732E+20</v>
      </c>
      <c r="V4548" s="4">
        <f t="shared" si="423"/>
        <v>181970085860999.41</v>
      </c>
      <c r="W4548" s="1">
        <f t="shared" si="424"/>
        <v>44.376931612552795</v>
      </c>
    </row>
    <row r="4549" spans="1:23" x14ac:dyDescent="0.3">
      <c r="A4549" s="32" t="s">
        <v>1289</v>
      </c>
      <c r="B4549" s="35">
        <v>43507.403703703705</v>
      </c>
      <c r="C4549" s="29">
        <v>45.422499999999999</v>
      </c>
      <c r="D4549" s="29">
        <v>-12.768700000000001</v>
      </c>
      <c r="E4549" s="49">
        <v>40</v>
      </c>
      <c r="F4549" s="20">
        <v>13</v>
      </c>
      <c r="G4549" s="22" t="s">
        <v>396</v>
      </c>
      <c r="H4549" s="1" t="s">
        <v>63</v>
      </c>
      <c r="I4549" s="9">
        <v>3.7500000000000004</v>
      </c>
      <c r="J4549" s="19"/>
      <c r="K4549" s="19"/>
      <c r="L4549" s="19"/>
      <c r="M4549" s="19"/>
      <c r="N4549" s="19"/>
      <c r="O4549" s="19"/>
      <c r="P4549" s="19">
        <v>4.1500000000000004</v>
      </c>
      <c r="Q4549" s="18" t="s">
        <v>90</v>
      </c>
      <c r="R4549" s="21"/>
      <c r="S4549" s="23"/>
      <c r="T4549" s="1">
        <f t="shared" ref="T4549:T4612" si="425">1900+B4549/365.25</f>
        <v>2019.1167794762594</v>
      </c>
      <c r="U4549" s="4">
        <f t="shared" ref="U4549:U4612" si="426">U4548+V4549</f>
        <v>1.1243924651181742E+20</v>
      </c>
      <c r="V4549" s="4">
        <f t="shared" ref="V4549:V4612" si="427">10^(1.5*I4549+9.1)</f>
        <v>530884444230992.88</v>
      </c>
      <c r="W4549" s="1">
        <f t="shared" ref="W4549:W4612" si="428">SQRT( (ABS(D4549-$Y$1)*111.11)^2+(111.11*COS(RADIANS(D4549))*ABS(C4549-$Z$1))^2+E4549*E4549)</f>
        <v>45.100512587924051</v>
      </c>
    </row>
    <row r="4550" spans="1:23" x14ac:dyDescent="0.3">
      <c r="A4550" s="32" t="s">
        <v>1290</v>
      </c>
      <c r="B4550" s="35">
        <v>43507.420659722222</v>
      </c>
      <c r="C4550" s="29">
        <v>45.397500000000001</v>
      </c>
      <c r="D4550" s="29">
        <v>-12.781700000000001</v>
      </c>
      <c r="E4550" s="49">
        <v>35</v>
      </c>
      <c r="F4550" s="20">
        <v>13</v>
      </c>
      <c r="G4550" s="22" t="s">
        <v>396</v>
      </c>
      <c r="H4550" s="1" t="s">
        <v>63</v>
      </c>
      <c r="I4550" s="9">
        <v>3.39</v>
      </c>
      <c r="J4550" s="19"/>
      <c r="K4550" s="19"/>
      <c r="L4550" s="19"/>
      <c r="M4550" s="19"/>
      <c r="N4550" s="19"/>
      <c r="O4550" s="19"/>
      <c r="P4550" s="19">
        <v>3.79</v>
      </c>
      <c r="Q4550" s="18" t="s">
        <v>90</v>
      </c>
      <c r="R4550" s="21"/>
      <c r="S4550" s="23"/>
      <c r="T4550" s="1">
        <f t="shared" si="425"/>
        <v>2019.116825899308</v>
      </c>
      <c r="U4550" s="4">
        <f t="shared" si="426"/>
        <v>1.124393996205636E+20</v>
      </c>
      <c r="V4550" s="4">
        <f t="shared" si="427"/>
        <v>153108746168202.94</v>
      </c>
      <c r="W4550" s="1">
        <f t="shared" si="428"/>
        <v>39.496978294841568</v>
      </c>
    </row>
    <row r="4551" spans="1:23" x14ac:dyDescent="0.3">
      <c r="A4551" s="32" t="s">
        <v>1291</v>
      </c>
      <c r="B4551" s="35">
        <v>43507.722233796296</v>
      </c>
      <c r="C4551" s="29">
        <v>45.381300000000003</v>
      </c>
      <c r="D4551" s="29">
        <v>-12.768800000000001</v>
      </c>
      <c r="E4551" s="49">
        <v>36</v>
      </c>
      <c r="F4551" s="20">
        <v>12</v>
      </c>
      <c r="G4551" s="22" t="s">
        <v>396</v>
      </c>
      <c r="H4551" s="1" t="s">
        <v>63</v>
      </c>
      <c r="I4551" s="9">
        <v>3.2800000000000002</v>
      </c>
      <c r="J4551" s="19"/>
      <c r="K4551" s="19"/>
      <c r="L4551" s="19"/>
      <c r="M4551" s="19"/>
      <c r="N4551" s="19"/>
      <c r="O4551" s="19"/>
      <c r="P4551" s="19">
        <v>3.68</v>
      </c>
      <c r="Q4551" s="18" t="s">
        <v>90</v>
      </c>
      <c r="R4551" s="21"/>
      <c r="S4551" s="23"/>
      <c r="T4551" s="1">
        <f t="shared" si="425"/>
        <v>2019.1176515641241</v>
      </c>
      <c r="U4551" s="4">
        <f t="shared" si="426"/>
        <v>1.124395043334184E+20</v>
      </c>
      <c r="V4551" s="4">
        <f t="shared" si="427"/>
        <v>104712854805090.06</v>
      </c>
      <c r="W4551" s="1">
        <f t="shared" si="428"/>
        <v>39.553000647307812</v>
      </c>
    </row>
    <row r="4552" spans="1:23" x14ac:dyDescent="0.3">
      <c r="A4552" s="32" t="s">
        <v>1292</v>
      </c>
      <c r="B4552" s="35">
        <v>43507.763969907406</v>
      </c>
      <c r="C4552" s="29">
        <v>45.416699999999999</v>
      </c>
      <c r="D4552" s="29">
        <v>-12.699199999999999</v>
      </c>
      <c r="E4552" s="49">
        <v>31</v>
      </c>
      <c r="F4552" s="20">
        <v>13</v>
      </c>
      <c r="G4552" s="22" t="s">
        <v>396</v>
      </c>
      <c r="H4552" s="1" t="s">
        <v>63</v>
      </c>
      <c r="I4552" s="9">
        <v>3.14</v>
      </c>
      <c r="J4552" s="19"/>
      <c r="K4552" s="19"/>
      <c r="L4552" s="19"/>
      <c r="M4552" s="19"/>
      <c r="N4552" s="19"/>
      <c r="O4552" s="19"/>
      <c r="P4552" s="19">
        <v>3.54</v>
      </c>
      <c r="Q4552" s="18" t="s">
        <v>90</v>
      </c>
      <c r="R4552" s="21"/>
      <c r="S4552" s="23"/>
      <c r="T4552" s="1">
        <f t="shared" si="425"/>
        <v>2019.1177658313686</v>
      </c>
      <c r="U4552" s="4">
        <f t="shared" si="426"/>
        <v>1.124395688988413E+20</v>
      </c>
      <c r="V4552" s="4">
        <f t="shared" si="427"/>
        <v>64565422903465.523</v>
      </c>
      <c r="W4552" s="1">
        <f t="shared" si="428"/>
        <v>37.508291883939428</v>
      </c>
    </row>
    <row r="4553" spans="1:23" x14ac:dyDescent="0.3">
      <c r="A4553" s="32" t="s">
        <v>1293</v>
      </c>
      <c r="B4553" s="35">
        <v>43507.765787037039</v>
      </c>
      <c r="C4553" s="29">
        <v>45.378</v>
      </c>
      <c r="D4553" s="29">
        <v>-12.7957</v>
      </c>
      <c r="E4553" s="49">
        <v>37</v>
      </c>
      <c r="F4553" s="20">
        <v>12</v>
      </c>
      <c r="G4553" s="22" t="s">
        <v>396</v>
      </c>
      <c r="H4553" s="1" t="s">
        <v>63</v>
      </c>
      <c r="I4553" s="9">
        <v>3.36</v>
      </c>
      <c r="J4553" s="19"/>
      <c r="K4553" s="19"/>
      <c r="L4553" s="19"/>
      <c r="M4553" s="19"/>
      <c r="N4553" s="19"/>
      <c r="O4553" s="19"/>
      <c r="P4553" s="19">
        <v>3.76</v>
      </c>
      <c r="Q4553" s="18" t="s">
        <v>90</v>
      </c>
      <c r="R4553" s="21"/>
      <c r="S4553" s="23"/>
      <c r="T4553" s="1">
        <f t="shared" si="425"/>
        <v>2019.1177708063985</v>
      </c>
      <c r="U4553" s="4">
        <f t="shared" si="426"/>
        <v>1.1243970693726777E+20</v>
      </c>
      <c r="V4553" s="4">
        <f t="shared" si="427"/>
        <v>138038426460289.45</v>
      </c>
      <c r="W4553" s="1">
        <f t="shared" si="428"/>
        <v>40.539808929738854</v>
      </c>
    </row>
    <row r="4554" spans="1:23" x14ac:dyDescent="0.3">
      <c r="A4554" s="32" t="s">
        <v>1294</v>
      </c>
      <c r="B4554" s="35">
        <v>43507.985324074078</v>
      </c>
      <c r="C4554" s="29">
        <v>45.395800000000001</v>
      </c>
      <c r="D4554" s="29">
        <v>-12.795999999999999</v>
      </c>
      <c r="E4554" s="49">
        <v>33</v>
      </c>
      <c r="F4554" s="20">
        <v>13</v>
      </c>
      <c r="G4554" s="22" t="s">
        <v>396</v>
      </c>
      <c r="H4554" s="1" t="s">
        <v>63</v>
      </c>
      <c r="I4554" s="9">
        <v>3.0300000000000002</v>
      </c>
      <c r="J4554" s="19"/>
      <c r="K4554" s="19"/>
      <c r="L4554" s="19"/>
      <c r="M4554" s="19"/>
      <c r="N4554" s="19"/>
      <c r="O4554" s="19"/>
      <c r="P4554" s="19">
        <v>3.43</v>
      </c>
      <c r="Q4554" s="18" t="s">
        <v>90</v>
      </c>
      <c r="R4554" s="21"/>
      <c r="S4554" s="23"/>
      <c r="T4554" s="1">
        <f t="shared" si="425"/>
        <v>2019.1183718660482</v>
      </c>
      <c r="U4554" s="4">
        <f t="shared" si="426"/>
        <v>1.124397510943125E+20</v>
      </c>
      <c r="V4554" s="4">
        <f t="shared" si="427"/>
        <v>44157044735331.297</v>
      </c>
      <c r="W4554" s="1">
        <f t="shared" si="428"/>
        <v>37.802842377934638</v>
      </c>
    </row>
    <row r="4555" spans="1:23" x14ac:dyDescent="0.3">
      <c r="A4555" s="32" t="s">
        <v>1295</v>
      </c>
      <c r="B4555" s="35">
        <v>43507.998865740738</v>
      </c>
      <c r="C4555" s="29">
        <v>45.3902</v>
      </c>
      <c r="D4555" s="29">
        <v>-12.7547</v>
      </c>
      <c r="E4555" s="49">
        <v>34</v>
      </c>
      <c r="F4555" s="20">
        <v>14</v>
      </c>
      <c r="G4555" s="22" t="s">
        <v>396</v>
      </c>
      <c r="H4555" s="1" t="s">
        <v>63</v>
      </c>
      <c r="I4555" s="1">
        <f>P4555-0.4</f>
        <v>3.8400000000000003</v>
      </c>
      <c r="J4555" s="19"/>
      <c r="K4555" s="19"/>
      <c r="L4555" s="19">
        <v>4.5</v>
      </c>
      <c r="M4555" s="19" t="s">
        <v>60</v>
      </c>
      <c r="N4555" s="19"/>
      <c r="O4555" s="19"/>
      <c r="P4555" s="19">
        <v>4.24</v>
      </c>
      <c r="Q4555" s="18" t="s">
        <v>90</v>
      </c>
      <c r="R4555" s="21"/>
      <c r="S4555" s="23"/>
      <c r="T4555" s="1">
        <f t="shared" si="425"/>
        <v>2019.1184089411108</v>
      </c>
      <c r="U4555" s="4">
        <f t="shared" si="426"/>
        <v>1.1244047553027257E+20</v>
      </c>
      <c r="V4555" s="4">
        <f t="shared" si="427"/>
        <v>724435960074990.13</v>
      </c>
      <c r="W4555" s="1">
        <f t="shared" si="428"/>
        <v>38.141507159513793</v>
      </c>
    </row>
    <row r="4556" spans="1:23" x14ac:dyDescent="0.3">
      <c r="A4556" s="32" t="s">
        <v>1296</v>
      </c>
      <c r="B4556" s="35">
        <v>43508.419178240743</v>
      </c>
      <c r="C4556" s="29">
        <v>45.344299999999997</v>
      </c>
      <c r="D4556" s="29">
        <v>-12.751200000000001</v>
      </c>
      <c r="E4556" s="49">
        <v>40</v>
      </c>
      <c r="F4556" s="20">
        <v>14</v>
      </c>
      <c r="G4556" s="22" t="s">
        <v>396</v>
      </c>
      <c r="H4556" s="1" t="s">
        <v>63</v>
      </c>
      <c r="I4556" s="9">
        <v>3.44</v>
      </c>
      <c r="J4556" s="19"/>
      <c r="K4556" s="19"/>
      <c r="L4556" s="19"/>
      <c r="M4556" s="19"/>
      <c r="N4556" s="19"/>
      <c r="O4556" s="19"/>
      <c r="P4556" s="19">
        <v>3.84</v>
      </c>
      <c r="Q4556" s="18" t="s">
        <v>90</v>
      </c>
      <c r="R4556" s="21"/>
      <c r="S4556" s="23"/>
      <c r="T4556" s="1">
        <f t="shared" si="425"/>
        <v>2019.1195596940199</v>
      </c>
      <c r="U4556" s="4">
        <f t="shared" si="426"/>
        <v>1.1244065750035843E+20</v>
      </c>
      <c r="V4556" s="4">
        <f t="shared" si="427"/>
        <v>181970085860999.41</v>
      </c>
      <c r="W4556" s="1">
        <f t="shared" si="428"/>
        <v>41.854580881527404</v>
      </c>
    </row>
    <row r="4557" spans="1:23" x14ac:dyDescent="0.3">
      <c r="A4557" s="32" t="s">
        <v>1297</v>
      </c>
      <c r="B4557" s="35">
        <v>43508.524201388886</v>
      </c>
      <c r="C4557" s="29">
        <v>45.414700000000003</v>
      </c>
      <c r="D4557" s="29">
        <v>-12.7547</v>
      </c>
      <c r="E4557" s="49">
        <v>36</v>
      </c>
      <c r="F4557" s="20">
        <v>11</v>
      </c>
      <c r="G4557" s="22" t="s">
        <v>396</v>
      </c>
      <c r="H4557" s="1" t="s">
        <v>63</v>
      </c>
      <c r="I4557" s="9">
        <v>3.0500000000000003</v>
      </c>
      <c r="J4557" s="19"/>
      <c r="K4557" s="19"/>
      <c r="L4557" s="19"/>
      <c r="M4557" s="19"/>
      <c r="N4557" s="19"/>
      <c r="O4557" s="19"/>
      <c r="P4557" s="19">
        <v>3.45</v>
      </c>
      <c r="Q4557" s="18" t="s">
        <v>90</v>
      </c>
      <c r="R4557" s="21"/>
      <c r="S4557" s="23"/>
      <c r="T4557" s="1">
        <f t="shared" si="425"/>
        <v>2019.1198472317287</v>
      </c>
      <c r="U4557" s="4">
        <f t="shared" si="426"/>
        <v>1.1244070481548432E+20</v>
      </c>
      <c r="V4557" s="4">
        <f t="shared" si="427"/>
        <v>47315125896148.258</v>
      </c>
      <c r="W4557" s="1">
        <f t="shared" si="428"/>
        <v>41.153450229639283</v>
      </c>
    </row>
    <row r="4558" spans="1:23" x14ac:dyDescent="0.3">
      <c r="A4558" s="32" t="s">
        <v>1298</v>
      </c>
      <c r="B4558" s="35">
        <v>43508.56931712963</v>
      </c>
      <c r="C4558" s="29">
        <v>45.400300000000001</v>
      </c>
      <c r="D4558" s="29">
        <v>-12.827199999999999</v>
      </c>
      <c r="E4558" s="49">
        <v>38</v>
      </c>
      <c r="F4558" s="20">
        <v>13</v>
      </c>
      <c r="G4558" s="22" t="s">
        <v>396</v>
      </c>
      <c r="H4558" s="1" t="s">
        <v>63</v>
      </c>
      <c r="I4558" s="9">
        <v>3.12</v>
      </c>
      <c r="J4558" s="19"/>
      <c r="K4558" s="19"/>
      <c r="L4558" s="19"/>
      <c r="M4558" s="19"/>
      <c r="N4558" s="19"/>
      <c r="O4558" s="19"/>
      <c r="P4558" s="19">
        <v>3.52</v>
      </c>
      <c r="Q4558" s="18" t="s">
        <v>90</v>
      </c>
      <c r="R4558" s="21"/>
      <c r="S4558" s="23"/>
      <c r="T4558" s="1">
        <f t="shared" si="425"/>
        <v>2019.1199707518949</v>
      </c>
      <c r="U4558" s="4">
        <f t="shared" si="426"/>
        <v>1.1244076507144294E+20</v>
      </c>
      <c r="V4558" s="4">
        <f t="shared" si="427"/>
        <v>60255958607435.766</v>
      </c>
      <c r="W4558" s="1">
        <f t="shared" si="428"/>
        <v>42.950158066126512</v>
      </c>
    </row>
    <row r="4559" spans="1:23" x14ac:dyDescent="0.3">
      <c r="A4559" s="32" t="s">
        <v>1299</v>
      </c>
      <c r="B4559" s="35">
        <v>43508.616608796299</v>
      </c>
      <c r="C4559" s="29">
        <v>45.411999999999999</v>
      </c>
      <c r="D4559" s="29">
        <v>-12.775700000000001</v>
      </c>
      <c r="E4559" s="49">
        <v>38</v>
      </c>
      <c r="F4559" s="20">
        <v>13</v>
      </c>
      <c r="G4559" s="22" t="s">
        <v>396</v>
      </c>
      <c r="H4559" s="1" t="s">
        <v>63</v>
      </c>
      <c r="I4559" s="9">
        <v>3.17</v>
      </c>
      <c r="J4559" s="19"/>
      <c r="K4559" s="19"/>
      <c r="L4559" s="19"/>
      <c r="M4559" s="19"/>
      <c r="N4559" s="19"/>
      <c r="O4559" s="19"/>
      <c r="P4559" s="19">
        <v>3.57</v>
      </c>
      <c r="Q4559" s="18" t="s">
        <v>90</v>
      </c>
      <c r="R4559" s="21"/>
      <c r="S4559" s="23"/>
      <c r="T4559" s="1">
        <f t="shared" si="425"/>
        <v>2019.1201002294217</v>
      </c>
      <c r="U4559" s="4">
        <f t="shared" si="426"/>
        <v>1.1244083668578396E+20</v>
      </c>
      <c r="V4559" s="4">
        <f t="shared" si="427"/>
        <v>71614341021290.391</v>
      </c>
      <c r="W4559" s="1">
        <f t="shared" si="428"/>
        <v>42.835560932839719</v>
      </c>
    </row>
    <row r="4560" spans="1:23" x14ac:dyDescent="0.3">
      <c r="A4560" s="32" t="s">
        <v>1300</v>
      </c>
      <c r="B4560" s="35">
        <v>43508.800081018519</v>
      </c>
      <c r="C4560" s="29">
        <v>45.3767</v>
      </c>
      <c r="D4560" s="29">
        <v>-12.7653</v>
      </c>
      <c r="E4560" s="49">
        <v>30</v>
      </c>
      <c r="F4560" s="20">
        <v>15</v>
      </c>
      <c r="G4560" s="22" t="s">
        <v>396</v>
      </c>
      <c r="H4560" s="1" t="s">
        <v>63</v>
      </c>
      <c r="I4560" s="9">
        <v>3.06</v>
      </c>
      <c r="J4560" s="19"/>
      <c r="K4560" s="19"/>
      <c r="L4560" s="19"/>
      <c r="M4560" s="19"/>
      <c r="N4560" s="19"/>
      <c r="O4560" s="19"/>
      <c r="P4560" s="19">
        <v>3.46</v>
      </c>
      <c r="Q4560" s="18" t="s">
        <v>90</v>
      </c>
      <c r="R4560" s="21"/>
      <c r="S4560" s="23"/>
      <c r="T4560" s="1">
        <f t="shared" si="425"/>
        <v>2019.1206025489898</v>
      </c>
      <c r="U4560" s="4">
        <f t="shared" si="426"/>
        <v>1.124408856636659E+20</v>
      </c>
      <c r="V4560" s="4">
        <f t="shared" si="427"/>
        <v>48977881936844.656</v>
      </c>
      <c r="W4560" s="1">
        <f t="shared" si="428"/>
        <v>33.932950357685442</v>
      </c>
    </row>
    <row r="4561" spans="1:24" x14ac:dyDescent="0.3">
      <c r="A4561" s="32" t="s">
        <v>1301</v>
      </c>
      <c r="B4561" s="35">
        <v>43508.886736111112</v>
      </c>
      <c r="C4561" s="29">
        <v>45.397300000000001</v>
      </c>
      <c r="D4561" s="29">
        <v>-12.732699999999999</v>
      </c>
      <c r="E4561" s="49">
        <v>31</v>
      </c>
      <c r="F4561" s="20">
        <v>14</v>
      </c>
      <c r="G4561" s="22" t="s">
        <v>396</v>
      </c>
      <c r="H4561" s="1" t="s">
        <v>63</v>
      </c>
      <c r="I4561" s="9">
        <v>3.27</v>
      </c>
      <c r="J4561" s="19"/>
      <c r="K4561" s="19"/>
      <c r="L4561" s="19"/>
      <c r="M4561" s="19"/>
      <c r="N4561" s="19"/>
      <c r="O4561" s="19"/>
      <c r="P4561" s="19">
        <v>3.67</v>
      </c>
      <c r="Q4561" s="18" t="s">
        <v>90</v>
      </c>
      <c r="R4561" s="21"/>
      <c r="S4561" s="23"/>
      <c r="T4561" s="1">
        <f t="shared" si="425"/>
        <v>2019.1208397977032</v>
      </c>
      <c r="U4561" s="4">
        <f t="shared" si="426"/>
        <v>1.1244098682161132E+20</v>
      </c>
      <c r="V4561" s="4">
        <f t="shared" si="427"/>
        <v>101157945425989.97</v>
      </c>
      <c r="W4561" s="1">
        <f t="shared" si="428"/>
        <v>35.965814861068601</v>
      </c>
    </row>
    <row r="4562" spans="1:24" x14ac:dyDescent="0.3">
      <c r="A4562" s="32" t="s">
        <v>1302</v>
      </c>
      <c r="B4562" s="35">
        <v>43508.944328703707</v>
      </c>
      <c r="C4562" s="29">
        <v>45.387700000000002</v>
      </c>
      <c r="D4562" s="29">
        <v>-12.742699999999999</v>
      </c>
      <c r="E4562" s="49">
        <v>27</v>
      </c>
      <c r="F4562" s="20">
        <v>16</v>
      </c>
      <c r="G4562" s="22" t="s">
        <v>396</v>
      </c>
      <c r="H4562" s="1" t="s">
        <v>63</v>
      </c>
      <c r="I4562" s="1">
        <f>P4562-0.4</f>
        <v>3.8000000000000003</v>
      </c>
      <c r="J4562" s="19"/>
      <c r="K4562" s="19"/>
      <c r="L4562" s="19">
        <v>4.5</v>
      </c>
      <c r="M4562" s="19" t="s">
        <v>60</v>
      </c>
      <c r="N4562" s="19"/>
      <c r="O4562" s="19"/>
      <c r="P4562" s="19">
        <v>4.2</v>
      </c>
      <c r="Q4562" s="18" t="s">
        <v>90</v>
      </c>
      <c r="R4562" s="21"/>
      <c r="S4562" s="23"/>
      <c r="T4562" s="1">
        <f t="shared" si="425"/>
        <v>2019.1209974776282</v>
      </c>
      <c r="U4562" s="4">
        <f t="shared" si="426"/>
        <v>1.124416177789558E+20</v>
      </c>
      <c r="V4562" s="4">
        <f t="shared" si="427"/>
        <v>630957344480198.25</v>
      </c>
      <c r="W4562" s="1">
        <f t="shared" si="428"/>
        <v>31.946578020589563</v>
      </c>
    </row>
    <row r="4563" spans="1:24" x14ac:dyDescent="0.3">
      <c r="A4563" s="32" t="s">
        <v>1303</v>
      </c>
      <c r="B4563" s="35">
        <v>43508.953900462962</v>
      </c>
      <c r="C4563" s="29">
        <v>45.426699999999997</v>
      </c>
      <c r="D4563" s="29">
        <v>-12.809699999999999</v>
      </c>
      <c r="E4563" s="49">
        <v>36</v>
      </c>
      <c r="F4563" s="20">
        <v>14</v>
      </c>
      <c r="G4563" s="22" t="s">
        <v>396</v>
      </c>
      <c r="H4563" s="1" t="s">
        <v>63</v>
      </c>
      <c r="I4563" s="9">
        <v>3.47</v>
      </c>
      <c r="J4563" s="19"/>
      <c r="K4563" s="19"/>
      <c r="L4563" s="19"/>
      <c r="M4563" s="19"/>
      <c r="N4563" s="19"/>
      <c r="O4563" s="19"/>
      <c r="P4563" s="19">
        <v>3.87</v>
      </c>
      <c r="Q4563" s="18" t="s">
        <v>90</v>
      </c>
      <c r="R4563" s="21"/>
      <c r="S4563" s="23"/>
      <c r="T4563" s="1">
        <f t="shared" si="425"/>
        <v>2019.1210236836769</v>
      </c>
      <c r="U4563" s="4">
        <f t="shared" si="426"/>
        <v>1.1244181961559217E+20</v>
      </c>
      <c r="V4563" s="4">
        <f t="shared" si="427"/>
        <v>201836636368157.19</v>
      </c>
      <c r="W4563" s="1">
        <f t="shared" si="428"/>
        <v>42.224970545868217</v>
      </c>
    </row>
    <row r="4564" spans="1:24" x14ac:dyDescent="0.3">
      <c r="A4564" s="32" t="s">
        <v>1304</v>
      </c>
      <c r="B4564" s="35">
        <v>43509.046006944445</v>
      </c>
      <c r="C4564" s="29">
        <v>45.415999999999997</v>
      </c>
      <c r="D4564" s="29">
        <v>-12.7742</v>
      </c>
      <c r="E4564" s="49">
        <v>42</v>
      </c>
      <c r="F4564" s="20">
        <v>17</v>
      </c>
      <c r="G4564" s="22" t="s">
        <v>396</v>
      </c>
      <c r="H4564" s="1" t="s">
        <v>63</v>
      </c>
      <c r="I4564" s="1">
        <f>P4564-0.4</f>
        <v>3.86</v>
      </c>
      <c r="J4564" s="19"/>
      <c r="K4564" s="19"/>
      <c r="L4564" s="19">
        <v>4.0999999999999996</v>
      </c>
      <c r="M4564" s="19" t="s">
        <v>60</v>
      </c>
      <c r="N4564" s="19"/>
      <c r="O4564" s="19"/>
      <c r="P4564" s="19">
        <v>4.26</v>
      </c>
      <c r="Q4564" s="18" t="s">
        <v>90</v>
      </c>
      <c r="R4564" s="21"/>
      <c r="S4564" s="23"/>
      <c r="T4564" s="1">
        <f t="shared" si="425"/>
        <v>2019.1212758574798</v>
      </c>
      <c r="U4564" s="4">
        <f t="shared" si="426"/>
        <v>1.124425958627088E+20</v>
      </c>
      <c r="V4564" s="4">
        <f t="shared" si="427"/>
        <v>776247116628697.13</v>
      </c>
      <c r="W4564" s="1">
        <f t="shared" si="428"/>
        <v>46.598231668184717</v>
      </c>
    </row>
    <row r="4565" spans="1:24" x14ac:dyDescent="0.3">
      <c r="A4565" s="32" t="s">
        <v>1305</v>
      </c>
      <c r="B4565" s="35">
        <v>43509.073518518519</v>
      </c>
      <c r="C4565" s="29">
        <v>45.398699999999998</v>
      </c>
      <c r="D4565" s="29">
        <v>-12.793699999999999</v>
      </c>
      <c r="E4565" s="49">
        <v>32</v>
      </c>
      <c r="F4565" s="20">
        <v>17</v>
      </c>
      <c r="G4565" s="22" t="s">
        <v>396</v>
      </c>
      <c r="H4565" s="1" t="s">
        <v>63</v>
      </c>
      <c r="I4565" s="1">
        <f>P4565-0.4</f>
        <v>3.94</v>
      </c>
      <c r="J4565" s="19"/>
      <c r="K4565" s="19"/>
      <c r="L4565" s="19">
        <v>4.2</v>
      </c>
      <c r="M4565" s="19" t="s">
        <v>60</v>
      </c>
      <c r="N4565" s="19"/>
      <c r="O4565" s="19"/>
      <c r="P4565" s="19">
        <v>4.34</v>
      </c>
      <c r="Q4565" s="18" t="s">
        <v>90</v>
      </c>
      <c r="R4565" s="21"/>
      <c r="S4565" s="23"/>
      <c r="T4565" s="1">
        <f t="shared" si="425"/>
        <v>2019.1213511800645</v>
      </c>
      <c r="U4565" s="4">
        <f t="shared" si="426"/>
        <v>1.1244361915570107E+20</v>
      </c>
      <c r="V4565" s="4">
        <f t="shared" si="427"/>
        <v>1023292992280760.1</v>
      </c>
      <c r="W4565" s="1">
        <f t="shared" si="428"/>
        <v>37.056419373349783</v>
      </c>
    </row>
    <row r="4566" spans="1:24" x14ac:dyDescent="0.3">
      <c r="A4566" s="32" t="s">
        <v>1306</v>
      </c>
      <c r="B4566" s="35">
        <v>43509.137916666667</v>
      </c>
      <c r="C4566" s="29">
        <v>45.393500000000003</v>
      </c>
      <c r="D4566" s="29">
        <v>-12.7887</v>
      </c>
      <c r="E4566" s="49">
        <v>34</v>
      </c>
      <c r="F4566" s="20">
        <v>13</v>
      </c>
      <c r="G4566" s="22" t="s">
        <v>396</v>
      </c>
      <c r="H4566" s="1" t="s">
        <v>63</v>
      </c>
      <c r="I4566" s="9">
        <v>3.2800000000000002</v>
      </c>
      <c r="J4566" s="19"/>
      <c r="K4566" s="19"/>
      <c r="L4566" s="19"/>
      <c r="M4566" s="19"/>
      <c r="N4566" s="19"/>
      <c r="O4566" s="19"/>
      <c r="P4566" s="19">
        <v>3.68</v>
      </c>
      <c r="Q4566" s="18" t="s">
        <v>90</v>
      </c>
      <c r="R4566" s="21"/>
      <c r="S4566" s="23"/>
      <c r="T4566" s="1">
        <f t="shared" si="425"/>
        <v>2019.1215274925851</v>
      </c>
      <c r="U4566" s="4">
        <f t="shared" si="426"/>
        <v>1.1244372386855587E+20</v>
      </c>
      <c r="V4566" s="4">
        <f t="shared" si="427"/>
        <v>104712854805090.06</v>
      </c>
      <c r="W4566" s="1">
        <f t="shared" si="428"/>
        <v>38.47873619263563</v>
      </c>
    </row>
    <row r="4567" spans="1:24" x14ac:dyDescent="0.3">
      <c r="A4567" s="32" t="s">
        <v>1307</v>
      </c>
      <c r="B4567" s="35">
        <v>43509.217430555553</v>
      </c>
      <c r="C4567" s="29">
        <v>45.387500000000003</v>
      </c>
      <c r="D4567" s="29">
        <v>-12.7872</v>
      </c>
      <c r="E4567" s="49">
        <v>35</v>
      </c>
      <c r="F4567" s="20">
        <v>12</v>
      </c>
      <c r="G4567" s="22" t="s">
        <v>396</v>
      </c>
      <c r="H4567" s="1" t="s">
        <v>63</v>
      </c>
      <c r="I4567" s="9">
        <v>3.3200000000000003</v>
      </c>
      <c r="J4567" s="19"/>
      <c r="K4567" s="19"/>
      <c r="L4567" s="19"/>
      <c r="M4567" s="19"/>
      <c r="N4567" s="19"/>
      <c r="O4567" s="19"/>
      <c r="P4567" s="19">
        <v>3.72</v>
      </c>
      <c r="Q4567" s="18" t="s">
        <v>90</v>
      </c>
      <c r="R4567" s="21"/>
      <c r="S4567" s="23"/>
      <c r="T4567" s="1">
        <f t="shared" si="425"/>
        <v>2019.1217451897483</v>
      </c>
      <c r="U4567" s="4">
        <f t="shared" si="426"/>
        <v>1.1244384409499933E+20</v>
      </c>
      <c r="V4567" s="4">
        <f t="shared" si="427"/>
        <v>120226443461741.34</v>
      </c>
      <c r="W4567" s="1">
        <f t="shared" si="428"/>
        <v>39.062879061032042</v>
      </c>
    </row>
    <row r="4568" spans="1:24" x14ac:dyDescent="0.3">
      <c r="A4568" s="32" t="s">
        <v>1308</v>
      </c>
      <c r="B4568" s="35">
        <v>43509.249178240738</v>
      </c>
      <c r="C4568" s="29">
        <v>45.372199999999999</v>
      </c>
      <c r="D4568" s="29">
        <v>-12.769299999999999</v>
      </c>
      <c r="E4568" s="49">
        <v>35</v>
      </c>
      <c r="F4568" s="20">
        <v>13</v>
      </c>
      <c r="G4568" s="22" t="s">
        <v>396</v>
      </c>
      <c r="H4568" s="1" t="s">
        <v>63</v>
      </c>
      <c r="I4568" s="9">
        <v>3.12</v>
      </c>
      <c r="J4568" s="19"/>
      <c r="K4568" s="19"/>
      <c r="L4568" s="19"/>
      <c r="M4568" s="19"/>
      <c r="N4568" s="19"/>
      <c r="O4568" s="19"/>
      <c r="P4568" s="19">
        <v>3.52</v>
      </c>
      <c r="Q4568" s="18" t="s">
        <v>90</v>
      </c>
      <c r="R4568" s="21"/>
      <c r="S4568" s="23"/>
      <c r="T4568" s="1">
        <f t="shared" si="425"/>
        <v>2019.121832110173</v>
      </c>
      <c r="U4568" s="4">
        <f t="shared" si="426"/>
        <v>1.1244390435095794E+20</v>
      </c>
      <c r="V4568" s="4">
        <f t="shared" si="427"/>
        <v>60255958607435.766</v>
      </c>
      <c r="W4568" s="1">
        <f t="shared" si="428"/>
        <v>38.241224105417778</v>
      </c>
    </row>
    <row r="4569" spans="1:24" x14ac:dyDescent="0.3">
      <c r="A4569" s="32" t="s">
        <v>1309</v>
      </c>
      <c r="B4569" s="35">
        <v>43509.649375000001</v>
      </c>
      <c r="C4569" s="29">
        <v>45.373800000000003</v>
      </c>
      <c r="D4569" s="29">
        <v>-12.774699999999999</v>
      </c>
      <c r="E4569" s="49">
        <v>32</v>
      </c>
      <c r="F4569" s="20">
        <v>12</v>
      </c>
      <c r="G4569" s="22" t="s">
        <v>396</v>
      </c>
      <c r="H4569" s="1" t="s">
        <v>63</v>
      </c>
      <c r="I4569" s="9">
        <v>3.0500000000000003</v>
      </c>
      <c r="J4569" s="19"/>
      <c r="K4569" s="19"/>
      <c r="L4569" s="19"/>
      <c r="M4569" s="19"/>
      <c r="N4569" s="19"/>
      <c r="O4569" s="19"/>
      <c r="P4569" s="19">
        <v>3.45</v>
      </c>
      <c r="Q4569" s="18" t="s">
        <v>90</v>
      </c>
      <c r="R4569" s="21"/>
      <c r="S4569" s="23"/>
      <c r="T4569" s="1">
        <f t="shared" si="425"/>
        <v>2019.1229277891855</v>
      </c>
      <c r="U4569" s="4">
        <f t="shared" si="426"/>
        <v>1.1244395166608384E+20</v>
      </c>
      <c r="V4569" s="4">
        <f t="shared" si="427"/>
        <v>47315125896148.258</v>
      </c>
      <c r="W4569" s="1">
        <f t="shared" si="428"/>
        <v>35.621639814057538</v>
      </c>
      <c r="X4569" s="19"/>
    </row>
    <row r="4570" spans="1:24" x14ac:dyDescent="0.3">
      <c r="A4570" s="32" t="s">
        <v>1310</v>
      </c>
      <c r="B4570" s="35">
        <v>43509.704687500001</v>
      </c>
      <c r="C4570" s="29">
        <v>45.408299999999997</v>
      </c>
      <c r="D4570" s="29">
        <v>-12.8057</v>
      </c>
      <c r="E4570" s="49">
        <v>39</v>
      </c>
      <c r="F4570" s="20">
        <v>13</v>
      </c>
      <c r="G4570" s="22" t="s">
        <v>396</v>
      </c>
      <c r="H4570" s="1" t="s">
        <v>63</v>
      </c>
      <c r="I4570" s="9">
        <v>3.5700000000000003</v>
      </c>
      <c r="J4570" s="19"/>
      <c r="K4570" s="19"/>
      <c r="L4570" s="19"/>
      <c r="M4570" s="19"/>
      <c r="N4570" s="19"/>
      <c r="O4570" s="19"/>
      <c r="P4570" s="19">
        <v>3.97</v>
      </c>
      <c r="Q4570" s="18" t="s">
        <v>90</v>
      </c>
      <c r="R4570" s="21"/>
      <c r="S4570" s="23"/>
      <c r="T4570" s="1">
        <f t="shared" si="425"/>
        <v>2019.1230792265571</v>
      </c>
      <c r="U4570" s="4">
        <f t="shared" si="426"/>
        <v>1.1244423676791059E+20</v>
      </c>
      <c r="V4570" s="4">
        <f t="shared" si="427"/>
        <v>285101826750392.06</v>
      </c>
      <c r="W4570" s="1">
        <f t="shared" si="428"/>
        <v>43.84210820386901</v>
      </c>
    </row>
    <row r="4571" spans="1:24" x14ac:dyDescent="0.3">
      <c r="A4571" s="32" t="s">
        <v>1311</v>
      </c>
      <c r="B4571" s="35">
        <v>43509.936782407407</v>
      </c>
      <c r="C4571" s="29">
        <v>45.396999999999998</v>
      </c>
      <c r="D4571" s="29">
        <v>-12.7547</v>
      </c>
      <c r="E4571" s="49">
        <v>32</v>
      </c>
      <c r="F4571" s="20">
        <v>14</v>
      </c>
      <c r="G4571" s="22" t="s">
        <v>396</v>
      </c>
      <c r="H4571" s="1" t="s">
        <v>63</v>
      </c>
      <c r="I4571" s="9">
        <v>3.31</v>
      </c>
      <c r="J4571" s="19"/>
      <c r="K4571" s="19"/>
      <c r="L4571" s="19"/>
      <c r="M4571" s="19"/>
      <c r="N4571" s="19"/>
      <c r="O4571" s="19"/>
      <c r="P4571" s="19">
        <v>3.71</v>
      </c>
      <c r="Q4571" s="18" t="s">
        <v>90</v>
      </c>
      <c r="R4571" s="21"/>
      <c r="S4571" s="23"/>
      <c r="T4571" s="1">
        <f t="shared" si="425"/>
        <v>2019.123714667782</v>
      </c>
      <c r="U4571" s="4">
        <f t="shared" si="426"/>
        <v>1.1244435291277197E+20</v>
      </c>
      <c r="V4571" s="4">
        <f t="shared" si="427"/>
        <v>116144861384034.34</v>
      </c>
      <c r="W4571" s="1">
        <f t="shared" si="428"/>
        <v>36.725903565832645</v>
      </c>
    </row>
    <row r="4572" spans="1:24" x14ac:dyDescent="0.3">
      <c r="A4572" s="32" t="s">
        <v>1312</v>
      </c>
      <c r="B4572" s="35">
        <v>43510.045868055553</v>
      </c>
      <c r="C4572" s="29">
        <v>45.397500000000001</v>
      </c>
      <c r="D4572" s="29">
        <v>-12.773999999999999</v>
      </c>
      <c r="E4572" s="49">
        <v>41</v>
      </c>
      <c r="F4572" s="20">
        <v>14</v>
      </c>
      <c r="G4572" s="22" t="s">
        <v>396</v>
      </c>
      <c r="H4572" s="1" t="s">
        <v>63</v>
      </c>
      <c r="I4572" s="9">
        <v>3.19</v>
      </c>
      <c r="J4572" s="19"/>
      <c r="K4572" s="19"/>
      <c r="L4572" s="19"/>
      <c r="M4572" s="19"/>
      <c r="N4572" s="19"/>
      <c r="O4572" s="19"/>
      <c r="P4572" s="19">
        <v>3.59</v>
      </c>
      <c r="Q4572" s="18" t="s">
        <v>90</v>
      </c>
      <c r="R4572" s="21"/>
      <c r="S4572" s="23"/>
      <c r="T4572" s="1">
        <f t="shared" si="425"/>
        <v>2019.1240133280098</v>
      </c>
      <c r="U4572" s="4">
        <f t="shared" si="426"/>
        <v>1.124444296489209E+20</v>
      </c>
      <c r="V4572" s="4">
        <f t="shared" si="427"/>
        <v>76736148936182.078</v>
      </c>
      <c r="W4572" s="1">
        <f t="shared" si="428"/>
        <v>44.853317123669562</v>
      </c>
    </row>
    <row r="4573" spans="1:24" x14ac:dyDescent="0.3">
      <c r="A4573" s="32" t="s">
        <v>1313</v>
      </c>
      <c r="B4573" s="35">
        <v>43510.139398148145</v>
      </c>
      <c r="C4573" s="29">
        <v>45.404699999999998</v>
      </c>
      <c r="D4573" s="29">
        <v>-12.7547</v>
      </c>
      <c r="E4573" s="49">
        <v>40</v>
      </c>
      <c r="F4573" s="20">
        <v>11</v>
      </c>
      <c r="G4573" s="22" t="s">
        <v>396</v>
      </c>
      <c r="H4573" s="1" t="s">
        <v>63</v>
      </c>
      <c r="I4573" s="9">
        <v>3.11</v>
      </c>
      <c r="J4573" s="19"/>
      <c r="K4573" s="19"/>
      <c r="L4573" s="19"/>
      <c r="M4573" s="19"/>
      <c r="N4573" s="19"/>
      <c r="O4573" s="19"/>
      <c r="P4573" s="19">
        <v>3.51</v>
      </c>
      <c r="Q4573" s="18" t="s">
        <v>90</v>
      </c>
      <c r="R4573" s="21"/>
      <c r="S4573" s="23"/>
      <c r="T4573" s="1">
        <f t="shared" si="425"/>
        <v>2019.1242693994473</v>
      </c>
      <c r="U4573" s="4">
        <f t="shared" si="426"/>
        <v>1.1244448785924268E+20</v>
      </c>
      <c r="V4573" s="4">
        <f t="shared" si="427"/>
        <v>58210321777087.344</v>
      </c>
      <c r="W4573" s="1">
        <f t="shared" si="428"/>
        <v>44.221760275409643</v>
      </c>
    </row>
    <row r="4574" spans="1:24" x14ac:dyDescent="0.3">
      <c r="A4574" s="32" t="s">
        <v>1314</v>
      </c>
      <c r="B4574" s="35">
        <v>43510.145474537036</v>
      </c>
      <c r="C4574" s="29">
        <v>45.399799999999999</v>
      </c>
      <c r="D4574" s="29">
        <v>-12.813000000000001</v>
      </c>
      <c r="E4574" s="49">
        <v>34</v>
      </c>
      <c r="F4574" s="20">
        <v>11</v>
      </c>
      <c r="G4574" s="22" t="s">
        <v>396</v>
      </c>
      <c r="H4574" s="1" t="s">
        <v>63</v>
      </c>
      <c r="I4574" s="9">
        <v>3.41</v>
      </c>
      <c r="J4574" s="19"/>
      <c r="K4574" s="19"/>
      <c r="L4574" s="19"/>
      <c r="M4574" s="19"/>
      <c r="N4574" s="19"/>
      <c r="O4574" s="19"/>
      <c r="P4574" s="19">
        <v>3.81</v>
      </c>
      <c r="Q4574" s="18" t="s">
        <v>90</v>
      </c>
      <c r="R4574" s="21"/>
      <c r="S4574" s="23"/>
      <c r="T4574" s="1">
        <f t="shared" si="425"/>
        <v>2019.1242860356936</v>
      </c>
      <c r="U4574" s="4">
        <f t="shared" si="426"/>
        <v>1.1244465191822E+20</v>
      </c>
      <c r="V4574" s="4">
        <f t="shared" si="427"/>
        <v>164058977319953.81</v>
      </c>
      <c r="W4574" s="1">
        <f t="shared" si="428"/>
        <v>39.143160126388352</v>
      </c>
    </row>
    <row r="4575" spans="1:24" x14ac:dyDescent="0.3">
      <c r="A4575" s="32" t="s">
        <v>1315</v>
      </c>
      <c r="B4575" s="35">
        <v>43510.382407407407</v>
      </c>
      <c r="C4575" s="29">
        <v>45.3917</v>
      </c>
      <c r="D4575" s="29">
        <v>-12.7828</v>
      </c>
      <c r="E4575" s="49">
        <v>30</v>
      </c>
      <c r="F4575" s="20">
        <v>13</v>
      </c>
      <c r="G4575" s="22" t="s">
        <v>396</v>
      </c>
      <c r="H4575" s="1" t="s">
        <v>63</v>
      </c>
      <c r="I4575" s="9">
        <v>3.0300000000000002</v>
      </c>
      <c r="J4575" s="19"/>
      <c r="K4575" s="19"/>
      <c r="L4575" s="19"/>
      <c r="M4575" s="19"/>
      <c r="N4575" s="19"/>
      <c r="O4575" s="19"/>
      <c r="P4575" s="19">
        <v>3.43</v>
      </c>
      <c r="Q4575" s="18" t="s">
        <v>90</v>
      </c>
      <c r="R4575" s="21"/>
      <c r="S4575" s="23"/>
      <c r="T4575" s="1">
        <f t="shared" si="425"/>
        <v>2019.1249347225391</v>
      </c>
      <c r="U4575" s="4">
        <f t="shared" si="426"/>
        <v>1.1244469607526474E+20</v>
      </c>
      <c r="V4575" s="4">
        <f t="shared" si="427"/>
        <v>44157044735331.297</v>
      </c>
      <c r="W4575" s="1">
        <f t="shared" si="428"/>
        <v>34.833991284847997</v>
      </c>
    </row>
    <row r="4576" spans="1:24" x14ac:dyDescent="0.3">
      <c r="A4576" s="32" t="s">
        <v>1316</v>
      </c>
      <c r="B4576" s="35">
        <v>43510.471053240741</v>
      </c>
      <c r="C4576" s="29">
        <v>45.534199999999998</v>
      </c>
      <c r="D4576" s="29">
        <v>-12.796799999999999</v>
      </c>
      <c r="E4576" s="49">
        <v>38</v>
      </c>
      <c r="F4576" s="20">
        <v>12</v>
      </c>
      <c r="G4576" s="22" t="s">
        <v>396</v>
      </c>
      <c r="H4576" s="1" t="s">
        <v>63</v>
      </c>
      <c r="I4576" s="9">
        <v>3.2</v>
      </c>
      <c r="J4576" s="19"/>
      <c r="K4576" s="19"/>
      <c r="L4576" s="19"/>
      <c r="M4576" s="19"/>
      <c r="N4576" s="19"/>
      <c r="O4576" s="19"/>
      <c r="P4576" s="19">
        <v>3.6</v>
      </c>
      <c r="Q4576" s="18" t="s">
        <v>90</v>
      </c>
      <c r="R4576" s="21"/>
      <c r="S4576" s="23"/>
      <c r="T4576" s="1">
        <f t="shared" si="425"/>
        <v>2019.1251774216037</v>
      </c>
      <c r="U4576" s="4">
        <f t="shared" si="426"/>
        <v>1.1244477550808821E+20</v>
      </c>
      <c r="V4576" s="4">
        <f t="shared" si="427"/>
        <v>79432823472428.328</v>
      </c>
      <c r="W4576" s="1">
        <f t="shared" si="428"/>
        <v>50.460188871745089</v>
      </c>
    </row>
    <row r="4577" spans="1:23" x14ac:dyDescent="0.3">
      <c r="A4577" s="32" t="s">
        <v>1317</v>
      </c>
      <c r="B4577" s="35">
        <v>43510.789039351854</v>
      </c>
      <c r="C4577" s="29">
        <v>45.3812</v>
      </c>
      <c r="D4577" s="29">
        <v>-12.7828</v>
      </c>
      <c r="E4577" s="49">
        <v>33</v>
      </c>
      <c r="F4577" s="20">
        <v>10</v>
      </c>
      <c r="G4577" s="22" t="s">
        <v>396</v>
      </c>
      <c r="H4577" s="1" t="s">
        <v>63</v>
      </c>
      <c r="I4577" s="9">
        <v>3.39</v>
      </c>
      <c r="J4577" s="19"/>
      <c r="K4577" s="19"/>
      <c r="L4577" s="19"/>
      <c r="M4577" s="19"/>
      <c r="N4577" s="19"/>
      <c r="O4577" s="19"/>
      <c r="P4577" s="19">
        <v>3.79</v>
      </c>
      <c r="Q4577" s="18" t="s">
        <v>90</v>
      </c>
      <c r="R4577" s="21"/>
      <c r="S4577" s="23"/>
      <c r="T4577" s="1">
        <f t="shared" si="425"/>
        <v>2019.1260480201283</v>
      </c>
      <c r="U4577" s="4">
        <f t="shared" si="426"/>
        <v>1.1244492861683438E+20</v>
      </c>
      <c r="V4577" s="4">
        <f t="shared" si="427"/>
        <v>153108746168202.94</v>
      </c>
      <c r="W4577" s="1">
        <f t="shared" si="428"/>
        <v>36.932436095961556</v>
      </c>
    </row>
    <row r="4578" spans="1:23" x14ac:dyDescent="0.3">
      <c r="A4578" s="32" t="s">
        <v>1318</v>
      </c>
      <c r="B4578" s="35">
        <v>43511.065520833334</v>
      </c>
      <c r="C4578" s="29">
        <v>45.409300000000002</v>
      </c>
      <c r="D4578" s="29">
        <v>-12.7683</v>
      </c>
      <c r="E4578" s="49">
        <v>38</v>
      </c>
      <c r="F4578" s="20">
        <v>10</v>
      </c>
      <c r="G4578" s="22" t="s">
        <v>396</v>
      </c>
      <c r="H4578" s="1" t="s">
        <v>63</v>
      </c>
      <c r="I4578" s="9">
        <v>3.04</v>
      </c>
      <c r="J4578" s="19"/>
      <c r="K4578" s="19"/>
      <c r="L4578" s="19"/>
      <c r="M4578" s="19"/>
      <c r="N4578" s="19"/>
      <c r="O4578" s="19"/>
      <c r="P4578" s="19">
        <v>3.44</v>
      </c>
      <c r="Q4578" s="18" t="s">
        <v>90</v>
      </c>
      <c r="R4578" s="21"/>
      <c r="S4578" s="23"/>
      <c r="T4578" s="1">
        <f t="shared" si="425"/>
        <v>2019.1268049851699</v>
      </c>
      <c r="U4578" s="4">
        <f t="shared" si="426"/>
        <v>1.1244497432565334E+20</v>
      </c>
      <c r="V4578" s="4">
        <f t="shared" si="427"/>
        <v>45708818961487.711</v>
      </c>
      <c r="W4578" s="1">
        <f t="shared" si="428"/>
        <v>42.667542767307609</v>
      </c>
    </row>
    <row r="4579" spans="1:23" x14ac:dyDescent="0.3">
      <c r="A4579" s="32" t="s">
        <v>1319</v>
      </c>
      <c r="B4579" s="35">
        <v>43511.099872685183</v>
      </c>
      <c r="C4579" s="29">
        <v>45.406799999999997</v>
      </c>
      <c r="D4579" s="29">
        <v>-12.7605</v>
      </c>
      <c r="E4579" s="49">
        <v>41</v>
      </c>
      <c r="F4579" s="20">
        <v>11</v>
      </c>
      <c r="G4579" s="22" t="s">
        <v>396</v>
      </c>
      <c r="H4579" s="1" t="s">
        <v>63</v>
      </c>
      <c r="I4579" s="9">
        <v>3.42</v>
      </c>
      <c r="J4579" s="19"/>
      <c r="K4579" s="19"/>
      <c r="L4579" s="19"/>
      <c r="M4579" s="19"/>
      <c r="N4579" s="19"/>
      <c r="O4579" s="19"/>
      <c r="P4579" s="19">
        <v>3.82</v>
      </c>
      <c r="Q4579" s="18" t="s">
        <v>90</v>
      </c>
      <c r="R4579" s="21"/>
      <c r="S4579" s="23"/>
      <c r="T4579" s="1">
        <f t="shared" si="425"/>
        <v>2019.1268990354147</v>
      </c>
      <c r="U4579" s="4">
        <f t="shared" si="426"/>
        <v>1.1244514415001859E+20</v>
      </c>
      <c r="V4579" s="4">
        <f t="shared" si="427"/>
        <v>169824365246175.47</v>
      </c>
      <c r="W4579" s="1">
        <f t="shared" si="428"/>
        <v>45.226690728762563</v>
      </c>
    </row>
    <row r="4580" spans="1:23" x14ac:dyDescent="0.3">
      <c r="A4580" s="32" t="s">
        <v>1320</v>
      </c>
      <c r="B4580" s="35">
        <v>43511.109513888892</v>
      </c>
      <c r="C4580" s="29">
        <v>45.386299999999999</v>
      </c>
      <c r="D4580" s="29">
        <v>-12.7263</v>
      </c>
      <c r="E4580" s="49">
        <v>38</v>
      </c>
      <c r="F4580" s="20">
        <v>11</v>
      </c>
      <c r="G4580" s="22" t="s">
        <v>396</v>
      </c>
      <c r="H4580" s="1" t="s">
        <v>63</v>
      </c>
      <c r="I4580" s="9">
        <v>3.04</v>
      </c>
      <c r="J4580" s="19"/>
      <c r="K4580" s="19"/>
      <c r="L4580" s="19"/>
      <c r="M4580" s="19"/>
      <c r="N4580" s="19"/>
      <c r="O4580" s="19"/>
      <c r="P4580" s="19">
        <v>3.44</v>
      </c>
      <c r="Q4580" s="18" t="s">
        <v>90</v>
      </c>
      <c r="R4580" s="21"/>
      <c r="S4580" s="23"/>
      <c r="T4580" s="1">
        <f t="shared" si="425"/>
        <v>2019.1269254315919</v>
      </c>
      <c r="U4580" s="4">
        <f t="shared" si="426"/>
        <v>1.1244518985883754E+20</v>
      </c>
      <c r="V4580" s="4">
        <f t="shared" si="427"/>
        <v>45708818961487.711</v>
      </c>
      <c r="W4580" s="1">
        <f t="shared" si="428"/>
        <v>41.702100249285017</v>
      </c>
    </row>
    <row r="4581" spans="1:23" x14ac:dyDescent="0.3">
      <c r="A4581" s="32" t="s">
        <v>1321</v>
      </c>
      <c r="B4581" s="35">
        <v>43511.456736111111</v>
      </c>
      <c r="C4581" s="29">
        <v>45.41</v>
      </c>
      <c r="D4581" s="29">
        <v>-12.8132</v>
      </c>
      <c r="E4581" s="49">
        <v>38</v>
      </c>
      <c r="F4581" s="20">
        <v>16</v>
      </c>
      <c r="G4581" s="22" t="s">
        <v>396</v>
      </c>
      <c r="H4581" s="1" t="s">
        <v>63</v>
      </c>
      <c r="I4581" s="1">
        <f>P4581-0.4</f>
        <v>4.04</v>
      </c>
      <c r="J4581" s="19"/>
      <c r="K4581" s="19"/>
      <c r="L4581" s="19">
        <v>4.5</v>
      </c>
      <c r="M4581" s="19" t="s">
        <v>60</v>
      </c>
      <c r="N4581" s="19"/>
      <c r="O4581" s="19"/>
      <c r="P4581" s="19">
        <v>4.4400000000000004</v>
      </c>
      <c r="Q4581" s="18" t="s">
        <v>90</v>
      </c>
      <c r="R4581" s="21"/>
      <c r="S4581" s="23"/>
      <c r="T4581" s="1">
        <f t="shared" si="425"/>
        <v>2019.1278760742262</v>
      </c>
      <c r="U4581" s="4">
        <f t="shared" si="426"/>
        <v>1.1244663529860828E+20</v>
      </c>
      <c r="V4581" s="4">
        <f t="shared" si="427"/>
        <v>1445439770745933.8</v>
      </c>
      <c r="W4581" s="1">
        <f t="shared" si="428"/>
        <v>43.153028409964342</v>
      </c>
    </row>
    <row r="4582" spans="1:23" x14ac:dyDescent="0.3">
      <c r="A4582" s="32" t="s">
        <v>1322</v>
      </c>
      <c r="B4582" s="35">
        <v>43511.46</v>
      </c>
      <c r="C4582" s="29">
        <v>45.356200000000001</v>
      </c>
      <c r="D4582" s="29">
        <v>-12.7515</v>
      </c>
      <c r="E4582" s="49">
        <v>36</v>
      </c>
      <c r="F4582" s="20">
        <v>11</v>
      </c>
      <c r="G4582" s="22" t="s">
        <v>396</v>
      </c>
      <c r="H4582" s="1" t="s">
        <v>63</v>
      </c>
      <c r="I4582" s="9">
        <v>3.0500000000000003</v>
      </c>
      <c r="J4582" s="19"/>
      <c r="K4582" s="19"/>
      <c r="L4582" s="19"/>
      <c r="M4582" s="19"/>
      <c r="N4582" s="19"/>
      <c r="O4582" s="19"/>
      <c r="P4582" s="19">
        <v>3.45</v>
      </c>
      <c r="Q4582" s="18" t="s">
        <v>90</v>
      </c>
      <c r="R4582" s="21"/>
      <c r="S4582" s="23"/>
      <c r="T4582" s="1">
        <f t="shared" si="425"/>
        <v>2019.1278850102669</v>
      </c>
      <c r="U4582" s="4">
        <f t="shared" si="426"/>
        <v>1.1244668261373418E+20</v>
      </c>
      <c r="V4582" s="4">
        <f t="shared" si="427"/>
        <v>47315125896148.258</v>
      </c>
      <c r="W4582" s="1">
        <f t="shared" si="428"/>
        <v>38.48621035727033</v>
      </c>
    </row>
    <row r="4583" spans="1:23" x14ac:dyDescent="0.3">
      <c r="A4583" s="32" t="s">
        <v>1323</v>
      </c>
      <c r="B4583" s="35">
        <v>43511.48165509259</v>
      </c>
      <c r="C4583" s="29">
        <v>45.382800000000003</v>
      </c>
      <c r="D4583" s="29">
        <v>-12.7918</v>
      </c>
      <c r="E4583" s="49">
        <v>34</v>
      </c>
      <c r="F4583" s="20">
        <v>11</v>
      </c>
      <c r="G4583" s="22" t="s">
        <v>396</v>
      </c>
      <c r="H4583" s="1" t="s">
        <v>63</v>
      </c>
      <c r="I4583" s="9">
        <v>3.3000000000000003</v>
      </c>
      <c r="J4583" s="19"/>
      <c r="K4583" s="19"/>
      <c r="L4583" s="19"/>
      <c r="M4583" s="19"/>
      <c r="N4583" s="19"/>
      <c r="O4583" s="19"/>
      <c r="P4583" s="19">
        <v>3.7</v>
      </c>
      <c r="Q4583" s="18" t="s">
        <v>90</v>
      </c>
      <c r="R4583" s="21"/>
      <c r="S4583" s="23"/>
      <c r="T4583" s="1">
        <f t="shared" si="425"/>
        <v>2019.1279442986793</v>
      </c>
      <c r="U4583" s="4">
        <f t="shared" si="426"/>
        <v>1.124467948155796E+20</v>
      </c>
      <c r="V4583" s="4">
        <f t="shared" si="427"/>
        <v>112201845430197.23</v>
      </c>
      <c r="W4583" s="1">
        <f t="shared" si="428"/>
        <v>37.995948584798292</v>
      </c>
    </row>
    <row r="4584" spans="1:23" x14ac:dyDescent="0.3">
      <c r="A4584" s="32" t="s">
        <v>1324</v>
      </c>
      <c r="B4584" s="35">
        <v>43511.656631944446</v>
      </c>
      <c r="C4584" s="29">
        <v>45.402000000000001</v>
      </c>
      <c r="D4584" s="29">
        <v>-12.7882</v>
      </c>
      <c r="E4584" s="49">
        <v>38</v>
      </c>
      <c r="F4584" s="20">
        <v>13</v>
      </c>
      <c r="G4584" s="22" t="s">
        <v>396</v>
      </c>
      <c r="H4584" s="1" t="s">
        <v>63</v>
      </c>
      <c r="I4584" s="9">
        <v>3.64</v>
      </c>
      <c r="J4584" s="19"/>
      <c r="K4584" s="19"/>
      <c r="L4584" s="19"/>
      <c r="M4584" s="19"/>
      <c r="N4584" s="19"/>
      <c r="O4584" s="19"/>
      <c r="P4584" s="19">
        <v>4.04</v>
      </c>
      <c r="Q4584" s="18" t="s">
        <v>90</v>
      </c>
      <c r="R4584" s="21"/>
      <c r="S4584" s="23"/>
      <c r="T4584" s="1">
        <f t="shared" si="425"/>
        <v>2019.1284233591907</v>
      </c>
      <c r="U4584" s="4">
        <f t="shared" si="426"/>
        <v>1.1244715789363438E+20</v>
      </c>
      <c r="V4584" s="4">
        <f t="shared" si="427"/>
        <v>363078054770102.44</v>
      </c>
      <c r="W4584" s="1">
        <f t="shared" si="428"/>
        <v>42.44468773958932</v>
      </c>
    </row>
    <row r="4585" spans="1:23" x14ac:dyDescent="0.3">
      <c r="A4585" s="32" t="s">
        <v>1325</v>
      </c>
      <c r="B4585" s="35">
        <v>43511.683692129627</v>
      </c>
      <c r="C4585" s="29">
        <v>45.387799999999999</v>
      </c>
      <c r="D4585" s="29">
        <v>-12.7035</v>
      </c>
      <c r="E4585" s="49">
        <v>30</v>
      </c>
      <c r="F4585" s="20">
        <v>11</v>
      </c>
      <c r="G4585" s="22" t="s">
        <v>396</v>
      </c>
      <c r="H4585" s="1" t="s">
        <v>63</v>
      </c>
      <c r="I4585" s="9">
        <v>3.6700000000000004</v>
      </c>
      <c r="J4585" s="19"/>
      <c r="K4585" s="19"/>
      <c r="L4585" s="19"/>
      <c r="M4585" s="19"/>
      <c r="N4585" s="19"/>
      <c r="O4585" s="19"/>
      <c r="P4585" s="19">
        <v>4.07</v>
      </c>
      <c r="Q4585" s="18" t="s">
        <v>90</v>
      </c>
      <c r="R4585" s="21"/>
      <c r="S4585" s="23"/>
      <c r="T4585" s="1">
        <f t="shared" si="425"/>
        <v>2019.1284974459402</v>
      </c>
      <c r="U4585" s="4">
        <f t="shared" si="426"/>
        <v>1.1244756061066871E+20</v>
      </c>
      <c r="V4585" s="4">
        <f t="shared" si="427"/>
        <v>402717034325460.13</v>
      </c>
      <c r="W4585" s="1">
        <f t="shared" si="428"/>
        <v>34.979926642717039</v>
      </c>
    </row>
    <row r="4586" spans="1:23" x14ac:dyDescent="0.3">
      <c r="A4586" s="32" t="s">
        <v>1326</v>
      </c>
      <c r="B4586" s="35">
        <v>43511.792233796295</v>
      </c>
      <c r="C4586" s="29">
        <v>45.417000000000002</v>
      </c>
      <c r="D4586" s="29">
        <v>-12.771800000000001</v>
      </c>
      <c r="E4586" s="49">
        <v>41</v>
      </c>
      <c r="F4586" s="20">
        <v>12</v>
      </c>
      <c r="G4586" s="22" t="s">
        <v>396</v>
      </c>
      <c r="H4586" s="1" t="s">
        <v>63</v>
      </c>
      <c r="I4586" s="9">
        <v>3.47</v>
      </c>
      <c r="J4586" s="19"/>
      <c r="K4586" s="19"/>
      <c r="L4586" s="19"/>
      <c r="M4586" s="19"/>
      <c r="N4586" s="19"/>
      <c r="O4586" s="19"/>
      <c r="P4586" s="19">
        <v>3.87</v>
      </c>
      <c r="Q4586" s="18" t="s">
        <v>90</v>
      </c>
      <c r="R4586" s="21"/>
      <c r="S4586" s="23"/>
      <c r="T4586" s="1">
        <f t="shared" si="425"/>
        <v>2019.1287946168277</v>
      </c>
      <c r="U4586" s="4">
        <f t="shared" si="426"/>
        <v>1.1244776244730508E+20</v>
      </c>
      <c r="V4586" s="4">
        <f t="shared" si="427"/>
        <v>201836636368157.19</v>
      </c>
      <c r="W4586" s="1">
        <f t="shared" si="428"/>
        <v>45.735555636916509</v>
      </c>
    </row>
    <row r="4587" spans="1:23" x14ac:dyDescent="0.3">
      <c r="A4587" s="32" t="s">
        <v>1327</v>
      </c>
      <c r="B4587" s="35">
        <v>43511.796030092592</v>
      </c>
      <c r="C4587" s="29">
        <v>45.371200000000002</v>
      </c>
      <c r="D4587" s="29">
        <v>-12.8062</v>
      </c>
      <c r="E4587" s="49">
        <v>34</v>
      </c>
      <c r="F4587" s="20">
        <v>14</v>
      </c>
      <c r="G4587" s="22" t="s">
        <v>396</v>
      </c>
      <c r="H4587" s="1" t="s">
        <v>63</v>
      </c>
      <c r="I4587" s="1">
        <f>P4587-0.4</f>
        <v>4</v>
      </c>
      <c r="J4587" s="19"/>
      <c r="K4587" s="19"/>
      <c r="L4587" s="19">
        <v>4.2</v>
      </c>
      <c r="M4587" s="19" t="s">
        <v>60</v>
      </c>
      <c r="N4587" s="19"/>
      <c r="O4587" s="19"/>
      <c r="P4587" s="19">
        <v>4.4000000000000004</v>
      </c>
      <c r="Q4587" s="18" t="s">
        <v>90</v>
      </c>
      <c r="R4587" s="21"/>
      <c r="S4587" s="23"/>
      <c r="T4587" s="1">
        <f t="shared" si="425"/>
        <v>2019.1288050105204</v>
      </c>
      <c r="U4587" s="4">
        <f t="shared" si="426"/>
        <v>1.1244902137271688E+20</v>
      </c>
      <c r="V4587" s="4">
        <f t="shared" si="427"/>
        <v>1258925411794173.5</v>
      </c>
      <c r="W4587" s="1">
        <f t="shared" si="428"/>
        <v>37.672438949171109</v>
      </c>
    </row>
    <row r="4588" spans="1:23" x14ac:dyDescent="0.3">
      <c r="A4588" s="32" t="s">
        <v>1328</v>
      </c>
      <c r="B4588" s="35">
        <v>43511.797326388885</v>
      </c>
      <c r="C4588" s="29">
        <v>45.38</v>
      </c>
      <c r="D4588" s="29">
        <v>-12.7547</v>
      </c>
      <c r="E4588" s="49">
        <v>32</v>
      </c>
      <c r="F4588" s="20">
        <v>11</v>
      </c>
      <c r="G4588" s="22" t="s">
        <v>396</v>
      </c>
      <c r="H4588" s="1" t="s">
        <v>63</v>
      </c>
      <c r="I4588" s="9">
        <v>3.4</v>
      </c>
      <c r="J4588" s="19"/>
      <c r="K4588" s="19"/>
      <c r="L4588" s="19"/>
      <c r="M4588" s="19"/>
      <c r="N4588" s="19"/>
      <c r="O4588" s="19"/>
      <c r="P4588" s="19">
        <v>3.8</v>
      </c>
      <c r="Q4588" s="18" t="s">
        <v>90</v>
      </c>
      <c r="R4588" s="21"/>
      <c r="S4588" s="23"/>
      <c r="T4588" s="1">
        <f t="shared" si="425"/>
        <v>2019.1288085595863</v>
      </c>
      <c r="U4588" s="4">
        <f t="shared" si="426"/>
        <v>1.1244917986203612E+20</v>
      </c>
      <c r="V4588" s="4">
        <f t="shared" si="427"/>
        <v>158489319246111.25</v>
      </c>
      <c r="W4588" s="1">
        <f t="shared" si="428"/>
        <v>35.857841352796029</v>
      </c>
    </row>
    <row r="4589" spans="1:23" x14ac:dyDescent="0.3">
      <c r="A4589" s="32" t="s">
        <v>1329</v>
      </c>
      <c r="B4589" s="35">
        <v>43511.886377314811</v>
      </c>
      <c r="C4589" s="29">
        <v>45.3962</v>
      </c>
      <c r="D4589" s="29">
        <v>-12.827199999999999</v>
      </c>
      <c r="E4589" s="49">
        <v>38</v>
      </c>
      <c r="F4589" s="20">
        <v>11</v>
      </c>
      <c r="G4589" s="22" t="s">
        <v>396</v>
      </c>
      <c r="H4589" s="1" t="s">
        <v>63</v>
      </c>
      <c r="I4589" s="9">
        <v>3.4</v>
      </c>
      <c r="J4589" s="19"/>
      <c r="K4589" s="19"/>
      <c r="L4589" s="19"/>
      <c r="M4589" s="19"/>
      <c r="N4589" s="19"/>
      <c r="O4589" s="19"/>
      <c r="P4589" s="19">
        <v>3.8</v>
      </c>
      <c r="Q4589" s="18" t="s">
        <v>90</v>
      </c>
      <c r="R4589" s="21"/>
      <c r="S4589" s="23"/>
      <c r="T4589" s="1">
        <f t="shared" si="425"/>
        <v>2019.1290523677339</v>
      </c>
      <c r="U4589" s="4">
        <f t="shared" si="426"/>
        <v>1.1244933835135536E+20</v>
      </c>
      <c r="V4589" s="4">
        <f t="shared" si="427"/>
        <v>158489319246111.25</v>
      </c>
      <c r="W4589" s="1">
        <f t="shared" si="428"/>
        <v>42.762022664599364</v>
      </c>
    </row>
    <row r="4590" spans="1:23" x14ac:dyDescent="0.3">
      <c r="A4590" s="32" t="s">
        <v>1330</v>
      </c>
      <c r="B4590" s="35">
        <v>43512.063148148147</v>
      </c>
      <c r="C4590" s="29">
        <v>45.515799999999999</v>
      </c>
      <c r="D4590" s="29">
        <v>-12.7827</v>
      </c>
      <c r="E4590" s="49">
        <v>35</v>
      </c>
      <c r="F4590" s="20">
        <v>12</v>
      </c>
      <c r="G4590" s="22" t="s">
        <v>396</v>
      </c>
      <c r="H4590" s="1" t="s">
        <v>63</v>
      </c>
      <c r="I4590" s="9">
        <v>3.08</v>
      </c>
      <c r="J4590" s="19"/>
      <c r="K4590" s="19"/>
      <c r="L4590" s="19"/>
      <c r="M4590" s="19"/>
      <c r="N4590" s="19"/>
      <c r="O4590" s="19"/>
      <c r="P4590" s="19">
        <v>3.48</v>
      </c>
      <c r="Q4590" s="18" t="s">
        <v>90</v>
      </c>
      <c r="R4590" s="21"/>
      <c r="S4590" s="23"/>
      <c r="T4590" s="1">
        <f t="shared" si="425"/>
        <v>2019.129536339899</v>
      </c>
      <c r="U4590" s="4">
        <f t="shared" si="426"/>
        <v>1.1244939083210139E+20</v>
      </c>
      <c r="V4590" s="4">
        <f t="shared" si="427"/>
        <v>52480746024977.281</v>
      </c>
      <c r="W4590" s="1">
        <f t="shared" si="428"/>
        <v>46.779680924865382</v>
      </c>
    </row>
    <row r="4591" spans="1:23" x14ac:dyDescent="0.3">
      <c r="A4591" s="32" t="s">
        <v>1331</v>
      </c>
      <c r="B4591" s="35">
        <v>43512.317708333336</v>
      </c>
      <c r="C4591" s="29">
        <v>45.410699999999999</v>
      </c>
      <c r="D4591" s="29">
        <v>-12.7547</v>
      </c>
      <c r="E4591" s="49">
        <v>32</v>
      </c>
      <c r="F4591" s="20">
        <v>17</v>
      </c>
      <c r="G4591" s="22" t="s">
        <v>396</v>
      </c>
      <c r="H4591" s="1" t="s">
        <v>63</v>
      </c>
      <c r="I4591" s="1">
        <f>P4591-0.4</f>
        <v>3.85</v>
      </c>
      <c r="J4591" s="19"/>
      <c r="K4591" s="19"/>
      <c r="L4591" s="19">
        <v>4.5</v>
      </c>
      <c r="M4591" s="19" t="s">
        <v>60</v>
      </c>
      <c r="N4591" s="19"/>
      <c r="O4591" s="19"/>
      <c r="P4591" s="19">
        <v>4.25</v>
      </c>
      <c r="Q4591" s="18" t="s">
        <v>90</v>
      </c>
      <c r="R4591" s="21"/>
      <c r="S4591" s="23"/>
      <c r="T4591" s="1">
        <f t="shared" si="425"/>
        <v>2019.1302332877026</v>
      </c>
      <c r="U4591" s="4">
        <f t="shared" si="426"/>
        <v>1.1245014072631073E+20</v>
      </c>
      <c r="V4591" s="4">
        <f t="shared" si="427"/>
        <v>749894209332455.88</v>
      </c>
      <c r="W4591" s="1">
        <f t="shared" si="428"/>
        <v>37.476761650926285</v>
      </c>
    </row>
    <row r="4592" spans="1:23" x14ac:dyDescent="0.3">
      <c r="A4592" s="32" t="s">
        <v>1332</v>
      </c>
      <c r="B4592" s="35">
        <v>43512.321828703702</v>
      </c>
      <c r="C4592" s="29">
        <v>45.339199999999998</v>
      </c>
      <c r="D4592" s="29">
        <v>-12.829000000000001</v>
      </c>
      <c r="E4592" s="49">
        <v>37</v>
      </c>
      <c r="F4592" s="20">
        <v>13</v>
      </c>
      <c r="G4592" s="22" t="s">
        <v>396</v>
      </c>
      <c r="H4592" s="1" t="s">
        <v>63</v>
      </c>
      <c r="I4592" s="9">
        <v>3.5700000000000003</v>
      </c>
      <c r="J4592" s="19"/>
      <c r="K4592" s="19"/>
      <c r="L4592" s="19"/>
      <c r="M4592" s="19"/>
      <c r="N4592" s="19"/>
      <c r="O4592" s="19"/>
      <c r="P4592" s="19">
        <v>3.97</v>
      </c>
      <c r="Q4592" s="18" t="s">
        <v>90</v>
      </c>
      <c r="R4592" s="21"/>
      <c r="S4592" s="23"/>
      <c r="T4592" s="1">
        <f t="shared" si="425"/>
        <v>2019.1302445686617</v>
      </c>
      <c r="U4592" s="4">
        <f t="shared" si="426"/>
        <v>1.1245042582813748E+20</v>
      </c>
      <c r="V4592" s="4">
        <f t="shared" si="427"/>
        <v>285101826750392.06</v>
      </c>
      <c r="W4592" s="1">
        <f t="shared" si="428"/>
        <v>39.667352218878257</v>
      </c>
    </row>
    <row r="4593" spans="1:23" x14ac:dyDescent="0.3">
      <c r="A4593" s="32" t="s">
        <v>1333</v>
      </c>
      <c r="B4593" s="35">
        <v>43512.426342592589</v>
      </c>
      <c r="C4593" s="29">
        <v>45.411499999999997</v>
      </c>
      <c r="D4593" s="29">
        <v>-12.834</v>
      </c>
      <c r="E4593" s="49">
        <v>40</v>
      </c>
      <c r="F4593" s="20">
        <v>13</v>
      </c>
      <c r="G4593" s="22" t="s">
        <v>396</v>
      </c>
      <c r="H4593" s="1" t="s">
        <v>63</v>
      </c>
      <c r="I4593" s="9">
        <v>3.41</v>
      </c>
      <c r="J4593" s="19"/>
      <c r="K4593" s="19"/>
      <c r="L4593" s="19"/>
      <c r="M4593" s="19"/>
      <c r="N4593" s="19"/>
      <c r="O4593" s="19"/>
      <c r="P4593" s="19">
        <v>3.81</v>
      </c>
      <c r="Q4593" s="18" t="s">
        <v>90</v>
      </c>
      <c r="R4593" s="21"/>
      <c r="S4593" s="23"/>
      <c r="T4593" s="1">
        <f t="shared" si="425"/>
        <v>2019.1305307120947</v>
      </c>
      <c r="U4593" s="4">
        <f t="shared" si="426"/>
        <v>1.1245058988711481E+20</v>
      </c>
      <c r="V4593" s="4">
        <f t="shared" si="427"/>
        <v>164058977319953.81</v>
      </c>
      <c r="W4593" s="1">
        <f t="shared" si="428"/>
        <v>45.379866281780714</v>
      </c>
    </row>
    <row r="4594" spans="1:23" x14ac:dyDescent="0.3">
      <c r="A4594" s="32" t="s">
        <v>1334</v>
      </c>
      <c r="B4594" s="35">
        <v>43512.581284722219</v>
      </c>
      <c r="C4594" s="29">
        <v>45.381500000000003</v>
      </c>
      <c r="D4594" s="29">
        <v>-12.7547</v>
      </c>
      <c r="E4594" s="49">
        <v>33</v>
      </c>
      <c r="F4594" s="20">
        <v>13</v>
      </c>
      <c r="G4594" s="22" t="s">
        <v>396</v>
      </c>
      <c r="H4594" s="1" t="s">
        <v>63</v>
      </c>
      <c r="I4594" s="9">
        <v>3.06</v>
      </c>
      <c r="J4594" s="19"/>
      <c r="K4594" s="19"/>
      <c r="L4594" s="19"/>
      <c r="M4594" s="19"/>
      <c r="N4594" s="19"/>
      <c r="O4594" s="19"/>
      <c r="P4594" s="19">
        <v>3.46</v>
      </c>
      <c r="Q4594" s="18" t="s">
        <v>90</v>
      </c>
      <c r="R4594" s="21"/>
      <c r="S4594" s="23"/>
      <c r="T4594" s="1">
        <f t="shared" si="425"/>
        <v>2019.1309549205262</v>
      </c>
      <c r="U4594" s="4">
        <f t="shared" si="426"/>
        <v>1.1245063886499675E+20</v>
      </c>
      <c r="V4594" s="4">
        <f t="shared" si="427"/>
        <v>48977881936844.656</v>
      </c>
      <c r="W4594" s="1">
        <f t="shared" si="428"/>
        <v>36.824872100725671</v>
      </c>
    </row>
    <row r="4595" spans="1:23" x14ac:dyDescent="0.3">
      <c r="A4595" s="32" t="s">
        <v>1335</v>
      </c>
      <c r="B4595" s="35">
        <v>43513.62226851852</v>
      </c>
      <c r="C4595" s="29">
        <v>45.383499999999998</v>
      </c>
      <c r="D4595" s="29">
        <v>-12.747</v>
      </c>
      <c r="E4595" s="49">
        <v>38</v>
      </c>
      <c r="F4595" s="20">
        <v>15</v>
      </c>
      <c r="G4595" s="22" t="s">
        <v>396</v>
      </c>
      <c r="H4595" s="1" t="s">
        <v>63</v>
      </c>
      <c r="I4595" s="9">
        <v>3.98</v>
      </c>
      <c r="J4595" s="19"/>
      <c r="K4595" s="19"/>
      <c r="L4595" s="19"/>
      <c r="M4595" s="19"/>
      <c r="N4595" s="19"/>
      <c r="O4595" s="19"/>
      <c r="P4595" s="19">
        <v>4.38</v>
      </c>
      <c r="Q4595" s="18" t="s">
        <v>90</v>
      </c>
      <c r="R4595" s="21"/>
      <c r="S4595" s="23"/>
      <c r="T4595" s="1">
        <f t="shared" si="425"/>
        <v>2019.1338049788324</v>
      </c>
      <c r="U4595" s="4">
        <f t="shared" si="426"/>
        <v>1.1245181376255168E+20</v>
      </c>
      <c r="V4595" s="4">
        <f t="shared" si="427"/>
        <v>1174897554939535.8</v>
      </c>
      <c r="W4595" s="1">
        <f t="shared" si="428"/>
        <v>41.462521959375557</v>
      </c>
    </row>
    <row r="4596" spans="1:23" x14ac:dyDescent="0.3">
      <c r="A4596" s="32" t="s">
        <v>1336</v>
      </c>
      <c r="B4596" s="35">
        <v>43513.736956018518</v>
      </c>
      <c r="C4596" s="29">
        <v>45.406300000000002</v>
      </c>
      <c r="D4596" s="29">
        <v>-12.816800000000001</v>
      </c>
      <c r="E4596" s="49">
        <v>35</v>
      </c>
      <c r="F4596" s="20">
        <v>15</v>
      </c>
      <c r="G4596" s="22" t="s">
        <v>396</v>
      </c>
      <c r="H4596" s="1" t="s">
        <v>63</v>
      </c>
      <c r="I4596" s="9">
        <v>3.42</v>
      </c>
      <c r="J4596" s="19"/>
      <c r="K4596" s="19"/>
      <c r="L4596" s="19"/>
      <c r="M4596" s="19"/>
      <c r="N4596" s="19"/>
      <c r="O4596" s="19"/>
      <c r="P4596" s="19">
        <v>3.82</v>
      </c>
      <c r="Q4596" s="18" t="s">
        <v>90</v>
      </c>
      <c r="R4596" s="21"/>
      <c r="S4596" s="23"/>
      <c r="T4596" s="1">
        <f t="shared" si="425"/>
        <v>2019.1341189760944</v>
      </c>
      <c r="U4596" s="4">
        <f t="shared" si="426"/>
        <v>1.1245198358691693E+20</v>
      </c>
      <c r="V4596" s="4">
        <f t="shared" si="427"/>
        <v>169824365246175.47</v>
      </c>
      <c r="W4596" s="1">
        <f t="shared" si="428"/>
        <v>40.410774329622122</v>
      </c>
    </row>
    <row r="4597" spans="1:23" x14ac:dyDescent="0.3">
      <c r="A4597" s="32" t="s">
        <v>1337</v>
      </c>
      <c r="B4597" s="35">
        <v>43513.753483796296</v>
      </c>
      <c r="C4597" s="29">
        <v>45.402700000000003</v>
      </c>
      <c r="D4597" s="29">
        <v>-12.7628</v>
      </c>
      <c r="E4597" s="49">
        <v>37</v>
      </c>
      <c r="F4597" s="20">
        <v>13</v>
      </c>
      <c r="G4597" s="22" t="s">
        <v>396</v>
      </c>
      <c r="H4597" s="1" t="s">
        <v>63</v>
      </c>
      <c r="I4597" s="9">
        <v>3.04</v>
      </c>
      <c r="J4597" s="19"/>
      <c r="K4597" s="19"/>
      <c r="L4597" s="19"/>
      <c r="M4597" s="19"/>
      <c r="N4597" s="19"/>
      <c r="O4597" s="19"/>
      <c r="P4597" s="19">
        <v>3.44</v>
      </c>
      <c r="Q4597" s="18" t="s">
        <v>90</v>
      </c>
      <c r="R4597" s="21"/>
      <c r="S4597" s="23"/>
      <c r="T4597" s="1">
        <f t="shared" si="425"/>
        <v>2019.1341642266839</v>
      </c>
      <c r="U4597" s="4">
        <f t="shared" si="426"/>
        <v>1.1245202929573588E+20</v>
      </c>
      <c r="V4597" s="4">
        <f t="shared" si="427"/>
        <v>45708818961487.711</v>
      </c>
      <c r="W4597" s="1">
        <f t="shared" si="428"/>
        <v>41.437002769616996</v>
      </c>
    </row>
    <row r="4598" spans="1:23" x14ac:dyDescent="0.3">
      <c r="A4598" s="32" t="s">
        <v>1338</v>
      </c>
      <c r="B4598" s="35">
        <v>43514.072175925925</v>
      </c>
      <c r="C4598" s="29">
        <v>45.433199999999999</v>
      </c>
      <c r="D4598" s="29">
        <v>-12.7547</v>
      </c>
      <c r="E4598" s="49">
        <v>20</v>
      </c>
      <c r="F4598" s="20">
        <v>12</v>
      </c>
      <c r="G4598" s="22" t="s">
        <v>396</v>
      </c>
      <c r="H4598" s="1" t="s">
        <v>63</v>
      </c>
      <c r="I4598" s="9">
        <v>3.1</v>
      </c>
      <c r="J4598" s="19"/>
      <c r="K4598" s="19"/>
      <c r="L4598" s="19"/>
      <c r="M4598" s="19"/>
      <c r="N4598" s="19"/>
      <c r="O4598" s="19"/>
      <c r="P4598" s="19">
        <v>3.5</v>
      </c>
      <c r="Q4598" s="18" t="s">
        <v>90</v>
      </c>
      <c r="R4598" s="21"/>
      <c r="S4598" s="23"/>
      <c r="T4598" s="1">
        <f t="shared" si="425"/>
        <v>2019.1350367581817</v>
      </c>
      <c r="U4598" s="4">
        <f t="shared" si="426"/>
        <v>1.124520855298684E+20</v>
      </c>
      <c r="V4598" s="4">
        <f t="shared" si="427"/>
        <v>56234132519035.117</v>
      </c>
      <c r="W4598" s="1">
        <f t="shared" si="428"/>
        <v>29.69135788057751</v>
      </c>
    </row>
    <row r="4599" spans="1:23" x14ac:dyDescent="0.3">
      <c r="A4599" s="32" t="s">
        <v>1339</v>
      </c>
      <c r="B4599" s="35">
        <v>43514.101099537038</v>
      </c>
      <c r="C4599" s="29">
        <v>45.4178</v>
      </c>
      <c r="D4599" s="29">
        <v>-12.7407</v>
      </c>
      <c r="E4599" s="49">
        <v>30</v>
      </c>
      <c r="F4599" s="20">
        <v>14</v>
      </c>
      <c r="G4599" s="22" t="s">
        <v>396</v>
      </c>
      <c r="H4599" s="1" t="s">
        <v>63</v>
      </c>
      <c r="I4599" s="9">
        <v>3.3000000000000003</v>
      </c>
      <c r="J4599" s="19"/>
      <c r="K4599" s="19"/>
      <c r="L4599" s="19"/>
      <c r="M4599" s="19"/>
      <c r="N4599" s="19"/>
      <c r="O4599" s="19"/>
      <c r="P4599" s="19">
        <v>3.7</v>
      </c>
      <c r="Q4599" s="18" t="s">
        <v>90</v>
      </c>
      <c r="R4599" s="21"/>
      <c r="S4599" s="23"/>
      <c r="T4599" s="1">
        <f t="shared" si="425"/>
        <v>2019.1351159467133</v>
      </c>
      <c r="U4599" s="4">
        <f t="shared" si="426"/>
        <v>1.1245219773171383E+20</v>
      </c>
      <c r="V4599" s="4">
        <f t="shared" si="427"/>
        <v>112201845430197.23</v>
      </c>
      <c r="W4599" s="1">
        <f t="shared" si="428"/>
        <v>36.24813576452604</v>
      </c>
    </row>
    <row r="4600" spans="1:23" x14ac:dyDescent="0.3">
      <c r="A4600" s="32" t="s">
        <v>1340</v>
      </c>
      <c r="B4600" s="35">
        <v>43514.338495370372</v>
      </c>
      <c r="C4600" s="29">
        <v>45.384799999999998</v>
      </c>
      <c r="D4600" s="29">
        <v>-12.702999999999999</v>
      </c>
      <c r="E4600" s="49">
        <v>29</v>
      </c>
      <c r="F4600" s="20">
        <v>12</v>
      </c>
      <c r="G4600" s="22" t="s">
        <v>396</v>
      </c>
      <c r="H4600" s="1" t="s">
        <v>63</v>
      </c>
      <c r="I4600" s="9">
        <v>3.0700000000000003</v>
      </c>
      <c r="J4600" s="19"/>
      <c r="K4600" s="19"/>
      <c r="L4600" s="19"/>
      <c r="M4600" s="19"/>
      <c r="N4600" s="19"/>
      <c r="O4600" s="19"/>
      <c r="P4600" s="19">
        <v>3.47</v>
      </c>
      <c r="Q4600" s="18" t="s">
        <v>90</v>
      </c>
      <c r="R4600" s="21"/>
      <c r="S4600" s="23"/>
      <c r="T4600" s="1">
        <f t="shared" si="425"/>
        <v>2019.1357659010826</v>
      </c>
      <c r="U4600" s="4">
        <f t="shared" si="426"/>
        <v>1.1245224843078466E+20</v>
      </c>
      <c r="V4600" s="4">
        <f t="shared" si="427"/>
        <v>50699070827470.641</v>
      </c>
      <c r="W4600" s="1">
        <f t="shared" si="428"/>
        <v>33.974631036749898</v>
      </c>
    </row>
    <row r="4601" spans="1:23" x14ac:dyDescent="0.3">
      <c r="A4601" s="32" t="s">
        <v>1341</v>
      </c>
      <c r="B4601" s="35">
        <v>43514.360902777778</v>
      </c>
      <c r="C4601" s="29">
        <v>45.385800000000003</v>
      </c>
      <c r="D4601" s="29">
        <v>-12.7547</v>
      </c>
      <c r="E4601" s="49">
        <v>40</v>
      </c>
      <c r="F4601" s="20">
        <v>12</v>
      </c>
      <c r="G4601" s="22" t="s">
        <v>396</v>
      </c>
      <c r="H4601" s="1" t="s">
        <v>63</v>
      </c>
      <c r="I4601" s="9">
        <v>3.11</v>
      </c>
      <c r="J4601" s="19"/>
      <c r="K4601" s="19"/>
      <c r="L4601" s="19"/>
      <c r="M4601" s="19"/>
      <c r="N4601" s="19"/>
      <c r="O4601" s="19"/>
      <c r="P4601" s="19">
        <v>3.51</v>
      </c>
      <c r="Q4601" s="18" t="s">
        <v>90</v>
      </c>
      <c r="R4601" s="21"/>
      <c r="S4601" s="23"/>
      <c r="T4601" s="1">
        <f t="shared" si="425"/>
        <v>2019.1358272492205</v>
      </c>
      <c r="U4601" s="4">
        <f t="shared" si="426"/>
        <v>1.1245230664110644E+20</v>
      </c>
      <c r="V4601" s="4">
        <f t="shared" si="427"/>
        <v>58210321777087.344</v>
      </c>
      <c r="W4601" s="1">
        <f t="shared" si="428"/>
        <v>43.387999413482923</v>
      </c>
    </row>
    <row r="4602" spans="1:23" x14ac:dyDescent="0.3">
      <c r="A4602" s="32" t="s">
        <v>1342</v>
      </c>
      <c r="B4602" s="35">
        <v>43514.474421296298</v>
      </c>
      <c r="C4602" s="29">
        <v>45.400300000000001</v>
      </c>
      <c r="D4602" s="29">
        <v>-12.760300000000001</v>
      </c>
      <c r="E4602" s="49">
        <v>36</v>
      </c>
      <c r="F4602" s="20">
        <v>13</v>
      </c>
      <c r="G4602" s="22" t="s">
        <v>396</v>
      </c>
      <c r="H4602" s="1" t="s">
        <v>63</v>
      </c>
      <c r="I4602" s="9">
        <v>3.2600000000000002</v>
      </c>
      <c r="J4602" s="19"/>
      <c r="K4602" s="19"/>
      <c r="L4602" s="19"/>
      <c r="M4602" s="19"/>
      <c r="N4602" s="19"/>
      <c r="O4602" s="19"/>
      <c r="P4602" s="19">
        <v>3.66</v>
      </c>
      <c r="Q4602" s="18" t="s">
        <v>90</v>
      </c>
      <c r="R4602" s="21"/>
      <c r="S4602" s="23"/>
      <c r="T4602" s="1">
        <f t="shared" si="425"/>
        <v>2019.1361380459857</v>
      </c>
      <c r="U4602" s="4">
        <f t="shared" si="426"/>
        <v>1.1245240436482852E+20</v>
      </c>
      <c r="V4602" s="4">
        <f t="shared" si="427"/>
        <v>97723722095581.203</v>
      </c>
      <c r="W4602" s="1">
        <f t="shared" si="428"/>
        <v>40.423303259349609</v>
      </c>
    </row>
    <row r="4603" spans="1:23" x14ac:dyDescent="0.3">
      <c r="A4603" s="32" t="s">
        <v>1343</v>
      </c>
      <c r="B4603" s="35">
        <v>43514.707777777781</v>
      </c>
      <c r="C4603" s="29">
        <v>45.399799999999999</v>
      </c>
      <c r="D4603" s="29">
        <v>-12.824299999999999</v>
      </c>
      <c r="E4603" s="49">
        <v>34</v>
      </c>
      <c r="F4603" s="20">
        <v>13</v>
      </c>
      <c r="G4603" s="22" t="s">
        <v>396</v>
      </c>
      <c r="H4603" s="1" t="s">
        <v>63</v>
      </c>
      <c r="I4603" s="9">
        <v>3.21</v>
      </c>
      <c r="J4603" s="19"/>
      <c r="K4603" s="19"/>
      <c r="L4603" s="19"/>
      <c r="M4603" s="19"/>
      <c r="N4603" s="19"/>
      <c r="O4603" s="19"/>
      <c r="P4603" s="19">
        <v>3.61</v>
      </c>
      <c r="Q4603" s="18" t="s">
        <v>90</v>
      </c>
      <c r="R4603" s="21"/>
      <c r="S4603" s="23"/>
      <c r="T4603" s="1">
        <f t="shared" si="425"/>
        <v>2019.1367769412122</v>
      </c>
      <c r="U4603" s="4">
        <f t="shared" si="426"/>
        <v>1.1245248658909351E+20</v>
      </c>
      <c r="V4603" s="4">
        <f t="shared" si="427"/>
        <v>82224264994707.281</v>
      </c>
      <c r="W4603" s="1">
        <f t="shared" si="428"/>
        <v>39.366487483991008</v>
      </c>
    </row>
    <row r="4604" spans="1:23" x14ac:dyDescent="0.3">
      <c r="A4604" s="32" t="s">
        <v>1344</v>
      </c>
      <c r="B4604" s="35">
        <v>43514.717118055552</v>
      </c>
      <c r="C4604" s="29">
        <v>45.395200000000003</v>
      </c>
      <c r="D4604" s="29">
        <v>-12.781499999999999</v>
      </c>
      <c r="E4604" s="49">
        <v>34</v>
      </c>
      <c r="F4604" s="20">
        <v>12</v>
      </c>
      <c r="G4604" s="22" t="s">
        <v>396</v>
      </c>
      <c r="H4604" s="1" t="s">
        <v>63</v>
      </c>
      <c r="I4604" s="9">
        <v>3.24</v>
      </c>
      <c r="J4604" s="19"/>
      <c r="K4604" s="19"/>
      <c r="L4604" s="19"/>
      <c r="M4604" s="19"/>
      <c r="N4604" s="19"/>
      <c r="O4604" s="19"/>
      <c r="P4604" s="19">
        <v>3.64</v>
      </c>
      <c r="Q4604" s="18" t="s">
        <v>90</v>
      </c>
      <c r="R4604" s="21"/>
      <c r="S4604" s="23"/>
      <c r="T4604" s="1">
        <f t="shared" si="425"/>
        <v>2019.1368025134991</v>
      </c>
      <c r="U4604" s="4">
        <f t="shared" si="426"/>
        <v>1.1245257779017744E+20</v>
      </c>
      <c r="V4604" s="4">
        <f t="shared" si="427"/>
        <v>91201083935591.125</v>
      </c>
      <c r="W4604" s="1">
        <f t="shared" si="428"/>
        <v>38.495937982789144</v>
      </c>
    </row>
    <row r="4605" spans="1:23" x14ac:dyDescent="0.3">
      <c r="A4605" s="32" t="s">
        <v>1345</v>
      </c>
      <c r="B4605" s="35">
        <v>43514.834155092591</v>
      </c>
      <c r="C4605" s="29">
        <v>45.354300000000002</v>
      </c>
      <c r="D4605" s="29">
        <v>-12.7753</v>
      </c>
      <c r="E4605" s="49">
        <v>29</v>
      </c>
      <c r="F4605" s="20">
        <v>12</v>
      </c>
      <c r="G4605" s="22" t="s">
        <v>396</v>
      </c>
      <c r="H4605" s="1" t="s">
        <v>63</v>
      </c>
      <c r="I4605" s="9">
        <v>3.12</v>
      </c>
      <c r="J4605" s="19"/>
      <c r="K4605" s="19"/>
      <c r="L4605" s="19"/>
      <c r="M4605" s="19"/>
      <c r="N4605" s="19"/>
      <c r="O4605" s="19"/>
      <c r="P4605" s="19">
        <v>3.52</v>
      </c>
      <c r="Q4605" s="18" t="s">
        <v>90</v>
      </c>
      <c r="R4605" s="21"/>
      <c r="S4605" s="23"/>
      <c r="T4605" s="1">
        <f t="shared" si="425"/>
        <v>2019.137122943443</v>
      </c>
      <c r="U4605" s="4">
        <f t="shared" si="426"/>
        <v>1.1245263804613606E+20</v>
      </c>
      <c r="V4605" s="4">
        <f t="shared" si="427"/>
        <v>60255958607435.766</v>
      </c>
      <c r="W4605" s="1">
        <f t="shared" si="428"/>
        <v>32.017513441080993</v>
      </c>
    </row>
    <row r="4606" spans="1:23" x14ac:dyDescent="0.3">
      <c r="A4606" s="32" t="s">
        <v>1346</v>
      </c>
      <c r="B4606" s="35">
        <v>43515.412928240738</v>
      </c>
      <c r="C4606" s="29">
        <v>45.423200000000001</v>
      </c>
      <c r="D4606" s="29">
        <v>-12.7547</v>
      </c>
      <c r="E4606" s="49">
        <v>41</v>
      </c>
      <c r="F4606" s="20">
        <v>12</v>
      </c>
      <c r="G4606" s="22" t="s">
        <v>396</v>
      </c>
      <c r="H4606" s="1" t="s">
        <v>63</v>
      </c>
      <c r="I4606" s="9">
        <v>3.2600000000000002</v>
      </c>
      <c r="J4606" s="19"/>
      <c r="K4606" s="19"/>
      <c r="L4606" s="19"/>
      <c r="M4606" s="19"/>
      <c r="N4606" s="19"/>
      <c r="O4606" s="19"/>
      <c r="P4606" s="19">
        <v>3.66</v>
      </c>
      <c r="Q4606" s="18" t="s">
        <v>90</v>
      </c>
      <c r="R4606" s="21"/>
      <c r="S4606" s="23"/>
      <c r="T4606" s="1">
        <f t="shared" si="425"/>
        <v>2019.1387075379623</v>
      </c>
      <c r="U4606" s="4">
        <f t="shared" si="426"/>
        <v>1.1245273576985815E+20</v>
      </c>
      <c r="V4606" s="4">
        <f t="shared" si="427"/>
        <v>97723722095581.203</v>
      </c>
      <c r="W4606" s="1">
        <f t="shared" si="428"/>
        <v>46.002056326410049</v>
      </c>
    </row>
    <row r="4607" spans="1:23" x14ac:dyDescent="0.3">
      <c r="A4607" s="32" t="s">
        <v>1347</v>
      </c>
      <c r="B4607" s="35">
        <v>43515.740555555552</v>
      </c>
      <c r="C4607" s="29">
        <v>45.413200000000003</v>
      </c>
      <c r="D4607" s="29">
        <v>-12.7835</v>
      </c>
      <c r="E4607" s="49">
        <v>38</v>
      </c>
      <c r="F4607" s="20">
        <v>11</v>
      </c>
      <c r="G4607" s="22" t="s">
        <v>396</v>
      </c>
      <c r="H4607" s="1" t="s">
        <v>63</v>
      </c>
      <c r="I4607" s="9">
        <v>3.46</v>
      </c>
      <c r="J4607" s="19"/>
      <c r="K4607" s="19"/>
      <c r="L4607" s="19"/>
      <c r="M4607" s="19"/>
      <c r="N4607" s="19"/>
      <c r="O4607" s="19"/>
      <c r="P4607" s="19">
        <v>3.86</v>
      </c>
      <c r="Q4607" s="18" t="s">
        <v>90</v>
      </c>
      <c r="R4607" s="21"/>
      <c r="S4607" s="23"/>
      <c r="T4607" s="1">
        <f t="shared" si="425"/>
        <v>2019.1396045326642</v>
      </c>
      <c r="U4607" s="4">
        <f t="shared" si="426"/>
        <v>1.1245293075431812E+20</v>
      </c>
      <c r="V4607" s="4">
        <f t="shared" si="427"/>
        <v>194984459975804.25</v>
      </c>
      <c r="W4607" s="1">
        <f t="shared" si="428"/>
        <v>42.948689985623467</v>
      </c>
    </row>
    <row r="4608" spans="1:23" x14ac:dyDescent="0.3">
      <c r="A4608" s="32" t="s">
        <v>1348</v>
      </c>
      <c r="B4608" s="35">
        <v>43515.777696759258</v>
      </c>
      <c r="C4608" s="29">
        <v>45.410499999999999</v>
      </c>
      <c r="D4608" s="29">
        <v>-12.821300000000001</v>
      </c>
      <c r="E4608" s="49">
        <v>37</v>
      </c>
      <c r="F4608" s="20">
        <v>11</v>
      </c>
      <c r="G4608" s="22" t="s">
        <v>396</v>
      </c>
      <c r="H4608" s="1" t="s">
        <v>63</v>
      </c>
      <c r="I4608" s="9">
        <v>3.54</v>
      </c>
      <c r="J4608" s="19"/>
      <c r="K4608" s="19"/>
      <c r="L4608" s="19"/>
      <c r="M4608" s="19"/>
      <c r="N4608" s="19"/>
      <c r="O4608" s="19"/>
      <c r="P4608" s="19">
        <v>3.94</v>
      </c>
      <c r="Q4608" s="18" t="s">
        <v>90</v>
      </c>
      <c r="R4608" s="21"/>
      <c r="S4608" s="23"/>
      <c r="T4608" s="1">
        <f t="shared" si="425"/>
        <v>2019.1397062197379</v>
      </c>
      <c r="U4608" s="4">
        <f t="shared" si="426"/>
        <v>1.1245318779389641E+20</v>
      </c>
      <c r="V4608" s="4">
        <f t="shared" si="427"/>
        <v>257039578276887.53</v>
      </c>
      <c r="W4608" s="1">
        <f t="shared" si="428"/>
        <v>42.444985645720003</v>
      </c>
    </row>
    <row r="4609" spans="1:23" x14ac:dyDescent="0.3">
      <c r="A4609" s="32" t="s">
        <v>1349</v>
      </c>
      <c r="B4609" s="35">
        <v>43515.943842592591</v>
      </c>
      <c r="C4609" s="29">
        <v>45.387</v>
      </c>
      <c r="D4609" s="29">
        <v>-12.766299999999999</v>
      </c>
      <c r="E4609" s="49">
        <v>33</v>
      </c>
      <c r="F4609" s="20">
        <v>11</v>
      </c>
      <c r="G4609" s="22" t="s">
        <v>396</v>
      </c>
      <c r="H4609" s="1" t="s">
        <v>63</v>
      </c>
      <c r="I4609" s="9">
        <v>3.31</v>
      </c>
      <c r="J4609" s="19"/>
      <c r="K4609" s="19"/>
      <c r="L4609" s="19"/>
      <c r="M4609" s="19"/>
      <c r="N4609" s="19"/>
      <c r="O4609" s="19"/>
      <c r="P4609" s="19">
        <v>3.71</v>
      </c>
      <c r="Q4609" s="18" t="s">
        <v>90</v>
      </c>
      <c r="R4609" s="21"/>
      <c r="S4609" s="23"/>
      <c r="T4609" s="1">
        <f t="shared" si="425"/>
        <v>2019.1401611022384</v>
      </c>
      <c r="U4609" s="4">
        <f t="shared" si="426"/>
        <v>1.1245330393875779E+20</v>
      </c>
      <c r="V4609" s="4">
        <f t="shared" si="427"/>
        <v>116144861384034.34</v>
      </c>
      <c r="W4609" s="1">
        <f t="shared" si="428"/>
        <v>37.111391140547944</v>
      </c>
    </row>
    <row r="4610" spans="1:23" x14ac:dyDescent="0.3">
      <c r="A4610" s="32" t="s">
        <v>1350</v>
      </c>
      <c r="B4610" s="35">
        <v>43516.195393518516</v>
      </c>
      <c r="C4610" s="29">
        <v>45.342199999999998</v>
      </c>
      <c r="D4610" s="29">
        <v>-12.7547</v>
      </c>
      <c r="E4610" s="49">
        <v>37</v>
      </c>
      <c r="F4610" s="20">
        <v>11</v>
      </c>
      <c r="G4610" s="22" t="s">
        <v>396</v>
      </c>
      <c r="H4610" s="1" t="s">
        <v>63</v>
      </c>
      <c r="I4610" s="9">
        <v>3.85</v>
      </c>
      <c r="J4610" s="19"/>
      <c r="K4610" s="19"/>
      <c r="L4610" s="19"/>
      <c r="M4610" s="19"/>
      <c r="N4610" s="19"/>
      <c r="O4610" s="19"/>
      <c r="P4610" s="19">
        <v>4.25</v>
      </c>
      <c r="Q4610" s="18" t="s">
        <v>90</v>
      </c>
      <c r="R4610" s="21"/>
      <c r="S4610" s="23"/>
      <c r="T4610" s="1">
        <f t="shared" si="425"/>
        <v>2019.1408498111391</v>
      </c>
      <c r="U4610" s="4">
        <f t="shared" si="426"/>
        <v>1.1245405383296713E+20</v>
      </c>
      <c r="V4610" s="4">
        <f t="shared" si="427"/>
        <v>749894209332455.88</v>
      </c>
      <c r="W4610" s="1">
        <f t="shared" si="428"/>
        <v>38.923164622984181</v>
      </c>
    </row>
    <row r="4611" spans="1:23" x14ac:dyDescent="0.3">
      <c r="A4611" s="32" t="s">
        <v>1351</v>
      </c>
      <c r="B4611" s="35">
        <v>43516.724027777775</v>
      </c>
      <c r="C4611" s="29">
        <v>45.396299999999997</v>
      </c>
      <c r="D4611" s="29">
        <v>-12.7325</v>
      </c>
      <c r="E4611" s="49">
        <v>31</v>
      </c>
      <c r="F4611" s="20">
        <v>11</v>
      </c>
      <c r="G4611" s="22" t="s">
        <v>396</v>
      </c>
      <c r="H4611" s="1" t="s">
        <v>63</v>
      </c>
      <c r="I4611" s="9">
        <v>3.13</v>
      </c>
      <c r="J4611" s="19"/>
      <c r="K4611" s="19"/>
      <c r="L4611" s="19"/>
      <c r="M4611" s="19"/>
      <c r="N4611" s="19"/>
      <c r="O4611" s="19"/>
      <c r="P4611" s="19">
        <v>3.53</v>
      </c>
      <c r="Q4611" s="18" t="s">
        <v>90</v>
      </c>
      <c r="R4611" s="21"/>
      <c r="S4611" s="23"/>
      <c r="T4611" s="1">
        <f t="shared" si="425"/>
        <v>2019.1422971328618</v>
      </c>
      <c r="U4611" s="4">
        <f t="shared" si="426"/>
        <v>1.1245411620645067E+20</v>
      </c>
      <c r="V4611" s="4">
        <f t="shared" si="427"/>
        <v>62373483548242.125</v>
      </c>
      <c r="W4611" s="1">
        <f t="shared" si="428"/>
        <v>35.913124196094422</v>
      </c>
    </row>
    <row r="4612" spans="1:23" x14ac:dyDescent="0.3">
      <c r="A4612" s="32" t="s">
        <v>1352</v>
      </c>
      <c r="B4612" s="35">
        <v>43516.970335648148</v>
      </c>
      <c r="C4612" s="29">
        <v>45.412999999999997</v>
      </c>
      <c r="D4612" s="29">
        <v>-12.7822</v>
      </c>
      <c r="E4612" s="49">
        <v>41</v>
      </c>
      <c r="F4612" s="20">
        <v>12</v>
      </c>
      <c r="G4612" s="22" t="s">
        <v>396</v>
      </c>
      <c r="H4612" s="1" t="s">
        <v>63</v>
      </c>
      <c r="I4612" s="9">
        <v>3.38</v>
      </c>
      <c r="J4612" s="19"/>
      <c r="K4612" s="19"/>
      <c r="L4612" s="19"/>
      <c r="M4612" s="19"/>
      <c r="N4612" s="19"/>
      <c r="O4612" s="19"/>
      <c r="P4612" s="19">
        <v>3.78</v>
      </c>
      <c r="Q4612" s="18" t="s">
        <v>90</v>
      </c>
      <c r="R4612" s="21"/>
      <c r="S4612" s="23"/>
      <c r="T4612" s="1">
        <f t="shared" si="425"/>
        <v>2019.1429714870585</v>
      </c>
      <c r="U4612" s="4">
        <f t="shared" si="426"/>
        <v>1.1245426411728948E+20</v>
      </c>
      <c r="V4612" s="4">
        <f t="shared" si="427"/>
        <v>147910838816820.69</v>
      </c>
      <c r="W4612" s="1">
        <f t="shared" si="428"/>
        <v>45.605546820143218</v>
      </c>
    </row>
    <row r="4613" spans="1:23" x14ac:dyDescent="0.3">
      <c r="A4613" s="32" t="s">
        <v>1353</v>
      </c>
      <c r="B4613" s="35">
        <v>43516.982268518521</v>
      </c>
      <c r="C4613" s="29">
        <v>45.4617</v>
      </c>
      <c r="D4613" s="29">
        <v>-12.747199999999999</v>
      </c>
      <c r="E4613" s="49">
        <v>40</v>
      </c>
      <c r="F4613" s="20">
        <v>19</v>
      </c>
      <c r="G4613" s="22" t="s">
        <v>396</v>
      </c>
      <c r="H4613" s="1" t="s">
        <v>63</v>
      </c>
      <c r="I4613" s="1">
        <f>P4613-0.4</f>
        <v>4.17</v>
      </c>
      <c r="J4613" s="19"/>
      <c r="K4613" s="19"/>
      <c r="L4613" s="19">
        <v>4.3</v>
      </c>
      <c r="M4613" s="19" t="s">
        <v>60</v>
      </c>
      <c r="N4613" s="19"/>
      <c r="O4613" s="19"/>
      <c r="P4613" s="19">
        <v>4.57</v>
      </c>
      <c r="Q4613" s="18" t="s">
        <v>90</v>
      </c>
      <c r="R4613" s="21"/>
      <c r="S4613" s="23"/>
      <c r="T4613" s="1">
        <f t="shared" ref="T4613:T4676" si="429">1900+B4613/365.25</f>
        <v>2019.1430041574772</v>
      </c>
      <c r="U4613" s="4">
        <f t="shared" ref="U4613:U4676" si="430">U4612+V4613</f>
        <v>1.1245652876159708E+20</v>
      </c>
      <c r="V4613" s="4">
        <f t="shared" ref="V4613:V4676" si="431">10^(1.5*I4613+9.1)</f>
        <v>2264644307593065.5</v>
      </c>
      <c r="W4613" s="1">
        <f t="shared" ref="W4613:W4676" si="432">SQRT( (ABS(D4613-$Y$1)*111.11)^2+(111.11*COS(RADIANS(D4613))*ABS(C4613-$Z$1))^2+E4613*E4613)</f>
        <v>47.197285247237296</v>
      </c>
    </row>
    <row r="4614" spans="1:23" x14ac:dyDescent="0.3">
      <c r="A4614" s="32" t="s">
        <v>1354</v>
      </c>
      <c r="B4614" s="35">
        <v>43517.019409722219</v>
      </c>
      <c r="C4614" s="29">
        <v>45.388800000000003</v>
      </c>
      <c r="D4614" s="29">
        <v>-12.7788</v>
      </c>
      <c r="E4614" s="49">
        <v>36</v>
      </c>
      <c r="F4614" s="20">
        <v>11</v>
      </c>
      <c r="G4614" s="22" t="s">
        <v>396</v>
      </c>
      <c r="H4614" s="1" t="s">
        <v>63</v>
      </c>
      <c r="I4614" s="9">
        <v>3.29</v>
      </c>
      <c r="J4614" s="19"/>
      <c r="K4614" s="19"/>
      <c r="L4614" s="19"/>
      <c r="M4614" s="19"/>
      <c r="N4614" s="19"/>
      <c r="O4614" s="19"/>
      <c r="P4614" s="19">
        <v>3.69</v>
      </c>
      <c r="Q4614" s="18" t="s">
        <v>90</v>
      </c>
      <c r="R4614" s="21"/>
      <c r="S4614" s="23"/>
      <c r="T4614" s="1">
        <f t="shared" si="429"/>
        <v>2019.143105844551</v>
      </c>
      <c r="U4614" s="4">
        <f t="shared" si="430"/>
        <v>1.1245663715428848E+20</v>
      </c>
      <c r="V4614" s="4">
        <f t="shared" si="431"/>
        <v>108392691402120.45</v>
      </c>
      <c r="W4614" s="1">
        <f t="shared" si="432"/>
        <v>39.950872461322064</v>
      </c>
    </row>
    <row r="4615" spans="1:23" x14ac:dyDescent="0.3">
      <c r="A4615" s="32" t="s">
        <v>1355</v>
      </c>
      <c r="B4615" s="35">
        <v>43517.094293981485</v>
      </c>
      <c r="C4615" s="29">
        <v>45.414200000000001</v>
      </c>
      <c r="D4615" s="29">
        <v>-12.7875</v>
      </c>
      <c r="E4615" s="49">
        <v>43</v>
      </c>
      <c r="F4615" s="20">
        <v>13</v>
      </c>
      <c r="G4615" s="22" t="s">
        <v>396</v>
      </c>
      <c r="H4615" s="1" t="s">
        <v>63</v>
      </c>
      <c r="I4615" s="9">
        <v>3.78</v>
      </c>
      <c r="J4615" s="19"/>
      <c r="K4615" s="19"/>
      <c r="L4615" s="19"/>
      <c r="M4615" s="19"/>
      <c r="N4615" s="19"/>
      <c r="O4615" s="19"/>
      <c r="P4615" s="19">
        <v>4.18</v>
      </c>
      <c r="Q4615" s="18" t="s">
        <v>90</v>
      </c>
      <c r="R4615" s="21"/>
      <c r="S4615" s="23"/>
      <c r="T4615" s="1">
        <f t="shared" si="429"/>
        <v>2019.1433108664792</v>
      </c>
      <c r="U4615" s="4">
        <f t="shared" si="430"/>
        <v>1.1245722599794383E+20</v>
      </c>
      <c r="V4615" s="4">
        <f t="shared" si="431"/>
        <v>588843655355589.63</v>
      </c>
      <c r="W4615" s="1">
        <f t="shared" si="432"/>
        <v>47.505976516558881</v>
      </c>
    </row>
    <row r="4616" spans="1:23" x14ac:dyDescent="0.3">
      <c r="A4616" s="32" t="s">
        <v>1356</v>
      </c>
      <c r="B4616" s="35">
        <v>43517.420034722221</v>
      </c>
      <c r="C4616" s="29">
        <v>45.431800000000003</v>
      </c>
      <c r="D4616" s="29">
        <v>-12.789300000000001</v>
      </c>
      <c r="E4616" s="49">
        <v>41</v>
      </c>
      <c r="F4616" s="20">
        <v>14</v>
      </c>
      <c r="G4616" s="22" t="s">
        <v>396</v>
      </c>
      <c r="H4616" s="1" t="s">
        <v>63</v>
      </c>
      <c r="I4616" s="9">
        <v>3.45</v>
      </c>
      <c r="J4616" s="19"/>
      <c r="K4616" s="19"/>
      <c r="L4616" s="19"/>
      <c r="M4616" s="19"/>
      <c r="N4616" s="19"/>
      <c r="O4616" s="19"/>
      <c r="P4616" s="19">
        <v>3.85</v>
      </c>
      <c r="Q4616" s="18" t="s">
        <v>90</v>
      </c>
      <c r="R4616" s="21"/>
      <c r="S4616" s="23"/>
      <c r="T4616" s="1">
        <f t="shared" si="429"/>
        <v>2019.1442026960226</v>
      </c>
      <c r="U4616" s="4">
        <f t="shared" si="430"/>
        <v>1.1245741436285279E+20</v>
      </c>
      <c r="V4616" s="4">
        <f t="shared" si="431"/>
        <v>188364908948981.13</v>
      </c>
      <c r="W4616" s="1">
        <f t="shared" si="432"/>
        <v>46.580427530476108</v>
      </c>
    </row>
    <row r="4617" spans="1:23" x14ac:dyDescent="0.3">
      <c r="A4617" s="32" t="s">
        <v>1357</v>
      </c>
      <c r="B4617" s="35">
        <v>43518.197372685187</v>
      </c>
      <c r="C4617" s="29">
        <v>45.389299999999999</v>
      </c>
      <c r="D4617" s="29">
        <v>-12.813800000000001</v>
      </c>
      <c r="E4617" s="49">
        <v>30</v>
      </c>
      <c r="F4617" s="20">
        <v>12</v>
      </c>
      <c r="G4617" s="22" t="s">
        <v>396</v>
      </c>
      <c r="H4617" s="1" t="s">
        <v>63</v>
      </c>
      <c r="I4617" s="9">
        <v>3.02</v>
      </c>
      <c r="J4617" s="19"/>
      <c r="K4617" s="19"/>
      <c r="L4617" s="19"/>
      <c r="M4617" s="19"/>
      <c r="N4617" s="19"/>
      <c r="O4617" s="19"/>
      <c r="P4617" s="19">
        <v>3.42</v>
      </c>
      <c r="Q4617" s="18" t="s">
        <v>90</v>
      </c>
      <c r="R4617" s="21"/>
      <c r="S4617" s="23"/>
      <c r="T4617" s="1">
        <f t="shared" si="429"/>
        <v>2019.1463309313763</v>
      </c>
      <c r="U4617" s="4">
        <f t="shared" si="430"/>
        <v>1.1245745702080466E+20</v>
      </c>
      <c r="V4617" s="4">
        <f t="shared" si="431"/>
        <v>42657951880159.32</v>
      </c>
      <c r="W4617" s="1">
        <f t="shared" si="432"/>
        <v>35.170090181104094</v>
      </c>
    </row>
    <row r="4618" spans="1:23" x14ac:dyDescent="0.3">
      <c r="A4618" s="32" t="s">
        <v>1358</v>
      </c>
      <c r="B4618" s="35">
        <v>43518.199594907404</v>
      </c>
      <c r="C4618" s="29">
        <v>45.390999999999998</v>
      </c>
      <c r="D4618" s="29">
        <v>-12.786199999999999</v>
      </c>
      <c r="E4618" s="49">
        <v>38</v>
      </c>
      <c r="F4618" s="20">
        <v>12</v>
      </c>
      <c r="G4618" s="22" t="s">
        <v>396</v>
      </c>
      <c r="H4618" s="1" t="s">
        <v>63</v>
      </c>
      <c r="I4618" s="9">
        <v>3.08</v>
      </c>
      <c r="J4618" s="19"/>
      <c r="K4618" s="19"/>
      <c r="L4618" s="19"/>
      <c r="M4618" s="19"/>
      <c r="N4618" s="19"/>
      <c r="O4618" s="19"/>
      <c r="P4618" s="19">
        <v>3.48</v>
      </c>
      <c r="Q4618" s="18" t="s">
        <v>90</v>
      </c>
      <c r="R4618" s="21"/>
      <c r="S4618" s="23"/>
      <c r="T4618" s="1">
        <f t="shared" si="429"/>
        <v>2019.1463370154891</v>
      </c>
      <c r="U4618" s="4">
        <f t="shared" si="430"/>
        <v>1.1245750950155069E+20</v>
      </c>
      <c r="V4618" s="4">
        <f t="shared" si="431"/>
        <v>52480746024977.281</v>
      </c>
      <c r="W4618" s="1">
        <f t="shared" si="432"/>
        <v>41.918681621849963</v>
      </c>
    </row>
    <row r="4619" spans="1:23" x14ac:dyDescent="0.3">
      <c r="A4619" s="32" t="s">
        <v>1359</v>
      </c>
      <c r="B4619" s="35">
        <v>43518.315462962964</v>
      </c>
      <c r="C4619" s="29">
        <v>45.408799999999999</v>
      </c>
      <c r="D4619" s="29">
        <v>-12.784700000000001</v>
      </c>
      <c r="E4619" s="49">
        <v>41</v>
      </c>
      <c r="F4619" s="20">
        <v>16</v>
      </c>
      <c r="G4619" s="22" t="s">
        <v>396</v>
      </c>
      <c r="H4619" s="1" t="s">
        <v>63</v>
      </c>
      <c r="I4619" s="9">
        <v>3.48</v>
      </c>
      <c r="J4619" s="19"/>
      <c r="K4619" s="19"/>
      <c r="L4619" s="19"/>
      <c r="M4619" s="19"/>
      <c r="N4619" s="19"/>
      <c r="O4619" s="19"/>
      <c r="P4619" s="19">
        <v>3.88</v>
      </c>
      <c r="Q4619" s="18" t="s">
        <v>90</v>
      </c>
      <c r="R4619" s="21"/>
      <c r="S4619" s="23"/>
      <c r="T4619" s="1">
        <f t="shared" si="429"/>
        <v>2019.1466542449361</v>
      </c>
      <c r="U4619" s="4">
        <f t="shared" si="430"/>
        <v>1.1245771843116378E+20</v>
      </c>
      <c r="V4619" s="4">
        <f t="shared" si="431"/>
        <v>208929613085405.06</v>
      </c>
      <c r="W4619" s="1">
        <f t="shared" si="432"/>
        <v>45.42905617014047</v>
      </c>
    </row>
    <row r="4620" spans="1:23" x14ac:dyDescent="0.3">
      <c r="A4620" s="32" t="s">
        <v>1360</v>
      </c>
      <c r="B4620" s="35">
        <v>43518.45244212963</v>
      </c>
      <c r="C4620" s="29">
        <v>45.410200000000003</v>
      </c>
      <c r="D4620" s="29">
        <v>-12.795</v>
      </c>
      <c r="E4620" s="49">
        <v>37</v>
      </c>
      <c r="F4620" s="20">
        <v>13</v>
      </c>
      <c r="G4620" s="22" t="s">
        <v>396</v>
      </c>
      <c r="H4620" s="1" t="s">
        <v>63</v>
      </c>
      <c r="I4620" s="9">
        <v>3.43</v>
      </c>
      <c r="J4620" s="19"/>
      <c r="K4620" s="19"/>
      <c r="L4620" s="19"/>
      <c r="M4620" s="19"/>
      <c r="N4620" s="19"/>
      <c r="O4620" s="19"/>
      <c r="P4620" s="19">
        <v>3.83</v>
      </c>
      <c r="Q4620" s="18" t="s">
        <v>90</v>
      </c>
      <c r="R4620" s="21"/>
      <c r="S4620" s="23"/>
      <c r="T4620" s="1">
        <f t="shared" si="429"/>
        <v>2019.1470292734555</v>
      </c>
      <c r="U4620" s="4">
        <f t="shared" si="430"/>
        <v>1.1245789422352517E+20</v>
      </c>
      <c r="V4620" s="4">
        <f t="shared" si="431"/>
        <v>175792361395870.31</v>
      </c>
      <c r="W4620" s="1">
        <f t="shared" si="432"/>
        <v>42.027742268914444</v>
      </c>
    </row>
    <row r="4621" spans="1:23" x14ac:dyDescent="0.3">
      <c r="A4621" s="32" t="s">
        <v>1361</v>
      </c>
      <c r="B4621" s="35">
        <v>43518.476620370369</v>
      </c>
      <c r="C4621" s="29">
        <v>45.424799999999998</v>
      </c>
      <c r="D4621" s="29">
        <v>-12.7828</v>
      </c>
      <c r="E4621" s="49">
        <v>39</v>
      </c>
      <c r="F4621" s="20">
        <v>12</v>
      </c>
      <c r="G4621" s="22" t="s">
        <v>396</v>
      </c>
      <c r="H4621" s="1" t="s">
        <v>63</v>
      </c>
      <c r="I4621" s="9">
        <v>3.27</v>
      </c>
      <c r="J4621" s="19"/>
      <c r="K4621" s="19"/>
      <c r="L4621" s="19"/>
      <c r="M4621" s="19"/>
      <c r="N4621" s="19"/>
      <c r="O4621" s="19"/>
      <c r="P4621" s="19">
        <v>3.67</v>
      </c>
      <c r="Q4621" s="18" t="s">
        <v>90</v>
      </c>
      <c r="R4621" s="21"/>
      <c r="S4621" s="23"/>
      <c r="T4621" s="1">
        <f t="shared" si="429"/>
        <v>2019.1470954698709</v>
      </c>
      <c r="U4621" s="4">
        <f t="shared" si="430"/>
        <v>1.1245799538147059E+20</v>
      </c>
      <c r="V4621" s="4">
        <f t="shared" si="431"/>
        <v>101157945425989.97</v>
      </c>
      <c r="W4621" s="1">
        <f t="shared" si="432"/>
        <v>44.411814690356934</v>
      </c>
    </row>
    <row r="4622" spans="1:23" x14ac:dyDescent="0.3">
      <c r="A4622" s="32" t="s">
        <v>1362</v>
      </c>
      <c r="B4622" s="35">
        <v>43519.03197916667</v>
      </c>
      <c r="C4622" s="29">
        <v>45.396999999999998</v>
      </c>
      <c r="D4622" s="29">
        <v>-12.813000000000001</v>
      </c>
      <c r="E4622" s="49">
        <v>31</v>
      </c>
      <c r="F4622" s="20">
        <v>15</v>
      </c>
      <c r="G4622" s="22" t="s">
        <v>396</v>
      </c>
      <c r="H4622" s="1" t="s">
        <v>63</v>
      </c>
      <c r="I4622" s="9">
        <v>3.38</v>
      </c>
      <c r="J4622" s="19"/>
      <c r="K4622" s="19"/>
      <c r="L4622" s="19"/>
      <c r="M4622" s="19"/>
      <c r="N4622" s="19"/>
      <c r="O4622" s="19"/>
      <c r="P4622" s="19">
        <v>3.78</v>
      </c>
      <c r="Q4622" s="18" t="s">
        <v>90</v>
      </c>
      <c r="R4622" s="21"/>
      <c r="S4622" s="23"/>
      <c r="T4622" s="1">
        <f t="shared" si="429"/>
        <v>2019.1486159593885</v>
      </c>
      <c r="U4622" s="4">
        <f t="shared" si="430"/>
        <v>1.1245814329230941E+20</v>
      </c>
      <c r="V4622" s="4">
        <f t="shared" si="431"/>
        <v>147910838816820.69</v>
      </c>
      <c r="W4622" s="1">
        <f t="shared" si="432"/>
        <v>36.416525764417244</v>
      </c>
    </row>
    <row r="4623" spans="1:23" x14ac:dyDescent="0.3">
      <c r="A4623" s="32" t="s">
        <v>1363</v>
      </c>
      <c r="B4623" s="35">
        <v>43519.142245370371</v>
      </c>
      <c r="C4623" s="29">
        <v>45.388800000000003</v>
      </c>
      <c r="D4623" s="29">
        <v>-12.7773</v>
      </c>
      <c r="E4623" s="49">
        <v>30</v>
      </c>
      <c r="F4623" s="20">
        <v>11</v>
      </c>
      <c r="G4623" s="22" t="s">
        <v>396</v>
      </c>
      <c r="H4623" s="1" t="s">
        <v>63</v>
      </c>
      <c r="I4623" s="9">
        <v>3.2</v>
      </c>
      <c r="J4623" s="19"/>
      <c r="K4623" s="19"/>
      <c r="L4623" s="19"/>
      <c r="M4623" s="19"/>
      <c r="N4623" s="19"/>
      <c r="O4623" s="19"/>
      <c r="P4623" s="19">
        <v>3.6</v>
      </c>
      <c r="Q4623" s="18" t="s">
        <v>90</v>
      </c>
      <c r="R4623" s="21"/>
      <c r="S4623" s="23"/>
      <c r="T4623" s="1">
        <f t="shared" si="429"/>
        <v>2019.1489178518011</v>
      </c>
      <c r="U4623" s="4">
        <f t="shared" si="430"/>
        <v>1.1245822272513288E+20</v>
      </c>
      <c r="V4623" s="4">
        <f t="shared" si="431"/>
        <v>79432823472428.328</v>
      </c>
      <c r="W4623" s="1">
        <f t="shared" si="432"/>
        <v>34.630159316465132</v>
      </c>
    </row>
    <row r="4624" spans="1:23" x14ac:dyDescent="0.3">
      <c r="A4624" s="32" t="s">
        <v>1364</v>
      </c>
      <c r="B4624" s="35">
        <v>43519.365532407406</v>
      </c>
      <c r="C4624" s="29">
        <v>45.423699999999997</v>
      </c>
      <c r="D4624" s="29">
        <v>-12.8165</v>
      </c>
      <c r="E4624" s="49">
        <v>24</v>
      </c>
      <c r="F4624" s="20">
        <v>10</v>
      </c>
      <c r="G4624" s="22" t="s">
        <v>396</v>
      </c>
      <c r="H4624" s="1" t="s">
        <v>63</v>
      </c>
      <c r="I4624" s="9">
        <v>3.16</v>
      </c>
      <c r="J4624" s="19"/>
      <c r="K4624" s="19"/>
      <c r="L4624" s="19"/>
      <c r="M4624" s="19"/>
      <c r="N4624" s="19"/>
      <c r="O4624" s="19"/>
      <c r="P4624" s="19">
        <v>3.56</v>
      </c>
      <c r="Q4624" s="18" t="s">
        <v>90</v>
      </c>
      <c r="R4624" s="21"/>
      <c r="S4624" s="23"/>
      <c r="T4624" s="1">
        <f t="shared" si="429"/>
        <v>2019.1495291783913</v>
      </c>
      <c r="U4624" s="4">
        <f t="shared" si="430"/>
        <v>1.1245829190822997E+20</v>
      </c>
      <c r="V4624" s="4">
        <f t="shared" si="431"/>
        <v>69183097091893.844</v>
      </c>
      <c r="W4624" s="1">
        <f t="shared" si="432"/>
        <v>32.540174579333311</v>
      </c>
    </row>
    <row r="4625" spans="1:23" x14ac:dyDescent="0.3">
      <c r="A4625" s="32" t="s">
        <v>1365</v>
      </c>
      <c r="B4625" s="35">
        <v>43519.428101851852</v>
      </c>
      <c r="C4625" s="29">
        <v>45.415300000000002</v>
      </c>
      <c r="D4625" s="29">
        <v>-12.7828</v>
      </c>
      <c r="E4625" s="49">
        <v>33</v>
      </c>
      <c r="F4625" s="20">
        <v>10</v>
      </c>
      <c r="G4625" s="22" t="s">
        <v>396</v>
      </c>
      <c r="H4625" s="1" t="s">
        <v>63</v>
      </c>
      <c r="I4625" s="9">
        <v>3.25</v>
      </c>
      <c r="J4625" s="19"/>
      <c r="K4625" s="19"/>
      <c r="L4625" s="19"/>
      <c r="M4625" s="19"/>
      <c r="N4625" s="19"/>
      <c r="O4625" s="19"/>
      <c r="P4625" s="19">
        <v>3.65</v>
      </c>
      <c r="Q4625" s="18" t="s">
        <v>90</v>
      </c>
      <c r="R4625" s="21"/>
      <c r="S4625" s="23"/>
      <c r="T4625" s="1">
        <f t="shared" si="429"/>
        <v>2019.149700484194</v>
      </c>
      <c r="U4625" s="4">
        <f t="shared" si="430"/>
        <v>1.1245838631431759E+20</v>
      </c>
      <c r="V4625" s="4">
        <f t="shared" si="431"/>
        <v>94406087628592.484</v>
      </c>
      <c r="W4625" s="1">
        <f t="shared" si="432"/>
        <v>38.706188324900594</v>
      </c>
    </row>
    <row r="4626" spans="1:23" x14ac:dyDescent="0.3">
      <c r="A4626" s="32" t="s">
        <v>1366</v>
      </c>
      <c r="B4626" s="35">
        <v>43519.51703703704</v>
      </c>
      <c r="C4626" s="29">
        <v>45.406199999999998</v>
      </c>
      <c r="D4626" s="29">
        <v>-12.825699999999999</v>
      </c>
      <c r="E4626" s="49">
        <v>36</v>
      </c>
      <c r="F4626" s="20">
        <v>10</v>
      </c>
      <c r="G4626" s="22" t="s">
        <v>396</v>
      </c>
      <c r="H4626" s="1" t="s">
        <v>63</v>
      </c>
      <c r="I4626" s="9">
        <v>3.0300000000000002</v>
      </c>
      <c r="J4626" s="19"/>
      <c r="K4626" s="19"/>
      <c r="L4626" s="19"/>
      <c r="M4626" s="19"/>
      <c r="N4626" s="19"/>
      <c r="O4626" s="19"/>
      <c r="P4626" s="19">
        <v>3.43</v>
      </c>
      <c r="Q4626" s="18" t="s">
        <v>90</v>
      </c>
      <c r="R4626" s="21"/>
      <c r="S4626" s="23"/>
      <c r="T4626" s="1">
        <f t="shared" si="429"/>
        <v>2019.1499439754607</v>
      </c>
      <c r="U4626" s="4">
        <f t="shared" si="430"/>
        <v>1.1245843047136233E+20</v>
      </c>
      <c r="V4626" s="4">
        <f t="shared" si="431"/>
        <v>44157044735331.297</v>
      </c>
      <c r="W4626" s="1">
        <f t="shared" si="432"/>
        <v>41.448733758791469</v>
      </c>
    </row>
    <row r="4627" spans="1:23" x14ac:dyDescent="0.3">
      <c r="A4627" s="32" t="s">
        <v>1367</v>
      </c>
      <c r="B4627" s="35">
        <v>43520.071504629632</v>
      </c>
      <c r="C4627" s="29">
        <v>45.400300000000001</v>
      </c>
      <c r="D4627" s="29">
        <v>-12.7783</v>
      </c>
      <c r="E4627" s="49">
        <v>30</v>
      </c>
      <c r="F4627" s="20">
        <v>10</v>
      </c>
      <c r="G4627" s="22" t="s">
        <v>396</v>
      </c>
      <c r="H4627" s="1" t="s">
        <v>63</v>
      </c>
      <c r="I4627" s="9">
        <v>3.02</v>
      </c>
      <c r="J4627" s="19"/>
      <c r="K4627" s="19"/>
      <c r="L4627" s="19"/>
      <c r="M4627" s="19"/>
      <c r="N4627" s="19"/>
      <c r="O4627" s="19"/>
      <c r="P4627" s="19">
        <v>3.42</v>
      </c>
      <c r="Q4627" s="18" t="s">
        <v>90</v>
      </c>
      <c r="R4627" s="21"/>
      <c r="S4627" s="23"/>
      <c r="T4627" s="1">
        <f t="shared" si="429"/>
        <v>2019.1514620249955</v>
      </c>
      <c r="U4627" s="4">
        <f t="shared" si="430"/>
        <v>1.1245847312931421E+20</v>
      </c>
      <c r="V4627" s="4">
        <f t="shared" si="431"/>
        <v>42657951880159.32</v>
      </c>
      <c r="W4627" s="1">
        <f t="shared" si="432"/>
        <v>35.270946604565879</v>
      </c>
    </row>
    <row r="4628" spans="1:23" x14ac:dyDescent="0.3">
      <c r="A4628" s="32" t="s">
        <v>1368</v>
      </c>
      <c r="B4628" s="35">
        <v>43520.442523148151</v>
      </c>
      <c r="C4628" s="29">
        <v>45.389299999999999</v>
      </c>
      <c r="D4628" s="29">
        <v>-12.7447</v>
      </c>
      <c r="E4628" s="49">
        <v>38</v>
      </c>
      <c r="F4628" s="20">
        <v>11</v>
      </c>
      <c r="G4628" s="22" t="s">
        <v>396</v>
      </c>
      <c r="H4628" s="1" t="s">
        <v>63</v>
      </c>
      <c r="I4628" s="9">
        <v>3.14</v>
      </c>
      <c r="J4628" s="19"/>
      <c r="K4628" s="19"/>
      <c r="L4628" s="19"/>
      <c r="M4628" s="19"/>
      <c r="N4628" s="19"/>
      <c r="O4628" s="19"/>
      <c r="P4628" s="19">
        <v>3.54</v>
      </c>
      <c r="Q4628" s="18" t="s">
        <v>90</v>
      </c>
      <c r="R4628" s="21"/>
      <c r="S4628" s="23"/>
      <c r="T4628" s="1">
        <f t="shared" si="429"/>
        <v>2019.1524778183386</v>
      </c>
      <c r="U4628" s="4">
        <f t="shared" si="430"/>
        <v>1.124585376947371E+20</v>
      </c>
      <c r="V4628" s="4">
        <f t="shared" si="431"/>
        <v>64565422903465.523</v>
      </c>
      <c r="W4628" s="1">
        <f t="shared" si="432"/>
        <v>41.724300521784365</v>
      </c>
    </row>
    <row r="4629" spans="1:23" x14ac:dyDescent="0.3">
      <c r="A4629" s="32" t="s">
        <v>1369</v>
      </c>
      <c r="B4629" s="35">
        <v>43520.521365740744</v>
      </c>
      <c r="C4629" s="29">
        <v>45.396500000000003</v>
      </c>
      <c r="D4629" s="29">
        <v>-12.771000000000001</v>
      </c>
      <c r="E4629" s="49">
        <v>30</v>
      </c>
      <c r="F4629" s="20">
        <v>11</v>
      </c>
      <c r="G4629" s="22" t="s">
        <v>396</v>
      </c>
      <c r="H4629" s="1" t="s">
        <v>63</v>
      </c>
      <c r="I4629" s="9">
        <v>3.35</v>
      </c>
      <c r="J4629" s="19"/>
      <c r="K4629" s="19"/>
      <c r="L4629" s="19"/>
      <c r="M4629" s="19"/>
      <c r="N4629" s="19"/>
      <c r="O4629" s="19"/>
      <c r="P4629" s="19">
        <v>3.75</v>
      </c>
      <c r="Q4629" s="18" t="s">
        <v>90</v>
      </c>
      <c r="R4629" s="21"/>
      <c r="S4629" s="23"/>
      <c r="T4629" s="1">
        <f t="shared" si="429"/>
        <v>2019.1526936775927</v>
      </c>
      <c r="U4629" s="4">
        <f t="shared" si="430"/>
        <v>1.1245867104688031E+20</v>
      </c>
      <c r="V4629" s="4">
        <f t="shared" si="431"/>
        <v>133352143216332.41</v>
      </c>
      <c r="W4629" s="1">
        <f t="shared" si="432"/>
        <v>35.00968362044231</v>
      </c>
    </row>
    <row r="4630" spans="1:23" x14ac:dyDescent="0.3">
      <c r="A4630" s="32" t="s">
        <v>1370</v>
      </c>
      <c r="B4630" s="35">
        <v>43520.529328703706</v>
      </c>
      <c r="C4630" s="29">
        <v>45.387700000000002</v>
      </c>
      <c r="D4630" s="29">
        <v>-12.756</v>
      </c>
      <c r="E4630" s="49">
        <v>34</v>
      </c>
      <c r="F4630" s="20">
        <v>11</v>
      </c>
      <c r="G4630" s="22" t="s">
        <v>396</v>
      </c>
      <c r="H4630" s="1" t="s">
        <v>63</v>
      </c>
      <c r="I4630" s="9">
        <v>3.04</v>
      </c>
      <c r="J4630" s="19"/>
      <c r="K4630" s="19"/>
      <c r="L4630" s="19"/>
      <c r="M4630" s="19"/>
      <c r="N4630" s="19"/>
      <c r="O4630" s="19"/>
      <c r="P4630" s="19">
        <v>3.44</v>
      </c>
      <c r="Q4630" s="18" t="s">
        <v>90</v>
      </c>
      <c r="R4630" s="21"/>
      <c r="S4630" s="23"/>
      <c r="T4630" s="1">
        <f t="shared" si="429"/>
        <v>2019.1527154789972</v>
      </c>
      <c r="U4630" s="4">
        <f t="shared" si="430"/>
        <v>1.1245871675569927E+20</v>
      </c>
      <c r="V4630" s="4">
        <f t="shared" si="431"/>
        <v>45708818961487.711</v>
      </c>
      <c r="W4630" s="1">
        <f t="shared" si="432"/>
        <v>38.019313138965394</v>
      </c>
    </row>
    <row r="4631" spans="1:23" x14ac:dyDescent="0.3">
      <c r="A4631" s="32" t="s">
        <v>1371</v>
      </c>
      <c r="B4631" s="35">
        <v>43520.575162037036</v>
      </c>
      <c r="C4631" s="29">
        <v>45.370699999999999</v>
      </c>
      <c r="D4631" s="29">
        <v>-12.7105</v>
      </c>
      <c r="E4631" s="49">
        <v>37</v>
      </c>
      <c r="F4631" s="20">
        <v>11</v>
      </c>
      <c r="G4631" s="22" t="s">
        <v>396</v>
      </c>
      <c r="H4631" s="1" t="s">
        <v>63</v>
      </c>
      <c r="I4631" s="9">
        <v>3.19</v>
      </c>
      <c r="J4631" s="19"/>
      <c r="K4631" s="19"/>
      <c r="L4631" s="19"/>
      <c r="M4631" s="19"/>
      <c r="N4631" s="19"/>
      <c r="O4631" s="19"/>
      <c r="P4631" s="19">
        <v>3.59</v>
      </c>
      <c r="Q4631" s="18" t="s">
        <v>90</v>
      </c>
      <c r="R4631" s="21"/>
      <c r="S4631" s="23"/>
      <c r="T4631" s="1">
        <f t="shared" si="429"/>
        <v>2019.1528409638249</v>
      </c>
      <c r="U4631" s="4">
        <f t="shared" si="430"/>
        <v>1.124587934918482E+20</v>
      </c>
      <c r="V4631" s="4">
        <f t="shared" si="431"/>
        <v>76736148936182.078</v>
      </c>
      <c r="W4631" s="1">
        <f t="shared" si="432"/>
        <v>40.304821680594628</v>
      </c>
    </row>
    <row r="4632" spans="1:23" x14ac:dyDescent="0.3">
      <c r="A4632" s="32" t="s">
        <v>1372</v>
      </c>
      <c r="B4632" s="35">
        <v>43520.636574074073</v>
      </c>
      <c r="C4632" s="29">
        <v>45.348199999999999</v>
      </c>
      <c r="D4632" s="29">
        <v>-12.7492</v>
      </c>
      <c r="E4632" s="49">
        <v>39</v>
      </c>
      <c r="F4632" s="20">
        <v>11</v>
      </c>
      <c r="G4632" s="22" t="s">
        <v>396</v>
      </c>
      <c r="H4632" s="1" t="s">
        <v>63</v>
      </c>
      <c r="I4632" s="9">
        <v>3.3200000000000003</v>
      </c>
      <c r="J4632" s="19"/>
      <c r="K4632" s="19"/>
      <c r="L4632" s="19"/>
      <c r="M4632" s="19"/>
      <c r="N4632" s="19"/>
      <c r="O4632" s="19"/>
      <c r="P4632" s="19">
        <v>3.72</v>
      </c>
      <c r="Q4632" s="18" t="s">
        <v>90</v>
      </c>
      <c r="R4632" s="21"/>
      <c r="S4632" s="23"/>
      <c r="T4632" s="1">
        <f t="shared" si="429"/>
        <v>2019.1530091008187</v>
      </c>
      <c r="U4632" s="4">
        <f t="shared" si="430"/>
        <v>1.1245891371829166E+20</v>
      </c>
      <c r="V4632" s="4">
        <f t="shared" si="431"/>
        <v>120226443461741.34</v>
      </c>
      <c r="W4632" s="1">
        <f t="shared" si="432"/>
        <v>41.032485400255247</v>
      </c>
    </row>
    <row r="4633" spans="1:23" x14ac:dyDescent="0.3">
      <c r="A4633" s="32" t="s">
        <v>1373</v>
      </c>
      <c r="B4633" s="35">
        <v>43520.964131944442</v>
      </c>
      <c r="C4633" s="29">
        <v>45.393500000000003</v>
      </c>
      <c r="D4633" s="29">
        <v>-12.7935</v>
      </c>
      <c r="E4633" s="49">
        <v>20</v>
      </c>
      <c r="F4633" s="20">
        <v>15</v>
      </c>
      <c r="G4633" s="22" t="s">
        <v>396</v>
      </c>
      <c r="H4633" s="1" t="s">
        <v>63</v>
      </c>
      <c r="I4633" s="1">
        <f>P4633-0.4</f>
        <v>3.94</v>
      </c>
      <c r="J4633" s="19"/>
      <c r="K4633" s="19"/>
      <c r="L4633" s="19">
        <v>4.2</v>
      </c>
      <c r="M4633" s="19" t="s">
        <v>60</v>
      </c>
      <c r="N4633" s="19"/>
      <c r="O4633" s="19"/>
      <c r="P4633" s="19">
        <v>4.34</v>
      </c>
      <c r="Q4633" s="18" t="s">
        <v>90</v>
      </c>
      <c r="R4633" s="21"/>
      <c r="S4633" s="23"/>
      <c r="T4633" s="1">
        <f t="shared" si="429"/>
        <v>2019.1539059053921</v>
      </c>
      <c r="U4633" s="4">
        <f t="shared" si="430"/>
        <v>1.1245993701128394E+20</v>
      </c>
      <c r="V4633" s="4">
        <f t="shared" si="431"/>
        <v>1023292992280760.1</v>
      </c>
      <c r="W4633" s="1">
        <f t="shared" si="432"/>
        <v>26.996236296283566</v>
      </c>
    </row>
    <row r="4634" spans="1:23" x14ac:dyDescent="0.3">
      <c r="A4634" s="32" t="s">
        <v>1374</v>
      </c>
      <c r="B4634" s="35">
        <v>43520.990231481483</v>
      </c>
      <c r="C4634" s="29">
        <v>45.3947</v>
      </c>
      <c r="D4634" s="29">
        <v>-12.663</v>
      </c>
      <c r="E4634" s="49">
        <v>44</v>
      </c>
      <c r="F4634" s="20">
        <v>11</v>
      </c>
      <c r="G4634" s="22" t="s">
        <v>396</v>
      </c>
      <c r="H4634" s="1" t="s">
        <v>63</v>
      </c>
      <c r="I4634" s="9">
        <v>3.2600000000000002</v>
      </c>
      <c r="J4634" s="19"/>
      <c r="K4634" s="19"/>
      <c r="L4634" s="19"/>
      <c r="M4634" s="19"/>
      <c r="N4634" s="19"/>
      <c r="O4634" s="19"/>
      <c r="P4634" s="19">
        <v>3.66</v>
      </c>
      <c r="Q4634" s="18" t="s">
        <v>90</v>
      </c>
      <c r="R4634" s="21"/>
      <c r="S4634" s="23"/>
      <c r="T4634" s="1">
        <f t="shared" si="429"/>
        <v>2019.15397736203</v>
      </c>
      <c r="U4634" s="4">
        <f t="shared" si="430"/>
        <v>1.1246003473500602E+20</v>
      </c>
      <c r="V4634" s="4">
        <f t="shared" si="431"/>
        <v>97723722095581.203</v>
      </c>
      <c r="W4634" s="1">
        <f t="shared" si="432"/>
        <v>48.56103439579428</v>
      </c>
    </row>
    <row r="4635" spans="1:23" x14ac:dyDescent="0.3">
      <c r="A4635" s="32" t="s">
        <v>1448</v>
      </c>
      <c r="B4635" s="34">
        <v>43521.244097222225</v>
      </c>
      <c r="C4635" s="2">
        <v>45.433700000000002</v>
      </c>
      <c r="D4635" s="2">
        <v>-12.7972</v>
      </c>
      <c r="E4635" s="3">
        <v>30</v>
      </c>
      <c r="F4635" s="17">
        <v>10</v>
      </c>
      <c r="G4635" s="22" t="s">
        <v>396</v>
      </c>
      <c r="H4635" s="1" t="s">
        <v>63</v>
      </c>
      <c r="I4635" s="1">
        <v>3.0300000000000002</v>
      </c>
      <c r="J4635" s="9"/>
      <c r="K4635" s="9"/>
      <c r="L4635" s="9"/>
      <c r="M4635" s="9"/>
      <c r="N4635" s="9"/>
      <c r="O4635" s="1"/>
      <c r="P4635" s="19">
        <v>3.43</v>
      </c>
      <c r="Q4635" s="18" t="s">
        <v>90</v>
      </c>
      <c r="T4635" s="1">
        <f t="shared" si="429"/>
        <v>2019.1546724085481</v>
      </c>
      <c r="U4635" s="4">
        <f t="shared" si="430"/>
        <v>1.1246007889205076E+20</v>
      </c>
      <c r="V4635" s="4">
        <f t="shared" si="431"/>
        <v>44157044735331.297</v>
      </c>
      <c r="W4635" s="1">
        <f t="shared" si="432"/>
        <v>37.483924154835279</v>
      </c>
    </row>
    <row r="4636" spans="1:23" x14ac:dyDescent="0.3">
      <c r="A4636" s="32" t="s">
        <v>1449</v>
      </c>
      <c r="B4636" s="34">
        <v>43521.387314814812</v>
      </c>
      <c r="C4636" s="2">
        <v>45.429200000000002</v>
      </c>
      <c r="D4636" s="2">
        <v>-12.792999999999999</v>
      </c>
      <c r="E4636" s="3">
        <v>33</v>
      </c>
      <c r="F4636" s="17">
        <v>11</v>
      </c>
      <c r="G4636" s="22" t="s">
        <v>396</v>
      </c>
      <c r="H4636" s="1" t="s">
        <v>63</v>
      </c>
      <c r="I4636" s="1">
        <v>3.49</v>
      </c>
      <c r="J4636" s="9"/>
      <c r="K4636" s="9"/>
      <c r="L4636" s="9"/>
      <c r="M4636" s="9"/>
      <c r="N4636" s="9"/>
      <c r="O4636" s="1"/>
      <c r="P4636" s="19">
        <v>3.89</v>
      </c>
      <c r="Q4636" s="18" t="s">
        <v>90</v>
      </c>
      <c r="T4636" s="1">
        <f t="shared" si="429"/>
        <v>2019.1550645169468</v>
      </c>
      <c r="U4636" s="4">
        <f t="shared" si="430"/>
        <v>1.1246029516390313E+20</v>
      </c>
      <c r="V4636" s="4">
        <f t="shared" si="431"/>
        <v>216271852372703.16</v>
      </c>
      <c r="W4636" s="1">
        <f t="shared" si="432"/>
        <v>39.607617515813523</v>
      </c>
    </row>
    <row r="4637" spans="1:23" x14ac:dyDescent="0.3">
      <c r="A4637" s="32" t="s">
        <v>1450</v>
      </c>
      <c r="B4637" s="34">
        <v>43521.392314814817</v>
      </c>
      <c r="C4637" s="2">
        <v>45.398000000000003</v>
      </c>
      <c r="D4637" s="2">
        <v>-12.8012</v>
      </c>
      <c r="E4637" s="3">
        <v>23</v>
      </c>
      <c r="F4637" s="17">
        <v>11</v>
      </c>
      <c r="G4637" s="22" t="s">
        <v>396</v>
      </c>
      <c r="H4637" s="1" t="s">
        <v>63</v>
      </c>
      <c r="I4637" s="1">
        <v>3.2</v>
      </c>
      <c r="J4637" s="9"/>
      <c r="K4637" s="9"/>
      <c r="L4637" s="9"/>
      <c r="M4637" s="9"/>
      <c r="N4637" s="9"/>
      <c r="O4637" s="1"/>
      <c r="P4637" s="19">
        <v>3.6</v>
      </c>
      <c r="Q4637" s="18" t="s">
        <v>90</v>
      </c>
      <c r="T4637" s="1">
        <f t="shared" si="429"/>
        <v>2019.1550782062006</v>
      </c>
      <c r="U4637" s="4">
        <f t="shared" si="430"/>
        <v>1.124603745967266E+20</v>
      </c>
      <c r="V4637" s="4">
        <f t="shared" si="431"/>
        <v>79432823472428.328</v>
      </c>
      <c r="W4637" s="1">
        <f t="shared" si="432"/>
        <v>29.717578878738827</v>
      </c>
    </row>
    <row r="4638" spans="1:23" x14ac:dyDescent="0.3">
      <c r="A4638" s="32" t="s">
        <v>1451</v>
      </c>
      <c r="B4638" s="34">
        <v>43521.854687500003</v>
      </c>
      <c r="C4638" s="2">
        <v>45.4283</v>
      </c>
      <c r="D4638" s="2">
        <v>-12.803800000000001</v>
      </c>
      <c r="E4638" s="3">
        <v>35</v>
      </c>
      <c r="F4638" s="17">
        <v>9</v>
      </c>
      <c r="G4638" s="22" t="s">
        <v>396</v>
      </c>
      <c r="H4638" s="1" t="s">
        <v>63</v>
      </c>
      <c r="I4638" s="1">
        <v>3.3000000000000003</v>
      </c>
      <c r="J4638" s="9"/>
      <c r="K4638" s="9"/>
      <c r="L4638" s="9"/>
      <c r="M4638" s="9"/>
      <c r="N4638" s="9"/>
      <c r="O4638" s="1"/>
      <c r="P4638" s="19">
        <v>3.7</v>
      </c>
      <c r="Q4638" s="18" t="s">
        <v>90</v>
      </c>
      <c r="T4638" s="1">
        <f t="shared" si="429"/>
        <v>2019.1563441136209</v>
      </c>
      <c r="U4638" s="4">
        <f t="shared" si="430"/>
        <v>1.1246048679857203E+20</v>
      </c>
      <c r="V4638" s="4">
        <f t="shared" si="431"/>
        <v>112201845430197.23</v>
      </c>
      <c r="W4638" s="1">
        <f t="shared" si="432"/>
        <v>41.375419176208602</v>
      </c>
    </row>
    <row r="4639" spans="1:23" x14ac:dyDescent="0.3">
      <c r="A4639" s="32" t="s">
        <v>1452</v>
      </c>
      <c r="B4639" s="34">
        <v>43521.980717592596</v>
      </c>
      <c r="C4639" s="2">
        <v>45.4238</v>
      </c>
      <c r="D4639" s="2">
        <v>-12.786300000000001</v>
      </c>
      <c r="E4639" s="3">
        <v>32</v>
      </c>
      <c r="F4639" s="17">
        <v>8</v>
      </c>
      <c r="G4639" s="22" t="s">
        <v>396</v>
      </c>
      <c r="H4639" s="1" t="s">
        <v>63</v>
      </c>
      <c r="I4639" s="1">
        <v>3.14</v>
      </c>
      <c r="J4639" s="9"/>
      <c r="K4639" s="9"/>
      <c r="L4639" s="9"/>
      <c r="M4639" s="9"/>
      <c r="N4639" s="9"/>
      <c r="O4639" s="1"/>
      <c r="P4639" s="19">
        <v>3.54</v>
      </c>
      <c r="Q4639" s="18" t="s">
        <v>90</v>
      </c>
      <c r="T4639" s="1">
        <f t="shared" si="429"/>
        <v>2019.1566891652089</v>
      </c>
      <c r="U4639" s="4">
        <f t="shared" si="430"/>
        <v>1.1246055136399493E+20</v>
      </c>
      <c r="V4639" s="4">
        <f t="shared" si="431"/>
        <v>64565422903465.523</v>
      </c>
      <c r="W4639" s="1">
        <f t="shared" si="432"/>
        <v>38.384165540434502</v>
      </c>
    </row>
    <row r="4640" spans="1:23" x14ac:dyDescent="0.3">
      <c r="A4640" s="32" t="s">
        <v>1453</v>
      </c>
      <c r="B4640" s="34">
        <v>43522.114050925928</v>
      </c>
      <c r="C4640" s="2">
        <v>45.414200000000001</v>
      </c>
      <c r="D4640" s="2">
        <v>-12.7607</v>
      </c>
      <c r="E4640" s="3">
        <v>28</v>
      </c>
      <c r="F4640" s="17">
        <v>9</v>
      </c>
      <c r="G4640" s="22" t="s">
        <v>396</v>
      </c>
      <c r="H4640" s="1" t="s">
        <v>63</v>
      </c>
      <c r="I4640" s="1">
        <v>3.39</v>
      </c>
      <c r="J4640" s="9"/>
      <c r="K4640" s="9"/>
      <c r="L4640" s="9"/>
      <c r="M4640" s="9"/>
      <c r="N4640" s="9"/>
      <c r="O4640" s="1"/>
      <c r="P4640" s="19">
        <v>3.79</v>
      </c>
      <c r="Q4640" s="18" t="s">
        <v>90</v>
      </c>
      <c r="T4640" s="1">
        <f t="shared" si="429"/>
        <v>2019.1570542119807</v>
      </c>
      <c r="U4640" s="4">
        <f t="shared" si="430"/>
        <v>1.124607044727411E+20</v>
      </c>
      <c r="V4640" s="4">
        <f t="shared" si="431"/>
        <v>153108746168202.94</v>
      </c>
      <c r="W4640" s="1">
        <f t="shared" si="432"/>
        <v>34.347141118038131</v>
      </c>
    </row>
    <row r="4641" spans="1:23" x14ac:dyDescent="0.3">
      <c r="A4641" s="32" t="s">
        <v>1454</v>
      </c>
      <c r="B4641" s="34">
        <v>43522.28020833333</v>
      </c>
      <c r="C4641" s="2">
        <v>45.461199999999998</v>
      </c>
      <c r="D4641" s="2">
        <v>-12.767300000000001</v>
      </c>
      <c r="E4641" s="3">
        <v>6</v>
      </c>
      <c r="F4641" s="17">
        <v>9</v>
      </c>
      <c r="G4641" s="22" t="s">
        <v>396</v>
      </c>
      <c r="H4641" s="1" t="s">
        <v>63</v>
      </c>
      <c r="I4641" s="1">
        <v>3.6199999999999997</v>
      </c>
      <c r="J4641" s="9"/>
      <c r="K4641" s="9"/>
      <c r="L4641" s="9"/>
      <c r="M4641" s="9"/>
      <c r="N4641" s="9"/>
      <c r="O4641" s="1"/>
      <c r="P4641" s="19">
        <v>4.0199999999999996</v>
      </c>
      <c r="Q4641" s="18" t="s">
        <v>90</v>
      </c>
      <c r="T4641" s="1">
        <f t="shared" si="429"/>
        <v>2019.1575091261693</v>
      </c>
      <c r="U4641" s="4">
        <f t="shared" si="430"/>
        <v>1.1246104331689723E+20</v>
      </c>
      <c r="V4641" s="4">
        <f t="shared" si="431"/>
        <v>338844156139203.69</v>
      </c>
      <c r="W4641" s="1">
        <f t="shared" si="432"/>
        <v>25.720494726413627</v>
      </c>
    </row>
    <row r="4642" spans="1:23" x14ac:dyDescent="0.3">
      <c r="A4642" s="32" t="s">
        <v>1455</v>
      </c>
      <c r="B4642" s="34">
        <v>43522.30945601852</v>
      </c>
      <c r="C4642" s="2">
        <v>45.442300000000003</v>
      </c>
      <c r="D4642" s="2">
        <v>-12.825200000000001</v>
      </c>
      <c r="E4642" s="3">
        <v>35</v>
      </c>
      <c r="F4642" s="17">
        <v>8</v>
      </c>
      <c r="G4642" s="22" t="s">
        <v>396</v>
      </c>
      <c r="H4642" s="1" t="s">
        <v>63</v>
      </c>
      <c r="I4642" s="1">
        <v>3.31</v>
      </c>
      <c r="J4642" s="9"/>
      <c r="K4642" s="9"/>
      <c r="L4642" s="9"/>
      <c r="M4642" s="9"/>
      <c r="N4642" s="9"/>
      <c r="O4642" s="1"/>
      <c r="P4642" s="19">
        <v>3.71</v>
      </c>
      <c r="Q4642" s="18" t="s">
        <v>90</v>
      </c>
      <c r="T4642" s="1">
        <f t="shared" si="429"/>
        <v>2019.1575892019673</v>
      </c>
      <c r="U4642" s="4">
        <f t="shared" si="430"/>
        <v>1.1246115946175862E+20</v>
      </c>
      <c r="V4642" s="4">
        <f t="shared" si="431"/>
        <v>116144861384034.34</v>
      </c>
      <c r="W4642" s="1">
        <f t="shared" si="432"/>
        <v>42.545929066670894</v>
      </c>
    </row>
    <row r="4643" spans="1:23" x14ac:dyDescent="0.3">
      <c r="A4643" s="32" t="s">
        <v>1456</v>
      </c>
      <c r="B4643" s="34">
        <v>43522.443460648145</v>
      </c>
      <c r="C4643" s="2">
        <v>45.427700000000002</v>
      </c>
      <c r="D4643" s="2">
        <v>-12.7522</v>
      </c>
      <c r="E4643" s="3">
        <v>35</v>
      </c>
      <c r="F4643" s="17">
        <v>9</v>
      </c>
      <c r="G4643" s="22" t="s">
        <v>396</v>
      </c>
      <c r="H4643" s="1" t="s">
        <v>63</v>
      </c>
      <c r="I4643" s="1">
        <v>3.6</v>
      </c>
      <c r="J4643" s="9"/>
      <c r="K4643" s="9"/>
      <c r="L4643" s="9"/>
      <c r="M4643" s="9"/>
      <c r="N4643" s="9"/>
      <c r="O4643" s="1"/>
      <c r="P4643" s="19">
        <v>4</v>
      </c>
      <c r="Q4643" s="18" t="s">
        <v>90</v>
      </c>
      <c r="T4643" s="1">
        <f t="shared" si="429"/>
        <v>2019.1579560866478</v>
      </c>
      <c r="U4643" s="4">
        <f t="shared" si="430"/>
        <v>1.1246147568952463E+20</v>
      </c>
      <c r="V4643" s="4">
        <f t="shared" si="431"/>
        <v>316227766016839.06</v>
      </c>
      <c r="W4643" s="1">
        <f t="shared" si="432"/>
        <v>40.999034310503625</v>
      </c>
    </row>
    <row r="4644" spans="1:23" x14ac:dyDescent="0.3">
      <c r="A4644" s="32" t="s">
        <v>1457</v>
      </c>
      <c r="B4644" s="34">
        <v>43522.581354166665</v>
      </c>
      <c r="C4644" s="2">
        <v>45.391300000000001</v>
      </c>
      <c r="D4644" s="2">
        <v>-12.766299999999999</v>
      </c>
      <c r="E4644" s="3">
        <v>35</v>
      </c>
      <c r="F4644" s="17">
        <v>9</v>
      </c>
      <c r="G4644" s="22" t="s">
        <v>396</v>
      </c>
      <c r="H4644" s="1" t="s">
        <v>63</v>
      </c>
      <c r="I4644" s="1">
        <v>3.3400000000000003</v>
      </c>
      <c r="J4644" s="9"/>
      <c r="K4644" s="9"/>
      <c r="L4644" s="9"/>
      <c r="M4644" s="9"/>
      <c r="N4644" s="9"/>
      <c r="O4644" s="1"/>
      <c r="P4644" s="19">
        <v>3.74</v>
      </c>
      <c r="Q4644" s="18" t="s">
        <v>90</v>
      </c>
      <c r="T4644" s="1">
        <f t="shared" si="429"/>
        <v>2019.1583336185261</v>
      </c>
      <c r="U4644" s="4">
        <f t="shared" si="430"/>
        <v>1.124616045144798E+20</v>
      </c>
      <c r="V4644" s="4">
        <f t="shared" si="431"/>
        <v>128824955169313.42</v>
      </c>
      <c r="W4644" s="1">
        <f t="shared" si="432"/>
        <v>39.105711207451314</v>
      </c>
    </row>
    <row r="4645" spans="1:23" x14ac:dyDescent="0.3">
      <c r="A4645" s="32" t="s">
        <v>1458</v>
      </c>
      <c r="B4645" s="34">
        <v>43522.731296296297</v>
      </c>
      <c r="C4645" s="2">
        <v>45.424500000000002</v>
      </c>
      <c r="D4645" s="2">
        <v>-12.817299999999999</v>
      </c>
      <c r="E4645" s="3">
        <v>29</v>
      </c>
      <c r="F4645" s="17">
        <v>12</v>
      </c>
      <c r="G4645" s="22" t="s">
        <v>396</v>
      </c>
      <c r="H4645" s="1" t="s">
        <v>63</v>
      </c>
      <c r="I4645" s="1">
        <v>4.0199999999999996</v>
      </c>
      <c r="J4645" s="9"/>
      <c r="K4645" s="9"/>
      <c r="L4645" s="9"/>
      <c r="M4645" s="9"/>
      <c r="N4645" s="9"/>
      <c r="O4645" s="1"/>
      <c r="P4645" s="19">
        <v>4.42</v>
      </c>
      <c r="Q4645" s="18" t="s">
        <v>90</v>
      </c>
      <c r="T4645" s="1">
        <f t="shared" si="429"/>
        <v>2019.1587441377037</v>
      </c>
      <c r="U4645" s="4">
        <f t="shared" si="430"/>
        <v>1.1246295347736238E+20</v>
      </c>
      <c r="V4645" s="4">
        <f t="shared" si="431"/>
        <v>1348962882591650.3</v>
      </c>
      <c r="W4645" s="1">
        <f t="shared" si="432"/>
        <v>36.451354051283772</v>
      </c>
    </row>
    <row r="4646" spans="1:23" x14ac:dyDescent="0.3">
      <c r="A4646" s="32" t="s">
        <v>1459</v>
      </c>
      <c r="B4646" s="34">
        <v>43522.750335648147</v>
      </c>
      <c r="C4646" s="2">
        <v>45.408299999999997</v>
      </c>
      <c r="D4646" s="2">
        <v>-12.7768</v>
      </c>
      <c r="E4646" s="3">
        <v>30</v>
      </c>
      <c r="F4646" s="17">
        <v>14</v>
      </c>
      <c r="G4646" s="22" t="s">
        <v>396</v>
      </c>
      <c r="H4646" s="1" t="s">
        <v>63</v>
      </c>
      <c r="I4646" s="1">
        <v>4.22</v>
      </c>
      <c r="J4646" s="9"/>
      <c r="K4646" s="9"/>
      <c r="L4646" s="9">
        <v>4.8</v>
      </c>
      <c r="M4646" s="1" t="s">
        <v>60</v>
      </c>
      <c r="N4646" s="9"/>
      <c r="O4646" s="1"/>
      <c r="P4646" s="19">
        <v>4.62</v>
      </c>
      <c r="Q4646" s="18" t="s">
        <v>90</v>
      </c>
      <c r="T4646" s="1">
        <f t="shared" si="429"/>
        <v>2019.1587962646081</v>
      </c>
      <c r="U4646" s="4">
        <f t="shared" si="430"/>
        <v>1.1246564501216631E+20</v>
      </c>
      <c r="V4646" s="4">
        <f t="shared" si="431"/>
        <v>2691534803926920.5</v>
      </c>
      <c r="W4646" s="1">
        <f t="shared" si="432"/>
        <v>35.719014459205177</v>
      </c>
    </row>
    <row r="4647" spans="1:23" x14ac:dyDescent="0.3">
      <c r="A4647" s="32" t="s">
        <v>1460</v>
      </c>
      <c r="B4647" s="34">
        <v>43522.764953703707</v>
      </c>
      <c r="C4647" s="2">
        <v>45.4358</v>
      </c>
      <c r="D4647" s="2">
        <v>-12.760999999999999</v>
      </c>
      <c r="E4647" s="3">
        <v>20</v>
      </c>
      <c r="F4647" s="17">
        <v>9</v>
      </c>
      <c r="G4647" s="22" t="s">
        <v>396</v>
      </c>
      <c r="H4647" s="1" t="s">
        <v>63</v>
      </c>
      <c r="I4647" s="1">
        <v>3.0500000000000003</v>
      </c>
      <c r="J4647" s="9"/>
      <c r="K4647" s="9"/>
      <c r="L4647" s="9"/>
      <c r="M4647" s="9"/>
      <c r="N4647" s="9"/>
      <c r="O4647" s="1"/>
      <c r="P4647" s="19">
        <v>3.45</v>
      </c>
      <c r="Q4647" s="18" t="s">
        <v>90</v>
      </c>
      <c r="T4647" s="1">
        <f t="shared" si="429"/>
        <v>2019.1588362866632</v>
      </c>
      <c r="U4647" s="4">
        <f t="shared" si="430"/>
        <v>1.1246569232729221E+20</v>
      </c>
      <c r="V4647" s="4">
        <f t="shared" si="431"/>
        <v>47315125896148.258</v>
      </c>
      <c r="W4647" s="1">
        <f t="shared" si="432"/>
        <v>29.905385105132048</v>
      </c>
    </row>
    <row r="4648" spans="1:23" x14ac:dyDescent="0.3">
      <c r="A4648" s="32" t="s">
        <v>1461</v>
      </c>
      <c r="B4648" s="34">
        <v>43522.81354166667</v>
      </c>
      <c r="C4648" s="2">
        <v>45.5002</v>
      </c>
      <c r="D4648" s="2">
        <v>-12.827500000000001</v>
      </c>
      <c r="E4648" s="3">
        <v>5</v>
      </c>
      <c r="F4648" s="17">
        <v>10</v>
      </c>
      <c r="G4648" s="22" t="s">
        <v>396</v>
      </c>
      <c r="H4648" s="1" t="s">
        <v>63</v>
      </c>
      <c r="I4648" s="1">
        <v>3.46</v>
      </c>
      <c r="J4648" s="9"/>
      <c r="K4648" s="9"/>
      <c r="L4648" s="9"/>
      <c r="M4648" s="9"/>
      <c r="N4648" s="9"/>
      <c r="O4648" s="1"/>
      <c r="P4648" s="19">
        <v>3.86</v>
      </c>
      <c r="Q4648" s="18" t="s">
        <v>90</v>
      </c>
      <c r="T4648" s="1">
        <f t="shared" si="429"/>
        <v>2019.1589693132557</v>
      </c>
      <c r="U4648" s="4">
        <f t="shared" si="430"/>
        <v>1.1246588731175218E+20</v>
      </c>
      <c r="V4648" s="4">
        <f t="shared" si="431"/>
        <v>194984459975804.25</v>
      </c>
      <c r="W4648" s="1">
        <f t="shared" si="432"/>
        <v>30.677325889137411</v>
      </c>
    </row>
    <row r="4649" spans="1:23" x14ac:dyDescent="0.3">
      <c r="A4649" s="32" t="s">
        <v>1462</v>
      </c>
      <c r="B4649" s="34">
        <v>43523.356377314813</v>
      </c>
      <c r="C4649" s="2">
        <v>45.400500000000001</v>
      </c>
      <c r="D4649" s="2">
        <v>-12.764200000000001</v>
      </c>
      <c r="E4649" s="3">
        <v>41</v>
      </c>
      <c r="F4649" s="17">
        <v>10</v>
      </c>
      <c r="G4649" s="22" t="s">
        <v>396</v>
      </c>
      <c r="H4649" s="1" t="s">
        <v>63</v>
      </c>
      <c r="I4649" s="1">
        <v>3.5700000000000003</v>
      </c>
      <c r="J4649" s="9"/>
      <c r="K4649" s="9"/>
      <c r="L4649" s="9"/>
      <c r="M4649" s="9"/>
      <c r="N4649" s="9"/>
      <c r="O4649" s="1"/>
      <c r="P4649" s="19">
        <v>3.97</v>
      </c>
      <c r="Q4649" s="18" t="s">
        <v>90</v>
      </c>
      <c r="T4649" s="1">
        <f t="shared" si="429"/>
        <v>2019.1604555162623</v>
      </c>
      <c r="U4649" s="4">
        <f t="shared" si="430"/>
        <v>1.1246617241357894E+20</v>
      </c>
      <c r="V4649" s="4">
        <f t="shared" si="431"/>
        <v>285101826750392.06</v>
      </c>
      <c r="W4649" s="1">
        <f t="shared" si="432"/>
        <v>44.949536821900296</v>
      </c>
    </row>
    <row r="4650" spans="1:23" x14ac:dyDescent="0.3">
      <c r="A4650" s="32" t="s">
        <v>1463</v>
      </c>
      <c r="B4650" s="34">
        <v>43523.432442129626</v>
      </c>
      <c r="C4650" s="2">
        <v>45.404200000000003</v>
      </c>
      <c r="D4650" s="2">
        <v>-12.7662</v>
      </c>
      <c r="E4650" s="3">
        <v>37</v>
      </c>
      <c r="F4650" s="17">
        <v>10</v>
      </c>
      <c r="G4650" s="22" t="s">
        <v>396</v>
      </c>
      <c r="H4650" s="1" t="s">
        <v>63</v>
      </c>
      <c r="I4650" s="1">
        <v>3.19</v>
      </c>
      <c r="J4650" s="9"/>
      <c r="K4650" s="9"/>
      <c r="L4650" s="9"/>
      <c r="M4650" s="9"/>
      <c r="N4650" s="9"/>
      <c r="O4650" s="1"/>
      <c r="P4650" s="19">
        <v>3.59</v>
      </c>
      <c r="Q4650" s="18" t="s">
        <v>90</v>
      </c>
      <c r="T4650" s="1">
        <f t="shared" si="429"/>
        <v>2019.1606637703753</v>
      </c>
      <c r="U4650" s="4">
        <f t="shared" si="430"/>
        <v>1.1246624914972787E+20</v>
      </c>
      <c r="V4650" s="4">
        <f t="shared" si="431"/>
        <v>76736148936182.078</v>
      </c>
      <c r="W4650" s="1">
        <f t="shared" si="432"/>
        <v>41.519154845466453</v>
      </c>
    </row>
    <row r="4651" spans="1:23" x14ac:dyDescent="0.3">
      <c r="A4651" s="32" t="s">
        <v>1464</v>
      </c>
      <c r="B4651" s="34">
        <v>43523.530578703707</v>
      </c>
      <c r="C4651" s="2">
        <v>45.406199999999998</v>
      </c>
      <c r="D4651" s="2">
        <v>-12.8017</v>
      </c>
      <c r="E4651" s="3">
        <v>33</v>
      </c>
      <c r="F4651" s="17">
        <v>11</v>
      </c>
      <c r="G4651" s="22" t="s">
        <v>396</v>
      </c>
      <c r="H4651" s="1" t="s">
        <v>63</v>
      </c>
      <c r="I4651" s="1">
        <v>3.27</v>
      </c>
      <c r="J4651" s="9"/>
      <c r="K4651" s="9"/>
      <c r="L4651" s="9"/>
      <c r="M4651" s="9"/>
      <c r="N4651" s="9"/>
      <c r="O4651" s="1"/>
      <c r="P4651" s="19">
        <v>3.67</v>
      </c>
      <c r="Q4651" s="18" t="s">
        <v>90</v>
      </c>
      <c r="T4651" s="1">
        <f t="shared" si="429"/>
        <v>2019.1609324536721</v>
      </c>
      <c r="U4651" s="4">
        <f t="shared" si="430"/>
        <v>1.1246635030767329E+20</v>
      </c>
      <c r="V4651" s="4">
        <f t="shared" si="431"/>
        <v>101157945425989.97</v>
      </c>
      <c r="W4651" s="1">
        <f t="shared" si="432"/>
        <v>38.4278120197189</v>
      </c>
    </row>
    <row r="4652" spans="1:23" x14ac:dyDescent="0.3">
      <c r="A4652" s="32" t="s">
        <v>1465</v>
      </c>
      <c r="B4652" s="34">
        <v>43523.838402777779</v>
      </c>
      <c r="C4652" s="2">
        <v>45.39</v>
      </c>
      <c r="D4652" s="2">
        <v>-12.7547</v>
      </c>
      <c r="E4652" s="3">
        <v>38</v>
      </c>
      <c r="F4652" s="17">
        <v>11</v>
      </c>
      <c r="G4652" s="22" t="s">
        <v>396</v>
      </c>
      <c r="H4652" s="1" t="s">
        <v>63</v>
      </c>
      <c r="I4652" s="1">
        <v>3.17</v>
      </c>
      <c r="J4652" s="9"/>
      <c r="K4652" s="9"/>
      <c r="L4652" s="9"/>
      <c r="M4652" s="9"/>
      <c r="N4652" s="9"/>
      <c r="O4652" s="1"/>
      <c r="P4652" s="19">
        <v>3.57</v>
      </c>
      <c r="Q4652" s="18" t="s">
        <v>90</v>
      </c>
      <c r="T4652" s="1">
        <f t="shared" si="429"/>
        <v>2019.1617752300556</v>
      </c>
      <c r="U4652" s="4">
        <f t="shared" si="430"/>
        <v>1.1246642192201431E+20</v>
      </c>
      <c r="V4652" s="4">
        <f t="shared" si="431"/>
        <v>71614341021290.391</v>
      </c>
      <c r="W4652" s="1">
        <f t="shared" si="432"/>
        <v>41.73758247901285</v>
      </c>
    </row>
    <row r="4653" spans="1:23" x14ac:dyDescent="0.3">
      <c r="A4653" s="32" t="s">
        <v>1466</v>
      </c>
      <c r="B4653" s="34">
        <v>43524.08390046296</v>
      </c>
      <c r="C4653" s="2">
        <v>45.495699999999999</v>
      </c>
      <c r="D4653" s="2">
        <v>-12.644299999999999</v>
      </c>
      <c r="E4653" s="3">
        <v>5</v>
      </c>
      <c r="F4653" s="17">
        <v>9</v>
      </c>
      <c r="G4653" s="22" t="s">
        <v>396</v>
      </c>
      <c r="H4653" s="1" t="s">
        <v>63</v>
      </c>
      <c r="I4653" s="1">
        <v>3.0100000000000002</v>
      </c>
      <c r="J4653" s="9"/>
      <c r="K4653" s="9"/>
      <c r="L4653" s="9"/>
      <c r="M4653" s="9"/>
      <c r="N4653" s="9"/>
      <c r="O4653" s="1"/>
      <c r="P4653" s="19">
        <v>3.41</v>
      </c>
      <c r="Q4653" s="18" t="s">
        <v>90</v>
      </c>
      <c r="T4653" s="1">
        <f t="shared" si="429"/>
        <v>2019.1624473660861</v>
      </c>
      <c r="U4653" s="4">
        <f t="shared" si="430"/>
        <v>1.1246646313176623E+20</v>
      </c>
      <c r="V4653" s="4">
        <f t="shared" si="431"/>
        <v>41209751909733.227</v>
      </c>
      <c r="W4653" s="1">
        <f t="shared" si="432"/>
        <v>31.680008521065801</v>
      </c>
    </row>
    <row r="4654" spans="1:23" x14ac:dyDescent="0.3">
      <c r="A4654" s="32" t="s">
        <v>1467</v>
      </c>
      <c r="B4654" s="34">
        <v>43524.300208333334</v>
      </c>
      <c r="C4654" s="2">
        <v>45.391199999999998</v>
      </c>
      <c r="D4654" s="2">
        <v>-12.777699999999999</v>
      </c>
      <c r="E4654" s="3">
        <v>30</v>
      </c>
      <c r="F4654" s="17">
        <v>10</v>
      </c>
      <c r="G4654" s="22" t="s">
        <v>396</v>
      </c>
      <c r="H4654" s="1" t="s">
        <v>63</v>
      </c>
      <c r="I4654" s="1">
        <v>3.5900000000000003</v>
      </c>
      <c r="J4654" s="9"/>
      <c r="K4654" s="9"/>
      <c r="L4654" s="9"/>
      <c r="M4654" s="9"/>
      <c r="N4654" s="9"/>
      <c r="O4654" s="1"/>
      <c r="P4654" s="19">
        <v>3.99</v>
      </c>
      <c r="Q4654" s="18" t="s">
        <v>90</v>
      </c>
      <c r="T4654" s="1">
        <f t="shared" si="429"/>
        <v>2019.1630395847592</v>
      </c>
      <c r="U4654" s="4">
        <f t="shared" si="430"/>
        <v>1.1246676862387755E+20</v>
      </c>
      <c r="V4654" s="4">
        <f t="shared" si="431"/>
        <v>305492111321552.44</v>
      </c>
      <c r="W4654" s="1">
        <f t="shared" si="432"/>
        <v>34.76262886362278</v>
      </c>
    </row>
    <row r="4655" spans="1:23" x14ac:dyDescent="0.3">
      <c r="A4655" s="32" t="s">
        <v>1468</v>
      </c>
      <c r="B4655" s="34">
        <v>43524.330300925925</v>
      </c>
      <c r="C4655" s="2">
        <v>45.411299999999997</v>
      </c>
      <c r="D4655" s="2">
        <v>-12.760199999999999</v>
      </c>
      <c r="E4655" s="3">
        <v>36</v>
      </c>
      <c r="F4655" s="17">
        <v>10</v>
      </c>
      <c r="G4655" s="22" t="s">
        <v>396</v>
      </c>
      <c r="H4655" s="1" t="s">
        <v>63</v>
      </c>
      <c r="I4655" s="1">
        <v>3.04</v>
      </c>
      <c r="J4655" s="9"/>
      <c r="K4655" s="9"/>
      <c r="L4655" s="9"/>
      <c r="M4655" s="9"/>
      <c r="N4655" s="9"/>
      <c r="O4655" s="1"/>
      <c r="P4655" s="19">
        <v>3.44</v>
      </c>
      <c r="Q4655" s="18" t="s">
        <v>90</v>
      </c>
      <c r="T4655" s="1">
        <f t="shared" si="429"/>
        <v>2019.1631219737876</v>
      </c>
      <c r="U4655" s="4">
        <f t="shared" si="430"/>
        <v>1.1246681433269651E+20</v>
      </c>
      <c r="V4655" s="4">
        <f t="shared" si="431"/>
        <v>45708818961487.711</v>
      </c>
      <c r="W4655" s="1">
        <f t="shared" si="432"/>
        <v>40.978891237133318</v>
      </c>
    </row>
    <row r="4656" spans="1:23" x14ac:dyDescent="0.3">
      <c r="A4656" s="32" t="s">
        <v>1469</v>
      </c>
      <c r="B4656" s="34">
        <v>43524.499930555554</v>
      </c>
      <c r="C4656" s="2">
        <v>45.389000000000003</v>
      </c>
      <c r="D4656" s="2">
        <v>-12.747</v>
      </c>
      <c r="E4656" s="3">
        <v>34</v>
      </c>
      <c r="F4656" s="17">
        <v>12</v>
      </c>
      <c r="G4656" s="22" t="s">
        <v>396</v>
      </c>
      <c r="H4656" s="1" t="s">
        <v>63</v>
      </c>
      <c r="I4656" s="1">
        <v>3.89</v>
      </c>
      <c r="J4656" s="9"/>
      <c r="K4656" s="9"/>
      <c r="L4656" s="9"/>
      <c r="M4656" s="9"/>
      <c r="N4656" s="9"/>
      <c r="O4656" s="1"/>
      <c r="P4656" s="19">
        <v>4.29</v>
      </c>
      <c r="Q4656" s="18" t="s">
        <v>90</v>
      </c>
      <c r="T4656" s="1">
        <f t="shared" si="429"/>
        <v>2019.1635863944025</v>
      </c>
      <c r="U4656" s="4">
        <f t="shared" si="430"/>
        <v>1.124676753264487E+20</v>
      </c>
      <c r="V4656" s="4">
        <f t="shared" si="431"/>
        <v>860993752184600.13</v>
      </c>
      <c r="W4656" s="1">
        <f t="shared" si="432"/>
        <v>38.095091254337817</v>
      </c>
    </row>
    <row r="4657" spans="1:23" x14ac:dyDescent="0.3">
      <c r="A4657" s="32" t="s">
        <v>1470</v>
      </c>
      <c r="B4657" s="34">
        <v>43524.513321759259</v>
      </c>
      <c r="C4657" s="2">
        <v>45.419199999999996</v>
      </c>
      <c r="D4657" s="2">
        <v>-12.747299999999999</v>
      </c>
      <c r="E4657" s="3">
        <v>21</v>
      </c>
      <c r="F4657" s="17">
        <v>10</v>
      </c>
      <c r="G4657" s="22" t="s">
        <v>396</v>
      </c>
      <c r="H4657" s="1" t="s">
        <v>63</v>
      </c>
      <c r="I4657" s="1">
        <v>3.37</v>
      </c>
      <c r="J4657" s="9"/>
      <c r="K4657" s="9"/>
      <c r="L4657" s="9"/>
      <c r="M4657" s="9"/>
      <c r="N4657" s="9"/>
      <c r="O4657" s="1"/>
      <c r="P4657" s="19">
        <v>3.77</v>
      </c>
      <c r="Q4657" s="18" t="s">
        <v>90</v>
      </c>
      <c r="T4657" s="1">
        <f t="shared" si="429"/>
        <v>2019.1636230575202</v>
      </c>
      <c r="U4657" s="4">
        <f t="shared" si="430"/>
        <v>1.1246781821584454E+20</v>
      </c>
      <c r="V4657" s="4">
        <f t="shared" si="431"/>
        <v>142889395851110.25</v>
      </c>
      <c r="W4657" s="1">
        <f t="shared" si="432"/>
        <v>29.311686313025476</v>
      </c>
    </row>
    <row r="4658" spans="1:23" x14ac:dyDescent="0.3">
      <c r="A4658" s="32" t="s">
        <v>1471</v>
      </c>
      <c r="B4658" s="34">
        <v>43524.568425925929</v>
      </c>
      <c r="C4658" s="2">
        <v>45.391500000000001</v>
      </c>
      <c r="D4658" s="2">
        <v>-12.7547</v>
      </c>
      <c r="E4658" s="3">
        <v>33</v>
      </c>
      <c r="F4658" s="17">
        <v>9</v>
      </c>
      <c r="G4658" s="22" t="s">
        <v>396</v>
      </c>
      <c r="H4658" s="1" t="s">
        <v>63</v>
      </c>
      <c r="I4658" s="1">
        <v>3.04</v>
      </c>
      <c r="J4658" s="9"/>
      <c r="K4658" s="9"/>
      <c r="L4658" s="9"/>
      <c r="M4658" s="9"/>
      <c r="N4658" s="9"/>
      <c r="O4658" s="1"/>
      <c r="P4658" s="19">
        <v>3.44</v>
      </c>
      <c r="Q4658" s="18" t="s">
        <v>90</v>
      </c>
      <c r="T4658" s="1">
        <f t="shared" si="429"/>
        <v>2019.1637739245064</v>
      </c>
      <c r="U4658" s="4">
        <f t="shared" si="430"/>
        <v>1.124678639246635E+20</v>
      </c>
      <c r="V4658" s="4">
        <f t="shared" si="431"/>
        <v>45708818961487.711</v>
      </c>
      <c r="W4658" s="1">
        <f t="shared" si="432"/>
        <v>37.318420658234231</v>
      </c>
    </row>
    <row r="4659" spans="1:23" x14ac:dyDescent="0.3">
      <c r="A4659" s="32" t="s">
        <v>1472</v>
      </c>
      <c r="B4659" s="34">
        <v>43524.624942129631</v>
      </c>
      <c r="C4659" s="2">
        <v>45.419800000000002</v>
      </c>
      <c r="D4659" s="2">
        <v>-12.8047</v>
      </c>
      <c r="E4659" s="3">
        <v>37</v>
      </c>
      <c r="F4659" s="17">
        <v>10</v>
      </c>
      <c r="G4659" s="22" t="s">
        <v>396</v>
      </c>
      <c r="H4659" s="1" t="s">
        <v>63</v>
      </c>
      <c r="I4659" s="1">
        <v>3.04</v>
      </c>
      <c r="J4659" s="9"/>
      <c r="K4659" s="9"/>
      <c r="L4659" s="9"/>
      <c r="M4659" s="9"/>
      <c r="N4659" s="9"/>
      <c r="O4659" s="1"/>
      <c r="P4659" s="19">
        <v>3.44</v>
      </c>
      <c r="Q4659" s="18" t="s">
        <v>90</v>
      </c>
      <c r="T4659" s="1">
        <f t="shared" si="429"/>
        <v>2019.1639286574391</v>
      </c>
      <c r="U4659" s="4">
        <f t="shared" si="430"/>
        <v>1.1246790963348246E+20</v>
      </c>
      <c r="V4659" s="4">
        <f t="shared" si="431"/>
        <v>45708818961487.711</v>
      </c>
      <c r="W4659" s="1">
        <f t="shared" si="432"/>
        <v>42.642880849498759</v>
      </c>
    </row>
    <row r="4660" spans="1:23" x14ac:dyDescent="0.3">
      <c r="A4660" s="32" t="s">
        <v>1473</v>
      </c>
      <c r="B4660" s="34">
        <v>43524.838958333334</v>
      </c>
      <c r="C4660" s="2">
        <v>45.417299999999997</v>
      </c>
      <c r="D4660" s="2">
        <v>-12.793699999999999</v>
      </c>
      <c r="E4660" s="3">
        <v>40</v>
      </c>
      <c r="F4660" s="17">
        <v>10</v>
      </c>
      <c r="G4660" s="22" t="s">
        <v>396</v>
      </c>
      <c r="H4660" s="1" t="s">
        <v>63</v>
      </c>
      <c r="I4660" s="1">
        <v>3.7399999999999998</v>
      </c>
      <c r="J4660" s="9"/>
      <c r="K4660" s="9"/>
      <c r="L4660" s="9"/>
      <c r="M4660" s="9"/>
      <c r="N4660" s="9"/>
      <c r="O4660" s="1"/>
      <c r="P4660" s="19">
        <v>4.1399999999999997</v>
      </c>
      <c r="Q4660" s="18" t="s">
        <v>90</v>
      </c>
      <c r="T4660" s="1">
        <f t="shared" si="429"/>
        <v>2019.1645146018709</v>
      </c>
      <c r="U4660" s="4">
        <f t="shared" si="430"/>
        <v>1.1246842249486646E+20</v>
      </c>
      <c r="V4660" s="4">
        <f t="shared" si="431"/>
        <v>512861383991365.69</v>
      </c>
      <c r="W4660" s="1">
        <f t="shared" si="432"/>
        <v>45.017890637113481</v>
      </c>
    </row>
    <row r="4661" spans="1:23" x14ac:dyDescent="0.3">
      <c r="A4661" s="32" t="s">
        <v>1474</v>
      </c>
      <c r="B4661" s="34">
        <v>43525.095196759263</v>
      </c>
      <c r="C4661" s="2">
        <v>45.600999999999999</v>
      </c>
      <c r="D4661" s="2">
        <v>-12.874499999999999</v>
      </c>
      <c r="E4661" s="3">
        <v>37</v>
      </c>
      <c r="F4661" s="17">
        <v>9</v>
      </c>
      <c r="G4661" s="22" t="s">
        <v>396</v>
      </c>
      <c r="H4661" s="1" t="s">
        <v>63</v>
      </c>
      <c r="I4661" s="1">
        <v>3.48</v>
      </c>
      <c r="J4661" s="9"/>
      <c r="K4661" s="9"/>
      <c r="L4661" s="9"/>
      <c r="M4661" s="9"/>
      <c r="N4661" s="9"/>
      <c r="O4661" s="1"/>
      <c r="P4661" s="19">
        <v>3.88</v>
      </c>
      <c r="Q4661" s="18" t="s">
        <v>90</v>
      </c>
      <c r="T4661" s="1">
        <f t="shared" si="429"/>
        <v>2019.165216144447</v>
      </c>
      <c r="U4661" s="4">
        <f t="shared" si="430"/>
        <v>1.1246863142447954E+20</v>
      </c>
      <c r="V4661" s="4">
        <f t="shared" si="431"/>
        <v>208929613085405.06</v>
      </c>
      <c r="W4661" s="1">
        <f t="shared" si="432"/>
        <v>56.142887463342149</v>
      </c>
    </row>
    <row r="4662" spans="1:23" x14ac:dyDescent="0.3">
      <c r="A4662" s="32" t="s">
        <v>1475</v>
      </c>
      <c r="B4662" s="34">
        <v>43525.176631944443</v>
      </c>
      <c r="C4662" s="2">
        <v>45.408000000000001</v>
      </c>
      <c r="D4662" s="2">
        <v>-12.776300000000001</v>
      </c>
      <c r="E4662" s="3">
        <v>30</v>
      </c>
      <c r="F4662" s="17">
        <v>8</v>
      </c>
      <c r="G4662" s="22" t="s">
        <v>396</v>
      </c>
      <c r="H4662" s="1" t="s">
        <v>63</v>
      </c>
      <c r="I4662" s="1">
        <v>3.38</v>
      </c>
      <c r="J4662" s="9"/>
      <c r="K4662" s="9"/>
      <c r="L4662" s="9"/>
      <c r="M4662" s="9"/>
      <c r="N4662" s="9"/>
      <c r="O4662" s="1"/>
      <c r="P4662" s="19">
        <v>3.78</v>
      </c>
      <c r="Q4662" s="18" t="s">
        <v>90</v>
      </c>
      <c r="T4662" s="1">
        <f t="shared" si="429"/>
        <v>2019.1654391018328</v>
      </c>
      <c r="U4662" s="4">
        <f t="shared" si="430"/>
        <v>1.1246877933531836E+20</v>
      </c>
      <c r="V4662" s="4">
        <f t="shared" si="431"/>
        <v>147910838816820.69</v>
      </c>
      <c r="W4662" s="1">
        <f t="shared" si="432"/>
        <v>35.697926005971382</v>
      </c>
    </row>
    <row r="4663" spans="1:23" x14ac:dyDescent="0.3">
      <c r="A4663" s="32" t="s">
        <v>1476</v>
      </c>
      <c r="B4663" s="34">
        <v>43525.247696759259</v>
      </c>
      <c r="C4663" s="2">
        <v>45.374200000000002</v>
      </c>
      <c r="D4663" s="2">
        <v>-12.8195</v>
      </c>
      <c r="E4663" s="3">
        <v>31</v>
      </c>
      <c r="F4663" s="17">
        <v>9</v>
      </c>
      <c r="G4663" s="22" t="s">
        <v>396</v>
      </c>
      <c r="H4663" s="1" t="s">
        <v>63</v>
      </c>
      <c r="I4663" s="1">
        <v>3.13</v>
      </c>
      <c r="J4663" s="9"/>
      <c r="K4663" s="9"/>
      <c r="L4663" s="9"/>
      <c r="M4663" s="9"/>
      <c r="N4663" s="9"/>
      <c r="O4663" s="1"/>
      <c r="P4663" s="19">
        <v>3.53</v>
      </c>
      <c r="Q4663" s="18" t="s">
        <v>90</v>
      </c>
      <c r="T4663" s="1">
        <f t="shared" si="429"/>
        <v>2019.165633666692</v>
      </c>
      <c r="U4663" s="4">
        <f t="shared" si="430"/>
        <v>1.124688417088019E+20</v>
      </c>
      <c r="V4663" s="4">
        <f t="shared" si="431"/>
        <v>62373483548242.125</v>
      </c>
      <c r="W4663" s="1">
        <f t="shared" si="432"/>
        <v>35.397119588125079</v>
      </c>
    </row>
    <row r="4664" spans="1:23" x14ac:dyDescent="0.3">
      <c r="A4664" s="32" t="s">
        <v>1477</v>
      </c>
      <c r="B4664" s="34">
        <v>43525.306111111109</v>
      </c>
      <c r="C4664" s="2">
        <v>45.518999999999998</v>
      </c>
      <c r="D4664" s="2">
        <v>-12.7798</v>
      </c>
      <c r="E4664" s="3">
        <v>39</v>
      </c>
      <c r="F4664" s="17">
        <v>10</v>
      </c>
      <c r="G4664" s="22" t="s">
        <v>396</v>
      </c>
      <c r="H4664" s="1" t="s">
        <v>63</v>
      </c>
      <c r="I4664" s="1">
        <v>3.8300000000000005</v>
      </c>
      <c r="J4664" s="9"/>
      <c r="K4664" s="9"/>
      <c r="L4664" s="9"/>
      <c r="M4664" s="9"/>
      <c r="N4664" s="9"/>
      <c r="O4664" s="1"/>
      <c r="P4664" s="19">
        <v>4.2300000000000004</v>
      </c>
      <c r="Q4664" s="18" t="s">
        <v>90</v>
      </c>
      <c r="T4664" s="1">
        <f t="shared" si="429"/>
        <v>2019.1657935964713</v>
      </c>
      <c r="U4664" s="4">
        <f t="shared" si="430"/>
        <v>1.124695415507979E+20</v>
      </c>
      <c r="V4664" s="4">
        <f t="shared" si="431"/>
        <v>699841996002278.63</v>
      </c>
      <c r="W4664" s="1">
        <f t="shared" si="432"/>
        <v>50.040733050937348</v>
      </c>
    </row>
    <row r="4665" spans="1:23" x14ac:dyDescent="0.3">
      <c r="A4665" s="32" t="s">
        <v>1478</v>
      </c>
      <c r="B4665" s="34">
        <v>43525.324837962966</v>
      </c>
      <c r="C4665" s="2">
        <v>45.4178</v>
      </c>
      <c r="D4665" s="2">
        <v>-12.7822</v>
      </c>
      <c r="E4665" s="3">
        <v>40</v>
      </c>
      <c r="F4665" s="17">
        <v>10</v>
      </c>
      <c r="G4665" s="22" t="s">
        <v>396</v>
      </c>
      <c r="H4665" s="1" t="s">
        <v>63</v>
      </c>
      <c r="I4665" s="1">
        <v>3.5500000000000003</v>
      </c>
      <c r="J4665" s="9"/>
      <c r="K4665" s="9"/>
      <c r="L4665" s="9"/>
      <c r="M4665" s="9"/>
      <c r="N4665" s="9"/>
      <c r="O4665" s="1"/>
      <c r="P4665" s="19">
        <v>3.95</v>
      </c>
      <c r="Q4665" s="18" t="s">
        <v>90</v>
      </c>
      <c r="T4665" s="1">
        <f t="shared" si="429"/>
        <v>2019.1658448677972</v>
      </c>
      <c r="U4665" s="4">
        <f t="shared" si="430"/>
        <v>1.1246980762330387E+20</v>
      </c>
      <c r="V4665" s="4">
        <f t="shared" si="431"/>
        <v>266072505979882.13</v>
      </c>
      <c r="W4665" s="1">
        <f t="shared" si="432"/>
        <v>44.940898190189252</v>
      </c>
    </row>
    <row r="4666" spans="1:23" x14ac:dyDescent="0.3">
      <c r="A4666" s="32" t="s">
        <v>1479</v>
      </c>
      <c r="B4666" s="34">
        <v>43525.372048611112</v>
      </c>
      <c r="C4666" s="2">
        <v>45.360199999999999</v>
      </c>
      <c r="D4666" s="2">
        <v>-12.7668</v>
      </c>
      <c r="E4666" s="3">
        <v>40</v>
      </c>
      <c r="F4666" s="17">
        <v>10</v>
      </c>
      <c r="G4666" s="22" t="s">
        <v>396</v>
      </c>
      <c r="H4666" s="1" t="s">
        <v>63</v>
      </c>
      <c r="I4666" s="1">
        <v>3.2</v>
      </c>
      <c r="J4666" s="9"/>
      <c r="K4666" s="9"/>
      <c r="L4666" s="9"/>
      <c r="M4666" s="9"/>
      <c r="N4666" s="9"/>
      <c r="O4666" s="1"/>
      <c r="P4666" s="19">
        <v>3.6</v>
      </c>
      <c r="Q4666" s="18" t="s">
        <v>90</v>
      </c>
      <c r="T4666" s="1">
        <f t="shared" si="429"/>
        <v>2019.1659741235076</v>
      </c>
      <c r="U4666" s="4">
        <f t="shared" si="430"/>
        <v>1.1246988705612734E+20</v>
      </c>
      <c r="V4666" s="4">
        <f t="shared" si="431"/>
        <v>79432823472428.328</v>
      </c>
      <c r="W4666" s="1">
        <f t="shared" si="432"/>
        <v>42.408097539858346</v>
      </c>
    </row>
    <row r="4667" spans="1:23" x14ac:dyDescent="0.3">
      <c r="A4667" s="32" t="s">
        <v>1480</v>
      </c>
      <c r="B4667" s="34">
        <v>43525.647615740738</v>
      </c>
      <c r="C4667" s="2">
        <v>45.394300000000001</v>
      </c>
      <c r="D4667" s="2">
        <v>-12.791499999999999</v>
      </c>
      <c r="E4667" s="3">
        <v>28</v>
      </c>
      <c r="F4667" s="17">
        <v>11</v>
      </c>
      <c r="G4667" s="22" t="s">
        <v>396</v>
      </c>
      <c r="H4667" s="1" t="s">
        <v>63</v>
      </c>
      <c r="I4667" s="1">
        <v>3.0700000000000003</v>
      </c>
      <c r="J4667" s="9"/>
      <c r="K4667" s="9"/>
      <c r="L4667" s="9"/>
      <c r="M4667" s="9"/>
      <c r="N4667" s="9"/>
      <c r="O4667" s="1"/>
      <c r="P4667" s="19">
        <v>3.47</v>
      </c>
      <c r="Q4667" s="18" t="s">
        <v>90</v>
      </c>
      <c r="T4667" s="1">
        <f t="shared" si="429"/>
        <v>2019.1667285851902</v>
      </c>
      <c r="U4667" s="4">
        <f t="shared" si="430"/>
        <v>1.1246993775519818E+20</v>
      </c>
      <c r="V4667" s="4">
        <f t="shared" si="431"/>
        <v>50699070827470.641</v>
      </c>
      <c r="W4667" s="1">
        <f t="shared" si="432"/>
        <v>33.377388700557916</v>
      </c>
    </row>
    <row r="4668" spans="1:23" x14ac:dyDescent="0.3">
      <c r="A4668" s="32" t="s">
        <v>1481</v>
      </c>
      <c r="B4668" s="34">
        <v>43525.84878472222</v>
      </c>
      <c r="C4668" s="2">
        <v>45.399299999999997</v>
      </c>
      <c r="D4668" s="2">
        <v>-12.7683</v>
      </c>
      <c r="E4668" s="3">
        <v>36</v>
      </c>
      <c r="F4668" s="17">
        <v>12</v>
      </c>
      <c r="G4668" s="22" t="s">
        <v>396</v>
      </c>
      <c r="H4668" s="1" t="s">
        <v>63</v>
      </c>
      <c r="I4668" s="1">
        <v>3.46</v>
      </c>
      <c r="J4668" s="9"/>
      <c r="K4668" s="9"/>
      <c r="L4668" s="9"/>
      <c r="M4668" s="9"/>
      <c r="N4668" s="9"/>
      <c r="O4668" s="1"/>
      <c r="P4668" s="19">
        <v>3.86</v>
      </c>
      <c r="Q4668" s="18" t="s">
        <v>90</v>
      </c>
      <c r="T4668" s="1">
        <f t="shared" si="429"/>
        <v>2019.1672793558446</v>
      </c>
      <c r="U4668" s="4">
        <f t="shared" si="430"/>
        <v>1.1247013273965815E+20</v>
      </c>
      <c r="V4668" s="4">
        <f t="shared" si="431"/>
        <v>194984459975804.25</v>
      </c>
      <c r="W4668" s="1">
        <f t="shared" si="432"/>
        <v>40.394919524523715</v>
      </c>
    </row>
    <row r="4669" spans="1:23" x14ac:dyDescent="0.3">
      <c r="A4669" s="32" t="s">
        <v>1482</v>
      </c>
      <c r="B4669" s="34">
        <v>43525.899571759262</v>
      </c>
      <c r="C4669" s="2">
        <v>45.402999999999999</v>
      </c>
      <c r="D4669" s="2">
        <v>-12.7547</v>
      </c>
      <c r="E4669" s="3">
        <v>38</v>
      </c>
      <c r="F4669" s="17">
        <v>10</v>
      </c>
      <c r="G4669" s="22" t="s">
        <v>396</v>
      </c>
      <c r="H4669" s="1" t="s">
        <v>63</v>
      </c>
      <c r="I4669" s="1">
        <v>3.29</v>
      </c>
      <c r="J4669" s="9"/>
      <c r="K4669" s="9"/>
      <c r="L4669" s="9"/>
      <c r="M4669" s="9"/>
      <c r="N4669" s="9"/>
      <c r="O4669" s="1"/>
      <c r="P4669" s="19">
        <v>3.69</v>
      </c>
      <c r="Q4669" s="18" t="s">
        <v>90</v>
      </c>
      <c r="T4669" s="1">
        <f t="shared" si="429"/>
        <v>2019.167418403174</v>
      </c>
      <c r="U4669" s="4">
        <f t="shared" si="430"/>
        <v>1.1247024113234955E+20</v>
      </c>
      <c r="V4669" s="4">
        <f t="shared" si="431"/>
        <v>108392691402120.45</v>
      </c>
      <c r="W4669" s="1">
        <f t="shared" si="432"/>
        <v>42.339703098072818</v>
      </c>
    </row>
    <row r="4670" spans="1:23" x14ac:dyDescent="0.3">
      <c r="A4670" s="32" t="s">
        <v>1483</v>
      </c>
      <c r="B4670" s="34">
        <v>43525.994641203702</v>
      </c>
      <c r="C4670" s="2">
        <v>45.401699999999998</v>
      </c>
      <c r="D4670" s="2">
        <v>-12.864699999999999</v>
      </c>
      <c r="E4670" s="3">
        <v>37</v>
      </c>
      <c r="F4670" s="17">
        <v>13</v>
      </c>
      <c r="G4670" s="22" t="s">
        <v>396</v>
      </c>
      <c r="H4670" s="1" t="s">
        <v>63</v>
      </c>
      <c r="I4670" s="1">
        <v>3.8300000000000005</v>
      </c>
      <c r="J4670" s="9"/>
      <c r="K4670" s="9"/>
      <c r="L4670" s="9"/>
      <c r="M4670" s="9"/>
      <c r="N4670" s="9"/>
      <c r="O4670" s="1"/>
      <c r="P4670" s="19">
        <v>4.2300000000000004</v>
      </c>
      <c r="Q4670" s="18" t="s">
        <v>90</v>
      </c>
      <c r="T4670" s="1">
        <f t="shared" si="429"/>
        <v>2019.1676786891271</v>
      </c>
      <c r="U4670" s="4">
        <f t="shared" si="430"/>
        <v>1.1247094097434555E+20</v>
      </c>
      <c r="V4670" s="4">
        <f t="shared" si="431"/>
        <v>699841996002278.63</v>
      </c>
      <c r="W4670" s="1">
        <f t="shared" si="432"/>
        <v>43.113494783300382</v>
      </c>
    </row>
    <row r="4671" spans="1:23" x14ac:dyDescent="0.3">
      <c r="A4671" s="32" t="s">
        <v>1484</v>
      </c>
      <c r="B4671" s="34">
        <v>43526.336493055554</v>
      </c>
      <c r="C4671" s="2">
        <v>45.408799999999999</v>
      </c>
      <c r="D4671" s="2">
        <v>-12.7715</v>
      </c>
      <c r="E4671" s="3">
        <v>37</v>
      </c>
      <c r="F4671" s="17">
        <v>9</v>
      </c>
      <c r="G4671" s="22" t="s">
        <v>396</v>
      </c>
      <c r="H4671" s="1" t="s">
        <v>63</v>
      </c>
      <c r="I4671" s="1">
        <v>3.3000000000000003</v>
      </c>
      <c r="J4671" s="9"/>
      <c r="K4671" s="9"/>
      <c r="L4671" s="9"/>
      <c r="M4671" s="9"/>
      <c r="N4671" s="9"/>
      <c r="O4671" s="1"/>
      <c r="P4671" s="19">
        <v>3.7</v>
      </c>
      <c r="Q4671" s="18" t="s">
        <v>90</v>
      </c>
      <c r="T4671" s="1">
        <f t="shared" si="429"/>
        <v>2019.1686146284887</v>
      </c>
      <c r="U4671" s="4">
        <f t="shared" si="430"/>
        <v>1.1247105317619098E+20</v>
      </c>
      <c r="V4671" s="4">
        <f t="shared" si="431"/>
        <v>112201845430197.23</v>
      </c>
      <c r="W4671" s="1">
        <f t="shared" si="432"/>
        <v>41.767660561619884</v>
      </c>
    </row>
    <row r="4672" spans="1:23" x14ac:dyDescent="0.3">
      <c r="A4672" s="32" t="s">
        <v>1485</v>
      </c>
      <c r="B4672" s="34">
        <v>43526.454189814816</v>
      </c>
      <c r="C4672" s="2">
        <v>45.381700000000002</v>
      </c>
      <c r="D4672" s="2">
        <v>-12.738200000000001</v>
      </c>
      <c r="E4672" s="3">
        <v>35</v>
      </c>
      <c r="F4672" s="17">
        <v>11</v>
      </c>
      <c r="G4672" s="22" t="s">
        <v>396</v>
      </c>
      <c r="H4672" s="1" t="s">
        <v>63</v>
      </c>
      <c r="I4672" s="1">
        <v>3.5500000000000003</v>
      </c>
      <c r="J4672" s="9"/>
      <c r="K4672" s="9"/>
      <c r="L4672" s="9"/>
      <c r="M4672" s="9"/>
      <c r="N4672" s="9"/>
      <c r="O4672" s="1"/>
      <c r="P4672" s="19">
        <v>3.95</v>
      </c>
      <c r="Q4672" s="18" t="s">
        <v>90</v>
      </c>
      <c r="T4672" s="1">
        <f t="shared" si="429"/>
        <v>2019.1689368646539</v>
      </c>
      <c r="U4672" s="4">
        <f t="shared" si="430"/>
        <v>1.1247131924869695E+20</v>
      </c>
      <c r="V4672" s="4">
        <f t="shared" si="431"/>
        <v>266072505979882.13</v>
      </c>
      <c r="W4672" s="1">
        <f t="shared" si="432"/>
        <v>38.68570002505713</v>
      </c>
    </row>
    <row r="4673" spans="1:23" x14ac:dyDescent="0.3">
      <c r="A4673" s="32" t="s">
        <v>1486</v>
      </c>
      <c r="B4673" s="34">
        <v>43526.494375000002</v>
      </c>
      <c r="C4673" s="2">
        <v>45.381700000000002</v>
      </c>
      <c r="D4673" s="2">
        <v>-12.7773</v>
      </c>
      <c r="E4673" s="3">
        <v>35</v>
      </c>
      <c r="F4673" s="17">
        <v>11</v>
      </c>
      <c r="G4673" s="22" t="s">
        <v>396</v>
      </c>
      <c r="H4673" s="1" t="s">
        <v>63</v>
      </c>
      <c r="I4673" s="1">
        <v>3.42</v>
      </c>
      <c r="J4673" s="9"/>
      <c r="K4673" s="9"/>
      <c r="L4673" s="9"/>
      <c r="M4673" s="9"/>
      <c r="N4673" s="9"/>
      <c r="O4673" s="1"/>
      <c r="P4673" s="19">
        <v>3.82</v>
      </c>
      <c r="Q4673" s="18" t="s">
        <v>90</v>
      </c>
      <c r="T4673" s="1">
        <f t="shared" si="429"/>
        <v>2019.1690468856948</v>
      </c>
      <c r="U4673" s="4">
        <f t="shared" si="430"/>
        <v>1.124714890730622E+20</v>
      </c>
      <c r="V4673" s="4">
        <f t="shared" si="431"/>
        <v>169824365246175.47</v>
      </c>
      <c r="W4673" s="1">
        <f t="shared" si="432"/>
        <v>38.710201976446328</v>
      </c>
    </row>
    <row r="4674" spans="1:23" x14ac:dyDescent="0.3">
      <c r="A4674" s="32" t="s">
        <v>1487</v>
      </c>
      <c r="B4674" s="34">
        <v>43526.597824074073</v>
      </c>
      <c r="C4674" s="2">
        <v>45.402700000000003</v>
      </c>
      <c r="D4674" s="2">
        <v>-12.798500000000001</v>
      </c>
      <c r="E4674" s="3">
        <v>39</v>
      </c>
      <c r="F4674" s="17">
        <v>12</v>
      </c>
      <c r="G4674" s="22" t="s">
        <v>396</v>
      </c>
      <c r="H4674" s="1" t="s">
        <v>63</v>
      </c>
      <c r="I4674" s="1">
        <v>3.6199999999999997</v>
      </c>
      <c r="J4674" s="9"/>
      <c r="K4674" s="9"/>
      <c r="L4674" s="9"/>
      <c r="M4674" s="9"/>
      <c r="N4674" s="9"/>
      <c r="O4674" s="1"/>
      <c r="P4674" s="19">
        <v>4.0199999999999996</v>
      </c>
      <c r="Q4674" s="18" t="s">
        <v>90</v>
      </c>
      <c r="T4674" s="1">
        <f t="shared" si="429"/>
        <v>2019.1693301138237</v>
      </c>
      <c r="U4674" s="4">
        <f t="shared" si="430"/>
        <v>1.1247182791721833E+20</v>
      </c>
      <c r="V4674" s="4">
        <f t="shared" si="431"/>
        <v>338844156139203.69</v>
      </c>
      <c r="W4674" s="1">
        <f t="shared" si="432"/>
        <v>43.484704574611357</v>
      </c>
    </row>
    <row r="4675" spans="1:23" x14ac:dyDescent="0.3">
      <c r="A4675" s="32" t="s">
        <v>1488</v>
      </c>
      <c r="B4675" s="34">
        <v>43527.125405092593</v>
      </c>
      <c r="C4675" s="2">
        <v>45.417299999999997</v>
      </c>
      <c r="D4675" s="2">
        <v>-12.7547</v>
      </c>
      <c r="E4675" s="3">
        <v>40</v>
      </c>
      <c r="F4675" s="17">
        <v>14</v>
      </c>
      <c r="G4675" s="22" t="s">
        <v>396</v>
      </c>
      <c r="H4675" s="1" t="s">
        <v>63</v>
      </c>
      <c r="I4675" s="1">
        <v>4.3099999999999996</v>
      </c>
      <c r="J4675" s="9"/>
      <c r="K4675" s="9"/>
      <c r="L4675" s="9">
        <v>4.5</v>
      </c>
      <c r="M4675" s="1" t="s">
        <v>60</v>
      </c>
      <c r="N4675" s="9"/>
      <c r="O4675" s="1"/>
      <c r="P4675" s="19">
        <v>4.71</v>
      </c>
      <c r="Q4675" s="18" t="s">
        <v>90</v>
      </c>
      <c r="T4675" s="1">
        <f t="shared" si="429"/>
        <v>2019.1707745519304</v>
      </c>
      <c r="U4675" s="4">
        <f t="shared" si="430"/>
        <v>1.1247550074022332E+20</v>
      </c>
      <c r="V4675" s="4">
        <f t="shared" si="431"/>
        <v>3672823004980848.5</v>
      </c>
      <c r="W4675" s="1">
        <f t="shared" si="432"/>
        <v>44.821001870483769</v>
      </c>
    </row>
    <row r="4676" spans="1:23" x14ac:dyDescent="0.3">
      <c r="A4676" s="32" t="s">
        <v>1489</v>
      </c>
      <c r="B4676" s="34">
        <v>43527.178194444445</v>
      </c>
      <c r="C4676" s="2">
        <v>45.395200000000003</v>
      </c>
      <c r="D4676" s="2">
        <v>-12.7547</v>
      </c>
      <c r="E4676" s="3">
        <v>38</v>
      </c>
      <c r="F4676" s="17">
        <v>11</v>
      </c>
      <c r="G4676" s="22" t="s">
        <v>396</v>
      </c>
      <c r="H4676" s="1" t="s">
        <v>63</v>
      </c>
      <c r="I4676" s="1">
        <v>3.2800000000000002</v>
      </c>
      <c r="J4676" s="9"/>
      <c r="K4676" s="9"/>
      <c r="L4676" s="9"/>
      <c r="M4676" s="9"/>
      <c r="N4676" s="9"/>
      <c r="O4676" s="1"/>
      <c r="P4676" s="19">
        <v>3.68</v>
      </c>
      <c r="Q4676" s="18" t="s">
        <v>90</v>
      </c>
      <c r="T4676" s="1">
        <f t="shared" si="429"/>
        <v>2019.170919081299</v>
      </c>
      <c r="U4676" s="4">
        <f t="shared" si="430"/>
        <v>1.1247560545307812E+20</v>
      </c>
      <c r="V4676" s="4">
        <f t="shared" si="431"/>
        <v>104712854805090.06</v>
      </c>
      <c r="W4676" s="1">
        <f t="shared" si="432"/>
        <v>41.973793423035566</v>
      </c>
    </row>
    <row r="4677" spans="1:23" x14ac:dyDescent="0.3">
      <c r="A4677" s="32" t="s">
        <v>1490</v>
      </c>
      <c r="B4677" s="34">
        <v>43527.210555555554</v>
      </c>
      <c r="C4677" s="2">
        <v>45.417200000000001</v>
      </c>
      <c r="D4677" s="2">
        <v>-12.7995</v>
      </c>
      <c r="E4677" s="3">
        <v>40</v>
      </c>
      <c r="F4677" s="17">
        <v>10</v>
      </c>
      <c r="G4677" s="22" t="s">
        <v>396</v>
      </c>
      <c r="H4677" s="1" t="s">
        <v>63</v>
      </c>
      <c r="I4677" s="1">
        <v>3.08</v>
      </c>
      <c r="J4677" s="9"/>
      <c r="K4677" s="9"/>
      <c r="L4677" s="9"/>
      <c r="M4677" s="9"/>
      <c r="N4677" s="9"/>
      <c r="O4677" s="1"/>
      <c r="P4677" s="19">
        <v>3.48</v>
      </c>
      <c r="Q4677" s="18" t="s">
        <v>90</v>
      </c>
      <c r="T4677" s="1">
        <f t="shared" ref="T4677:T4740" si="433">1900+B4677/365.25</f>
        <v>2019.1710076811926</v>
      </c>
      <c r="U4677" s="4">
        <f t="shared" ref="U4677:U4740" si="434">U4676+V4677</f>
        <v>1.1247565793382415E+20</v>
      </c>
      <c r="V4677" s="4">
        <f t="shared" ref="V4677:V4740" si="435">10^(1.5*I4677+9.1)</f>
        <v>52480746024977.281</v>
      </c>
      <c r="W4677" s="1">
        <f t="shared" ref="W4677:W4740" si="436">SQRT( (ABS(D4677-$Y$1)*111.11)^2+(111.11*COS(RADIANS(D4677))*ABS(C4677-$Z$1))^2+E4677*E4677)</f>
        <v>45.077830974873784</v>
      </c>
    </row>
    <row r="4678" spans="1:23" x14ac:dyDescent="0.3">
      <c r="A4678" s="32" t="s">
        <v>1491</v>
      </c>
      <c r="B4678" s="34">
        <v>43527.361562500002</v>
      </c>
      <c r="C4678" s="2">
        <v>45.3797</v>
      </c>
      <c r="D4678" s="2">
        <v>-12.756</v>
      </c>
      <c r="E4678" s="3">
        <v>39</v>
      </c>
      <c r="F4678" s="17">
        <v>11</v>
      </c>
      <c r="G4678" s="22" t="s">
        <v>396</v>
      </c>
      <c r="H4678" s="1" t="s">
        <v>63</v>
      </c>
      <c r="I4678" s="1">
        <v>3.36</v>
      </c>
      <c r="J4678" s="9"/>
      <c r="K4678" s="9"/>
      <c r="L4678" s="9"/>
      <c r="M4678" s="9"/>
      <c r="N4678" s="9"/>
      <c r="O4678" s="1"/>
      <c r="P4678" s="19">
        <v>3.76</v>
      </c>
      <c r="Q4678" s="18" t="s">
        <v>90</v>
      </c>
      <c r="T4678" s="1">
        <f t="shared" si="433"/>
        <v>2019.1714211156741</v>
      </c>
      <c r="U4678" s="4">
        <f t="shared" si="434"/>
        <v>1.1247579597225062E+20</v>
      </c>
      <c r="V4678" s="4">
        <f t="shared" si="435"/>
        <v>138038426460289.45</v>
      </c>
      <c r="W4678" s="1">
        <f t="shared" si="436"/>
        <v>42.210424443613668</v>
      </c>
    </row>
    <row r="4679" spans="1:23" x14ac:dyDescent="0.3">
      <c r="A4679" s="32" t="s">
        <v>1492</v>
      </c>
      <c r="B4679" s="34">
        <v>43527.394085648149</v>
      </c>
      <c r="C4679" s="2">
        <v>45.3598</v>
      </c>
      <c r="D4679" s="2">
        <v>-12.7523</v>
      </c>
      <c r="E4679" s="3">
        <v>37</v>
      </c>
      <c r="F4679" s="17">
        <v>11</v>
      </c>
      <c r="G4679" s="22" t="s">
        <v>396</v>
      </c>
      <c r="H4679" s="1" t="s">
        <v>63</v>
      </c>
      <c r="I4679" s="1">
        <v>3.12</v>
      </c>
      <c r="J4679" s="9"/>
      <c r="K4679" s="9"/>
      <c r="L4679" s="9"/>
      <c r="M4679" s="9"/>
      <c r="N4679" s="9"/>
      <c r="O4679" s="1"/>
      <c r="P4679" s="19">
        <v>3.52</v>
      </c>
      <c r="Q4679" s="18" t="s">
        <v>90</v>
      </c>
      <c r="T4679" s="1">
        <f t="shared" si="433"/>
        <v>2019.171510159201</v>
      </c>
      <c r="U4679" s="4">
        <f t="shared" si="434"/>
        <v>1.1247585622820923E+20</v>
      </c>
      <c r="V4679" s="4">
        <f t="shared" si="435"/>
        <v>60255958607435.766</v>
      </c>
      <c r="W4679" s="1">
        <f t="shared" si="436"/>
        <v>39.558515547848536</v>
      </c>
    </row>
    <row r="4680" spans="1:23" x14ac:dyDescent="0.3">
      <c r="A4680" s="32" t="s">
        <v>1493</v>
      </c>
      <c r="B4680" s="34">
        <v>43527.689432870371</v>
      </c>
      <c r="C4680" s="2">
        <v>45.405799999999999</v>
      </c>
      <c r="D4680" s="2">
        <v>-12.765499999999999</v>
      </c>
      <c r="E4680" s="3">
        <v>41</v>
      </c>
      <c r="F4680" s="17">
        <v>11</v>
      </c>
      <c r="G4680" s="22" t="s">
        <v>396</v>
      </c>
      <c r="H4680" s="1" t="s">
        <v>63</v>
      </c>
      <c r="I4680" s="1">
        <v>3.33</v>
      </c>
      <c r="J4680" s="9"/>
      <c r="K4680" s="9"/>
      <c r="L4680" s="9"/>
      <c r="M4680" s="9"/>
      <c r="N4680" s="9"/>
      <c r="O4680" s="1"/>
      <c r="P4680" s="19">
        <v>3.73</v>
      </c>
      <c r="Q4680" s="18" t="s">
        <v>90</v>
      </c>
      <c r="T4680" s="1">
        <f t="shared" si="433"/>
        <v>2019.1723187758257</v>
      </c>
      <c r="U4680" s="4">
        <f t="shared" si="434"/>
        <v>1.124759806796704E+20</v>
      </c>
      <c r="V4680" s="4">
        <f t="shared" si="435"/>
        <v>124451461177138.55</v>
      </c>
      <c r="W4680" s="1">
        <f t="shared" si="436"/>
        <v>45.190887849700509</v>
      </c>
    </row>
    <row r="4681" spans="1:23" x14ac:dyDescent="0.3">
      <c r="A4681" s="32" t="s">
        <v>1494</v>
      </c>
      <c r="B4681" s="34">
        <v>43527.775034722225</v>
      </c>
      <c r="C4681" s="2">
        <v>45.3827</v>
      </c>
      <c r="D4681" s="2">
        <v>-12.771699999999999</v>
      </c>
      <c r="E4681" s="3">
        <v>30</v>
      </c>
      <c r="F4681" s="17">
        <v>11</v>
      </c>
      <c r="G4681" s="22" t="s">
        <v>396</v>
      </c>
      <c r="H4681" s="1" t="s">
        <v>63</v>
      </c>
      <c r="I4681" s="1">
        <v>3.36</v>
      </c>
      <c r="J4681" s="9"/>
      <c r="K4681" s="9"/>
      <c r="L4681" s="9"/>
      <c r="M4681" s="9"/>
      <c r="N4681" s="9"/>
      <c r="O4681" s="1"/>
      <c r="P4681" s="19">
        <v>3.76</v>
      </c>
      <c r="Q4681" s="18" t="s">
        <v>90</v>
      </c>
      <c r="T4681" s="1">
        <f t="shared" si="433"/>
        <v>2019.1725531409234</v>
      </c>
      <c r="U4681" s="4">
        <f t="shared" si="434"/>
        <v>1.1247611871809687E+20</v>
      </c>
      <c r="V4681" s="4">
        <f t="shared" si="435"/>
        <v>138038426460289.45</v>
      </c>
      <c r="W4681" s="1">
        <f t="shared" si="436"/>
        <v>34.270249575879198</v>
      </c>
    </row>
    <row r="4682" spans="1:23" x14ac:dyDescent="0.3">
      <c r="A4682" s="32" t="s">
        <v>1495</v>
      </c>
      <c r="B4682" s="34">
        <v>43527.827280092592</v>
      </c>
      <c r="C4682" s="2">
        <v>45.395299999999999</v>
      </c>
      <c r="D4682" s="2">
        <v>-12.804500000000001</v>
      </c>
      <c r="E4682" s="3">
        <v>40</v>
      </c>
      <c r="F4682" s="17">
        <v>9</v>
      </c>
      <c r="G4682" s="22" t="s">
        <v>396</v>
      </c>
      <c r="H4682" s="1" t="s">
        <v>63</v>
      </c>
      <c r="I4682" s="1">
        <v>3.25</v>
      </c>
      <c r="J4682" s="9"/>
      <c r="K4682" s="9"/>
      <c r="L4682" s="9"/>
      <c r="M4682" s="9"/>
      <c r="N4682" s="9"/>
      <c r="O4682" s="1"/>
      <c r="P4682" s="19">
        <v>3.65</v>
      </c>
      <c r="Q4682" s="18" t="s">
        <v>90</v>
      </c>
      <c r="T4682" s="1">
        <f t="shared" si="433"/>
        <v>2019.1726961809516</v>
      </c>
      <c r="U4682" s="4">
        <f t="shared" si="434"/>
        <v>1.1247621312418449E+20</v>
      </c>
      <c r="V4682" s="4">
        <f t="shared" si="435"/>
        <v>94406087628592.484</v>
      </c>
      <c r="W4682" s="1">
        <f t="shared" si="436"/>
        <v>44.129898603194341</v>
      </c>
    </row>
    <row r="4683" spans="1:23" x14ac:dyDescent="0.3">
      <c r="A4683" s="32" t="s">
        <v>1496</v>
      </c>
      <c r="B4683" s="34">
        <v>43527.886134259257</v>
      </c>
      <c r="C4683" s="2">
        <v>45.459000000000003</v>
      </c>
      <c r="D4683" s="2">
        <v>-12.8375</v>
      </c>
      <c r="E4683" s="3">
        <v>18</v>
      </c>
      <c r="F4683" s="17">
        <v>11</v>
      </c>
      <c r="G4683" s="22" t="s">
        <v>396</v>
      </c>
      <c r="H4683" s="1" t="s">
        <v>63</v>
      </c>
      <c r="I4683" s="1">
        <v>3.68</v>
      </c>
      <c r="J4683" s="9"/>
      <c r="K4683" s="9"/>
      <c r="L4683" s="9"/>
      <c r="M4683" s="9"/>
      <c r="N4683" s="9"/>
      <c r="O4683" s="1"/>
      <c r="P4683" s="19">
        <v>4.08</v>
      </c>
      <c r="Q4683" s="18" t="s">
        <v>90</v>
      </c>
      <c r="T4683" s="1">
        <f t="shared" si="433"/>
        <v>2019.1728573148782</v>
      </c>
      <c r="U4683" s="4">
        <f t="shared" si="434"/>
        <v>1.1247662999356796E+20</v>
      </c>
      <c r="V4683" s="4">
        <f t="shared" si="435"/>
        <v>416869383470336.44</v>
      </c>
      <c r="W4683" s="1">
        <f t="shared" si="436"/>
        <v>31.910746919737683</v>
      </c>
    </row>
    <row r="4684" spans="1:23" x14ac:dyDescent="0.3">
      <c r="A4684" s="32" t="s">
        <v>1497</v>
      </c>
      <c r="B4684" s="34">
        <v>43528.033692129633</v>
      </c>
      <c r="C4684" s="2">
        <v>45.388800000000003</v>
      </c>
      <c r="D4684" s="2">
        <v>-12.7455</v>
      </c>
      <c r="E4684" s="3">
        <v>31</v>
      </c>
      <c r="F4684" s="17">
        <v>9</v>
      </c>
      <c r="G4684" s="22" t="s">
        <v>396</v>
      </c>
      <c r="H4684" s="1" t="s">
        <v>63</v>
      </c>
      <c r="I4684" s="1">
        <v>3.0300000000000002</v>
      </c>
      <c r="J4684" s="9"/>
      <c r="K4684" s="9"/>
      <c r="L4684" s="9"/>
      <c r="M4684" s="9"/>
      <c r="N4684" s="9"/>
      <c r="O4684" s="1"/>
      <c r="P4684" s="19">
        <v>3.43</v>
      </c>
      <c r="Q4684" s="18" t="s">
        <v>90</v>
      </c>
      <c r="T4684" s="1">
        <f t="shared" si="433"/>
        <v>2019.1732613063098</v>
      </c>
      <c r="U4684" s="4">
        <f t="shared" si="434"/>
        <v>1.124766741506127E+20</v>
      </c>
      <c r="V4684" s="4">
        <f t="shared" si="435"/>
        <v>44157044735331.297</v>
      </c>
      <c r="W4684" s="1">
        <f t="shared" si="436"/>
        <v>35.437921245872715</v>
      </c>
    </row>
    <row r="4685" spans="1:23" x14ac:dyDescent="0.3">
      <c r="A4685" s="32" t="s">
        <v>1498</v>
      </c>
      <c r="B4685" s="34">
        <v>43528.189803240741</v>
      </c>
      <c r="C4685" s="2">
        <v>45.456800000000001</v>
      </c>
      <c r="D4685" s="2">
        <v>-12.886200000000001</v>
      </c>
      <c r="E4685" s="3">
        <v>8</v>
      </c>
      <c r="F4685" s="17">
        <v>9</v>
      </c>
      <c r="G4685" s="22" t="s">
        <v>396</v>
      </c>
      <c r="H4685" s="1" t="s">
        <v>63</v>
      </c>
      <c r="I4685" s="1">
        <v>3.13</v>
      </c>
      <c r="J4685" s="9"/>
      <c r="K4685" s="9"/>
      <c r="L4685" s="9"/>
      <c r="M4685" s="9"/>
      <c r="N4685" s="9"/>
      <c r="O4685" s="1"/>
      <c r="P4685" s="19">
        <v>3.53</v>
      </c>
      <c r="Q4685" s="18" t="s">
        <v>90</v>
      </c>
      <c r="T4685" s="1">
        <f t="shared" si="433"/>
        <v>2019.1736887152381</v>
      </c>
      <c r="U4685" s="4">
        <f t="shared" si="434"/>
        <v>1.1247673652409624E+20</v>
      </c>
      <c r="V4685" s="4">
        <f t="shared" si="435"/>
        <v>62373483548242.125</v>
      </c>
      <c r="W4685" s="1">
        <f t="shared" si="436"/>
        <v>29.562988115347189</v>
      </c>
    </row>
    <row r="4686" spans="1:23" x14ac:dyDescent="0.3">
      <c r="A4686" s="32" t="s">
        <v>1499</v>
      </c>
      <c r="B4686" s="34">
        <v>43528.224814814814</v>
      </c>
      <c r="C4686" s="2">
        <v>45.363799999999998</v>
      </c>
      <c r="D4686" s="2">
        <v>-12.7547</v>
      </c>
      <c r="E4686" s="3">
        <v>37</v>
      </c>
      <c r="F4686" s="17">
        <v>11</v>
      </c>
      <c r="G4686" s="22" t="s">
        <v>396</v>
      </c>
      <c r="H4686" s="1" t="s">
        <v>63</v>
      </c>
      <c r="I4686" s="1">
        <v>3.0700000000000003</v>
      </c>
      <c r="J4686" s="9"/>
      <c r="K4686" s="9"/>
      <c r="L4686" s="9"/>
      <c r="M4686" s="9"/>
      <c r="N4686" s="9"/>
      <c r="O4686" s="1"/>
      <c r="P4686" s="19">
        <v>3.47</v>
      </c>
      <c r="Q4686" s="18" t="s">
        <v>90</v>
      </c>
      <c r="T4686" s="1">
        <f t="shared" si="433"/>
        <v>2019.1737845717039</v>
      </c>
      <c r="U4686" s="4">
        <f t="shared" si="434"/>
        <v>1.1247678722316707E+20</v>
      </c>
      <c r="V4686" s="4">
        <f t="shared" si="435"/>
        <v>50699070827470.641</v>
      </c>
      <c r="W4686" s="1">
        <f t="shared" si="436"/>
        <v>39.712200235230341</v>
      </c>
    </row>
    <row r="4687" spans="1:23" x14ac:dyDescent="0.3">
      <c r="A4687" s="32" t="s">
        <v>1500</v>
      </c>
      <c r="B4687" s="34">
        <v>43528.389166666668</v>
      </c>
      <c r="C4687" s="2">
        <v>45.4</v>
      </c>
      <c r="D4687" s="2">
        <v>-12.835800000000001</v>
      </c>
      <c r="E4687" s="3">
        <v>31</v>
      </c>
      <c r="F4687" s="17">
        <v>11</v>
      </c>
      <c r="G4687" s="22" t="s">
        <v>396</v>
      </c>
      <c r="H4687" s="1" t="s">
        <v>63</v>
      </c>
      <c r="I4687" s="1">
        <v>3.0300000000000002</v>
      </c>
      <c r="J4687" s="9"/>
      <c r="K4687" s="9"/>
      <c r="L4687" s="9"/>
      <c r="M4687" s="9"/>
      <c r="N4687" s="9"/>
      <c r="O4687" s="1"/>
      <c r="P4687" s="19">
        <v>3.43</v>
      </c>
      <c r="Q4687" s="18" t="s">
        <v>90</v>
      </c>
      <c r="T4687" s="1">
        <f t="shared" si="433"/>
        <v>2019.1742345425507</v>
      </c>
      <c r="U4687" s="4">
        <f t="shared" si="434"/>
        <v>1.1247683138021181E+20</v>
      </c>
      <c r="V4687" s="4">
        <f t="shared" si="435"/>
        <v>44157044735331.297</v>
      </c>
      <c r="W4687" s="1">
        <f t="shared" si="436"/>
        <v>37.102496712135</v>
      </c>
    </row>
    <row r="4688" spans="1:23" x14ac:dyDescent="0.3">
      <c r="A4688" s="32" t="s">
        <v>1501</v>
      </c>
      <c r="B4688" s="34">
        <v>43528.520949074074</v>
      </c>
      <c r="C4688" s="2">
        <v>45.429000000000002</v>
      </c>
      <c r="D4688" s="2">
        <v>-12.849299999999999</v>
      </c>
      <c r="E4688" s="3">
        <v>34</v>
      </c>
      <c r="F4688" s="17">
        <v>12</v>
      </c>
      <c r="G4688" s="22" t="s">
        <v>396</v>
      </c>
      <c r="H4688" s="1" t="s">
        <v>63</v>
      </c>
      <c r="I4688" s="1">
        <v>3.16</v>
      </c>
      <c r="J4688" s="9"/>
      <c r="K4688" s="9"/>
      <c r="L4688" s="9"/>
      <c r="M4688" s="9"/>
      <c r="N4688" s="9"/>
      <c r="O4688" s="1"/>
      <c r="P4688" s="19">
        <v>3.56</v>
      </c>
      <c r="Q4688" s="18" t="s">
        <v>90</v>
      </c>
      <c r="T4688" s="1">
        <f t="shared" si="433"/>
        <v>2019.1745953431187</v>
      </c>
      <c r="U4688" s="4">
        <f t="shared" si="434"/>
        <v>1.124769005633089E+20</v>
      </c>
      <c r="V4688" s="4">
        <f t="shared" si="435"/>
        <v>69183097091893.844</v>
      </c>
      <c r="W4688" s="1">
        <f t="shared" si="436"/>
        <v>41.540426071063202</v>
      </c>
    </row>
    <row r="4689" spans="1:23" x14ac:dyDescent="0.3">
      <c r="A4689" s="32" t="s">
        <v>1502</v>
      </c>
      <c r="B4689" s="34">
        <v>43528.527361111112</v>
      </c>
      <c r="C4689" s="2">
        <v>45.4358</v>
      </c>
      <c r="D4689" s="2">
        <v>-12.8217</v>
      </c>
      <c r="E4689" s="3">
        <v>30</v>
      </c>
      <c r="F4689" s="17">
        <v>10</v>
      </c>
      <c r="G4689" s="22" t="s">
        <v>396</v>
      </c>
      <c r="H4689" s="1" t="s">
        <v>63</v>
      </c>
      <c r="I4689" s="1">
        <v>3.0700000000000003</v>
      </c>
      <c r="J4689" s="9"/>
      <c r="K4689" s="9"/>
      <c r="L4689" s="9"/>
      <c r="M4689" s="9"/>
      <c r="N4689" s="9"/>
      <c r="O4689" s="1"/>
      <c r="P4689" s="19">
        <v>3.47</v>
      </c>
      <c r="Q4689" s="18" t="s">
        <v>90</v>
      </c>
      <c r="T4689" s="1">
        <f t="shared" si="433"/>
        <v>2019.1746128983193</v>
      </c>
      <c r="U4689" s="4">
        <f t="shared" si="434"/>
        <v>1.1247695126237974E+20</v>
      </c>
      <c r="V4689" s="4">
        <f t="shared" si="435"/>
        <v>50699070827470.641</v>
      </c>
      <c r="W4689" s="1">
        <f t="shared" si="436"/>
        <v>38.046345460160239</v>
      </c>
    </row>
    <row r="4690" spans="1:23" x14ac:dyDescent="0.3">
      <c r="A4690" s="32" t="s">
        <v>1503</v>
      </c>
      <c r="B4690" s="34">
        <v>43529.183541666665</v>
      </c>
      <c r="C4690" s="2">
        <v>45.411200000000001</v>
      </c>
      <c r="D4690" s="2">
        <v>-12.792</v>
      </c>
      <c r="E4690" s="3">
        <v>33</v>
      </c>
      <c r="F4690" s="17">
        <v>10</v>
      </c>
      <c r="G4690" s="22" t="s">
        <v>396</v>
      </c>
      <c r="H4690" s="1" t="s">
        <v>63</v>
      </c>
      <c r="I4690" s="1">
        <v>3.2800000000000002</v>
      </c>
      <c r="J4690" s="9"/>
      <c r="K4690" s="9"/>
      <c r="L4690" s="9"/>
      <c r="M4690" s="9"/>
      <c r="N4690" s="9"/>
      <c r="O4690" s="1"/>
      <c r="P4690" s="19">
        <v>3.68</v>
      </c>
      <c r="Q4690" s="18" t="s">
        <v>90</v>
      </c>
      <c r="T4690" s="1">
        <f t="shared" si="433"/>
        <v>2019.1764094227699</v>
      </c>
      <c r="U4690" s="4">
        <f t="shared" si="434"/>
        <v>1.1247705597523454E+20</v>
      </c>
      <c r="V4690" s="4">
        <f t="shared" si="435"/>
        <v>104712854805090.06</v>
      </c>
      <c r="W4690" s="1">
        <f t="shared" si="436"/>
        <v>38.571578256368674</v>
      </c>
    </row>
    <row r="4691" spans="1:23" x14ac:dyDescent="0.3">
      <c r="A4691" s="32" t="s">
        <v>1504</v>
      </c>
      <c r="B4691" s="34">
        <v>43529.200648148151</v>
      </c>
      <c r="C4691" s="2">
        <v>45.412500000000001</v>
      </c>
      <c r="D4691" s="2">
        <v>-12.795999999999999</v>
      </c>
      <c r="E4691" s="3">
        <v>40</v>
      </c>
      <c r="F4691" s="17">
        <v>10</v>
      </c>
      <c r="G4691" s="22" t="s">
        <v>396</v>
      </c>
      <c r="H4691" s="1" t="s">
        <v>63</v>
      </c>
      <c r="I4691" s="1">
        <v>3.29</v>
      </c>
      <c r="J4691" s="9"/>
      <c r="K4691" s="9"/>
      <c r="L4691" s="9"/>
      <c r="M4691" s="9"/>
      <c r="N4691" s="9"/>
      <c r="O4691" s="1"/>
      <c r="P4691" s="19">
        <v>3.69</v>
      </c>
      <c r="Q4691" s="18" t="s">
        <v>90</v>
      </c>
      <c r="T4691" s="1">
        <f t="shared" si="433"/>
        <v>2019.1764562577637</v>
      </c>
      <c r="U4691" s="4">
        <f t="shared" si="434"/>
        <v>1.1247716436792594E+20</v>
      </c>
      <c r="V4691" s="4">
        <f t="shared" si="435"/>
        <v>108392691402120.45</v>
      </c>
      <c r="W4691" s="1">
        <f t="shared" si="436"/>
        <v>44.811455134343881</v>
      </c>
    </row>
    <row r="4692" spans="1:23" x14ac:dyDescent="0.3">
      <c r="A4692" s="32" t="s">
        <v>1505</v>
      </c>
      <c r="B4692" s="34">
        <v>43529.310682870368</v>
      </c>
      <c r="C4692" s="2">
        <v>45.414000000000001</v>
      </c>
      <c r="D4692" s="2">
        <v>-12.8192</v>
      </c>
      <c r="E4692" s="3">
        <v>38</v>
      </c>
      <c r="F4692" s="17">
        <v>11</v>
      </c>
      <c r="G4692" s="22" t="s">
        <v>396</v>
      </c>
      <c r="H4692" s="1" t="s">
        <v>63</v>
      </c>
      <c r="I4692" s="1">
        <v>3.4</v>
      </c>
      <c r="J4692" s="9"/>
      <c r="K4692" s="9"/>
      <c r="L4692" s="9"/>
      <c r="M4692" s="9"/>
      <c r="N4692" s="9"/>
      <c r="O4692" s="1"/>
      <c r="P4692" s="19">
        <v>3.8</v>
      </c>
      <c r="Q4692" s="18" t="s">
        <v>90</v>
      </c>
      <c r="T4692" s="1">
        <f t="shared" si="433"/>
        <v>2019.1767575164145</v>
      </c>
      <c r="U4692" s="4">
        <f t="shared" si="434"/>
        <v>1.1247732285724518E+20</v>
      </c>
      <c r="V4692" s="4">
        <f t="shared" si="435"/>
        <v>158489319246111.25</v>
      </c>
      <c r="W4692" s="1">
        <f t="shared" si="436"/>
        <v>43.452882540976951</v>
      </c>
    </row>
    <row r="4693" spans="1:23" x14ac:dyDescent="0.3">
      <c r="A4693" s="32" t="s">
        <v>1506</v>
      </c>
      <c r="B4693" s="34">
        <v>43529.350428240738</v>
      </c>
      <c r="C4693" s="2">
        <v>45.416800000000002</v>
      </c>
      <c r="D4693" s="2">
        <v>-12.757999999999999</v>
      </c>
      <c r="E4693" s="3">
        <v>38</v>
      </c>
      <c r="F4693" s="17">
        <v>10</v>
      </c>
      <c r="G4693" s="22" t="s">
        <v>396</v>
      </c>
      <c r="H4693" s="1" t="s">
        <v>63</v>
      </c>
      <c r="I4693" s="1">
        <v>3.38</v>
      </c>
      <c r="J4693" s="9"/>
      <c r="K4693" s="9"/>
      <c r="L4693" s="9"/>
      <c r="M4693" s="9"/>
      <c r="N4693" s="9"/>
      <c r="O4693" s="1"/>
      <c r="P4693" s="19">
        <v>3.78</v>
      </c>
      <c r="Q4693" s="18" t="s">
        <v>90</v>
      </c>
      <c r="T4693" s="1">
        <f t="shared" si="433"/>
        <v>2019.176866333308</v>
      </c>
      <c r="U4693" s="4">
        <f t="shared" si="434"/>
        <v>1.1247747076808399E+20</v>
      </c>
      <c r="V4693" s="4">
        <f t="shared" si="435"/>
        <v>147910838816820.69</v>
      </c>
      <c r="W4693" s="1">
        <f t="shared" si="436"/>
        <v>43.020647702074335</v>
      </c>
    </row>
    <row r="4694" spans="1:23" x14ac:dyDescent="0.3">
      <c r="A4694" s="32" t="s">
        <v>1507</v>
      </c>
      <c r="B4694" s="34">
        <v>43529.559340277781</v>
      </c>
      <c r="C4694" s="2">
        <v>45.397500000000001</v>
      </c>
      <c r="D4694" s="2">
        <v>-12.779500000000001</v>
      </c>
      <c r="E4694" s="3">
        <v>34</v>
      </c>
      <c r="F4694" s="17">
        <v>11</v>
      </c>
      <c r="G4694" s="22" t="s">
        <v>396</v>
      </c>
      <c r="H4694" s="1" t="s">
        <v>63</v>
      </c>
      <c r="I4694" s="1">
        <v>3.16</v>
      </c>
      <c r="J4694" s="9"/>
      <c r="K4694" s="9"/>
      <c r="L4694" s="9"/>
      <c r="M4694" s="9"/>
      <c r="N4694" s="9"/>
      <c r="O4694" s="1"/>
      <c r="P4694" s="19">
        <v>3.56</v>
      </c>
      <c r="Q4694" s="18" t="s">
        <v>90</v>
      </c>
      <c r="T4694" s="1">
        <f t="shared" si="433"/>
        <v>2019.177438303293</v>
      </c>
      <c r="U4694" s="4">
        <f t="shared" si="434"/>
        <v>1.1247753995118109E+20</v>
      </c>
      <c r="V4694" s="4">
        <f t="shared" si="435"/>
        <v>69183097091893.844</v>
      </c>
      <c r="W4694" s="1">
        <f t="shared" si="436"/>
        <v>38.596171046222807</v>
      </c>
    </row>
    <row r="4695" spans="1:23" x14ac:dyDescent="0.3">
      <c r="A4695" s="32" t="s">
        <v>1508</v>
      </c>
      <c r="B4695" s="34">
        <v>43529.573657407411</v>
      </c>
      <c r="C4695" s="2">
        <v>45.4133</v>
      </c>
      <c r="D4695" s="2">
        <v>-12.8033</v>
      </c>
      <c r="E4695" s="3">
        <v>38</v>
      </c>
      <c r="F4695" s="17">
        <v>10</v>
      </c>
      <c r="G4695" s="22" t="s">
        <v>396</v>
      </c>
      <c r="H4695" s="1" t="s">
        <v>63</v>
      </c>
      <c r="I4695" s="1">
        <v>3.25</v>
      </c>
      <c r="J4695" s="9"/>
      <c r="K4695" s="9"/>
      <c r="L4695" s="9"/>
      <c r="M4695" s="9"/>
      <c r="N4695" s="9"/>
      <c r="O4695" s="1"/>
      <c r="P4695" s="19">
        <v>3.65</v>
      </c>
      <c r="Q4695" s="18" t="s">
        <v>90</v>
      </c>
      <c r="T4695" s="1">
        <f t="shared" si="433"/>
        <v>2019.1774775014576</v>
      </c>
      <c r="U4695" s="4">
        <f t="shared" si="434"/>
        <v>1.1247763435726871E+20</v>
      </c>
      <c r="V4695" s="4">
        <f t="shared" si="435"/>
        <v>94406087628592.484</v>
      </c>
      <c r="W4695" s="1">
        <f t="shared" si="436"/>
        <v>43.166977468632368</v>
      </c>
    </row>
    <row r="4696" spans="1:23" x14ac:dyDescent="0.3">
      <c r="A4696" s="32" t="s">
        <v>1509</v>
      </c>
      <c r="B4696" s="34">
        <v>43529.579212962963</v>
      </c>
      <c r="C4696" s="2">
        <v>45.419800000000002</v>
      </c>
      <c r="D4696" s="2">
        <v>-12.8218</v>
      </c>
      <c r="E4696" s="3">
        <v>40</v>
      </c>
      <c r="F4696" s="17">
        <v>11</v>
      </c>
      <c r="G4696" s="22" t="s">
        <v>396</v>
      </c>
      <c r="H4696" s="1" t="s">
        <v>63</v>
      </c>
      <c r="I4696" s="1">
        <v>3.5300000000000002</v>
      </c>
      <c r="J4696" s="9"/>
      <c r="K4696" s="9"/>
      <c r="L4696" s="9"/>
      <c r="M4696" s="9"/>
      <c r="N4696" s="9"/>
      <c r="O4696" s="1"/>
      <c r="P4696" s="19">
        <v>3.93</v>
      </c>
      <c r="Q4696" s="18" t="s">
        <v>90</v>
      </c>
      <c r="T4696" s="1">
        <f t="shared" si="433"/>
        <v>2019.1774927117399</v>
      </c>
      <c r="U4696" s="4">
        <f t="shared" si="434"/>
        <v>1.1247788267057924E+20</v>
      </c>
      <c r="V4696" s="4">
        <f t="shared" si="435"/>
        <v>248313310529558.16</v>
      </c>
      <c r="W4696" s="1">
        <f t="shared" si="436"/>
        <v>45.537420943789805</v>
      </c>
    </row>
    <row r="4697" spans="1:23" x14ac:dyDescent="0.3">
      <c r="A4697" s="32" t="s">
        <v>1510</v>
      </c>
      <c r="B4697" s="34">
        <v>43529.77175925926</v>
      </c>
      <c r="C4697" s="2">
        <v>45.404200000000003</v>
      </c>
      <c r="D4697" s="2">
        <v>-12.759499999999999</v>
      </c>
      <c r="E4697" s="3">
        <v>38</v>
      </c>
      <c r="F4697" s="17">
        <v>11</v>
      </c>
      <c r="G4697" s="22" t="s">
        <v>396</v>
      </c>
      <c r="H4697" s="1" t="s">
        <v>63</v>
      </c>
      <c r="I4697" s="1">
        <v>3.46</v>
      </c>
      <c r="J4697" s="9"/>
      <c r="K4697" s="9"/>
      <c r="L4697" s="9"/>
      <c r="M4697" s="9"/>
      <c r="N4697" s="9"/>
      <c r="O4697" s="1"/>
      <c r="P4697" s="19">
        <v>3.86</v>
      </c>
      <c r="Q4697" s="18" t="s">
        <v>90</v>
      </c>
      <c r="T4697" s="1">
        <f t="shared" si="433"/>
        <v>2019.1780198747688</v>
      </c>
      <c r="U4697" s="4">
        <f t="shared" si="434"/>
        <v>1.1247807765503921E+20</v>
      </c>
      <c r="V4697" s="4">
        <f t="shared" si="435"/>
        <v>194984459975804.25</v>
      </c>
      <c r="W4697" s="1">
        <f t="shared" si="436"/>
        <v>42.399010948899715</v>
      </c>
    </row>
    <row r="4698" spans="1:23" x14ac:dyDescent="0.3">
      <c r="A4698" s="32" t="s">
        <v>1511</v>
      </c>
      <c r="B4698" s="34">
        <v>43529.896226851852</v>
      </c>
      <c r="C4698" s="2">
        <v>45.412300000000002</v>
      </c>
      <c r="D4698" s="2">
        <v>-12.766999999999999</v>
      </c>
      <c r="E4698" s="3">
        <v>44</v>
      </c>
      <c r="F4698" s="17">
        <v>11</v>
      </c>
      <c r="G4698" s="22" t="s">
        <v>396</v>
      </c>
      <c r="H4698" s="1" t="s">
        <v>63</v>
      </c>
      <c r="I4698" s="1">
        <v>3.5</v>
      </c>
      <c r="J4698" s="9"/>
      <c r="K4698" s="9"/>
      <c r="L4698" s="9"/>
      <c r="M4698" s="9"/>
      <c r="N4698" s="9"/>
      <c r="O4698" s="1"/>
      <c r="P4698" s="19">
        <v>3.9</v>
      </c>
      <c r="Q4698" s="18" t="s">
        <v>90</v>
      </c>
      <c r="T4698" s="1">
        <f t="shared" si="433"/>
        <v>2019.1783606484651</v>
      </c>
      <c r="U4698" s="4">
        <f t="shared" si="434"/>
        <v>1.1247830152715307E+20</v>
      </c>
      <c r="V4698" s="4">
        <f t="shared" si="435"/>
        <v>223872113856835.09</v>
      </c>
      <c r="W4698" s="1">
        <f t="shared" si="436"/>
        <v>48.216475134024947</v>
      </c>
    </row>
    <row r="4699" spans="1:23" x14ac:dyDescent="0.3">
      <c r="A4699" s="32" t="s">
        <v>1512</v>
      </c>
      <c r="B4699" s="34">
        <v>43529.924039351848</v>
      </c>
      <c r="C4699" s="2">
        <v>45.391300000000001</v>
      </c>
      <c r="D4699" s="2">
        <v>-12.8277</v>
      </c>
      <c r="E4699" s="3">
        <v>33</v>
      </c>
      <c r="F4699" s="17">
        <v>11</v>
      </c>
      <c r="G4699" s="22" t="s">
        <v>396</v>
      </c>
      <c r="H4699" s="1" t="s">
        <v>63</v>
      </c>
      <c r="I4699" s="1">
        <v>3.08</v>
      </c>
      <c r="J4699" s="9"/>
      <c r="K4699" s="9"/>
      <c r="L4699" s="9"/>
      <c r="M4699" s="9"/>
      <c r="N4699" s="9"/>
      <c r="O4699" s="1"/>
      <c r="P4699" s="19">
        <v>3.48</v>
      </c>
      <c r="Q4699" s="18" t="s">
        <v>90</v>
      </c>
      <c r="T4699" s="1">
        <f t="shared" si="433"/>
        <v>2019.1784367949401</v>
      </c>
      <c r="U4699" s="4">
        <f t="shared" si="434"/>
        <v>1.124783540078991E+20</v>
      </c>
      <c r="V4699" s="4">
        <f t="shared" si="435"/>
        <v>52480746024977.281</v>
      </c>
      <c r="W4699" s="1">
        <f t="shared" si="436"/>
        <v>38.15390975141576</v>
      </c>
    </row>
    <row r="4700" spans="1:23" x14ac:dyDescent="0.3">
      <c r="A4700" s="32" t="s">
        <v>1513</v>
      </c>
      <c r="B4700" s="34">
        <v>43530.025057870371</v>
      </c>
      <c r="C4700" s="2">
        <v>45.536700000000003</v>
      </c>
      <c r="D4700" s="2">
        <v>-12.7767</v>
      </c>
      <c r="E4700" s="3">
        <v>40</v>
      </c>
      <c r="F4700" s="17">
        <v>10</v>
      </c>
      <c r="G4700" s="22" t="s">
        <v>396</v>
      </c>
      <c r="H4700" s="1" t="s">
        <v>63</v>
      </c>
      <c r="I4700" s="1">
        <v>3.08</v>
      </c>
      <c r="J4700" s="9"/>
      <c r="K4700" s="9"/>
      <c r="L4700" s="9"/>
      <c r="M4700" s="9"/>
      <c r="N4700" s="9"/>
      <c r="O4700" s="1"/>
      <c r="P4700" s="19">
        <v>3.48</v>
      </c>
      <c r="Q4700" s="18" t="s">
        <v>90</v>
      </c>
      <c r="T4700" s="1">
        <f t="shared" si="433"/>
        <v>2019.1787133685705</v>
      </c>
      <c r="U4700" s="4">
        <f t="shared" si="434"/>
        <v>1.1247840648864512E+20</v>
      </c>
      <c r="V4700" s="4">
        <f t="shared" si="435"/>
        <v>52480746024977.281</v>
      </c>
      <c r="W4700" s="1">
        <f t="shared" si="436"/>
        <v>52.008504094770529</v>
      </c>
    </row>
    <row r="4701" spans="1:23" x14ac:dyDescent="0.3">
      <c r="A4701" s="32" t="s">
        <v>1514</v>
      </c>
      <c r="B4701" s="34">
        <v>43530.046539351853</v>
      </c>
      <c r="C4701" s="2">
        <v>45.562800000000003</v>
      </c>
      <c r="D4701" s="2">
        <v>-12.7788</v>
      </c>
      <c r="E4701" s="3">
        <v>40</v>
      </c>
      <c r="F4701" s="17">
        <v>11</v>
      </c>
      <c r="G4701" s="22" t="s">
        <v>396</v>
      </c>
      <c r="H4701" s="1" t="s">
        <v>63</v>
      </c>
      <c r="I4701" s="1">
        <v>3.22</v>
      </c>
      <c r="J4701" s="9"/>
      <c r="K4701" s="9"/>
      <c r="L4701" s="9"/>
      <c r="M4701" s="9"/>
      <c r="N4701" s="9"/>
      <c r="O4701" s="1"/>
      <c r="P4701" s="19">
        <v>3.62</v>
      </c>
      <c r="Q4701" s="18" t="s">
        <v>90</v>
      </c>
      <c r="T4701" s="1">
        <f t="shared" si="433"/>
        <v>2019.1787721816615</v>
      </c>
      <c r="U4701" s="4">
        <f t="shared" si="434"/>
        <v>1.1247849160244894E+20</v>
      </c>
      <c r="V4701" s="4">
        <f t="shared" si="435"/>
        <v>85113803820237.813</v>
      </c>
      <c r="W4701" s="1">
        <f t="shared" si="436"/>
        <v>53.86609657264777</v>
      </c>
    </row>
    <row r="4702" spans="1:23" x14ac:dyDescent="0.3">
      <c r="A4702" s="32" t="s">
        <v>1515</v>
      </c>
      <c r="B4702" s="34">
        <v>43530.058749999997</v>
      </c>
      <c r="C4702" s="2">
        <v>45.546799999999998</v>
      </c>
      <c r="D4702" s="2">
        <v>-12.8088</v>
      </c>
      <c r="E4702" s="3">
        <v>40</v>
      </c>
      <c r="F4702" s="17">
        <v>10</v>
      </c>
      <c r="G4702" s="22" t="s">
        <v>396</v>
      </c>
      <c r="H4702" s="1" t="s">
        <v>63</v>
      </c>
      <c r="I4702" s="1">
        <v>3.31</v>
      </c>
      <c r="J4702" s="9"/>
      <c r="K4702" s="9"/>
      <c r="L4702" s="9"/>
      <c r="M4702" s="9"/>
      <c r="N4702" s="9"/>
      <c r="O4702" s="1"/>
      <c r="P4702" s="19">
        <v>3.71</v>
      </c>
      <c r="Q4702" s="18" t="s">
        <v>90</v>
      </c>
      <c r="T4702" s="1">
        <f t="shared" si="433"/>
        <v>2019.178805612594</v>
      </c>
      <c r="U4702" s="4">
        <f t="shared" si="434"/>
        <v>1.1247860774731032E+20</v>
      </c>
      <c r="V4702" s="4">
        <f t="shared" si="435"/>
        <v>116144861384034.34</v>
      </c>
      <c r="W4702" s="1">
        <f t="shared" si="436"/>
        <v>52.987981647463144</v>
      </c>
    </row>
    <row r="4703" spans="1:23" x14ac:dyDescent="0.3">
      <c r="A4703" s="32" t="s">
        <v>1516</v>
      </c>
      <c r="B4703" s="34">
        <v>43530.103750000002</v>
      </c>
      <c r="C4703" s="2">
        <v>45.524500000000003</v>
      </c>
      <c r="D4703" s="2">
        <v>-12.7927</v>
      </c>
      <c r="E4703" s="3">
        <v>42</v>
      </c>
      <c r="F4703" s="17">
        <v>11</v>
      </c>
      <c r="G4703" s="22" t="s">
        <v>396</v>
      </c>
      <c r="H4703" s="1" t="s">
        <v>63</v>
      </c>
      <c r="I4703" s="1">
        <v>3.56</v>
      </c>
      <c r="J4703" s="9"/>
      <c r="K4703" s="9"/>
      <c r="L4703" s="9"/>
      <c r="M4703" s="9"/>
      <c r="N4703" s="9"/>
      <c r="O4703" s="1"/>
      <c r="P4703" s="19">
        <v>3.96</v>
      </c>
      <c r="Q4703" s="18" t="s">
        <v>90</v>
      </c>
      <c r="T4703" s="1">
        <f t="shared" si="433"/>
        <v>2019.1789288158795</v>
      </c>
      <c r="U4703" s="4">
        <f t="shared" si="434"/>
        <v>1.1247888317018066E+20</v>
      </c>
      <c r="V4703" s="4">
        <f t="shared" si="435"/>
        <v>275422870333817.78</v>
      </c>
      <c r="W4703" s="1">
        <f t="shared" si="436"/>
        <v>52.861067614674425</v>
      </c>
    </row>
    <row r="4704" spans="1:23" x14ac:dyDescent="0.3">
      <c r="A4704" s="32" t="s">
        <v>1517</v>
      </c>
      <c r="B4704" s="34">
        <v>43530.112615740742</v>
      </c>
      <c r="C4704" s="2">
        <v>45.404299999999999</v>
      </c>
      <c r="D4704" s="2">
        <v>-12.7547</v>
      </c>
      <c r="E4704" s="3">
        <v>41</v>
      </c>
      <c r="F4704" s="17">
        <v>11</v>
      </c>
      <c r="G4704" s="22" t="s">
        <v>396</v>
      </c>
      <c r="H4704" s="1" t="s">
        <v>63</v>
      </c>
      <c r="I4704" s="1">
        <v>3.1</v>
      </c>
      <c r="J4704" s="9"/>
      <c r="K4704" s="9"/>
      <c r="L4704" s="9"/>
      <c r="M4704" s="9"/>
      <c r="N4704" s="9"/>
      <c r="O4704" s="1"/>
      <c r="P4704" s="19">
        <v>3.5</v>
      </c>
      <c r="Q4704" s="18" t="s">
        <v>90</v>
      </c>
      <c r="T4704" s="1">
        <f t="shared" si="433"/>
        <v>2019.1789530889548</v>
      </c>
      <c r="U4704" s="4">
        <f t="shared" si="434"/>
        <v>1.1247893940431318E+20</v>
      </c>
      <c r="V4704" s="4">
        <f t="shared" si="435"/>
        <v>56234132519035.117</v>
      </c>
      <c r="W4704" s="1">
        <f t="shared" si="436"/>
        <v>45.110212149997622</v>
      </c>
    </row>
    <row r="4705" spans="1:23" x14ac:dyDescent="0.3">
      <c r="A4705" s="32" t="s">
        <v>1518</v>
      </c>
      <c r="B4705" s="34">
        <v>43530.413946759261</v>
      </c>
      <c r="C4705" s="2">
        <v>45.423999999999999</v>
      </c>
      <c r="D4705" s="2">
        <v>-12.798299999999999</v>
      </c>
      <c r="E4705" s="3">
        <v>41</v>
      </c>
      <c r="F4705" s="17">
        <v>11</v>
      </c>
      <c r="G4705" s="22" t="s">
        <v>396</v>
      </c>
      <c r="H4705" s="1" t="s">
        <v>63</v>
      </c>
      <c r="I4705" s="1">
        <v>3.13</v>
      </c>
      <c r="J4705" s="9"/>
      <c r="K4705" s="9"/>
      <c r="L4705" s="9"/>
      <c r="M4705" s="9"/>
      <c r="N4705" s="9"/>
      <c r="O4705" s="1"/>
      <c r="P4705" s="19">
        <v>3.53</v>
      </c>
      <c r="Q4705" s="18" t="s">
        <v>90</v>
      </c>
      <c r="T4705" s="1">
        <f t="shared" si="433"/>
        <v>2019.179778088321</v>
      </c>
      <c r="U4705" s="4">
        <f t="shared" si="434"/>
        <v>1.1247900177779673E+20</v>
      </c>
      <c r="V4705" s="4">
        <f t="shared" si="435"/>
        <v>62373483548242.125</v>
      </c>
      <c r="W4705" s="1">
        <f t="shared" si="436"/>
        <v>46.282329194934896</v>
      </c>
    </row>
    <row r="4706" spans="1:23" x14ac:dyDescent="0.3">
      <c r="A4706" s="32" t="s">
        <v>1519</v>
      </c>
      <c r="B4706" s="34">
        <v>43530.482951388891</v>
      </c>
      <c r="C4706" s="2">
        <v>45.403300000000002</v>
      </c>
      <c r="D4706" s="2">
        <v>-12.819699999999999</v>
      </c>
      <c r="E4706" s="3">
        <v>37</v>
      </c>
      <c r="F4706" s="17">
        <v>11</v>
      </c>
      <c r="G4706" s="22" t="s">
        <v>396</v>
      </c>
      <c r="H4706" s="1" t="s">
        <v>63</v>
      </c>
      <c r="I4706" s="1">
        <v>3.6</v>
      </c>
      <c r="J4706" s="9"/>
      <c r="K4706" s="9"/>
      <c r="L4706" s="9"/>
      <c r="M4706" s="9"/>
      <c r="N4706" s="9"/>
      <c r="O4706" s="1"/>
      <c r="P4706" s="19">
        <v>4</v>
      </c>
      <c r="Q4706" s="18" t="s">
        <v>90</v>
      </c>
      <c r="T4706" s="1">
        <f t="shared" si="433"/>
        <v>2019.1799670127007</v>
      </c>
      <c r="U4706" s="4">
        <f t="shared" si="434"/>
        <v>1.1247931800556274E+20</v>
      </c>
      <c r="V4706" s="4">
        <f t="shared" si="435"/>
        <v>316227766016839.06</v>
      </c>
      <c r="W4706" s="1">
        <f t="shared" si="436"/>
        <v>42.062334807906645</v>
      </c>
    </row>
    <row r="4707" spans="1:23" x14ac:dyDescent="0.3">
      <c r="A4707" s="32" t="s">
        <v>1520</v>
      </c>
      <c r="B4707" s="34">
        <v>43530.492476851854</v>
      </c>
      <c r="C4707" s="2">
        <v>45.421999999999997</v>
      </c>
      <c r="D4707" s="2">
        <v>-12.7547</v>
      </c>
      <c r="E4707" s="3">
        <v>41</v>
      </c>
      <c r="F4707" s="17">
        <v>11</v>
      </c>
      <c r="G4707" s="22" t="s">
        <v>396</v>
      </c>
      <c r="H4707" s="1" t="s">
        <v>63</v>
      </c>
      <c r="I4707" s="1">
        <v>3.54</v>
      </c>
      <c r="J4707" s="9"/>
      <c r="K4707" s="9"/>
      <c r="L4707" s="9"/>
      <c r="M4707" s="9"/>
      <c r="N4707" s="9"/>
      <c r="O4707" s="1"/>
      <c r="P4707" s="19">
        <v>3.94</v>
      </c>
      <c r="Q4707" s="18" t="s">
        <v>90</v>
      </c>
      <c r="T4707" s="1">
        <f t="shared" si="433"/>
        <v>2019.1799930919969</v>
      </c>
      <c r="U4707" s="4">
        <f t="shared" si="434"/>
        <v>1.1247957504514102E+20</v>
      </c>
      <c r="V4707" s="4">
        <f t="shared" si="435"/>
        <v>257039578276887.53</v>
      </c>
      <c r="W4707" s="1">
        <f t="shared" si="436"/>
        <v>45.943231446744214</v>
      </c>
    </row>
    <row r="4708" spans="1:23" x14ac:dyDescent="0.3">
      <c r="A4708" s="32" t="s">
        <v>1521</v>
      </c>
      <c r="B4708" s="34">
        <v>43530.509652777779</v>
      </c>
      <c r="C4708" s="2">
        <v>45.427799999999998</v>
      </c>
      <c r="D4708" s="2">
        <v>-12.7805</v>
      </c>
      <c r="E4708" s="3">
        <v>38</v>
      </c>
      <c r="F4708" s="17">
        <v>13</v>
      </c>
      <c r="G4708" s="22" t="s">
        <v>396</v>
      </c>
      <c r="H4708" s="1" t="s">
        <v>63</v>
      </c>
      <c r="I4708" s="1">
        <v>3.49</v>
      </c>
      <c r="J4708" s="9"/>
      <c r="K4708" s="9"/>
      <c r="L4708" s="9"/>
      <c r="M4708" s="9"/>
      <c r="N4708" s="9"/>
      <c r="O4708" s="1"/>
      <c r="P4708" s="19">
        <v>3.89</v>
      </c>
      <c r="Q4708" s="18" t="s">
        <v>90</v>
      </c>
      <c r="T4708" s="1">
        <f t="shared" si="433"/>
        <v>2019.1800401171192</v>
      </c>
      <c r="U4708" s="4">
        <f t="shared" si="434"/>
        <v>1.1247979131699339E+20</v>
      </c>
      <c r="V4708" s="4">
        <f t="shared" si="435"/>
        <v>216271852372703.16</v>
      </c>
      <c r="W4708" s="1">
        <f t="shared" si="436"/>
        <v>43.67749122945051</v>
      </c>
    </row>
    <row r="4709" spans="1:23" x14ac:dyDescent="0.3">
      <c r="A4709" s="32" t="s">
        <v>1522</v>
      </c>
      <c r="B4709" s="34">
        <v>43530.657870370371</v>
      </c>
      <c r="C4709" s="2">
        <v>45.390700000000002</v>
      </c>
      <c r="D4709" s="2">
        <v>-12.7677</v>
      </c>
      <c r="E4709" s="3">
        <v>36</v>
      </c>
      <c r="F4709" s="17">
        <v>11</v>
      </c>
      <c r="G4709" s="22" t="s">
        <v>396</v>
      </c>
      <c r="H4709" s="1" t="s">
        <v>63</v>
      </c>
      <c r="I4709" s="1">
        <v>3.44</v>
      </c>
      <c r="J4709" s="9"/>
      <c r="K4709" s="9"/>
      <c r="L4709" s="9"/>
      <c r="M4709" s="9"/>
      <c r="N4709" s="9"/>
      <c r="O4709" s="1"/>
      <c r="P4709" s="19">
        <v>3.84</v>
      </c>
      <c r="Q4709" s="18" t="s">
        <v>90</v>
      </c>
      <c r="T4709" s="1">
        <f t="shared" si="433"/>
        <v>2019.1804459147718</v>
      </c>
      <c r="U4709" s="4">
        <f t="shared" si="434"/>
        <v>1.1247997328707925E+20</v>
      </c>
      <c r="V4709" s="4">
        <f t="shared" si="435"/>
        <v>181970085860999.41</v>
      </c>
      <c r="W4709" s="1">
        <f t="shared" si="436"/>
        <v>39.979808930880679</v>
      </c>
    </row>
    <row r="4710" spans="1:23" x14ac:dyDescent="0.3">
      <c r="A4710" s="32" t="s">
        <v>1523</v>
      </c>
      <c r="B4710" s="34">
        <v>43530.715196759258</v>
      </c>
      <c r="C4710" s="2">
        <v>45.355200000000004</v>
      </c>
      <c r="D4710" s="2">
        <v>-12.7547</v>
      </c>
      <c r="E4710" s="3">
        <v>38</v>
      </c>
      <c r="F4710" s="17">
        <v>10</v>
      </c>
      <c r="G4710" s="22" t="s">
        <v>396</v>
      </c>
      <c r="H4710" s="1" t="s">
        <v>63</v>
      </c>
      <c r="I4710" s="1">
        <v>3.0700000000000003</v>
      </c>
      <c r="J4710" s="9"/>
      <c r="K4710" s="9"/>
      <c r="L4710" s="9"/>
      <c r="M4710" s="9"/>
      <c r="N4710" s="9"/>
      <c r="O4710" s="1"/>
      <c r="P4710" s="19">
        <v>3.47</v>
      </c>
      <c r="Q4710" s="18" t="s">
        <v>90</v>
      </c>
      <c r="T4710" s="1">
        <f t="shared" si="433"/>
        <v>2019.1806028658707</v>
      </c>
      <c r="U4710" s="4">
        <f t="shared" si="434"/>
        <v>1.1248002398615008E+20</v>
      </c>
      <c r="V4710" s="4">
        <f t="shared" si="435"/>
        <v>50699070827470.641</v>
      </c>
      <c r="W4710" s="1">
        <f t="shared" si="436"/>
        <v>40.324215586791716</v>
      </c>
    </row>
    <row r="4711" spans="1:23" x14ac:dyDescent="0.3">
      <c r="A4711" s="32" t="s">
        <v>1524</v>
      </c>
      <c r="B4711" s="34">
        <v>43530.852800925924</v>
      </c>
      <c r="C4711" s="2">
        <v>45.545499999999997</v>
      </c>
      <c r="D4711" s="2">
        <v>-12.8003</v>
      </c>
      <c r="E4711" s="3">
        <v>41</v>
      </c>
      <c r="F4711" s="17">
        <v>10</v>
      </c>
      <c r="G4711" s="22" t="s">
        <v>396</v>
      </c>
      <c r="H4711" s="1" t="s">
        <v>63</v>
      </c>
      <c r="I4711" s="1">
        <v>3.3200000000000003</v>
      </c>
      <c r="J4711" s="9"/>
      <c r="K4711" s="9"/>
      <c r="L4711" s="9"/>
      <c r="M4711" s="9"/>
      <c r="N4711" s="9"/>
      <c r="O4711" s="1"/>
      <c r="P4711" s="19">
        <v>3.72</v>
      </c>
      <c r="Q4711" s="18" t="s">
        <v>90</v>
      </c>
      <c r="T4711" s="1">
        <f t="shared" si="433"/>
        <v>2019.1809796055468</v>
      </c>
      <c r="U4711" s="4">
        <f t="shared" si="434"/>
        <v>1.1248014421259354E+20</v>
      </c>
      <c r="V4711" s="4">
        <f t="shared" si="435"/>
        <v>120226443461741.34</v>
      </c>
      <c r="W4711" s="1">
        <f t="shared" si="436"/>
        <v>53.562343983459648</v>
      </c>
    </row>
    <row r="4712" spans="1:23" x14ac:dyDescent="0.3">
      <c r="A4712" s="32" t="s">
        <v>1525</v>
      </c>
      <c r="B4712" s="34">
        <v>43530.898900462962</v>
      </c>
      <c r="C4712" s="2">
        <v>45.3902</v>
      </c>
      <c r="D4712" s="2">
        <v>-12.794499999999999</v>
      </c>
      <c r="E4712" s="3">
        <v>36</v>
      </c>
      <c r="F4712" s="17">
        <v>11</v>
      </c>
      <c r="G4712" s="22" t="s">
        <v>396</v>
      </c>
      <c r="H4712" s="1" t="s">
        <v>63</v>
      </c>
      <c r="I4712" s="1">
        <v>3.36</v>
      </c>
      <c r="J4712" s="9"/>
      <c r="K4712" s="9"/>
      <c r="L4712" s="9"/>
      <c r="M4712" s="9"/>
      <c r="N4712" s="9"/>
      <c r="O4712" s="1"/>
      <c r="P4712" s="19">
        <v>3.76</v>
      </c>
      <c r="Q4712" s="18" t="s">
        <v>90</v>
      </c>
      <c r="T4712" s="1">
        <f t="shared" si="433"/>
        <v>2019.1811058192004</v>
      </c>
      <c r="U4712" s="4">
        <f t="shared" si="434"/>
        <v>1.1248028225102001E+20</v>
      </c>
      <c r="V4712" s="4">
        <f t="shared" si="435"/>
        <v>138038426460289.45</v>
      </c>
      <c r="W4712" s="1">
        <f t="shared" si="436"/>
        <v>40.165326316496447</v>
      </c>
    </row>
    <row r="4713" spans="1:23" x14ac:dyDescent="0.3">
      <c r="A4713" s="32" t="s">
        <v>1526</v>
      </c>
      <c r="B4713" s="34">
        <v>43530.953888888886</v>
      </c>
      <c r="C4713" s="2">
        <v>45.551299999999998</v>
      </c>
      <c r="D4713" s="2">
        <v>-12.7547</v>
      </c>
      <c r="E4713" s="3">
        <v>39</v>
      </c>
      <c r="F4713" s="17">
        <v>10</v>
      </c>
      <c r="G4713" s="22" t="s">
        <v>396</v>
      </c>
      <c r="H4713" s="1" t="s">
        <v>63</v>
      </c>
      <c r="I4713" s="1">
        <v>3.0500000000000003</v>
      </c>
      <c r="J4713" s="9"/>
      <c r="K4713" s="9"/>
      <c r="L4713" s="9"/>
      <c r="M4713" s="9"/>
      <c r="N4713" s="9"/>
      <c r="O4713" s="1"/>
      <c r="P4713" s="19">
        <v>3.45</v>
      </c>
      <c r="Q4713" s="18" t="s">
        <v>90</v>
      </c>
      <c r="T4713" s="1">
        <f t="shared" si="433"/>
        <v>2019.1812563693056</v>
      </c>
      <c r="U4713" s="4">
        <f t="shared" si="434"/>
        <v>1.124803295661459E+20</v>
      </c>
      <c r="V4713" s="4">
        <f t="shared" si="435"/>
        <v>47315125896148.258</v>
      </c>
      <c r="W4713" s="1">
        <f t="shared" si="436"/>
        <v>52.231018106051316</v>
      </c>
    </row>
    <row r="4714" spans="1:23" x14ac:dyDescent="0.3">
      <c r="A4714" s="32" t="s">
        <v>1527</v>
      </c>
      <c r="B4714" s="34">
        <v>43531.036782407406</v>
      </c>
      <c r="C4714" s="2">
        <v>45.400199999999998</v>
      </c>
      <c r="D4714" s="2">
        <v>-12.742000000000001</v>
      </c>
      <c r="E4714" s="3">
        <v>37</v>
      </c>
      <c r="F4714" s="17">
        <v>10</v>
      </c>
      <c r="G4714" s="22" t="s">
        <v>396</v>
      </c>
      <c r="H4714" s="1" t="s">
        <v>63</v>
      </c>
      <c r="I4714" s="1">
        <v>3.0100000000000002</v>
      </c>
      <c r="J4714" s="9"/>
      <c r="K4714" s="9"/>
      <c r="L4714" s="9"/>
      <c r="M4714" s="9"/>
      <c r="N4714" s="9"/>
      <c r="O4714" s="1"/>
      <c r="P4714" s="19">
        <v>3.41</v>
      </c>
      <c r="Q4714" s="18" t="s">
        <v>90</v>
      </c>
      <c r="T4714" s="1">
        <f t="shared" si="433"/>
        <v>2019.1814833193905</v>
      </c>
      <c r="U4714" s="4">
        <f t="shared" si="434"/>
        <v>1.1248037077589782E+20</v>
      </c>
      <c r="V4714" s="4">
        <f t="shared" si="435"/>
        <v>41209751909733.227</v>
      </c>
      <c r="W4714" s="1">
        <f t="shared" si="436"/>
        <v>41.3370281382212</v>
      </c>
    </row>
    <row r="4715" spans="1:23" x14ac:dyDescent="0.3">
      <c r="A4715" s="32" t="s">
        <v>1528</v>
      </c>
      <c r="B4715" s="34">
        <v>43531.124826388892</v>
      </c>
      <c r="C4715" s="2">
        <v>45.388300000000001</v>
      </c>
      <c r="D4715" s="2">
        <v>-12.7547</v>
      </c>
      <c r="E4715" s="3">
        <v>35</v>
      </c>
      <c r="F4715" s="17">
        <v>13</v>
      </c>
      <c r="G4715" s="22" t="s">
        <v>396</v>
      </c>
      <c r="H4715" s="1" t="s">
        <v>63</v>
      </c>
      <c r="I4715" s="1">
        <v>3.8699999999999997</v>
      </c>
      <c r="J4715" s="9"/>
      <c r="K4715" s="9"/>
      <c r="L4715" s="9">
        <v>4.5</v>
      </c>
      <c r="M4715" s="1" t="s">
        <v>60</v>
      </c>
      <c r="N4715" s="9"/>
      <c r="O4715" s="1"/>
      <c r="P4715" s="19">
        <v>4.2699999999999996</v>
      </c>
      <c r="Q4715" s="18" t="s">
        <v>90</v>
      </c>
      <c r="T4715" s="1">
        <f t="shared" si="433"/>
        <v>2019.1817243706746</v>
      </c>
      <c r="U4715" s="4">
        <f t="shared" si="434"/>
        <v>1.1248117430202001E+20</v>
      </c>
      <c r="V4715" s="4">
        <f t="shared" si="435"/>
        <v>803526122185617</v>
      </c>
      <c r="W4715" s="1">
        <f t="shared" si="436"/>
        <v>38.944821440459215</v>
      </c>
    </row>
    <row r="4716" spans="1:23" x14ac:dyDescent="0.3">
      <c r="A4716" s="32" t="s">
        <v>1529</v>
      </c>
      <c r="B4716" s="34">
        <v>43531.135196759256</v>
      </c>
      <c r="C4716" s="2">
        <v>45.397300000000001</v>
      </c>
      <c r="D4716" s="2">
        <v>-12.819699999999999</v>
      </c>
      <c r="E4716" s="3">
        <v>44</v>
      </c>
      <c r="F4716" s="17">
        <v>9</v>
      </c>
      <c r="G4716" s="22" t="s">
        <v>396</v>
      </c>
      <c r="H4716" s="1" t="s">
        <v>63</v>
      </c>
      <c r="I4716" s="1">
        <v>3.0300000000000002</v>
      </c>
      <c r="J4716" s="9"/>
      <c r="K4716" s="9"/>
      <c r="L4716" s="9"/>
      <c r="M4716" s="9"/>
      <c r="N4716" s="9"/>
      <c r="O4716" s="1"/>
      <c r="P4716" s="19">
        <v>3.43</v>
      </c>
      <c r="Q4716" s="18" t="s">
        <v>90</v>
      </c>
      <c r="T4716" s="1">
        <f t="shared" si="433"/>
        <v>2019.1817527632013</v>
      </c>
      <c r="U4716" s="4">
        <f t="shared" si="434"/>
        <v>1.1248121845906475E+20</v>
      </c>
      <c r="V4716" s="4">
        <f t="shared" si="435"/>
        <v>44157044735331.297</v>
      </c>
      <c r="W4716" s="1">
        <f t="shared" si="436"/>
        <v>48.08691683985888</v>
      </c>
    </row>
    <row r="4717" spans="1:23" x14ac:dyDescent="0.3">
      <c r="A4717" s="32" t="s">
        <v>1530</v>
      </c>
      <c r="B4717" s="34">
        <v>43531.157083333332</v>
      </c>
      <c r="C4717" s="2">
        <v>45.387700000000002</v>
      </c>
      <c r="D4717" s="2">
        <v>-12.760300000000001</v>
      </c>
      <c r="E4717" s="3">
        <v>40</v>
      </c>
      <c r="F4717" s="17">
        <v>10</v>
      </c>
      <c r="G4717" s="22" t="s">
        <v>396</v>
      </c>
      <c r="H4717" s="1" t="s">
        <v>63</v>
      </c>
      <c r="I4717" s="1">
        <v>3.4</v>
      </c>
      <c r="J4717" s="9"/>
      <c r="K4717" s="9"/>
      <c r="L4717" s="9"/>
      <c r="M4717" s="9"/>
      <c r="N4717" s="9"/>
      <c r="O4717" s="1"/>
      <c r="P4717" s="19">
        <v>3.8</v>
      </c>
      <c r="Q4717" s="18" t="s">
        <v>90</v>
      </c>
      <c r="T4717" s="1">
        <f t="shared" si="433"/>
        <v>2019.1818126853752</v>
      </c>
      <c r="U4717" s="4">
        <f t="shared" si="434"/>
        <v>1.1248137694838399E+20</v>
      </c>
      <c r="V4717" s="4">
        <f t="shared" si="435"/>
        <v>158489319246111.25</v>
      </c>
      <c r="W4717" s="1">
        <f t="shared" si="436"/>
        <v>43.470892009335778</v>
      </c>
    </row>
    <row r="4718" spans="1:23" x14ac:dyDescent="0.3">
      <c r="A4718" s="32" t="s">
        <v>1531</v>
      </c>
      <c r="B4718" s="34">
        <v>43531.212812500002</v>
      </c>
      <c r="C4718" s="2">
        <v>45.408499999999997</v>
      </c>
      <c r="D4718" s="2">
        <v>-12.7578</v>
      </c>
      <c r="E4718" s="3">
        <v>43</v>
      </c>
      <c r="F4718" s="17">
        <v>11</v>
      </c>
      <c r="G4718" s="22" t="s">
        <v>396</v>
      </c>
      <c r="H4718" s="1" t="s">
        <v>63</v>
      </c>
      <c r="I4718" s="1">
        <v>3.3200000000000003</v>
      </c>
      <c r="J4718" s="9"/>
      <c r="K4718" s="9"/>
      <c r="L4718" s="9"/>
      <c r="M4718" s="9"/>
      <c r="N4718" s="9"/>
      <c r="O4718" s="1"/>
      <c r="P4718" s="19">
        <v>3.72</v>
      </c>
      <c r="Q4718" s="18" t="s">
        <v>90</v>
      </c>
      <c r="T4718" s="1">
        <f t="shared" si="433"/>
        <v>2019.1819652635181</v>
      </c>
      <c r="U4718" s="4">
        <f t="shared" si="434"/>
        <v>1.1248149717482745E+20</v>
      </c>
      <c r="V4718" s="4">
        <f t="shared" si="435"/>
        <v>120226443461741.34</v>
      </c>
      <c r="W4718" s="1">
        <f t="shared" si="436"/>
        <v>47.120022386920212</v>
      </c>
    </row>
    <row r="4719" spans="1:23" x14ac:dyDescent="0.3">
      <c r="A4719" s="32" t="s">
        <v>1532</v>
      </c>
      <c r="B4719" s="34">
        <v>43531.353634259256</v>
      </c>
      <c r="C4719" s="2">
        <v>45.386000000000003</v>
      </c>
      <c r="D4719" s="2">
        <v>-12.794499999999999</v>
      </c>
      <c r="E4719" s="3">
        <v>27</v>
      </c>
      <c r="F4719" s="17">
        <v>10</v>
      </c>
      <c r="G4719" s="22" t="s">
        <v>396</v>
      </c>
      <c r="H4719" s="1" t="s">
        <v>63</v>
      </c>
      <c r="I4719" s="1">
        <v>3.25</v>
      </c>
      <c r="J4719" s="9"/>
      <c r="K4719" s="9"/>
      <c r="L4719" s="9"/>
      <c r="M4719" s="9"/>
      <c r="N4719" s="9"/>
      <c r="O4719" s="1"/>
      <c r="P4719" s="19">
        <v>3.65</v>
      </c>
      <c r="Q4719" s="18" t="s">
        <v>90</v>
      </c>
      <c r="T4719" s="1">
        <f t="shared" si="433"/>
        <v>2019.1823508124826</v>
      </c>
      <c r="U4719" s="4">
        <f t="shared" si="434"/>
        <v>1.1248159158091507E+20</v>
      </c>
      <c r="V4719" s="4">
        <f t="shared" si="435"/>
        <v>94406087628592.484</v>
      </c>
      <c r="W4719" s="1">
        <f t="shared" si="436"/>
        <v>32.105004293986404</v>
      </c>
    </row>
    <row r="4720" spans="1:23" x14ac:dyDescent="0.3">
      <c r="A4720" s="32" t="s">
        <v>1533</v>
      </c>
      <c r="B4720" s="34">
        <v>43531.461793981478</v>
      </c>
      <c r="C4720" s="2">
        <v>45.405000000000001</v>
      </c>
      <c r="D4720" s="2">
        <v>-12.772500000000001</v>
      </c>
      <c r="E4720" s="3">
        <v>42</v>
      </c>
      <c r="F4720" s="17">
        <v>10</v>
      </c>
      <c r="G4720" s="22" t="s">
        <v>396</v>
      </c>
      <c r="H4720" s="1" t="s">
        <v>63</v>
      </c>
      <c r="I4720" s="1">
        <v>3.18</v>
      </c>
      <c r="J4720" s="9"/>
      <c r="K4720" s="9"/>
      <c r="L4720" s="9"/>
      <c r="M4720" s="9"/>
      <c r="N4720" s="9"/>
      <c r="O4720" s="1"/>
      <c r="P4720" s="19">
        <v>3.58</v>
      </c>
      <c r="Q4720" s="18" t="s">
        <v>90</v>
      </c>
      <c r="T4720" s="1">
        <f t="shared" si="433"/>
        <v>2019.1826469376631</v>
      </c>
      <c r="U4720" s="4">
        <f t="shared" si="434"/>
        <v>1.1248166571193921E+20</v>
      </c>
      <c r="V4720" s="4">
        <f t="shared" si="435"/>
        <v>74131024130092.203</v>
      </c>
      <c r="W4720" s="1">
        <f t="shared" si="436"/>
        <v>46.089185236272883</v>
      </c>
    </row>
    <row r="4721" spans="1:23" x14ac:dyDescent="0.3">
      <c r="A4721" s="32" t="s">
        <v>1534</v>
      </c>
      <c r="B4721" s="34">
        <v>43531.578599537039</v>
      </c>
      <c r="C4721" s="2">
        <v>45.405999999999999</v>
      </c>
      <c r="D4721" s="2">
        <v>-12.797499999999999</v>
      </c>
      <c r="E4721" s="3">
        <v>40</v>
      </c>
      <c r="F4721" s="17">
        <v>10</v>
      </c>
      <c r="G4721" s="22" t="s">
        <v>396</v>
      </c>
      <c r="H4721" s="1" t="s">
        <v>63</v>
      </c>
      <c r="I4721" s="1">
        <v>3.22</v>
      </c>
      <c r="J4721" s="9"/>
      <c r="K4721" s="9"/>
      <c r="L4721" s="9"/>
      <c r="M4721" s="9"/>
      <c r="N4721" s="9"/>
      <c r="O4721" s="1"/>
      <c r="P4721" s="19">
        <v>3.62</v>
      </c>
      <c r="Q4721" s="18" t="s">
        <v>90</v>
      </c>
      <c r="T4721" s="1">
        <f t="shared" si="433"/>
        <v>2019.1829667338454</v>
      </c>
      <c r="U4721" s="4">
        <f t="shared" si="434"/>
        <v>1.1248175082574302E+20</v>
      </c>
      <c r="V4721" s="4">
        <f t="shared" si="435"/>
        <v>85113803820237.813</v>
      </c>
      <c r="W4721" s="1">
        <f t="shared" si="436"/>
        <v>44.523394082864918</v>
      </c>
    </row>
    <row r="4722" spans="1:23" x14ac:dyDescent="0.3">
      <c r="A4722" s="32" t="s">
        <v>1535</v>
      </c>
      <c r="B4722" s="34">
        <v>43531.737824074073</v>
      </c>
      <c r="C4722" s="2">
        <v>45.409799999999997</v>
      </c>
      <c r="D4722" s="2">
        <v>-12.827199999999999</v>
      </c>
      <c r="E4722" s="3">
        <v>38</v>
      </c>
      <c r="F4722" s="17">
        <v>10</v>
      </c>
      <c r="G4722" s="22" t="s">
        <v>396</v>
      </c>
      <c r="H4722" s="1" t="s">
        <v>63</v>
      </c>
      <c r="I4722" s="1">
        <v>3.11</v>
      </c>
      <c r="J4722" s="9"/>
      <c r="K4722" s="9"/>
      <c r="L4722" s="9"/>
      <c r="M4722" s="9"/>
      <c r="N4722" s="9"/>
      <c r="O4722" s="1"/>
      <c r="P4722" s="19">
        <v>3.51</v>
      </c>
      <c r="Q4722" s="18" t="s">
        <v>90</v>
      </c>
      <c r="T4722" s="1">
        <f t="shared" si="433"/>
        <v>2019.1834026668694</v>
      </c>
      <c r="U4722" s="4">
        <f t="shared" si="434"/>
        <v>1.124818090360648E+20</v>
      </c>
      <c r="V4722" s="4">
        <f t="shared" si="435"/>
        <v>58210321777087.344</v>
      </c>
      <c r="W4722" s="1">
        <f t="shared" si="436"/>
        <v>43.400419851428595</v>
      </c>
    </row>
    <row r="4723" spans="1:23" x14ac:dyDescent="0.3">
      <c r="A4723" s="32" t="s">
        <v>1536</v>
      </c>
      <c r="B4723" s="34">
        <v>43531.781574074077</v>
      </c>
      <c r="C4723" s="2">
        <v>45.412199999999999</v>
      </c>
      <c r="D4723" s="2">
        <v>-12.7835</v>
      </c>
      <c r="E4723" s="3">
        <v>41</v>
      </c>
      <c r="F4723" s="17">
        <v>10</v>
      </c>
      <c r="G4723" s="22" t="s">
        <v>396</v>
      </c>
      <c r="H4723" s="1" t="s">
        <v>63</v>
      </c>
      <c r="I4723" s="1">
        <v>3.36</v>
      </c>
      <c r="J4723" s="9"/>
      <c r="K4723" s="9"/>
      <c r="L4723" s="9"/>
      <c r="M4723" s="9"/>
      <c r="N4723" s="9"/>
      <c r="O4723" s="1"/>
      <c r="P4723" s="19">
        <v>3.76</v>
      </c>
      <c r="Q4723" s="18" t="s">
        <v>90</v>
      </c>
      <c r="T4723" s="1">
        <f t="shared" si="433"/>
        <v>2019.1835224478414</v>
      </c>
      <c r="U4723" s="4">
        <f t="shared" si="434"/>
        <v>1.1248194707449127E+20</v>
      </c>
      <c r="V4723" s="4">
        <f t="shared" si="435"/>
        <v>138038426460289.45</v>
      </c>
      <c r="W4723" s="1">
        <f t="shared" si="436"/>
        <v>45.577584894192739</v>
      </c>
    </row>
    <row r="4724" spans="1:23" x14ac:dyDescent="0.3">
      <c r="A4724" s="32" t="s">
        <v>1537</v>
      </c>
      <c r="B4724" s="34">
        <v>43531.942789351851</v>
      </c>
      <c r="C4724" s="2">
        <v>45.404200000000003</v>
      </c>
      <c r="D4724" s="2">
        <v>-12.743</v>
      </c>
      <c r="E4724" s="3">
        <v>21</v>
      </c>
      <c r="F4724" s="17">
        <v>10</v>
      </c>
      <c r="G4724" s="22" t="s">
        <v>396</v>
      </c>
      <c r="H4724" s="1" t="s">
        <v>63</v>
      </c>
      <c r="I4724" s="1">
        <v>3.0900000000000003</v>
      </c>
      <c r="J4724" s="9"/>
      <c r="K4724" s="9"/>
      <c r="L4724" s="9"/>
      <c r="M4724" s="9"/>
      <c r="N4724" s="9"/>
      <c r="O4724" s="1"/>
      <c r="P4724" s="19">
        <v>3.49</v>
      </c>
      <c r="Q4724" s="18" t="s">
        <v>90</v>
      </c>
      <c r="T4724" s="1">
        <f t="shared" si="433"/>
        <v>2019.1839638312165</v>
      </c>
      <c r="U4724" s="4">
        <f t="shared" si="434"/>
        <v>1.1248200139952443E+20</v>
      </c>
      <c r="V4724" s="4">
        <f t="shared" si="435"/>
        <v>54325033149243.336</v>
      </c>
      <c r="W4724" s="1">
        <f t="shared" si="436"/>
        <v>28.222954023846807</v>
      </c>
    </row>
    <row r="4725" spans="1:23" x14ac:dyDescent="0.3">
      <c r="A4725" s="32" t="s">
        <v>1538</v>
      </c>
      <c r="B4725" s="34">
        <v>43532.167303240742</v>
      </c>
      <c r="C4725" s="2">
        <v>45.411299999999997</v>
      </c>
      <c r="D4725" s="2">
        <v>-12.7582</v>
      </c>
      <c r="E4725" s="3">
        <v>28</v>
      </c>
      <c r="F4725" s="17">
        <v>10</v>
      </c>
      <c r="G4725" s="22" t="s">
        <v>396</v>
      </c>
      <c r="H4725" s="1" t="s">
        <v>63</v>
      </c>
      <c r="I4725" s="1">
        <v>3.52</v>
      </c>
      <c r="J4725" s="9"/>
      <c r="K4725" s="9"/>
      <c r="L4725" s="9"/>
      <c r="M4725" s="9"/>
      <c r="N4725" s="9"/>
      <c r="O4725" s="1"/>
      <c r="P4725" s="19">
        <v>3.92</v>
      </c>
      <c r="Q4725" s="18" t="s">
        <v>90</v>
      </c>
      <c r="T4725" s="1">
        <f t="shared" si="433"/>
        <v>2019.1845785167441</v>
      </c>
      <c r="U4725" s="4">
        <f t="shared" si="434"/>
        <v>1.1248224128281633E+20</v>
      </c>
      <c r="V4725" s="4">
        <f t="shared" si="435"/>
        <v>239883291901948.47</v>
      </c>
      <c r="W4725" s="1">
        <f t="shared" si="436"/>
        <v>34.16288550660849</v>
      </c>
    </row>
    <row r="4726" spans="1:23" x14ac:dyDescent="0.3">
      <c r="A4726" s="32" t="s">
        <v>1539</v>
      </c>
      <c r="B4726" s="34">
        <v>43532.359050925923</v>
      </c>
      <c r="C4726" s="2">
        <v>45.4328</v>
      </c>
      <c r="D4726" s="2">
        <v>-12.7727</v>
      </c>
      <c r="E4726" s="3">
        <v>34</v>
      </c>
      <c r="F4726" s="17">
        <v>10</v>
      </c>
      <c r="G4726" s="22" t="s">
        <v>396</v>
      </c>
      <c r="H4726" s="1" t="s">
        <v>63</v>
      </c>
      <c r="I4726" s="1">
        <v>3.02</v>
      </c>
      <c r="J4726" s="9"/>
      <c r="K4726" s="9"/>
      <c r="L4726" s="9"/>
      <c r="M4726" s="9"/>
      <c r="N4726" s="9"/>
      <c r="O4726" s="1"/>
      <c r="P4726" s="19">
        <v>3.42</v>
      </c>
      <c r="Q4726" s="18" t="s">
        <v>90</v>
      </c>
      <c r="T4726" s="1">
        <f t="shared" si="433"/>
        <v>2019.1851034932947</v>
      </c>
      <c r="U4726" s="4">
        <f t="shared" si="434"/>
        <v>1.124822839407682E+20</v>
      </c>
      <c r="V4726" s="4">
        <f t="shared" si="435"/>
        <v>42657951880159.32</v>
      </c>
      <c r="W4726" s="1">
        <f t="shared" si="436"/>
        <v>40.486582382693868</v>
      </c>
    </row>
    <row r="4727" spans="1:23" x14ac:dyDescent="0.3">
      <c r="A4727" s="32" t="s">
        <v>1540</v>
      </c>
      <c r="B4727" s="34">
        <v>43532.414768518516</v>
      </c>
      <c r="C4727" s="2">
        <v>45.402999999999999</v>
      </c>
      <c r="D4727" s="2">
        <v>-12.7788</v>
      </c>
      <c r="E4727" s="3">
        <v>41</v>
      </c>
      <c r="F4727" s="17">
        <v>10</v>
      </c>
      <c r="G4727" s="22" t="s">
        <v>396</v>
      </c>
      <c r="H4727" s="1" t="s">
        <v>63</v>
      </c>
      <c r="I4727" s="1">
        <v>3</v>
      </c>
      <c r="J4727" s="9"/>
      <c r="K4727" s="9"/>
      <c r="L4727" s="9"/>
      <c r="M4727" s="9"/>
      <c r="N4727" s="9"/>
      <c r="O4727" s="1"/>
      <c r="P4727" s="19">
        <v>3.4</v>
      </c>
      <c r="Q4727" s="18" t="s">
        <v>90</v>
      </c>
      <c r="T4727" s="1">
        <f t="shared" si="433"/>
        <v>2019.1852560397494</v>
      </c>
      <c r="U4727" s="4">
        <f t="shared" si="434"/>
        <v>1.1248232375148526E+20</v>
      </c>
      <c r="V4727" s="4">
        <f t="shared" si="435"/>
        <v>39810717055349.789</v>
      </c>
      <c r="W4727" s="1">
        <f t="shared" si="436"/>
        <v>45.12382198084839</v>
      </c>
    </row>
    <row r="4728" spans="1:23" x14ac:dyDescent="0.3">
      <c r="A4728" s="32" t="s">
        <v>1541</v>
      </c>
      <c r="B4728" s="34">
        <v>43532.545486111114</v>
      </c>
      <c r="C4728" s="2">
        <v>45.395200000000003</v>
      </c>
      <c r="D4728" s="2">
        <v>-12.760199999999999</v>
      </c>
      <c r="E4728" s="3">
        <v>31</v>
      </c>
      <c r="F4728" s="17">
        <v>11</v>
      </c>
      <c r="G4728" s="22" t="s">
        <v>396</v>
      </c>
      <c r="H4728" s="1" t="s">
        <v>63</v>
      </c>
      <c r="I4728" s="1">
        <v>3.46</v>
      </c>
      <c r="J4728" s="9"/>
      <c r="K4728" s="9"/>
      <c r="L4728" s="9"/>
      <c r="M4728" s="9"/>
      <c r="N4728" s="9"/>
      <c r="O4728" s="1"/>
      <c r="P4728" s="19">
        <v>3.86</v>
      </c>
      <c r="Q4728" s="18" t="s">
        <v>90</v>
      </c>
      <c r="T4728" s="1">
        <f t="shared" si="433"/>
        <v>2019.1856139250133</v>
      </c>
      <c r="U4728" s="4">
        <f t="shared" si="434"/>
        <v>1.1248251873594524E+20</v>
      </c>
      <c r="V4728" s="4">
        <f t="shared" si="435"/>
        <v>194984459975804.25</v>
      </c>
      <c r="W4728" s="1">
        <f t="shared" si="436"/>
        <v>35.763433427614146</v>
      </c>
    </row>
    <row r="4729" spans="1:23" x14ac:dyDescent="0.3">
      <c r="A4729" s="32" t="s">
        <v>1542</v>
      </c>
      <c r="B4729" s="34">
        <v>43532.567453703705</v>
      </c>
      <c r="C4729" s="2">
        <v>45.387999999999998</v>
      </c>
      <c r="D4729" s="2">
        <v>-12.8468</v>
      </c>
      <c r="E4729" s="3">
        <v>16</v>
      </c>
      <c r="F4729" s="17">
        <v>10</v>
      </c>
      <c r="G4729" s="22" t="s">
        <v>396</v>
      </c>
      <c r="H4729" s="1" t="s">
        <v>63</v>
      </c>
      <c r="I4729" s="1">
        <v>3.7900000000000005</v>
      </c>
      <c r="J4729" s="9"/>
      <c r="K4729" s="9"/>
      <c r="L4729" s="9"/>
      <c r="M4729" s="9"/>
      <c r="N4729" s="9"/>
      <c r="O4729" s="1"/>
      <c r="P4729" s="19">
        <v>4.1900000000000004</v>
      </c>
      <c r="Q4729" s="18" t="s">
        <v>90</v>
      </c>
      <c r="T4729" s="1">
        <f t="shared" si="433"/>
        <v>2019.1856740690039</v>
      </c>
      <c r="U4729" s="4">
        <f t="shared" si="434"/>
        <v>1.1248312827284247E+20</v>
      </c>
      <c r="V4729" s="4">
        <f t="shared" si="435"/>
        <v>609536897240169.75</v>
      </c>
      <c r="W4729" s="1">
        <f t="shared" si="436"/>
        <v>25.471994512170731</v>
      </c>
    </row>
    <row r="4730" spans="1:23" x14ac:dyDescent="0.3">
      <c r="A4730" s="32" t="s">
        <v>1543</v>
      </c>
      <c r="B4730" s="34">
        <v>43533.034143518518</v>
      </c>
      <c r="C4730" s="2">
        <v>45.399700000000003</v>
      </c>
      <c r="D4730" s="2">
        <v>-12.8017</v>
      </c>
      <c r="E4730" s="3">
        <v>40</v>
      </c>
      <c r="F4730" s="17">
        <v>13</v>
      </c>
      <c r="G4730" s="22" t="s">
        <v>396</v>
      </c>
      <c r="H4730" s="1" t="s">
        <v>63</v>
      </c>
      <c r="I4730" s="1">
        <v>3.45</v>
      </c>
      <c r="J4730" s="9"/>
      <c r="K4730" s="9"/>
      <c r="L4730" s="9"/>
      <c r="M4730" s="9"/>
      <c r="N4730" s="9"/>
      <c r="O4730" s="1"/>
      <c r="P4730" s="19">
        <v>3.85</v>
      </c>
      <c r="Q4730" s="18" t="s">
        <v>90</v>
      </c>
      <c r="T4730" s="1">
        <f t="shared" si="433"/>
        <v>2019.1869517960808</v>
      </c>
      <c r="U4730" s="4">
        <f t="shared" si="434"/>
        <v>1.1248331663775143E+20</v>
      </c>
      <c r="V4730" s="4">
        <f t="shared" si="435"/>
        <v>188364908948981.13</v>
      </c>
      <c r="W4730" s="1">
        <f t="shared" si="436"/>
        <v>44.2878028131843</v>
      </c>
    </row>
    <row r="4731" spans="1:23" x14ac:dyDescent="0.3">
      <c r="A4731" s="32" t="s">
        <v>1544</v>
      </c>
      <c r="B4731" s="34">
        <v>43533.23773148148</v>
      </c>
      <c r="C4731" s="2">
        <v>45.412999999999997</v>
      </c>
      <c r="D4731" s="2">
        <v>-12.7547</v>
      </c>
      <c r="E4731" s="3">
        <v>39</v>
      </c>
      <c r="F4731" s="17">
        <v>12</v>
      </c>
      <c r="G4731" s="22" t="s">
        <v>396</v>
      </c>
      <c r="H4731" s="1" t="s">
        <v>63</v>
      </c>
      <c r="I4731" s="1">
        <v>3.13</v>
      </c>
      <c r="J4731" s="9"/>
      <c r="K4731" s="9"/>
      <c r="L4731" s="9">
        <v>4.3</v>
      </c>
      <c r="M4731" s="1" t="s">
        <v>60</v>
      </c>
      <c r="N4731" s="9"/>
      <c r="O4731" s="1"/>
      <c r="P4731" s="19">
        <v>3.53</v>
      </c>
      <c r="Q4731" s="18" t="s">
        <v>90</v>
      </c>
      <c r="T4731" s="1">
        <f t="shared" si="433"/>
        <v>2019.1875091895454</v>
      </c>
      <c r="U4731" s="4">
        <f t="shared" si="434"/>
        <v>1.1248337901123497E+20</v>
      </c>
      <c r="V4731" s="4">
        <f t="shared" si="435"/>
        <v>62373483548242.125</v>
      </c>
      <c r="W4731" s="1">
        <f t="shared" si="436"/>
        <v>43.718343486114044</v>
      </c>
    </row>
    <row r="4732" spans="1:23" x14ac:dyDescent="0.3">
      <c r="A4732" s="32" t="s">
        <v>1545</v>
      </c>
      <c r="B4732" s="34">
        <v>43533.438101851854</v>
      </c>
      <c r="C4732" s="2">
        <v>45.383499999999998</v>
      </c>
      <c r="D4732" s="2">
        <v>-12.7547</v>
      </c>
      <c r="E4732" s="3">
        <v>33</v>
      </c>
      <c r="F4732" s="17">
        <v>12</v>
      </c>
      <c r="G4732" s="22" t="s">
        <v>396</v>
      </c>
      <c r="H4732" s="1" t="s">
        <v>63</v>
      </c>
      <c r="I4732" s="1">
        <v>3.93</v>
      </c>
      <c r="J4732" s="9"/>
      <c r="K4732" s="9"/>
      <c r="L4732" s="9"/>
      <c r="M4732" s="9"/>
      <c r="N4732" s="9"/>
      <c r="O4732" s="1"/>
      <c r="P4732" s="19">
        <v>4.33</v>
      </c>
      <c r="Q4732" s="18" t="s">
        <v>90</v>
      </c>
      <c r="T4732" s="1">
        <f t="shared" si="433"/>
        <v>2019.1880577737218</v>
      </c>
      <c r="U4732" s="4">
        <f t="shared" si="434"/>
        <v>1.1248436756432963E+20</v>
      </c>
      <c r="V4732" s="4">
        <f t="shared" si="435"/>
        <v>988553094656944.75</v>
      </c>
      <c r="W4732" s="1">
        <f t="shared" si="436"/>
        <v>36.92156509887063</v>
      </c>
    </row>
    <row r="4733" spans="1:23" x14ac:dyDescent="0.3">
      <c r="A4733" s="32" t="s">
        <v>1546</v>
      </c>
      <c r="B4733" s="34">
        <v>43533.505254629628</v>
      </c>
      <c r="C4733" s="2">
        <v>45.386499999999998</v>
      </c>
      <c r="D4733" s="2">
        <v>-12.890700000000001</v>
      </c>
      <c r="E4733" s="3">
        <v>20</v>
      </c>
      <c r="F4733" s="17">
        <v>15</v>
      </c>
      <c r="G4733" s="22" t="s">
        <v>396</v>
      </c>
      <c r="H4733" s="1" t="s">
        <v>63</v>
      </c>
      <c r="I4733" s="1">
        <v>3.15</v>
      </c>
      <c r="J4733" s="9"/>
      <c r="K4733" s="9"/>
      <c r="L4733" s="9"/>
      <c r="M4733" s="9"/>
      <c r="N4733" s="9"/>
      <c r="O4733" s="1"/>
      <c r="P4733" s="19">
        <v>3.55</v>
      </c>
      <c r="Q4733" s="18" t="s">
        <v>90</v>
      </c>
      <c r="T4733" s="1">
        <f t="shared" si="433"/>
        <v>2019.1882416280073</v>
      </c>
      <c r="U4733" s="4">
        <f t="shared" si="434"/>
        <v>1.1248443439872139E+20</v>
      </c>
      <c r="V4733" s="4">
        <f t="shared" si="435"/>
        <v>66834391756861.656</v>
      </c>
      <c r="W4733" s="1">
        <f t="shared" si="436"/>
        <v>30.162055161177676</v>
      </c>
    </row>
    <row r="4734" spans="1:23" x14ac:dyDescent="0.3">
      <c r="A4734" s="32" t="s">
        <v>1547</v>
      </c>
      <c r="B4734" s="34">
        <v>43533.996851851851</v>
      </c>
      <c r="C4734" s="2">
        <v>45.386200000000002</v>
      </c>
      <c r="D4734" s="2">
        <v>-12.7547</v>
      </c>
      <c r="E4734" s="3">
        <v>35</v>
      </c>
      <c r="F4734" s="17">
        <v>11</v>
      </c>
      <c r="G4734" s="22" t="s">
        <v>396</v>
      </c>
      <c r="H4734" s="1" t="s">
        <v>63</v>
      </c>
      <c r="I4734" s="1">
        <v>4.08</v>
      </c>
      <c r="J4734" s="9"/>
      <c r="K4734" s="9"/>
      <c r="L4734" s="9"/>
      <c r="M4734" s="9"/>
      <c r="N4734" s="9"/>
      <c r="O4734" s="1"/>
      <c r="P4734" s="19">
        <v>4.4800000000000004</v>
      </c>
      <c r="Q4734" s="18" t="s">
        <v>90</v>
      </c>
      <c r="T4734" s="1">
        <f t="shared" si="433"/>
        <v>2019.189587547849</v>
      </c>
      <c r="U4734" s="4">
        <f t="shared" si="434"/>
        <v>1.1248609398562883E+20</v>
      </c>
      <c r="V4734" s="4">
        <f t="shared" si="435"/>
        <v>1659586907437567</v>
      </c>
      <c r="W4734" s="1">
        <f t="shared" si="436"/>
        <v>38.845559955275831</v>
      </c>
    </row>
    <row r="4735" spans="1:23" x14ac:dyDescent="0.3">
      <c r="A4735" s="32" t="s">
        <v>1548</v>
      </c>
      <c r="B4735" s="34">
        <v>43534.121435185189</v>
      </c>
      <c r="C4735" s="2">
        <v>45.4313</v>
      </c>
      <c r="D4735" s="2">
        <v>-12.835800000000001</v>
      </c>
      <c r="E4735" s="3">
        <v>29</v>
      </c>
      <c r="F4735" s="17">
        <v>13</v>
      </c>
      <c r="G4735" s="22" t="s">
        <v>396</v>
      </c>
      <c r="H4735" s="1" t="s">
        <v>63</v>
      </c>
      <c r="I4735" s="1">
        <v>3.81</v>
      </c>
      <c r="J4735" s="9"/>
      <c r="K4735" s="9"/>
      <c r="L4735" s="9"/>
      <c r="M4735" s="9"/>
      <c r="N4735" s="9"/>
      <c r="O4735" s="1"/>
      <c r="P4735" s="19">
        <v>4.21</v>
      </c>
      <c r="Q4735" s="18" t="s">
        <v>90</v>
      </c>
      <c r="T4735" s="1">
        <f t="shared" si="433"/>
        <v>2019.1899286384262</v>
      </c>
      <c r="U4735" s="4">
        <f t="shared" si="434"/>
        <v>1.1248674711618147E+20</v>
      </c>
      <c r="V4735" s="4">
        <f t="shared" si="435"/>
        <v>653130552647472.75</v>
      </c>
      <c r="W4735" s="1">
        <f t="shared" si="436"/>
        <v>37.315877389394451</v>
      </c>
    </row>
    <row r="4736" spans="1:23" x14ac:dyDescent="0.3">
      <c r="A4736" s="32" t="s">
        <v>1549</v>
      </c>
      <c r="B4736" s="34">
        <v>43534.317280092589</v>
      </c>
      <c r="C4736" s="2">
        <v>45.3202</v>
      </c>
      <c r="D4736" s="2">
        <v>-12.804500000000001</v>
      </c>
      <c r="E4736" s="3">
        <v>32</v>
      </c>
      <c r="F4736" s="17">
        <v>12</v>
      </c>
      <c r="G4736" s="22" t="s">
        <v>396</v>
      </c>
      <c r="H4736" s="1" t="s">
        <v>63</v>
      </c>
      <c r="I4736" s="1">
        <v>3.02</v>
      </c>
      <c r="J4736" s="9"/>
      <c r="K4736" s="9"/>
      <c r="L4736" s="9"/>
      <c r="M4736" s="9"/>
      <c r="N4736" s="9"/>
      <c r="O4736" s="1"/>
      <c r="P4736" s="19">
        <v>3.42</v>
      </c>
      <c r="Q4736" s="18" t="s">
        <v>90</v>
      </c>
      <c r="T4736" s="1">
        <f t="shared" si="433"/>
        <v>2019.1904648325601</v>
      </c>
      <c r="U4736" s="4">
        <f t="shared" si="434"/>
        <v>1.1248678977413335E+20</v>
      </c>
      <c r="V4736" s="4">
        <f t="shared" si="435"/>
        <v>42657951880159.32</v>
      </c>
      <c r="W4736" s="1">
        <f t="shared" si="436"/>
        <v>33.87377534637119</v>
      </c>
    </row>
    <row r="4737" spans="1:23" x14ac:dyDescent="0.3">
      <c r="A4737" s="32" t="s">
        <v>1550</v>
      </c>
      <c r="B4737" s="34">
        <v>43534.415902777779</v>
      </c>
      <c r="C4737" s="2">
        <v>45.381999999999998</v>
      </c>
      <c r="D4737" s="2">
        <v>-12.781000000000001</v>
      </c>
      <c r="E4737" s="3">
        <v>37</v>
      </c>
      <c r="F4737" s="17">
        <v>12</v>
      </c>
      <c r="G4737" s="22" t="s">
        <v>396</v>
      </c>
      <c r="H4737" s="1" t="s">
        <v>63</v>
      </c>
      <c r="I4737" s="1">
        <v>3.0100000000000002</v>
      </c>
      <c r="J4737" s="9"/>
      <c r="K4737" s="9"/>
      <c r="L4737" s="9"/>
      <c r="M4737" s="9"/>
      <c r="N4737" s="9"/>
      <c r="O4737" s="1"/>
      <c r="P4737" s="19">
        <v>3.41</v>
      </c>
      <c r="Q4737" s="18" t="s">
        <v>90</v>
      </c>
      <c r="T4737" s="1">
        <f t="shared" si="433"/>
        <v>2019.1907348467564</v>
      </c>
      <c r="U4737" s="4">
        <f t="shared" si="434"/>
        <v>1.1248683098388526E+20</v>
      </c>
      <c r="V4737" s="4">
        <f t="shared" si="435"/>
        <v>41209751909733.227</v>
      </c>
      <c r="W4737" s="1">
        <f t="shared" si="436"/>
        <v>40.566969452171406</v>
      </c>
    </row>
    <row r="4738" spans="1:23" x14ac:dyDescent="0.3">
      <c r="A4738" s="32" t="s">
        <v>1551</v>
      </c>
      <c r="B4738" s="34">
        <v>43534.461087962962</v>
      </c>
      <c r="C4738" s="2">
        <v>45.417000000000002</v>
      </c>
      <c r="D4738" s="2">
        <v>-12.749000000000001</v>
      </c>
      <c r="E4738" s="3">
        <v>34</v>
      </c>
      <c r="F4738" s="17">
        <v>13</v>
      </c>
      <c r="G4738" s="22" t="s">
        <v>396</v>
      </c>
      <c r="H4738" s="1" t="s">
        <v>63</v>
      </c>
      <c r="I4738" s="1">
        <v>3.12</v>
      </c>
      <c r="J4738" s="9"/>
      <c r="K4738" s="9"/>
      <c r="L4738" s="9"/>
      <c r="M4738" s="9"/>
      <c r="N4738" s="9"/>
      <c r="O4738" s="1"/>
      <c r="P4738" s="19">
        <v>3.52</v>
      </c>
      <c r="Q4738" s="18" t="s">
        <v>90</v>
      </c>
      <c r="T4738" s="1">
        <f t="shared" si="433"/>
        <v>2019.1908585570513</v>
      </c>
      <c r="U4738" s="4">
        <f t="shared" si="434"/>
        <v>1.1248689123984387E+20</v>
      </c>
      <c r="V4738" s="4">
        <f t="shared" si="435"/>
        <v>60255958607435.766</v>
      </c>
      <c r="W4738" s="1">
        <f t="shared" si="436"/>
        <v>39.549571903713783</v>
      </c>
    </row>
    <row r="4739" spans="1:23" x14ac:dyDescent="0.3">
      <c r="A4739" s="32" t="s">
        <v>1552</v>
      </c>
      <c r="B4739" s="34">
        <v>43534.600439814814</v>
      </c>
      <c r="C4739" s="2">
        <v>45.378</v>
      </c>
      <c r="D4739" s="2">
        <v>-12.8202</v>
      </c>
      <c r="E4739" s="3">
        <v>32</v>
      </c>
      <c r="F4739" s="17">
        <v>11</v>
      </c>
      <c r="G4739" s="22" t="s">
        <v>396</v>
      </c>
      <c r="H4739" s="1" t="s">
        <v>63</v>
      </c>
      <c r="I4739" s="1">
        <v>3.0100000000000002</v>
      </c>
      <c r="J4739" s="9"/>
      <c r="K4739" s="9"/>
      <c r="L4739" s="9"/>
      <c r="M4739" s="9"/>
      <c r="N4739" s="9"/>
      <c r="O4739" s="1"/>
      <c r="P4739" s="19">
        <v>3.41</v>
      </c>
      <c r="Q4739" s="18" t="s">
        <v>90</v>
      </c>
      <c r="T4739" s="1">
        <f t="shared" si="433"/>
        <v>2019.1912400816286</v>
      </c>
      <c r="U4739" s="4">
        <f t="shared" si="434"/>
        <v>1.1248693244959579E+20</v>
      </c>
      <c r="V4739" s="4">
        <f t="shared" si="435"/>
        <v>41209751909733.227</v>
      </c>
      <c r="W4739" s="1">
        <f t="shared" si="436"/>
        <v>36.469630942074346</v>
      </c>
    </row>
    <row r="4740" spans="1:23" x14ac:dyDescent="0.3">
      <c r="A4740" s="32" t="s">
        <v>1553</v>
      </c>
      <c r="B4740" s="34">
        <v>43534.761562500003</v>
      </c>
      <c r="C4740" s="2">
        <v>45.402799999999999</v>
      </c>
      <c r="D4740" s="2">
        <v>-12.7737</v>
      </c>
      <c r="E4740" s="3">
        <v>26</v>
      </c>
      <c r="F4740" s="17">
        <v>9</v>
      </c>
      <c r="G4740" s="22" t="s">
        <v>396</v>
      </c>
      <c r="H4740" s="1" t="s">
        <v>63</v>
      </c>
      <c r="I4740" s="1">
        <v>3.29</v>
      </c>
      <c r="J4740" s="9"/>
      <c r="K4740" s="9"/>
      <c r="L4740" s="9"/>
      <c r="M4740" s="9"/>
      <c r="N4740" s="9"/>
      <c r="O4740" s="1"/>
      <c r="P4740" s="19">
        <v>3.69</v>
      </c>
      <c r="Q4740" s="18" t="s">
        <v>90</v>
      </c>
      <c r="T4740" s="1">
        <f t="shared" si="433"/>
        <v>2019.1916812114989</v>
      </c>
      <c r="U4740" s="4">
        <f t="shared" si="434"/>
        <v>1.1248704084228719E+20</v>
      </c>
      <c r="V4740" s="4">
        <f t="shared" si="435"/>
        <v>108392691402120.45</v>
      </c>
      <c r="W4740" s="1">
        <f t="shared" si="436"/>
        <v>32.058959314892064</v>
      </c>
    </row>
    <row r="4741" spans="1:23" x14ac:dyDescent="0.3">
      <c r="A4741" s="32" t="s">
        <v>1554</v>
      </c>
      <c r="B4741" s="34">
        <v>43534.890763888892</v>
      </c>
      <c r="C4741" s="2">
        <v>45.431800000000003</v>
      </c>
      <c r="D4741" s="2">
        <v>-12.8218</v>
      </c>
      <c r="E4741" s="3">
        <v>25</v>
      </c>
      <c r="F4741" s="17">
        <v>10</v>
      </c>
      <c r="G4741" s="22" t="s">
        <v>396</v>
      </c>
      <c r="H4741" s="1" t="s">
        <v>63</v>
      </c>
      <c r="I4741" s="1">
        <v>3.1</v>
      </c>
      <c r="J4741" s="9"/>
      <c r="K4741" s="9"/>
      <c r="L4741" s="9"/>
      <c r="M4741" s="9"/>
      <c r="N4741" s="9"/>
      <c r="O4741" s="1"/>
      <c r="P4741" s="19">
        <v>3.5</v>
      </c>
      <c r="Q4741" s="18" t="s">
        <v>90</v>
      </c>
      <c r="T4741" s="1">
        <f t="shared" ref="T4741:T4804" si="437">1900+B4741/365.25</f>
        <v>2019.1920349456232</v>
      </c>
      <c r="U4741" s="4">
        <f t="shared" ref="U4741:U4804" si="438">U4740+V4741</f>
        <v>1.1248709707641971E+20</v>
      </c>
      <c r="V4741" s="4">
        <f t="shared" ref="V4741:V4804" si="439">10^(1.5*I4741+9.1)</f>
        <v>56234132519035.117</v>
      </c>
      <c r="W4741" s="1">
        <f t="shared" ref="W4741:W4804" si="440">SQRT( (ABS(D4741-$Y$1)*111.11)^2+(111.11*COS(RADIANS(D4741))*ABS(C4741-$Z$1))^2+E4741*E4741)</f>
        <v>33.964924550444174</v>
      </c>
    </row>
    <row r="4742" spans="1:23" x14ac:dyDescent="0.3">
      <c r="A4742" s="32" t="s">
        <v>1555</v>
      </c>
      <c r="B4742" s="34">
        <v>43534.919490740744</v>
      </c>
      <c r="C4742" s="2">
        <v>45.414499999999997</v>
      </c>
      <c r="D4742" s="2">
        <v>-12.7783</v>
      </c>
      <c r="E4742" s="3">
        <v>15</v>
      </c>
      <c r="F4742" s="17">
        <v>9</v>
      </c>
      <c r="G4742" s="22" t="s">
        <v>396</v>
      </c>
      <c r="H4742" s="1" t="s">
        <v>63</v>
      </c>
      <c r="I4742" s="1">
        <v>3.18</v>
      </c>
      <c r="J4742" s="9"/>
      <c r="K4742" s="9"/>
      <c r="L4742" s="9"/>
      <c r="M4742" s="9"/>
      <c r="N4742" s="9"/>
      <c r="O4742" s="1"/>
      <c r="P4742" s="19">
        <v>3.58</v>
      </c>
      <c r="Q4742" s="18" t="s">
        <v>90</v>
      </c>
      <c r="T4742" s="1">
        <f t="shared" si="437"/>
        <v>2019.1921135954572</v>
      </c>
      <c r="U4742" s="4">
        <f t="shared" si="438"/>
        <v>1.1248717120744384E+20</v>
      </c>
      <c r="V4742" s="4">
        <f t="shared" si="439"/>
        <v>74131024130092.203</v>
      </c>
      <c r="W4742" s="1">
        <f t="shared" si="440"/>
        <v>25.059165251279346</v>
      </c>
    </row>
    <row r="4743" spans="1:23" x14ac:dyDescent="0.3">
      <c r="A4743" s="32" t="s">
        <v>1556</v>
      </c>
      <c r="B4743" s="34">
        <v>43534.923171296294</v>
      </c>
      <c r="C4743" s="2">
        <v>45.410200000000003</v>
      </c>
      <c r="D4743" s="2">
        <v>-12.8675</v>
      </c>
      <c r="E4743" s="3">
        <v>19</v>
      </c>
      <c r="F4743" s="17">
        <v>10</v>
      </c>
      <c r="G4743" s="22" t="s">
        <v>396</v>
      </c>
      <c r="H4743" s="1" t="s">
        <v>63</v>
      </c>
      <c r="I4743" s="1">
        <v>3.19</v>
      </c>
      <c r="J4743" s="9"/>
      <c r="K4743" s="9"/>
      <c r="L4743" s="9"/>
      <c r="M4743" s="9"/>
      <c r="N4743" s="9"/>
      <c r="O4743" s="1"/>
      <c r="P4743" s="19">
        <v>3.59</v>
      </c>
      <c r="Q4743" s="18" t="s">
        <v>90</v>
      </c>
      <c r="T4743" s="1">
        <f t="shared" si="437"/>
        <v>2019.1921236722692</v>
      </c>
      <c r="U4743" s="4">
        <f t="shared" si="438"/>
        <v>1.1248724794359277E+20</v>
      </c>
      <c r="V4743" s="4">
        <f t="shared" si="439"/>
        <v>76736148936182.078</v>
      </c>
      <c r="W4743" s="1">
        <f t="shared" si="440"/>
        <v>29.88903255314866</v>
      </c>
    </row>
    <row r="4744" spans="1:23" x14ac:dyDescent="0.3">
      <c r="A4744" s="32" t="s">
        <v>1557</v>
      </c>
      <c r="B4744" s="34">
        <v>43535.157337962963</v>
      </c>
      <c r="C4744" s="2">
        <v>45.402200000000001</v>
      </c>
      <c r="D4744" s="2">
        <v>-12.8195</v>
      </c>
      <c r="E4744" s="3">
        <v>29</v>
      </c>
      <c r="F4744" s="17">
        <v>9</v>
      </c>
      <c r="G4744" s="22" t="s">
        <v>396</v>
      </c>
      <c r="H4744" s="1" t="s">
        <v>63</v>
      </c>
      <c r="I4744" s="1">
        <v>3.24</v>
      </c>
      <c r="J4744" s="9"/>
      <c r="K4744" s="9"/>
      <c r="L4744" s="9"/>
      <c r="M4744" s="9"/>
      <c r="N4744" s="9"/>
      <c r="O4744" s="1"/>
      <c r="P4744" s="19">
        <v>3.64</v>
      </c>
      <c r="Q4744" s="18" t="s">
        <v>90</v>
      </c>
      <c r="T4744" s="1">
        <f t="shared" si="437"/>
        <v>2019.1927647856619</v>
      </c>
      <c r="U4744" s="4">
        <f t="shared" si="438"/>
        <v>1.124873391446767E+20</v>
      </c>
      <c r="V4744" s="4">
        <f t="shared" si="439"/>
        <v>91201083935591.125</v>
      </c>
      <c r="W4744" s="1">
        <f t="shared" si="440"/>
        <v>35.163648783961847</v>
      </c>
    </row>
    <row r="4745" spans="1:23" x14ac:dyDescent="0.3">
      <c r="A4745" s="32" t="s">
        <v>1558</v>
      </c>
      <c r="B4745" s="34">
        <v>43535.180567129632</v>
      </c>
      <c r="C4745" s="2">
        <v>45.4373</v>
      </c>
      <c r="D4745" s="2">
        <v>-12.8187</v>
      </c>
      <c r="E4745" s="3">
        <v>37</v>
      </c>
      <c r="F4745" s="17">
        <v>12</v>
      </c>
      <c r="G4745" s="22" t="s">
        <v>396</v>
      </c>
      <c r="H4745" s="1" t="s">
        <v>63</v>
      </c>
      <c r="I4745" s="1">
        <v>3.7500000000000004</v>
      </c>
      <c r="J4745" s="9"/>
      <c r="K4745" s="9"/>
      <c r="L4745" s="9"/>
      <c r="M4745" s="9"/>
      <c r="N4745" s="9"/>
      <c r="O4745" s="1"/>
      <c r="P4745" s="19">
        <v>4.1500000000000004</v>
      </c>
      <c r="Q4745" s="18" t="s">
        <v>90</v>
      </c>
      <c r="T4745" s="1">
        <f t="shared" si="437"/>
        <v>2019.1928283836539</v>
      </c>
      <c r="U4745" s="4">
        <f t="shared" si="438"/>
        <v>1.1248787002912093E+20</v>
      </c>
      <c r="V4745" s="4">
        <f t="shared" si="439"/>
        <v>530884444230992.88</v>
      </c>
      <c r="W4745" s="1">
        <f t="shared" si="440"/>
        <v>43.806473519748963</v>
      </c>
    </row>
    <row r="4746" spans="1:23" x14ac:dyDescent="0.3">
      <c r="A4746" s="32" t="s">
        <v>1559</v>
      </c>
      <c r="B4746" s="34">
        <v>43535.289641203701</v>
      </c>
      <c r="C4746" s="2">
        <v>45.310299999999998</v>
      </c>
      <c r="D4746" s="2">
        <v>-12.8283</v>
      </c>
      <c r="E4746" s="3">
        <v>40</v>
      </c>
      <c r="F4746" s="17">
        <v>12</v>
      </c>
      <c r="G4746" s="22" t="s">
        <v>396</v>
      </c>
      <c r="H4746" s="1" t="s">
        <v>63</v>
      </c>
      <c r="I4746" s="1">
        <v>3.1</v>
      </c>
      <c r="J4746" s="9"/>
      <c r="K4746" s="9"/>
      <c r="L4746" s="9"/>
      <c r="M4746" s="9"/>
      <c r="N4746" s="9"/>
      <c r="O4746" s="1"/>
      <c r="P4746" s="19">
        <v>3.5</v>
      </c>
      <c r="Q4746" s="18" t="s">
        <v>90</v>
      </c>
      <c r="T4746" s="1">
        <f t="shared" si="437"/>
        <v>2019.1931270121936</v>
      </c>
      <c r="U4746" s="4">
        <f t="shared" si="438"/>
        <v>1.1248792626325345E+20</v>
      </c>
      <c r="V4746" s="4">
        <f t="shared" si="439"/>
        <v>56234132519035.117</v>
      </c>
      <c r="W4746" s="1">
        <f t="shared" si="440"/>
        <v>41.706549511899226</v>
      </c>
    </row>
    <row r="4747" spans="1:23" x14ac:dyDescent="0.3">
      <c r="A4747" s="32" t="s">
        <v>1560</v>
      </c>
      <c r="B4747" s="34">
        <v>43535.870034722226</v>
      </c>
      <c r="C4747" s="2">
        <v>45.431199999999997</v>
      </c>
      <c r="D4747" s="2">
        <v>-12.766500000000001</v>
      </c>
      <c r="E4747" s="3">
        <v>37</v>
      </c>
      <c r="F4747" s="17">
        <v>12</v>
      </c>
      <c r="G4747" s="22" t="s">
        <v>396</v>
      </c>
      <c r="H4747" s="1" t="s">
        <v>63</v>
      </c>
      <c r="I4747" s="1">
        <v>3.86</v>
      </c>
      <c r="J4747" s="9"/>
      <c r="K4747" s="9"/>
      <c r="L4747" s="9"/>
      <c r="M4747" s="9"/>
      <c r="N4747" s="9"/>
      <c r="O4747" s="1"/>
      <c r="P4747" s="19">
        <v>4.26</v>
      </c>
      <c r="Q4747" s="18" t="s">
        <v>90</v>
      </c>
      <c r="T4747" s="1">
        <f t="shared" si="437"/>
        <v>2019.194716043045</v>
      </c>
      <c r="U4747" s="4">
        <f t="shared" si="438"/>
        <v>1.1248870251037008E+20</v>
      </c>
      <c r="V4747" s="4">
        <f t="shared" si="439"/>
        <v>776247116628697.13</v>
      </c>
      <c r="W4747" s="1">
        <f t="shared" si="440"/>
        <v>42.924292813691444</v>
      </c>
    </row>
    <row r="4748" spans="1:23" x14ac:dyDescent="0.3">
      <c r="A4748" s="32" t="s">
        <v>1561</v>
      </c>
      <c r="B4748" s="34">
        <v>43536.074456018519</v>
      </c>
      <c r="C4748" s="2">
        <v>45.430700000000002</v>
      </c>
      <c r="D4748" s="2">
        <v>-12.8733</v>
      </c>
      <c r="E4748" s="3">
        <v>10</v>
      </c>
      <c r="F4748" s="17">
        <v>10</v>
      </c>
      <c r="G4748" s="22" t="s">
        <v>396</v>
      </c>
      <c r="H4748" s="1" t="s">
        <v>63</v>
      </c>
      <c r="I4748" s="1">
        <v>3.18</v>
      </c>
      <c r="J4748" s="9"/>
      <c r="K4748" s="9"/>
      <c r="L4748" s="9"/>
      <c r="M4748" s="9"/>
      <c r="N4748" s="9"/>
      <c r="O4748" s="1"/>
      <c r="P4748" s="19">
        <v>3.58</v>
      </c>
      <c r="Q4748" s="18" t="s">
        <v>90</v>
      </c>
      <c r="T4748" s="1">
        <f t="shared" si="437"/>
        <v>2019.195275718052</v>
      </c>
      <c r="U4748" s="4">
        <f t="shared" si="438"/>
        <v>1.1248877664139421E+20</v>
      </c>
      <c r="V4748" s="4">
        <f t="shared" si="439"/>
        <v>74131024130092.203</v>
      </c>
      <c r="W4748" s="1">
        <f t="shared" si="440"/>
        <v>27.203667936494536</v>
      </c>
    </row>
    <row r="4749" spans="1:23" x14ac:dyDescent="0.3">
      <c r="A4749" s="32" t="s">
        <v>1562</v>
      </c>
      <c r="B4749" s="34">
        <v>43536.078888888886</v>
      </c>
      <c r="C4749" s="2">
        <v>45.478000000000002</v>
      </c>
      <c r="D4749" s="2">
        <v>-12.829000000000001</v>
      </c>
      <c r="E4749" s="3">
        <v>27</v>
      </c>
      <c r="F4749" s="17">
        <v>10</v>
      </c>
      <c r="G4749" s="22" t="s">
        <v>396</v>
      </c>
      <c r="H4749" s="1" t="s">
        <v>63</v>
      </c>
      <c r="I4749" s="1">
        <v>3.64</v>
      </c>
      <c r="J4749" s="9"/>
      <c r="K4749" s="9"/>
      <c r="L4749" s="9"/>
      <c r="M4749" s="9"/>
      <c r="N4749" s="9"/>
      <c r="O4749" s="1"/>
      <c r="P4749" s="19">
        <v>4.04</v>
      </c>
      <c r="Q4749" s="18" t="s">
        <v>90</v>
      </c>
      <c r="T4749" s="1">
        <f t="shared" si="437"/>
        <v>2019.1952878545897</v>
      </c>
      <c r="U4749" s="4">
        <f t="shared" si="438"/>
        <v>1.1248913971944899E+20</v>
      </c>
      <c r="V4749" s="4">
        <f t="shared" si="439"/>
        <v>363078054770102.44</v>
      </c>
      <c r="W4749" s="1">
        <f t="shared" si="440"/>
        <v>38.898838768735764</v>
      </c>
    </row>
    <row r="4750" spans="1:23" x14ac:dyDescent="0.3">
      <c r="A4750" s="32" t="s">
        <v>1563</v>
      </c>
      <c r="B4750" s="34">
        <v>43536.142905092594</v>
      </c>
      <c r="C4750" s="2">
        <v>45.430500000000002</v>
      </c>
      <c r="D4750" s="2">
        <v>-12.8423</v>
      </c>
      <c r="E4750" s="3">
        <v>16</v>
      </c>
      <c r="F4750" s="17">
        <v>9</v>
      </c>
      <c r="G4750" s="22" t="s">
        <v>396</v>
      </c>
      <c r="H4750" s="1" t="s">
        <v>63</v>
      </c>
      <c r="I4750" s="1">
        <v>3.21</v>
      </c>
      <c r="J4750" s="9"/>
      <c r="K4750" s="9"/>
      <c r="L4750" s="9"/>
      <c r="M4750" s="9"/>
      <c r="N4750" s="9"/>
      <c r="O4750" s="1"/>
      <c r="P4750" s="19">
        <v>3.61</v>
      </c>
      <c r="Q4750" s="18" t="s">
        <v>90</v>
      </c>
      <c r="T4750" s="1">
        <f t="shared" si="437"/>
        <v>2019.1954631214035</v>
      </c>
      <c r="U4750" s="4">
        <f t="shared" si="438"/>
        <v>1.1248922194371397E+20</v>
      </c>
      <c r="V4750" s="4">
        <f t="shared" si="439"/>
        <v>82224264994707.281</v>
      </c>
      <c r="W4750" s="1">
        <f t="shared" si="440"/>
        <v>28.584402268622668</v>
      </c>
    </row>
    <row r="4751" spans="1:23" x14ac:dyDescent="0.3">
      <c r="A4751" s="32" t="s">
        <v>1564</v>
      </c>
      <c r="B4751" s="34">
        <v>43536.417627314811</v>
      </c>
      <c r="C4751" s="2">
        <v>45.380499999999998</v>
      </c>
      <c r="D4751" s="2">
        <v>-12.804500000000001</v>
      </c>
      <c r="E4751" s="3">
        <v>38</v>
      </c>
      <c r="F4751" s="17">
        <v>12</v>
      </c>
      <c r="G4751" s="22" t="s">
        <v>396</v>
      </c>
      <c r="H4751" s="1" t="s">
        <v>63</v>
      </c>
      <c r="I4751" s="1">
        <v>3</v>
      </c>
      <c r="J4751" s="9"/>
      <c r="K4751" s="9"/>
      <c r="L4751" s="9"/>
      <c r="M4751" s="9"/>
      <c r="N4751" s="9"/>
      <c r="O4751" s="1"/>
      <c r="P4751" s="19">
        <v>3.4</v>
      </c>
      <c r="Q4751" s="18" t="s">
        <v>90</v>
      </c>
      <c r="T4751" s="1">
        <f t="shared" si="437"/>
        <v>2019.1962152698557</v>
      </c>
      <c r="U4751" s="4">
        <f t="shared" si="438"/>
        <v>1.1248926175443103E+20</v>
      </c>
      <c r="V4751" s="4">
        <f t="shared" si="439"/>
        <v>39810717055349.789</v>
      </c>
      <c r="W4751" s="1">
        <f t="shared" si="440"/>
        <v>41.675229187038113</v>
      </c>
    </row>
    <row r="4752" spans="1:23" x14ac:dyDescent="0.3">
      <c r="A4752" s="32" t="s">
        <v>1565</v>
      </c>
      <c r="B4752" s="34">
        <v>43536.419664351852</v>
      </c>
      <c r="C4752" s="2">
        <v>45.378300000000003</v>
      </c>
      <c r="D4752" s="2">
        <v>-12.857799999999999</v>
      </c>
      <c r="E4752" s="3">
        <v>31</v>
      </c>
      <c r="F4752" s="17">
        <v>16</v>
      </c>
      <c r="G4752" s="22" t="s">
        <v>396</v>
      </c>
      <c r="H4752" s="1" t="s">
        <v>63</v>
      </c>
      <c r="I4752" s="1">
        <v>3.42</v>
      </c>
      <c r="J4752" s="9"/>
      <c r="K4752" s="9"/>
      <c r="L4752" s="9"/>
      <c r="M4752" s="9"/>
      <c r="N4752" s="9"/>
      <c r="O4752" s="1"/>
      <c r="P4752" s="19">
        <v>3.82</v>
      </c>
      <c r="Q4752" s="18" t="s">
        <v>90</v>
      </c>
      <c r="T4752" s="1">
        <f t="shared" si="437"/>
        <v>2019.1962208469592</v>
      </c>
      <c r="U4752" s="4">
        <f t="shared" si="438"/>
        <v>1.1248943157879628E+20</v>
      </c>
      <c r="V4752" s="4">
        <f t="shared" si="439"/>
        <v>169824365246175.47</v>
      </c>
      <c r="W4752" s="1">
        <f t="shared" si="440"/>
        <v>36.678736182286485</v>
      </c>
    </row>
    <row r="4753" spans="1:23" x14ac:dyDescent="0.3">
      <c r="A4753" s="32" t="s">
        <v>1566</v>
      </c>
      <c r="B4753" s="34">
        <v>43536.607187499998</v>
      </c>
      <c r="C4753" s="2">
        <v>45.39</v>
      </c>
      <c r="D4753" s="2">
        <v>-12.784000000000001</v>
      </c>
      <c r="E4753" s="3">
        <v>38</v>
      </c>
      <c r="F4753" s="17">
        <v>12</v>
      </c>
      <c r="G4753" s="22" t="s">
        <v>396</v>
      </c>
      <c r="H4753" s="1" t="s">
        <v>63</v>
      </c>
      <c r="I4753" s="1">
        <v>3.08</v>
      </c>
      <c r="J4753" s="9"/>
      <c r="K4753" s="9"/>
      <c r="L4753" s="9"/>
      <c r="M4753" s="9"/>
      <c r="N4753" s="9"/>
      <c r="O4753" s="1"/>
      <c r="P4753" s="19">
        <v>3.48</v>
      </c>
      <c r="Q4753" s="18" t="s">
        <v>90</v>
      </c>
      <c r="T4753" s="1">
        <f t="shared" si="437"/>
        <v>2019.196734257358</v>
      </c>
      <c r="U4753" s="4">
        <f t="shared" si="438"/>
        <v>1.1248948405954231E+20</v>
      </c>
      <c r="V4753" s="4">
        <f t="shared" si="439"/>
        <v>52480746024977.281</v>
      </c>
      <c r="W4753" s="1">
        <f t="shared" si="440"/>
        <v>41.854888724244098</v>
      </c>
    </row>
    <row r="4754" spans="1:23" x14ac:dyDescent="0.3">
      <c r="A4754" s="32" t="s">
        <v>1567</v>
      </c>
      <c r="B4754" s="34">
        <v>43536.690960648149</v>
      </c>
      <c r="C4754" s="2">
        <v>45.404000000000003</v>
      </c>
      <c r="D4754" s="2">
        <v>-12.8307</v>
      </c>
      <c r="E4754" s="3">
        <v>37</v>
      </c>
      <c r="F4754" s="17">
        <v>10</v>
      </c>
      <c r="G4754" s="22" t="s">
        <v>396</v>
      </c>
      <c r="H4754" s="1" t="s">
        <v>63</v>
      </c>
      <c r="I4754" s="1">
        <v>3.58</v>
      </c>
      <c r="J4754" s="9"/>
      <c r="K4754" s="9"/>
      <c r="L4754" s="9">
        <v>4.5</v>
      </c>
      <c r="M4754" s="1" t="s">
        <v>60</v>
      </c>
      <c r="N4754" s="9"/>
      <c r="O4754" s="1"/>
      <c r="P4754" s="19">
        <v>3.98</v>
      </c>
      <c r="Q4754" s="18" t="s">
        <v>90</v>
      </c>
      <c r="T4754" s="1">
        <f t="shared" si="437"/>
        <v>2019.1969636157376</v>
      </c>
      <c r="U4754" s="4">
        <f t="shared" si="438"/>
        <v>1.1248977918046498E+20</v>
      </c>
      <c r="V4754" s="4">
        <f t="shared" si="439"/>
        <v>295120922666639.69</v>
      </c>
      <c r="W4754" s="1">
        <f t="shared" si="440"/>
        <v>42.319350133766712</v>
      </c>
    </row>
    <row r="4755" spans="1:23" x14ac:dyDescent="0.3">
      <c r="A4755" s="32" t="s">
        <v>1568</v>
      </c>
      <c r="B4755" s="34">
        <v>43536.709247685183</v>
      </c>
      <c r="C4755" s="2">
        <v>45.3857</v>
      </c>
      <c r="D4755" s="2">
        <v>-12.7547</v>
      </c>
      <c r="E4755" s="3">
        <v>38</v>
      </c>
      <c r="F4755" s="17">
        <v>12</v>
      </c>
      <c r="G4755" s="22" t="s">
        <v>396</v>
      </c>
      <c r="H4755" s="1" t="s">
        <v>63</v>
      </c>
      <c r="I4755" s="1">
        <v>3.33</v>
      </c>
      <c r="J4755" s="9"/>
      <c r="K4755" s="9"/>
      <c r="L4755" s="9"/>
      <c r="M4755" s="9"/>
      <c r="N4755" s="9"/>
      <c r="O4755" s="1"/>
      <c r="P4755" s="19">
        <v>3.73</v>
      </c>
      <c r="Q4755" s="18" t="s">
        <v>90</v>
      </c>
      <c r="T4755" s="1">
        <f t="shared" si="437"/>
        <v>2019.1970136829163</v>
      </c>
      <c r="U4755" s="4">
        <f t="shared" si="438"/>
        <v>1.1248990363192615E+20</v>
      </c>
      <c r="V4755" s="4">
        <f t="shared" si="439"/>
        <v>124451461177138.55</v>
      </c>
      <c r="W4755" s="1">
        <f t="shared" si="440"/>
        <v>41.547013388508219</v>
      </c>
    </row>
    <row r="4756" spans="1:23" x14ac:dyDescent="0.3">
      <c r="A4756" s="32" t="s">
        <v>1569</v>
      </c>
      <c r="B4756" s="34">
        <v>43536.837685185186</v>
      </c>
      <c r="C4756" s="2">
        <v>45.536799999999999</v>
      </c>
      <c r="D4756" s="2">
        <v>-12.814500000000001</v>
      </c>
      <c r="E4756" s="3">
        <v>40</v>
      </c>
      <c r="F4756" s="17">
        <v>12</v>
      </c>
      <c r="G4756" s="22" t="s">
        <v>396</v>
      </c>
      <c r="H4756" s="1" t="s">
        <v>63</v>
      </c>
      <c r="I4756" s="1">
        <v>3.0300000000000002</v>
      </c>
      <c r="J4756" s="9"/>
      <c r="K4756" s="9"/>
      <c r="L4756" s="9"/>
      <c r="M4756" s="9"/>
      <c r="N4756" s="9"/>
      <c r="O4756" s="1"/>
      <c r="P4756" s="19">
        <v>3.43</v>
      </c>
      <c r="Q4756" s="18" t="s">
        <v>90</v>
      </c>
      <c r="T4756" s="1">
        <f t="shared" si="437"/>
        <v>2019.1973653256268</v>
      </c>
      <c r="U4756" s="4">
        <f t="shared" si="438"/>
        <v>1.1248994778897089E+20</v>
      </c>
      <c r="V4756" s="4">
        <f t="shared" si="439"/>
        <v>44157044735331.297</v>
      </c>
      <c r="W4756" s="1">
        <f t="shared" si="440"/>
        <v>52.369006335249509</v>
      </c>
    </row>
    <row r="4757" spans="1:23" x14ac:dyDescent="0.3">
      <c r="A4757" s="32" t="s">
        <v>1570</v>
      </c>
      <c r="B4757" s="34">
        <v>43536.843518518515</v>
      </c>
      <c r="C4757" s="2">
        <v>45.396700000000003</v>
      </c>
      <c r="D4757" s="2">
        <v>-12.7752</v>
      </c>
      <c r="E4757" s="3">
        <v>41</v>
      </c>
      <c r="F4757" s="17">
        <v>14</v>
      </c>
      <c r="G4757" s="22" t="s">
        <v>396</v>
      </c>
      <c r="H4757" s="1" t="s">
        <v>63</v>
      </c>
      <c r="I4757" s="1">
        <v>3.35</v>
      </c>
      <c r="J4757" s="9"/>
      <c r="K4757" s="9"/>
      <c r="L4757" s="9"/>
      <c r="M4757" s="9"/>
      <c r="N4757" s="9"/>
      <c r="O4757" s="1"/>
      <c r="P4757" s="19">
        <v>3.75</v>
      </c>
      <c r="Q4757" s="18" t="s">
        <v>90</v>
      </c>
      <c r="T4757" s="1">
        <f t="shared" si="437"/>
        <v>2019.1973812964231</v>
      </c>
      <c r="U4757" s="4">
        <f t="shared" si="438"/>
        <v>1.1249008114111409E+20</v>
      </c>
      <c r="V4757" s="4">
        <f t="shared" si="439"/>
        <v>133352143216332.41</v>
      </c>
      <c r="W4757" s="1">
        <f t="shared" si="440"/>
        <v>44.82466744981852</v>
      </c>
    </row>
    <row r="4758" spans="1:23" x14ac:dyDescent="0.3">
      <c r="A4758" s="32" t="s">
        <v>1571</v>
      </c>
      <c r="B4758" s="34">
        <v>43537.065497685187</v>
      </c>
      <c r="C4758" s="2">
        <v>45.535699999999999</v>
      </c>
      <c r="D4758" s="2">
        <v>-12.815200000000001</v>
      </c>
      <c r="E4758" s="3">
        <v>37</v>
      </c>
      <c r="F4758" s="17">
        <v>12</v>
      </c>
      <c r="G4758" s="22" t="s">
        <v>396</v>
      </c>
      <c r="H4758" s="1" t="s">
        <v>63</v>
      </c>
      <c r="I4758" s="1">
        <v>3.02</v>
      </c>
      <c r="J4758" s="9"/>
      <c r="K4758" s="9"/>
      <c r="L4758" s="9"/>
      <c r="M4758" s="9"/>
      <c r="N4758" s="9"/>
      <c r="O4758" s="1"/>
      <c r="P4758" s="19">
        <v>3.42</v>
      </c>
      <c r="Q4758" s="18" t="s">
        <v>90</v>
      </c>
      <c r="T4758" s="1">
        <f t="shared" si="437"/>
        <v>2019.1979890422592</v>
      </c>
      <c r="U4758" s="4">
        <f t="shared" si="438"/>
        <v>1.1249012379906597E+20</v>
      </c>
      <c r="V4758" s="4">
        <f t="shared" si="439"/>
        <v>42657951880159.32</v>
      </c>
      <c r="W4758" s="1">
        <f t="shared" si="440"/>
        <v>50.046364484125377</v>
      </c>
    </row>
    <row r="4759" spans="1:23" x14ac:dyDescent="0.3">
      <c r="A4759" s="32" t="s">
        <v>1572</v>
      </c>
      <c r="B4759" s="34">
        <v>43537.186053240737</v>
      </c>
      <c r="C4759" s="2">
        <v>45.429299999999998</v>
      </c>
      <c r="D4759" s="2">
        <v>-12.7705</v>
      </c>
      <c r="E4759" s="3">
        <v>37</v>
      </c>
      <c r="F4759" s="17">
        <v>17</v>
      </c>
      <c r="G4759" s="22" t="s">
        <v>396</v>
      </c>
      <c r="H4759" s="1" t="s">
        <v>63</v>
      </c>
      <c r="I4759" s="1">
        <v>4.05</v>
      </c>
      <c r="J4759" s="9"/>
      <c r="K4759" s="9"/>
      <c r="L4759" s="9">
        <v>5.0999999999999996</v>
      </c>
      <c r="M4759" s="1" t="s">
        <v>60</v>
      </c>
      <c r="N4759" s="9"/>
      <c r="O4759" s="1"/>
      <c r="P4759" s="19">
        <v>4.45</v>
      </c>
      <c r="Q4759" s="18" t="s">
        <v>90</v>
      </c>
      <c r="T4759" s="1">
        <f t="shared" si="437"/>
        <v>2019.1983191053819</v>
      </c>
      <c r="U4759" s="4">
        <f t="shared" si="438"/>
        <v>1.1249162003472207E+20</v>
      </c>
      <c r="V4759" s="4">
        <f t="shared" si="439"/>
        <v>1496235656094439.8</v>
      </c>
      <c r="W4759" s="1">
        <f t="shared" si="440"/>
        <v>42.83503408111185</v>
      </c>
    </row>
    <row r="4760" spans="1:23" x14ac:dyDescent="0.3">
      <c r="A4760" s="32" t="s">
        <v>1573</v>
      </c>
      <c r="B4760" s="34">
        <v>43537.7578125</v>
      </c>
      <c r="C4760" s="2">
        <v>45.371699999999997</v>
      </c>
      <c r="D4760" s="2">
        <v>-12.8177</v>
      </c>
      <c r="E4760" s="3">
        <v>34</v>
      </c>
      <c r="F4760" s="17">
        <v>12</v>
      </c>
      <c r="G4760" s="22" t="s">
        <v>396</v>
      </c>
      <c r="H4760" s="1" t="s">
        <v>63</v>
      </c>
      <c r="I4760" s="1">
        <v>3.1</v>
      </c>
      <c r="J4760" s="9"/>
      <c r="K4760" s="9"/>
      <c r="L4760" s="9"/>
      <c r="M4760" s="9"/>
      <c r="N4760" s="9"/>
      <c r="O4760" s="1"/>
      <c r="P4760" s="19">
        <v>3.5</v>
      </c>
      <c r="Q4760" s="18" t="s">
        <v>90</v>
      </c>
      <c r="T4760" s="1">
        <f t="shared" si="437"/>
        <v>2019.1998844969198</v>
      </c>
      <c r="U4760" s="4">
        <f t="shared" si="438"/>
        <v>1.1249167626885459E+20</v>
      </c>
      <c r="V4760" s="4">
        <f t="shared" si="439"/>
        <v>56234132519035.117</v>
      </c>
      <c r="W4760" s="1">
        <f t="shared" si="440"/>
        <v>37.905349283276564</v>
      </c>
    </row>
    <row r="4761" spans="1:23" x14ac:dyDescent="0.3">
      <c r="A4761" s="32" t="s">
        <v>1574</v>
      </c>
      <c r="B4761" s="34">
        <v>43537.819965277777</v>
      </c>
      <c r="C4761" s="2">
        <v>45.421700000000001</v>
      </c>
      <c r="D4761" s="2">
        <v>-12.7722</v>
      </c>
      <c r="E4761" s="3">
        <v>40</v>
      </c>
      <c r="F4761" s="17">
        <v>12</v>
      </c>
      <c r="G4761" s="22" t="s">
        <v>396</v>
      </c>
      <c r="H4761" s="1" t="s">
        <v>63</v>
      </c>
      <c r="I4761" s="1">
        <v>3.1</v>
      </c>
      <c r="J4761" s="9"/>
      <c r="K4761" s="9"/>
      <c r="L4761" s="9"/>
      <c r="M4761" s="9"/>
      <c r="N4761" s="9"/>
      <c r="O4761" s="1"/>
      <c r="P4761" s="19">
        <v>3.5</v>
      </c>
      <c r="Q4761" s="18" t="s">
        <v>90</v>
      </c>
      <c r="T4761" s="1">
        <f t="shared" si="437"/>
        <v>2019.2000546619515</v>
      </c>
      <c r="U4761" s="4">
        <f t="shared" si="438"/>
        <v>1.1249173250298711E+20</v>
      </c>
      <c r="V4761" s="4">
        <f t="shared" si="439"/>
        <v>56234132519035.117</v>
      </c>
      <c r="W4761" s="1">
        <f t="shared" si="440"/>
        <v>45.074638682721918</v>
      </c>
    </row>
    <row r="4762" spans="1:23" x14ac:dyDescent="0.3">
      <c r="A4762" s="32" t="s">
        <v>1575</v>
      </c>
      <c r="B4762" s="34">
        <v>43537.858634259261</v>
      </c>
      <c r="C4762" s="2">
        <v>45.390300000000003</v>
      </c>
      <c r="D4762" s="2">
        <v>-12.786199999999999</v>
      </c>
      <c r="E4762" s="3">
        <v>34</v>
      </c>
      <c r="F4762" s="17">
        <v>13</v>
      </c>
      <c r="G4762" s="22" t="s">
        <v>396</v>
      </c>
      <c r="H4762" s="1" t="s">
        <v>63</v>
      </c>
      <c r="I4762" s="1">
        <v>3.29</v>
      </c>
      <c r="J4762" s="9"/>
      <c r="K4762" s="9"/>
      <c r="L4762" s="9"/>
      <c r="M4762" s="9"/>
      <c r="N4762" s="9"/>
      <c r="O4762" s="1"/>
      <c r="P4762" s="19">
        <v>3.69</v>
      </c>
      <c r="Q4762" s="18" t="s">
        <v>90</v>
      </c>
      <c r="T4762" s="1">
        <f t="shared" si="437"/>
        <v>2019.2001605318528</v>
      </c>
      <c r="U4762" s="4">
        <f t="shared" si="438"/>
        <v>1.1249184089567851E+20</v>
      </c>
      <c r="V4762" s="4">
        <f t="shared" si="439"/>
        <v>108392691402120.45</v>
      </c>
      <c r="W4762" s="1">
        <f t="shared" si="440"/>
        <v>38.295518815580422</v>
      </c>
    </row>
    <row r="4763" spans="1:23" x14ac:dyDescent="0.3">
      <c r="A4763" s="32" t="s">
        <v>1576</v>
      </c>
      <c r="B4763" s="34">
        <v>43537.969525462962</v>
      </c>
      <c r="C4763" s="2">
        <v>45.389499999999998</v>
      </c>
      <c r="D4763" s="2">
        <v>-12.739000000000001</v>
      </c>
      <c r="E4763" s="3">
        <v>35</v>
      </c>
      <c r="F4763" s="17">
        <v>13</v>
      </c>
      <c r="G4763" s="22" t="s">
        <v>396</v>
      </c>
      <c r="H4763" s="1" t="s">
        <v>63</v>
      </c>
      <c r="I4763" s="1">
        <v>3.5900000000000003</v>
      </c>
      <c r="J4763" s="9"/>
      <c r="K4763" s="9"/>
      <c r="L4763" s="9"/>
      <c r="M4763" s="9"/>
      <c r="N4763" s="9"/>
      <c r="O4763" s="1"/>
      <c r="P4763" s="19">
        <v>3.99</v>
      </c>
      <c r="Q4763" s="18" t="s">
        <v>90</v>
      </c>
      <c r="T4763" s="1">
        <f t="shared" si="437"/>
        <v>2019.2004641354222</v>
      </c>
      <c r="U4763" s="4">
        <f t="shared" si="438"/>
        <v>1.1249214638778984E+20</v>
      </c>
      <c r="V4763" s="4">
        <f t="shared" si="439"/>
        <v>305492111321552.44</v>
      </c>
      <c r="W4763" s="1">
        <f t="shared" si="440"/>
        <v>39.046451153765958</v>
      </c>
    </row>
    <row r="4764" spans="1:23" x14ac:dyDescent="0.3">
      <c r="A4764" s="32" t="s">
        <v>1577</v>
      </c>
      <c r="B4764" s="34">
        <v>43538.037210648145</v>
      </c>
      <c r="C4764" s="2">
        <v>45.402999999999999</v>
      </c>
      <c r="D4764" s="2">
        <v>-12.8202</v>
      </c>
      <c r="E4764" s="3">
        <v>40</v>
      </c>
      <c r="F4764" s="17">
        <v>12</v>
      </c>
      <c r="G4764" s="22" t="s">
        <v>396</v>
      </c>
      <c r="H4764" s="1" t="s">
        <v>63</v>
      </c>
      <c r="I4764" s="1">
        <v>3.14</v>
      </c>
      <c r="J4764" s="9"/>
      <c r="K4764" s="9"/>
      <c r="L4764" s="9"/>
      <c r="M4764" s="9"/>
      <c r="N4764" s="9"/>
      <c r="O4764" s="1"/>
      <c r="P4764" s="19">
        <v>3.54</v>
      </c>
      <c r="Q4764" s="18" t="s">
        <v>90</v>
      </c>
      <c r="T4764" s="1">
        <f t="shared" si="437"/>
        <v>2019.2006494473596</v>
      </c>
      <c r="U4764" s="4">
        <f t="shared" si="438"/>
        <v>1.1249221095321274E+20</v>
      </c>
      <c r="V4764" s="4">
        <f t="shared" si="439"/>
        <v>64565422903465.523</v>
      </c>
      <c r="W4764" s="1">
        <f t="shared" si="440"/>
        <v>44.7193171489169</v>
      </c>
    </row>
    <row r="4765" spans="1:23" x14ac:dyDescent="0.3">
      <c r="A4765" s="32" t="s">
        <v>1578</v>
      </c>
      <c r="B4765" s="34">
        <v>43538.198506944442</v>
      </c>
      <c r="C4765" s="2">
        <v>45.423999999999999</v>
      </c>
      <c r="D4765" s="2">
        <v>-12.796799999999999</v>
      </c>
      <c r="E4765" s="3">
        <v>40</v>
      </c>
      <c r="F4765" s="17">
        <v>12</v>
      </c>
      <c r="G4765" s="22" t="s">
        <v>396</v>
      </c>
      <c r="H4765" s="1" t="s">
        <v>63</v>
      </c>
      <c r="I4765" s="1">
        <v>3.37</v>
      </c>
      <c r="J4765" s="9"/>
      <c r="K4765" s="9"/>
      <c r="L4765" s="9"/>
      <c r="M4765" s="9"/>
      <c r="N4765" s="9"/>
      <c r="O4765" s="1"/>
      <c r="P4765" s="19">
        <v>3.77</v>
      </c>
      <c r="Q4765" s="18" t="s">
        <v>90</v>
      </c>
      <c r="T4765" s="1">
        <f t="shared" si="437"/>
        <v>2019.2010910525514</v>
      </c>
      <c r="U4765" s="4">
        <f t="shared" si="438"/>
        <v>1.1249235384260859E+20</v>
      </c>
      <c r="V4765" s="4">
        <f t="shared" si="439"/>
        <v>142889395851110.25</v>
      </c>
      <c r="W4765" s="1">
        <f t="shared" si="440"/>
        <v>45.381816224461346</v>
      </c>
    </row>
    <row r="4766" spans="1:23" x14ac:dyDescent="0.3">
      <c r="A4766" s="32" t="s">
        <v>1579</v>
      </c>
      <c r="B4766" s="34">
        <v>43538.231504629628</v>
      </c>
      <c r="C4766" s="2">
        <v>45.420200000000001</v>
      </c>
      <c r="D4766" s="2">
        <v>-12.801299999999999</v>
      </c>
      <c r="E4766" s="3">
        <v>39</v>
      </c>
      <c r="F4766" s="17">
        <v>12</v>
      </c>
      <c r="G4766" s="22" t="s">
        <v>396</v>
      </c>
      <c r="H4766" s="1" t="s">
        <v>63</v>
      </c>
      <c r="I4766" s="1">
        <v>3.25</v>
      </c>
      <c r="J4766" s="9"/>
      <c r="K4766" s="9"/>
      <c r="L4766" s="9"/>
      <c r="M4766" s="9"/>
      <c r="N4766" s="9"/>
      <c r="O4766" s="1"/>
      <c r="P4766" s="19">
        <v>3.65</v>
      </c>
      <c r="Q4766" s="18" t="s">
        <v>90</v>
      </c>
      <c r="T4766" s="1">
        <f t="shared" si="437"/>
        <v>2019.20118139529</v>
      </c>
      <c r="U4766" s="4">
        <f t="shared" si="438"/>
        <v>1.1249244824869621E+20</v>
      </c>
      <c r="V4766" s="4">
        <f t="shared" si="439"/>
        <v>94406087628592.484</v>
      </c>
      <c r="W4766" s="1">
        <f t="shared" si="440"/>
        <v>44.364779176368579</v>
      </c>
    </row>
    <row r="4767" spans="1:23" x14ac:dyDescent="0.3">
      <c r="A4767" s="32" t="s">
        <v>1580</v>
      </c>
      <c r="B4767" s="34">
        <v>43538.297210648147</v>
      </c>
      <c r="C4767" s="2">
        <v>45.414499999999997</v>
      </c>
      <c r="D4767" s="2">
        <v>-12.7933</v>
      </c>
      <c r="E4767" s="3">
        <v>40</v>
      </c>
      <c r="F4767" s="17">
        <v>12</v>
      </c>
      <c r="G4767" s="22" t="s">
        <v>396</v>
      </c>
      <c r="H4767" s="1" t="s">
        <v>63</v>
      </c>
      <c r="I4767" s="1">
        <v>3.18</v>
      </c>
      <c r="J4767" s="9"/>
      <c r="K4767" s="9"/>
      <c r="L4767" s="9"/>
      <c r="M4767" s="9"/>
      <c r="N4767" s="9"/>
      <c r="O4767" s="1"/>
      <c r="P4767" s="19">
        <v>3.58</v>
      </c>
      <c r="Q4767" s="18" t="s">
        <v>90</v>
      </c>
      <c r="T4767" s="1">
        <f t="shared" si="437"/>
        <v>2019.2013612885644</v>
      </c>
      <c r="U4767" s="4">
        <f t="shared" si="438"/>
        <v>1.1249252237972034E+20</v>
      </c>
      <c r="V4767" s="4">
        <f t="shared" si="439"/>
        <v>74131024130092.203</v>
      </c>
      <c r="W4767" s="1">
        <f t="shared" si="440"/>
        <v>44.878308340304145</v>
      </c>
    </row>
    <row r="4768" spans="1:23" x14ac:dyDescent="0.3">
      <c r="A4768" s="32" t="s">
        <v>1581</v>
      </c>
      <c r="B4768" s="34">
        <v>43538.30945601852</v>
      </c>
      <c r="C4768" s="2">
        <v>45.380299999999998</v>
      </c>
      <c r="D4768" s="2">
        <v>-12.7743</v>
      </c>
      <c r="E4768" s="3">
        <v>35</v>
      </c>
      <c r="F4768" s="17">
        <v>12</v>
      </c>
      <c r="G4768" s="22" t="s">
        <v>396</v>
      </c>
      <c r="H4768" s="1" t="s">
        <v>63</v>
      </c>
      <c r="I4768" s="1">
        <v>3.11</v>
      </c>
      <c r="J4768" s="9"/>
      <c r="K4768" s="9"/>
      <c r="L4768" s="9"/>
      <c r="M4768" s="9"/>
      <c r="N4768" s="9"/>
      <c r="O4768" s="1"/>
      <c r="P4768" s="19">
        <v>3.51</v>
      </c>
      <c r="Q4768" s="18" t="s">
        <v>90</v>
      </c>
      <c r="T4768" s="1">
        <f t="shared" si="437"/>
        <v>2019.2013948145614</v>
      </c>
      <c r="U4768" s="4">
        <f t="shared" si="438"/>
        <v>1.1249258059004212E+20</v>
      </c>
      <c r="V4768" s="4">
        <f t="shared" si="439"/>
        <v>58210321777087.344</v>
      </c>
      <c r="W4768" s="1">
        <f t="shared" si="440"/>
        <v>38.627137994304512</v>
      </c>
    </row>
    <row r="4769" spans="1:24" x14ac:dyDescent="0.3">
      <c r="A4769" s="32" t="s">
        <v>1582</v>
      </c>
      <c r="B4769" s="34">
        <v>43538.371944444443</v>
      </c>
      <c r="C4769" s="2">
        <v>45.526499999999999</v>
      </c>
      <c r="D4769" s="2">
        <v>-12.7942</v>
      </c>
      <c r="E4769" s="3">
        <v>40</v>
      </c>
      <c r="F4769" s="17">
        <v>12</v>
      </c>
      <c r="G4769" s="22" t="s">
        <v>396</v>
      </c>
      <c r="H4769" s="1" t="s">
        <v>63</v>
      </c>
      <c r="I4769" s="1">
        <v>3.36</v>
      </c>
      <c r="J4769" s="9"/>
      <c r="K4769" s="9"/>
      <c r="L4769" s="9"/>
      <c r="M4769" s="9"/>
      <c r="N4769" s="9"/>
      <c r="O4769" s="1"/>
      <c r="P4769" s="19">
        <v>3.76</v>
      </c>
      <c r="Q4769" s="18" t="s">
        <v>90</v>
      </c>
      <c r="T4769" s="1">
        <f t="shared" si="437"/>
        <v>2019.2015658985474</v>
      </c>
      <c r="U4769" s="4">
        <f t="shared" si="438"/>
        <v>1.1249271862846859E+20</v>
      </c>
      <c r="V4769" s="4">
        <f t="shared" si="439"/>
        <v>138038426460289.45</v>
      </c>
      <c r="W4769" s="1">
        <f t="shared" si="440"/>
        <v>51.434641663076235</v>
      </c>
    </row>
    <row r="4770" spans="1:24" x14ac:dyDescent="0.3">
      <c r="A4770" s="32" t="s">
        <v>1583</v>
      </c>
      <c r="B4770" s="34">
        <v>43538.45207175926</v>
      </c>
      <c r="C4770" s="2">
        <v>45.400799999999997</v>
      </c>
      <c r="D4770" s="2">
        <v>-12.7547</v>
      </c>
      <c r="E4770" s="3">
        <v>31</v>
      </c>
      <c r="F4770" s="17">
        <v>13</v>
      </c>
      <c r="G4770" s="22" t="s">
        <v>396</v>
      </c>
      <c r="H4770" s="1" t="s">
        <v>63</v>
      </c>
      <c r="I4770" s="1">
        <v>3.38</v>
      </c>
      <c r="J4770" s="9"/>
      <c r="K4770" s="9"/>
      <c r="L4770" s="9"/>
      <c r="M4770" s="9"/>
      <c r="N4770" s="9"/>
      <c r="O4770" s="1"/>
      <c r="P4770" s="19">
        <v>3.78</v>
      </c>
      <c r="Q4770" s="18" t="s">
        <v>90</v>
      </c>
      <c r="T4770" s="1">
        <f t="shared" si="437"/>
        <v>2019.2017852751794</v>
      </c>
      <c r="U4770" s="4">
        <f t="shared" si="438"/>
        <v>1.124928665393074E+20</v>
      </c>
      <c r="V4770" s="4">
        <f t="shared" si="439"/>
        <v>147910838816820.69</v>
      </c>
      <c r="W4770" s="1">
        <f t="shared" si="440"/>
        <v>36.066662961155842</v>
      </c>
    </row>
    <row r="4771" spans="1:24" x14ac:dyDescent="0.3">
      <c r="A4771" s="32" t="s">
        <v>1584</v>
      </c>
      <c r="B4771" s="34">
        <v>43538.816261574073</v>
      </c>
      <c r="C4771" s="2">
        <v>45.396700000000003</v>
      </c>
      <c r="D4771" s="2">
        <v>-12.7448</v>
      </c>
      <c r="E4771" s="3">
        <v>38</v>
      </c>
      <c r="F4771" s="17">
        <v>12</v>
      </c>
      <c r="G4771" s="22" t="s">
        <v>396</v>
      </c>
      <c r="H4771" s="1" t="s">
        <v>63</v>
      </c>
      <c r="I4771" s="1">
        <v>3.24</v>
      </c>
      <c r="J4771" s="9"/>
      <c r="K4771" s="9"/>
      <c r="L4771" s="9"/>
      <c r="M4771" s="9"/>
      <c r="N4771" s="9"/>
      <c r="O4771" s="1"/>
      <c r="P4771" s="19">
        <v>3.64</v>
      </c>
      <c r="Q4771" s="18" t="s">
        <v>90</v>
      </c>
      <c r="T4771" s="1">
        <f t="shared" si="437"/>
        <v>2019.2027823725505</v>
      </c>
      <c r="U4771" s="4">
        <f t="shared" si="438"/>
        <v>1.1249295774039133E+20</v>
      </c>
      <c r="V4771" s="4">
        <f t="shared" si="439"/>
        <v>91201083935591.125</v>
      </c>
      <c r="W4771" s="1">
        <f t="shared" si="440"/>
        <v>42.06068218246476</v>
      </c>
    </row>
    <row r="4772" spans="1:24" x14ac:dyDescent="0.3">
      <c r="A4772" s="32" t="s">
        <v>1585</v>
      </c>
      <c r="B4772" s="34">
        <v>43538.946527777778</v>
      </c>
      <c r="C4772" s="2">
        <v>45.358699999999999</v>
      </c>
      <c r="D4772" s="2">
        <v>-12.843500000000001</v>
      </c>
      <c r="E4772" s="3">
        <v>34</v>
      </c>
      <c r="F4772" s="17">
        <v>12</v>
      </c>
      <c r="G4772" s="22" t="s">
        <v>396</v>
      </c>
      <c r="H4772" s="1" t="s">
        <v>63</v>
      </c>
      <c r="I4772" s="1">
        <v>3.18</v>
      </c>
      <c r="J4772" s="9"/>
      <c r="K4772" s="9"/>
      <c r="L4772" s="9"/>
      <c r="M4772" s="9"/>
      <c r="N4772" s="9"/>
      <c r="O4772" s="1"/>
      <c r="P4772" s="19">
        <v>3.58</v>
      </c>
      <c r="Q4772" s="18" t="s">
        <v>90</v>
      </c>
      <c r="T4772" s="1">
        <f t="shared" si="437"/>
        <v>2019.2031390219788</v>
      </c>
      <c r="U4772" s="4">
        <f t="shared" si="438"/>
        <v>1.1249303187141547E+20</v>
      </c>
      <c r="V4772" s="4">
        <f t="shared" si="439"/>
        <v>74131024130092.203</v>
      </c>
      <c r="W4772" s="1">
        <f t="shared" si="440"/>
        <v>37.992657372195602</v>
      </c>
    </row>
    <row r="4773" spans="1:24" x14ac:dyDescent="0.3">
      <c r="A4773" s="32" t="s">
        <v>1586</v>
      </c>
      <c r="B4773" s="34">
        <v>43539.118078703701</v>
      </c>
      <c r="C4773" s="2">
        <v>45.389800000000001</v>
      </c>
      <c r="D4773" s="2">
        <v>-12.7738</v>
      </c>
      <c r="E4773" s="3">
        <v>31</v>
      </c>
      <c r="F4773" s="17">
        <v>13</v>
      </c>
      <c r="G4773" s="22" t="s">
        <v>396</v>
      </c>
      <c r="H4773" s="1" t="s">
        <v>63</v>
      </c>
      <c r="I4773" s="1">
        <v>3.04</v>
      </c>
      <c r="J4773" s="9"/>
      <c r="K4773" s="9"/>
      <c r="L4773" s="9"/>
      <c r="M4773" s="9"/>
      <c r="N4773" s="9"/>
      <c r="O4773" s="1"/>
      <c r="P4773" s="19">
        <v>3.44</v>
      </c>
      <c r="Q4773" s="18" t="s">
        <v>90</v>
      </c>
      <c r="T4773" s="1">
        <f t="shared" si="437"/>
        <v>2019.2036087028164</v>
      </c>
      <c r="U4773" s="4">
        <f t="shared" si="438"/>
        <v>1.1249307758023442E+20</v>
      </c>
      <c r="V4773" s="4">
        <f t="shared" si="439"/>
        <v>45708818961487.711</v>
      </c>
      <c r="W4773" s="1">
        <f t="shared" si="440"/>
        <v>35.528371767267146</v>
      </c>
    </row>
    <row r="4774" spans="1:24" x14ac:dyDescent="0.3">
      <c r="A4774" s="32" t="s">
        <v>1587</v>
      </c>
      <c r="B4774" s="34">
        <v>43539.218900462962</v>
      </c>
      <c r="C4774" s="2">
        <v>45.404299999999999</v>
      </c>
      <c r="D4774" s="2">
        <v>-12.823700000000001</v>
      </c>
      <c r="E4774" s="3">
        <v>30</v>
      </c>
      <c r="F4774" s="17">
        <v>14</v>
      </c>
      <c r="G4774" s="22" t="s">
        <v>396</v>
      </c>
      <c r="H4774" s="1" t="s">
        <v>63</v>
      </c>
      <c r="I4774" s="1">
        <v>3.2</v>
      </c>
      <c r="J4774" s="9"/>
      <c r="K4774" s="9"/>
      <c r="L4774" s="9"/>
      <c r="M4774" s="9"/>
      <c r="N4774" s="9"/>
      <c r="O4774" s="1"/>
      <c r="P4774" s="19">
        <v>3.6</v>
      </c>
      <c r="Q4774" s="18" t="s">
        <v>90</v>
      </c>
      <c r="T4774" s="1">
        <f t="shared" si="437"/>
        <v>2019.2038847377494</v>
      </c>
      <c r="U4774" s="4">
        <f t="shared" si="438"/>
        <v>1.124931570130579E+20</v>
      </c>
      <c r="V4774" s="4">
        <f t="shared" si="439"/>
        <v>79432823472428.328</v>
      </c>
      <c r="W4774" s="1">
        <f t="shared" si="440"/>
        <v>36.205120171617033</v>
      </c>
    </row>
    <row r="4775" spans="1:24" x14ac:dyDescent="0.3">
      <c r="A4775" s="32" t="s">
        <v>1588</v>
      </c>
      <c r="B4775" s="34">
        <v>43539.235775462963</v>
      </c>
      <c r="C4775" s="2">
        <v>45.411299999999997</v>
      </c>
      <c r="D4775" s="2">
        <v>-12.7547</v>
      </c>
      <c r="E4775" s="3">
        <v>30</v>
      </c>
      <c r="F4775" s="17">
        <v>15</v>
      </c>
      <c r="G4775" s="22" t="s">
        <v>396</v>
      </c>
      <c r="H4775" s="1" t="s">
        <v>63</v>
      </c>
      <c r="I4775" s="1">
        <v>3.47</v>
      </c>
      <c r="J4775" s="9"/>
      <c r="K4775" s="9"/>
      <c r="L4775" s="9"/>
      <c r="M4775" s="9"/>
      <c r="N4775" s="9"/>
      <c r="O4775" s="1"/>
      <c r="P4775" s="19">
        <v>3.87</v>
      </c>
      <c r="Q4775" s="18" t="s">
        <v>90</v>
      </c>
      <c r="T4775" s="1">
        <f t="shared" si="437"/>
        <v>2019.2039309389813</v>
      </c>
      <c r="U4775" s="4">
        <f t="shared" si="438"/>
        <v>1.1249335884969427E+20</v>
      </c>
      <c r="V4775" s="4">
        <f t="shared" si="439"/>
        <v>201836636368157.19</v>
      </c>
      <c r="W4775" s="1">
        <f t="shared" si="440"/>
        <v>35.819666763136539</v>
      </c>
    </row>
    <row r="4776" spans="1:24" x14ac:dyDescent="0.3">
      <c r="A4776" s="32" t="s">
        <v>1589</v>
      </c>
      <c r="B4776" s="34">
        <v>43539.374884259261</v>
      </c>
      <c r="C4776" s="2">
        <v>45.400700000000001</v>
      </c>
      <c r="D4776" s="2">
        <v>-12.7943</v>
      </c>
      <c r="E4776" s="3">
        <v>31</v>
      </c>
      <c r="F4776" s="17">
        <v>13</v>
      </c>
      <c r="G4776" s="22" t="s">
        <v>396</v>
      </c>
      <c r="H4776" s="1" t="s">
        <v>63</v>
      </c>
      <c r="I4776" s="1">
        <v>3.25</v>
      </c>
      <c r="J4776" s="9"/>
      <c r="K4776" s="9"/>
      <c r="L4776" s="9"/>
      <c r="M4776" s="9"/>
      <c r="N4776" s="9"/>
      <c r="O4776" s="1"/>
      <c r="P4776" s="19">
        <v>3.65</v>
      </c>
      <c r="Q4776" s="18" t="s">
        <v>90</v>
      </c>
      <c r="T4776" s="1">
        <f t="shared" si="437"/>
        <v>2019.2043117981088</v>
      </c>
      <c r="U4776" s="4">
        <f t="shared" si="438"/>
        <v>1.1249345325578189E+20</v>
      </c>
      <c r="V4776" s="4">
        <f t="shared" si="439"/>
        <v>94406087628592.484</v>
      </c>
      <c r="W4776" s="1">
        <f t="shared" si="440"/>
        <v>36.313637641486302</v>
      </c>
    </row>
    <row r="4777" spans="1:24" x14ac:dyDescent="0.3">
      <c r="A4777" s="32" t="s">
        <v>1590</v>
      </c>
      <c r="B4777" s="34">
        <v>43539.478067129632</v>
      </c>
      <c r="C4777" s="2">
        <v>45.4148</v>
      </c>
      <c r="D4777" s="2">
        <v>-12.8192</v>
      </c>
      <c r="E4777" s="3">
        <v>32</v>
      </c>
      <c r="F4777" s="17">
        <v>13</v>
      </c>
      <c r="G4777" s="22" t="s">
        <v>396</v>
      </c>
      <c r="H4777" s="1" t="s">
        <v>63</v>
      </c>
      <c r="I4777" s="1">
        <v>3.37</v>
      </c>
      <c r="J4777" s="9"/>
      <c r="K4777" s="9"/>
      <c r="L4777" s="9"/>
      <c r="M4777" s="9"/>
      <c r="N4777" s="9"/>
      <c r="O4777" s="1"/>
      <c r="P4777" s="19">
        <v>3.77</v>
      </c>
      <c r="Q4777" s="18" t="s">
        <v>90</v>
      </c>
      <c r="T4777" s="1">
        <f t="shared" si="437"/>
        <v>2019.2045942974116</v>
      </c>
      <c r="U4777" s="4">
        <f t="shared" si="438"/>
        <v>1.1249359614517774E+20</v>
      </c>
      <c r="V4777" s="4">
        <f t="shared" si="439"/>
        <v>142889395851110.25</v>
      </c>
      <c r="W4777" s="1">
        <f t="shared" si="440"/>
        <v>38.361477304936912</v>
      </c>
    </row>
    <row r="4778" spans="1:24" x14ac:dyDescent="0.3">
      <c r="A4778" s="32" t="s">
        <v>1591</v>
      </c>
      <c r="B4778" s="34">
        <v>43539.542060185187</v>
      </c>
      <c r="C4778" s="2">
        <v>45.423000000000002</v>
      </c>
      <c r="D4778" s="2">
        <v>-12.6943</v>
      </c>
      <c r="E4778" s="3">
        <v>25</v>
      </c>
      <c r="F4778" s="17">
        <v>10</v>
      </c>
      <c r="G4778" s="22" t="s">
        <v>396</v>
      </c>
      <c r="H4778" s="1" t="s">
        <v>63</v>
      </c>
      <c r="I4778" s="1">
        <v>3.0700000000000003</v>
      </c>
      <c r="J4778" s="9"/>
      <c r="K4778" s="9"/>
      <c r="L4778" s="9"/>
      <c r="M4778" s="9"/>
      <c r="N4778" s="9"/>
      <c r="O4778" s="1"/>
      <c r="P4778" s="19">
        <v>3.47</v>
      </c>
      <c r="Q4778" s="18" t="s">
        <v>90</v>
      </c>
      <c r="T4778" s="1">
        <f t="shared" si="437"/>
        <v>2019.2047695008494</v>
      </c>
      <c r="U4778" s="4">
        <f t="shared" si="438"/>
        <v>1.1249364684424857E+20</v>
      </c>
      <c r="V4778" s="4">
        <f t="shared" si="439"/>
        <v>50699070827470.641</v>
      </c>
      <c r="W4778" s="1">
        <f t="shared" si="440"/>
        <v>33.256903537850228</v>
      </c>
    </row>
    <row r="4779" spans="1:24" x14ac:dyDescent="0.3">
      <c r="A4779" s="32" t="s">
        <v>1592</v>
      </c>
      <c r="B4779" s="34">
        <v>43539.653298611112</v>
      </c>
      <c r="C4779" s="2">
        <v>45.378500000000003</v>
      </c>
      <c r="D4779" s="2">
        <v>-12.811299999999999</v>
      </c>
      <c r="E4779" s="3">
        <v>33</v>
      </c>
      <c r="F4779" s="17">
        <v>10</v>
      </c>
      <c r="G4779" s="22" t="s">
        <v>396</v>
      </c>
      <c r="H4779" s="1" t="s">
        <v>63</v>
      </c>
      <c r="I4779" s="1">
        <v>3.19</v>
      </c>
      <c r="J4779" s="9"/>
      <c r="K4779" s="9"/>
      <c r="L4779" s="9"/>
      <c r="M4779" s="9"/>
      <c r="N4779" s="9"/>
      <c r="O4779" s="1"/>
      <c r="P4779" s="19">
        <v>3.59</v>
      </c>
      <c r="Q4779" s="18" t="s">
        <v>90</v>
      </c>
      <c r="T4779" s="1">
        <f t="shared" si="437"/>
        <v>2019.2050740550612</v>
      </c>
      <c r="U4779" s="4">
        <f t="shared" si="438"/>
        <v>1.124937235803975E+20</v>
      </c>
      <c r="V4779" s="4">
        <f t="shared" si="439"/>
        <v>76736148936182.078</v>
      </c>
      <c r="W4779" s="1">
        <f t="shared" si="440"/>
        <v>37.196613755899058</v>
      </c>
    </row>
    <row r="4780" spans="1:24" x14ac:dyDescent="0.3">
      <c r="A4780" s="32" t="s">
        <v>1593</v>
      </c>
      <c r="B4780" s="34">
        <v>43539.868935185186</v>
      </c>
      <c r="C4780" s="2">
        <v>45.406999999999996</v>
      </c>
      <c r="D4780" s="2">
        <v>-12.7463</v>
      </c>
      <c r="E4780" s="3">
        <v>42</v>
      </c>
      <c r="F4780" s="17">
        <v>9</v>
      </c>
      <c r="G4780" s="22" t="s">
        <v>396</v>
      </c>
      <c r="H4780" s="1" t="s">
        <v>63</v>
      </c>
      <c r="I4780" s="1">
        <v>3.46</v>
      </c>
      <c r="J4780" s="9"/>
      <c r="K4780" s="9"/>
      <c r="L4780" s="9"/>
      <c r="M4780" s="9"/>
      <c r="N4780" s="9"/>
      <c r="O4780" s="1"/>
      <c r="P4780" s="19">
        <v>3.86</v>
      </c>
      <c r="Q4780" s="18" t="s">
        <v>90</v>
      </c>
      <c r="T4780" s="1">
        <f t="shared" si="437"/>
        <v>2019.2056644358254</v>
      </c>
      <c r="U4780" s="4">
        <f t="shared" si="438"/>
        <v>1.1249391856485748E+20</v>
      </c>
      <c r="V4780" s="4">
        <f t="shared" si="439"/>
        <v>194984459975804.25</v>
      </c>
      <c r="W4780" s="1">
        <f t="shared" si="440"/>
        <v>46.153315873718071</v>
      </c>
    </row>
    <row r="4781" spans="1:24" x14ac:dyDescent="0.3">
      <c r="A4781" s="32" t="s">
        <v>1594</v>
      </c>
      <c r="B4781" s="34">
        <v>43539.882986111108</v>
      </c>
      <c r="C4781" s="2">
        <v>45.377499999999998</v>
      </c>
      <c r="D4781" s="2">
        <v>-12.800800000000001</v>
      </c>
      <c r="E4781" s="3">
        <v>30</v>
      </c>
      <c r="F4781" s="17">
        <v>11</v>
      </c>
      <c r="G4781" s="22" t="s">
        <v>396</v>
      </c>
      <c r="H4781" s="1" t="s">
        <v>63</v>
      </c>
      <c r="I4781" s="1">
        <v>3.35</v>
      </c>
      <c r="J4781" s="9"/>
      <c r="K4781" s="9"/>
      <c r="L4781" s="9"/>
      <c r="M4781" s="9"/>
      <c r="N4781" s="9"/>
      <c r="O4781" s="1"/>
      <c r="P4781" s="19">
        <v>3.75</v>
      </c>
      <c r="Q4781" s="18" t="s">
        <v>90</v>
      </c>
      <c r="T4781" s="1">
        <f t="shared" si="437"/>
        <v>2019.2057029051639</v>
      </c>
      <c r="U4781" s="4">
        <f t="shared" si="438"/>
        <v>1.1249405191700069E+20</v>
      </c>
      <c r="V4781" s="4">
        <f t="shared" si="439"/>
        <v>133352143216332.41</v>
      </c>
      <c r="W4781" s="1">
        <f t="shared" si="440"/>
        <v>34.323425961683633</v>
      </c>
    </row>
    <row r="4782" spans="1:24" x14ac:dyDescent="0.3">
      <c r="A4782" s="32" t="s">
        <v>1595</v>
      </c>
      <c r="B4782" s="34">
        <v>43539.924861111111</v>
      </c>
      <c r="C4782" s="2">
        <v>45.401499999999999</v>
      </c>
      <c r="D4782" s="2">
        <v>-12.795</v>
      </c>
      <c r="E4782" s="3">
        <v>45</v>
      </c>
      <c r="F4782" s="17">
        <v>13</v>
      </c>
      <c r="G4782" s="22" t="s">
        <v>396</v>
      </c>
      <c r="H4782" s="1" t="s">
        <v>63</v>
      </c>
      <c r="I4782" s="1">
        <v>3.98</v>
      </c>
      <c r="J4782" s="9"/>
      <c r="K4782" s="9"/>
      <c r="L4782" s="9">
        <v>4.5</v>
      </c>
      <c r="M4782" s="1" t="s">
        <v>60</v>
      </c>
      <c r="N4782" s="9"/>
      <c r="O4782" s="1"/>
      <c r="P4782" s="19">
        <v>4.38</v>
      </c>
      <c r="Q4782" s="18" t="s">
        <v>90</v>
      </c>
      <c r="T4782" s="1">
        <f t="shared" si="437"/>
        <v>2019.2058175526656</v>
      </c>
      <c r="U4782" s="4">
        <f t="shared" si="438"/>
        <v>1.1249522681455562E+20</v>
      </c>
      <c r="V4782" s="4">
        <f t="shared" si="439"/>
        <v>1174897554939535.8</v>
      </c>
      <c r="W4782" s="1">
        <f t="shared" si="440"/>
        <v>48.852352748413296</v>
      </c>
      <c r="X4782" s="19"/>
    </row>
    <row r="4783" spans="1:24" x14ac:dyDescent="0.3">
      <c r="A4783" s="32" t="s">
        <v>1596</v>
      </c>
      <c r="B4783" s="34">
        <v>43540.00880787037</v>
      </c>
      <c r="C4783" s="2">
        <v>45.406300000000002</v>
      </c>
      <c r="D4783" s="2">
        <v>-12.792299999999999</v>
      </c>
      <c r="E4783" s="3">
        <v>39</v>
      </c>
      <c r="F4783" s="17">
        <v>10</v>
      </c>
      <c r="G4783" s="22" t="s">
        <v>396</v>
      </c>
      <c r="H4783" s="1" t="s">
        <v>63</v>
      </c>
      <c r="I4783" s="1">
        <v>3.23</v>
      </c>
      <c r="J4783" s="9"/>
      <c r="K4783" s="9"/>
      <c r="L4783" s="9"/>
      <c r="M4783" s="9"/>
      <c r="N4783" s="9"/>
      <c r="O4783" s="1"/>
      <c r="P4783" s="19">
        <v>3.63</v>
      </c>
      <c r="Q4783" s="18" t="s">
        <v>90</v>
      </c>
      <c r="T4783" s="1">
        <f t="shared" si="437"/>
        <v>2019.2060473863664</v>
      </c>
      <c r="U4783" s="4">
        <f t="shared" si="438"/>
        <v>1.1249531491944292E+20</v>
      </c>
      <c r="V4783" s="4">
        <f t="shared" si="439"/>
        <v>88104887300801.563</v>
      </c>
      <c r="W4783" s="1">
        <f t="shared" si="440"/>
        <v>43.583831821396934</v>
      </c>
    </row>
    <row r="4784" spans="1:24" x14ac:dyDescent="0.3">
      <c r="A4784" s="32" t="s">
        <v>1597</v>
      </c>
      <c r="B4784" s="34">
        <v>43540.024722222224</v>
      </c>
      <c r="C4784" s="2">
        <v>45.403300000000002</v>
      </c>
      <c r="D4784" s="2">
        <v>-12.704499999999999</v>
      </c>
      <c r="E4784" s="3">
        <v>30</v>
      </c>
      <c r="F4784" s="17">
        <v>11</v>
      </c>
      <c r="G4784" s="22" t="s">
        <v>396</v>
      </c>
      <c r="H4784" s="1" t="s">
        <v>63</v>
      </c>
      <c r="I4784" s="1">
        <v>3.13</v>
      </c>
      <c r="J4784" s="9"/>
      <c r="K4784" s="9"/>
      <c r="L4784" s="9"/>
      <c r="M4784" s="9"/>
      <c r="N4784" s="9"/>
      <c r="O4784" s="1"/>
      <c r="P4784" s="19">
        <v>3.53</v>
      </c>
      <c r="Q4784" s="18" t="s">
        <v>90</v>
      </c>
      <c r="T4784" s="1">
        <f t="shared" si="437"/>
        <v>2019.2060909574873</v>
      </c>
      <c r="U4784" s="4">
        <f t="shared" si="438"/>
        <v>1.1249537729292647E+20</v>
      </c>
      <c r="V4784" s="4">
        <f t="shared" si="439"/>
        <v>62373483548242.125</v>
      </c>
      <c r="W4784" s="1">
        <f t="shared" si="440"/>
        <v>35.809978480264704</v>
      </c>
    </row>
    <row r="4785" spans="1:23" x14ac:dyDescent="0.3">
      <c r="A4785" s="32" t="s">
        <v>1598</v>
      </c>
      <c r="B4785" s="34">
        <v>43540.066990740743</v>
      </c>
      <c r="C4785" s="2">
        <v>45.381799999999998</v>
      </c>
      <c r="D4785" s="2">
        <v>-12.702500000000001</v>
      </c>
      <c r="E4785" s="3">
        <v>26</v>
      </c>
      <c r="F4785" s="17">
        <v>12</v>
      </c>
      <c r="G4785" s="22" t="s">
        <v>396</v>
      </c>
      <c r="H4785" s="1" t="s">
        <v>63</v>
      </c>
      <c r="I4785" s="1">
        <v>3.5</v>
      </c>
      <c r="J4785" s="9"/>
      <c r="K4785" s="9"/>
      <c r="L4785" s="9"/>
      <c r="M4785" s="9"/>
      <c r="N4785" s="9"/>
      <c r="O4785" s="1"/>
      <c r="P4785" s="19">
        <v>3.9</v>
      </c>
      <c r="Q4785" s="18" t="s">
        <v>90</v>
      </c>
      <c r="T4785" s="1">
        <f t="shared" si="437"/>
        <v>2019.2062066823839</v>
      </c>
      <c r="U4785" s="4">
        <f t="shared" si="438"/>
        <v>1.1249560116504032E+20</v>
      </c>
      <c r="V4785" s="4">
        <f t="shared" si="439"/>
        <v>223872113856835.09</v>
      </c>
      <c r="W4785" s="1">
        <f t="shared" si="440"/>
        <v>31.291746514351967</v>
      </c>
    </row>
    <row r="4786" spans="1:23" x14ac:dyDescent="0.3">
      <c r="A4786" s="32" t="s">
        <v>1599</v>
      </c>
      <c r="B4786" s="34">
        <v>43540.306909722225</v>
      </c>
      <c r="C4786" s="2">
        <v>45.411999999999999</v>
      </c>
      <c r="D4786" s="2">
        <v>-12.785500000000001</v>
      </c>
      <c r="E4786" s="3">
        <v>41</v>
      </c>
      <c r="F4786" s="17">
        <v>11</v>
      </c>
      <c r="G4786" s="22" t="s">
        <v>396</v>
      </c>
      <c r="H4786" s="1" t="s">
        <v>63</v>
      </c>
      <c r="I4786" s="1">
        <v>3.27</v>
      </c>
      <c r="J4786" s="9"/>
      <c r="K4786" s="9"/>
      <c r="L4786" s="9"/>
      <c r="M4786" s="9"/>
      <c r="N4786" s="9"/>
      <c r="O4786" s="1"/>
      <c r="P4786" s="19">
        <v>3.67</v>
      </c>
      <c r="Q4786" s="18" t="s">
        <v>90</v>
      </c>
      <c r="T4786" s="1">
        <f t="shared" si="437"/>
        <v>2019.2068635447563</v>
      </c>
      <c r="U4786" s="4">
        <f t="shared" si="438"/>
        <v>1.1249570232298575E+20</v>
      </c>
      <c r="V4786" s="4">
        <f t="shared" si="439"/>
        <v>101157945425989.97</v>
      </c>
      <c r="W4786" s="1">
        <f t="shared" si="440"/>
        <v>45.583773402265905</v>
      </c>
    </row>
    <row r="4787" spans="1:23" x14ac:dyDescent="0.3">
      <c r="A4787" s="32" t="s">
        <v>1600</v>
      </c>
      <c r="B4787" s="34">
        <v>43540.342858796299</v>
      </c>
      <c r="C4787" s="2">
        <v>45.402700000000003</v>
      </c>
      <c r="D4787" s="2">
        <v>-12.7547</v>
      </c>
      <c r="E4787" s="3">
        <v>42</v>
      </c>
      <c r="F4787" s="17">
        <v>11</v>
      </c>
      <c r="G4787" s="22" t="s">
        <v>396</v>
      </c>
      <c r="H4787" s="1" t="s">
        <v>63</v>
      </c>
      <c r="I4787" s="1">
        <v>3.3200000000000003</v>
      </c>
      <c r="J4787" s="9"/>
      <c r="K4787" s="9"/>
      <c r="L4787" s="9"/>
      <c r="M4787" s="9"/>
      <c r="N4787" s="9"/>
      <c r="O4787" s="1"/>
      <c r="P4787" s="19">
        <v>3.72</v>
      </c>
      <c r="Q4787" s="18" t="s">
        <v>90</v>
      </c>
      <c r="T4787" s="1">
        <f t="shared" si="437"/>
        <v>2019.2069619679571</v>
      </c>
      <c r="U4787" s="4">
        <f t="shared" si="438"/>
        <v>1.1249582254942921E+20</v>
      </c>
      <c r="V4787" s="4">
        <f t="shared" si="439"/>
        <v>120226443461741.34</v>
      </c>
      <c r="W4787" s="1">
        <f t="shared" si="440"/>
        <v>45.950380340649062</v>
      </c>
    </row>
    <row r="4788" spans="1:23" x14ac:dyDescent="0.3">
      <c r="A4788" s="32" t="s">
        <v>1601</v>
      </c>
      <c r="B4788" s="34">
        <v>43540.371249999997</v>
      </c>
      <c r="C4788" s="2">
        <v>45.408000000000001</v>
      </c>
      <c r="D4788" s="2">
        <v>-12.7613</v>
      </c>
      <c r="E4788" s="3">
        <v>40</v>
      </c>
      <c r="F4788" s="17">
        <v>11</v>
      </c>
      <c r="G4788" s="22" t="s">
        <v>396</v>
      </c>
      <c r="H4788" s="1" t="s">
        <v>63</v>
      </c>
      <c r="I4788" s="1">
        <v>3.5300000000000002</v>
      </c>
      <c r="J4788" s="9"/>
      <c r="K4788" s="9"/>
      <c r="L4788" s="9"/>
      <c r="M4788" s="9"/>
      <c r="N4788" s="9"/>
      <c r="O4788" s="1"/>
      <c r="P4788" s="19">
        <v>3.93</v>
      </c>
      <c r="Q4788" s="18" t="s">
        <v>90</v>
      </c>
      <c r="T4788" s="1">
        <f t="shared" si="437"/>
        <v>2019.2070396988365</v>
      </c>
      <c r="U4788" s="4">
        <f t="shared" si="438"/>
        <v>1.1249607086273973E+20</v>
      </c>
      <c r="V4788" s="4">
        <f t="shared" si="439"/>
        <v>248313310529558.16</v>
      </c>
      <c r="W4788" s="1">
        <f t="shared" si="440"/>
        <v>44.379431793080812</v>
      </c>
    </row>
    <row r="4789" spans="1:23" x14ac:dyDescent="0.3">
      <c r="A4789" s="32" t="s">
        <v>1602</v>
      </c>
      <c r="B4789" s="34">
        <v>43540.387662037036</v>
      </c>
      <c r="C4789" s="2">
        <v>45.399000000000001</v>
      </c>
      <c r="D4789" s="2">
        <v>-12.785</v>
      </c>
      <c r="E4789" s="3">
        <v>30</v>
      </c>
      <c r="F4789" s="17">
        <v>11</v>
      </c>
      <c r="G4789" s="22" t="s">
        <v>396</v>
      </c>
      <c r="H4789" s="1" t="s">
        <v>63</v>
      </c>
      <c r="I4789" s="1">
        <v>3.39</v>
      </c>
      <c r="J4789" s="9"/>
      <c r="K4789" s="9"/>
      <c r="L4789" s="9"/>
      <c r="M4789" s="9"/>
      <c r="N4789" s="9"/>
      <c r="O4789" s="1"/>
      <c r="P4789" s="19">
        <v>3.79</v>
      </c>
      <c r="Q4789" s="18" t="s">
        <v>90</v>
      </c>
      <c r="T4789" s="1">
        <f t="shared" si="437"/>
        <v>2019.207084632545</v>
      </c>
      <c r="U4789" s="4">
        <f t="shared" si="438"/>
        <v>1.1249622397148591E+20</v>
      </c>
      <c r="V4789" s="4">
        <f t="shared" si="439"/>
        <v>153108746168202.94</v>
      </c>
      <c r="W4789" s="1">
        <f t="shared" si="440"/>
        <v>35.258434764582383</v>
      </c>
    </row>
    <row r="4790" spans="1:23" x14ac:dyDescent="0.3">
      <c r="A4790" s="32" t="s">
        <v>1603</v>
      </c>
      <c r="B4790" s="34">
        <v>43540.504895833335</v>
      </c>
      <c r="C4790" s="2">
        <v>45.392499999999998</v>
      </c>
      <c r="D4790" s="2">
        <v>-12.8278</v>
      </c>
      <c r="E4790" s="3">
        <v>31</v>
      </c>
      <c r="F4790" s="17">
        <v>9</v>
      </c>
      <c r="G4790" s="22" t="s">
        <v>396</v>
      </c>
      <c r="H4790" s="1" t="s">
        <v>63</v>
      </c>
      <c r="I4790" s="1">
        <v>3.08</v>
      </c>
      <c r="J4790" s="9"/>
      <c r="K4790" s="9"/>
      <c r="L4790" s="9"/>
      <c r="M4790" s="9"/>
      <c r="N4790" s="9"/>
      <c r="O4790" s="1"/>
      <c r="P4790" s="19">
        <v>3.48</v>
      </c>
      <c r="Q4790" s="18" t="s">
        <v>90</v>
      </c>
      <c r="T4790" s="1">
        <f t="shared" si="437"/>
        <v>2019.2074056011863</v>
      </c>
      <c r="U4790" s="4">
        <f t="shared" si="438"/>
        <v>1.1249627645223194E+20</v>
      </c>
      <c r="V4790" s="4">
        <f t="shared" si="439"/>
        <v>52480746024977.281</v>
      </c>
      <c r="W4790" s="1">
        <f t="shared" si="440"/>
        <v>36.502592387837829</v>
      </c>
    </row>
    <row r="4791" spans="1:23" x14ac:dyDescent="0.3">
      <c r="A4791" s="32" t="s">
        <v>1604</v>
      </c>
      <c r="B4791" s="34">
        <v>43540.697500000002</v>
      </c>
      <c r="C4791" s="2">
        <v>45.417000000000002</v>
      </c>
      <c r="D4791" s="2">
        <v>-12.790699999999999</v>
      </c>
      <c r="E4791" s="3">
        <v>40</v>
      </c>
      <c r="F4791" s="17">
        <v>11</v>
      </c>
      <c r="G4791" s="22" t="s">
        <v>396</v>
      </c>
      <c r="H4791" s="1" t="s">
        <v>63</v>
      </c>
      <c r="I4791" s="1">
        <v>3.49</v>
      </c>
      <c r="J4791" s="9"/>
      <c r="K4791" s="9"/>
      <c r="L4791" s="9"/>
      <c r="M4791" s="9"/>
      <c r="N4791" s="9"/>
      <c r="O4791" s="1"/>
      <c r="P4791" s="19">
        <v>3.89</v>
      </c>
      <c r="Q4791" s="18" t="s">
        <v>90</v>
      </c>
      <c r="T4791" s="1">
        <f t="shared" si="437"/>
        <v>2019.2079329226558</v>
      </c>
      <c r="U4791" s="4">
        <f t="shared" si="438"/>
        <v>1.1249649272408431E+20</v>
      </c>
      <c r="V4791" s="4">
        <f t="shared" si="439"/>
        <v>216271852372703.16</v>
      </c>
      <c r="W4791" s="1">
        <f t="shared" si="440"/>
        <v>44.973360513422342</v>
      </c>
    </row>
    <row r="4792" spans="1:23" x14ac:dyDescent="0.3">
      <c r="A4792" s="32" t="s">
        <v>1605</v>
      </c>
      <c r="B4792" s="34">
        <v>43540.812928240739</v>
      </c>
      <c r="C4792" s="2">
        <v>45.394500000000001</v>
      </c>
      <c r="D4792" s="2">
        <v>-12.767799999999999</v>
      </c>
      <c r="E4792" s="3">
        <v>32</v>
      </c>
      <c r="F4792" s="17">
        <v>11</v>
      </c>
      <c r="G4792" s="22" t="s">
        <v>396</v>
      </c>
      <c r="H4792" s="1" t="s">
        <v>63</v>
      </c>
      <c r="I4792" s="1">
        <v>3.3200000000000003</v>
      </c>
      <c r="J4792" s="9"/>
      <c r="K4792" s="9"/>
      <c r="L4792" s="9"/>
      <c r="M4792" s="9"/>
      <c r="N4792" s="9"/>
      <c r="O4792" s="1"/>
      <c r="P4792" s="19">
        <v>3.72</v>
      </c>
      <c r="Q4792" s="18" t="s">
        <v>90</v>
      </c>
      <c r="T4792" s="1">
        <f t="shared" si="437"/>
        <v>2019.2082489479556</v>
      </c>
      <c r="U4792" s="4">
        <f t="shared" si="438"/>
        <v>1.1249661295052777E+20</v>
      </c>
      <c r="V4792" s="4">
        <f t="shared" si="439"/>
        <v>120226443461741.34</v>
      </c>
      <c r="W4792" s="1">
        <f t="shared" si="440"/>
        <v>36.617796729613417</v>
      </c>
    </row>
    <row r="4793" spans="1:23" x14ac:dyDescent="0.3">
      <c r="A4793" s="32" t="s">
        <v>1606</v>
      </c>
      <c r="B4793" s="34">
        <v>43540.980613425927</v>
      </c>
      <c r="C4793" s="2">
        <v>45.4193</v>
      </c>
      <c r="D4793" s="2">
        <v>-12.6387</v>
      </c>
      <c r="E4793" s="3">
        <v>15</v>
      </c>
      <c r="F4793" s="17">
        <v>9</v>
      </c>
      <c r="G4793" s="22" t="s">
        <v>396</v>
      </c>
      <c r="H4793" s="1" t="s">
        <v>63</v>
      </c>
      <c r="I4793" s="1">
        <v>3.08</v>
      </c>
      <c r="J4793" s="9"/>
      <c r="K4793" s="9"/>
      <c r="L4793" s="9"/>
      <c r="M4793" s="9"/>
      <c r="N4793" s="9"/>
      <c r="O4793" s="1"/>
      <c r="P4793" s="19">
        <v>3.48</v>
      </c>
      <c r="Q4793" s="18" t="s">
        <v>90</v>
      </c>
      <c r="T4793" s="1">
        <f t="shared" si="437"/>
        <v>2019.2087080449717</v>
      </c>
      <c r="U4793" s="4">
        <f t="shared" si="438"/>
        <v>1.124966654312738E+20</v>
      </c>
      <c r="V4793" s="4">
        <f t="shared" si="439"/>
        <v>52480746024977.281</v>
      </c>
      <c r="W4793" s="1">
        <f t="shared" si="440"/>
        <v>28.497371698484208</v>
      </c>
    </row>
    <row r="4794" spans="1:23" x14ac:dyDescent="0.3">
      <c r="A4794" s="32" t="s">
        <v>1607</v>
      </c>
      <c r="B4794" s="34">
        <v>43541.453414351854</v>
      </c>
      <c r="C4794" s="2">
        <v>45.382800000000003</v>
      </c>
      <c r="D4794" s="2">
        <v>-12.7737</v>
      </c>
      <c r="E4794" s="3">
        <v>36</v>
      </c>
      <c r="F4794" s="17">
        <v>11</v>
      </c>
      <c r="G4794" s="22" t="s">
        <v>396</v>
      </c>
      <c r="H4794" s="1" t="s">
        <v>63</v>
      </c>
      <c r="I4794" s="1">
        <v>3.3000000000000003</v>
      </c>
      <c r="J4794" s="9"/>
      <c r="K4794" s="9"/>
      <c r="L4794" s="9"/>
      <c r="M4794" s="9"/>
      <c r="N4794" s="9"/>
      <c r="O4794" s="1"/>
      <c r="P4794" s="19">
        <v>3.7</v>
      </c>
      <c r="Q4794" s="18" t="s">
        <v>90</v>
      </c>
      <c r="T4794" s="1">
        <f t="shared" si="437"/>
        <v>2019.210002503359</v>
      </c>
      <c r="U4794" s="4">
        <f t="shared" si="438"/>
        <v>1.1249677763311922E+20</v>
      </c>
      <c r="V4794" s="4">
        <f t="shared" si="439"/>
        <v>112201845430197.23</v>
      </c>
      <c r="W4794" s="1">
        <f t="shared" si="440"/>
        <v>39.643943719919754</v>
      </c>
    </row>
    <row r="4795" spans="1:23" x14ac:dyDescent="0.3">
      <c r="A4795" s="32" t="s">
        <v>1608</v>
      </c>
      <c r="B4795" s="34">
        <v>43541.500509259262</v>
      </c>
      <c r="C4795" s="2">
        <v>45.358800000000002</v>
      </c>
      <c r="D4795" s="2">
        <v>-12.8325</v>
      </c>
      <c r="E4795" s="3">
        <v>35</v>
      </c>
      <c r="F4795" s="17">
        <v>10</v>
      </c>
      <c r="G4795" s="22" t="s">
        <v>396</v>
      </c>
      <c r="H4795" s="1" t="s">
        <v>63</v>
      </c>
      <c r="I4795" s="1">
        <v>3.12</v>
      </c>
      <c r="J4795" s="9"/>
      <c r="K4795" s="9"/>
      <c r="L4795" s="9"/>
      <c r="M4795" s="9"/>
      <c r="N4795" s="9"/>
      <c r="O4795" s="1"/>
      <c r="P4795" s="19">
        <v>3.52</v>
      </c>
      <c r="Q4795" s="18" t="s">
        <v>90</v>
      </c>
      <c r="T4795" s="1">
        <f t="shared" si="437"/>
        <v>2019.2101314421882</v>
      </c>
      <c r="U4795" s="4">
        <f t="shared" si="438"/>
        <v>1.1249683788907784E+20</v>
      </c>
      <c r="V4795" s="4">
        <f t="shared" si="439"/>
        <v>60255958607435.766</v>
      </c>
      <c r="W4795" s="1">
        <f t="shared" si="440"/>
        <v>38.605786749980965</v>
      </c>
    </row>
    <row r="4796" spans="1:23" x14ac:dyDescent="0.3">
      <c r="A4796" s="32" t="s">
        <v>1609</v>
      </c>
      <c r="B4796" s="34">
        <v>43541.732719907406</v>
      </c>
      <c r="C4796" s="2">
        <v>45.393999999999998</v>
      </c>
      <c r="D4796" s="2">
        <v>-12.746499999999999</v>
      </c>
      <c r="E4796" s="3">
        <v>25</v>
      </c>
      <c r="F4796" s="17">
        <v>10</v>
      </c>
      <c r="G4796" s="22" t="s">
        <v>396</v>
      </c>
      <c r="H4796" s="1" t="s">
        <v>63</v>
      </c>
      <c r="I4796" s="1">
        <v>3.0300000000000002</v>
      </c>
      <c r="J4796" s="9"/>
      <c r="K4796" s="9"/>
      <c r="L4796" s="9"/>
      <c r="M4796" s="9"/>
      <c r="N4796" s="9"/>
      <c r="O4796" s="1"/>
      <c r="P4796" s="19">
        <v>3.43</v>
      </c>
      <c r="Q4796" s="18" t="s">
        <v>90</v>
      </c>
      <c r="T4796" s="1">
        <f t="shared" si="437"/>
        <v>2019.210767200294</v>
      </c>
      <c r="U4796" s="4">
        <f t="shared" si="438"/>
        <v>1.1249688204612257E+20</v>
      </c>
      <c r="V4796" s="4">
        <f t="shared" si="439"/>
        <v>44157044735331.297</v>
      </c>
      <c r="W4796" s="1">
        <f t="shared" si="440"/>
        <v>30.646903533094381</v>
      </c>
    </row>
    <row r="4797" spans="1:23" x14ac:dyDescent="0.3">
      <c r="A4797" s="32" t="s">
        <v>1610</v>
      </c>
      <c r="B4797" s="34">
        <v>43541.748391203706</v>
      </c>
      <c r="C4797" s="2">
        <v>45.359299999999998</v>
      </c>
      <c r="D4797" s="2">
        <v>-12.769</v>
      </c>
      <c r="E4797" s="3">
        <v>31</v>
      </c>
      <c r="F4797" s="17">
        <v>13</v>
      </c>
      <c r="G4797" s="22" t="s">
        <v>396</v>
      </c>
      <c r="H4797" s="1" t="s">
        <v>63</v>
      </c>
      <c r="I4797" s="1">
        <v>3.6999999999999997</v>
      </c>
      <c r="J4797" s="9"/>
      <c r="K4797" s="9"/>
      <c r="L4797" s="9"/>
      <c r="M4797" s="9"/>
      <c r="N4797" s="9"/>
      <c r="O4797" s="1"/>
      <c r="P4797" s="19">
        <v>4.0999999999999996</v>
      </c>
      <c r="Q4797" s="18" t="s">
        <v>90</v>
      </c>
      <c r="T4797" s="1">
        <f t="shared" si="437"/>
        <v>2019.210810105965</v>
      </c>
      <c r="U4797" s="4">
        <f t="shared" si="438"/>
        <v>1.1249732872971472E+20</v>
      </c>
      <c r="V4797" s="4">
        <f t="shared" si="439"/>
        <v>446683592150964.06</v>
      </c>
      <c r="W4797" s="1">
        <f t="shared" si="440"/>
        <v>34.020264273191572</v>
      </c>
    </row>
    <row r="4798" spans="1:23" x14ac:dyDescent="0.3">
      <c r="A4798" s="32" t="s">
        <v>1611</v>
      </c>
      <c r="B4798" s="34">
        <v>43541.922662037039</v>
      </c>
      <c r="C4798" s="2">
        <v>45.414200000000001</v>
      </c>
      <c r="D4798" s="2">
        <v>-12.8042</v>
      </c>
      <c r="E4798" s="3">
        <v>30</v>
      </c>
      <c r="F4798" s="17">
        <v>14</v>
      </c>
      <c r="G4798" s="22" t="s">
        <v>396</v>
      </c>
      <c r="H4798" s="1" t="s">
        <v>63</v>
      </c>
      <c r="I4798" s="1">
        <v>4</v>
      </c>
      <c r="J4798" s="9"/>
      <c r="K4798" s="9"/>
      <c r="L4798" s="9">
        <v>4.5999999999999996</v>
      </c>
      <c r="M4798" s="1" t="s">
        <v>60</v>
      </c>
      <c r="N4798" s="9"/>
      <c r="O4798" s="1"/>
      <c r="P4798" s="19">
        <v>4.4000000000000004</v>
      </c>
      <c r="Q4798" s="18" t="s">
        <v>90</v>
      </c>
      <c r="T4798" s="1">
        <f t="shared" si="437"/>
        <v>2019.2112872335033</v>
      </c>
      <c r="U4798" s="4">
        <f t="shared" si="438"/>
        <v>1.1249858765512652E+20</v>
      </c>
      <c r="V4798" s="4">
        <f t="shared" si="439"/>
        <v>1258925411794173.5</v>
      </c>
      <c r="W4798" s="1">
        <f t="shared" si="440"/>
        <v>36.391218933217488</v>
      </c>
    </row>
    <row r="4799" spans="1:23" x14ac:dyDescent="0.3">
      <c r="A4799" s="32" t="s">
        <v>1612</v>
      </c>
      <c r="B4799" s="34">
        <v>43542.011157407411</v>
      </c>
      <c r="C4799" s="2">
        <v>45.393700000000003</v>
      </c>
      <c r="D4799" s="2">
        <v>-12.782999999999999</v>
      </c>
      <c r="E4799" s="3">
        <v>40</v>
      </c>
      <c r="F4799" s="17">
        <v>11</v>
      </c>
      <c r="G4799" s="22" t="s">
        <v>396</v>
      </c>
      <c r="H4799" s="1" t="s">
        <v>63</v>
      </c>
      <c r="I4799" s="1">
        <v>3.46</v>
      </c>
      <c r="J4799" s="9"/>
      <c r="K4799" s="9"/>
      <c r="L4799" s="9"/>
      <c r="M4799" s="9"/>
      <c r="N4799" s="9"/>
      <c r="O4799" s="1"/>
      <c r="P4799" s="19">
        <v>3.86</v>
      </c>
      <c r="Q4799" s="18" t="s">
        <v>90</v>
      </c>
      <c r="T4799" s="1">
        <f t="shared" si="437"/>
        <v>2019.2115295206227</v>
      </c>
      <c r="U4799" s="4">
        <f t="shared" si="438"/>
        <v>1.1249878263958649E+20</v>
      </c>
      <c r="V4799" s="4">
        <f t="shared" si="439"/>
        <v>194984459975804.25</v>
      </c>
      <c r="W4799" s="1">
        <f t="shared" si="440"/>
        <v>43.830913611349622</v>
      </c>
    </row>
    <row r="4800" spans="1:23" x14ac:dyDescent="0.3">
      <c r="A4800" s="32" t="s">
        <v>1613</v>
      </c>
      <c r="B4800" s="34">
        <v>43542.096701388888</v>
      </c>
      <c r="C4800" s="2">
        <v>45.408499999999997</v>
      </c>
      <c r="D4800" s="2">
        <v>-12.7805</v>
      </c>
      <c r="E4800" s="3">
        <v>26</v>
      </c>
      <c r="F4800" s="17">
        <v>14</v>
      </c>
      <c r="G4800" s="22" t="s">
        <v>396</v>
      </c>
      <c r="H4800" s="1" t="s">
        <v>63</v>
      </c>
      <c r="I4800" s="1">
        <v>3.9600000000000004</v>
      </c>
      <c r="J4800" s="9"/>
      <c r="K4800" s="9"/>
      <c r="L4800" s="9">
        <v>4.3</v>
      </c>
      <c r="M4800" s="1" t="s">
        <v>60</v>
      </c>
      <c r="N4800" s="9"/>
      <c r="O4800" s="1"/>
      <c r="P4800" s="19">
        <v>4.3600000000000003</v>
      </c>
      <c r="Q4800" s="18" t="s">
        <v>90</v>
      </c>
      <c r="T4800" s="1">
        <f t="shared" si="437"/>
        <v>2019.2117637272797</v>
      </c>
      <c r="U4800" s="4">
        <f t="shared" si="438"/>
        <v>1.1249987911778263E+20</v>
      </c>
      <c r="V4800" s="4">
        <f t="shared" si="439"/>
        <v>1096478196143183.3</v>
      </c>
      <c r="W4800" s="1">
        <f t="shared" si="440"/>
        <v>32.477197245431455</v>
      </c>
    </row>
    <row r="4801" spans="1:23" x14ac:dyDescent="0.3">
      <c r="A4801" s="32" t="s">
        <v>1614</v>
      </c>
      <c r="B4801" s="34">
        <v>43542.114953703705</v>
      </c>
      <c r="C4801" s="2">
        <v>45.387799999999999</v>
      </c>
      <c r="D4801" s="2">
        <v>-12.76</v>
      </c>
      <c r="E4801" s="3">
        <v>33</v>
      </c>
      <c r="F4801" s="17">
        <v>13</v>
      </c>
      <c r="G4801" s="22" t="s">
        <v>396</v>
      </c>
      <c r="H4801" s="1" t="s">
        <v>63</v>
      </c>
      <c r="I4801" s="1">
        <v>3.4</v>
      </c>
      <c r="J4801" s="9"/>
      <c r="K4801" s="9"/>
      <c r="L4801" s="9"/>
      <c r="M4801" s="9"/>
      <c r="N4801" s="9"/>
      <c r="O4801" s="1"/>
      <c r="P4801" s="19">
        <v>3.8</v>
      </c>
      <c r="Q4801" s="18" t="s">
        <v>90</v>
      </c>
      <c r="T4801" s="1">
        <f t="shared" si="437"/>
        <v>2019.211813699394</v>
      </c>
      <c r="U4801" s="4">
        <f t="shared" si="438"/>
        <v>1.1250003760710187E+20</v>
      </c>
      <c r="V4801" s="4">
        <f t="shared" si="439"/>
        <v>158489319246111.25</v>
      </c>
      <c r="W4801" s="1">
        <f t="shared" si="440"/>
        <v>37.135630193372535</v>
      </c>
    </row>
    <row r="4802" spans="1:23" x14ac:dyDescent="0.3">
      <c r="A4802" s="32" t="s">
        <v>1615</v>
      </c>
      <c r="B4802" s="34">
        <v>43542.118298611109</v>
      </c>
      <c r="C4802" s="2">
        <v>45.409700000000001</v>
      </c>
      <c r="D4802" s="2">
        <v>-12.7675</v>
      </c>
      <c r="E4802" s="3">
        <v>41</v>
      </c>
      <c r="F4802" s="17">
        <v>10</v>
      </c>
      <c r="G4802" s="22" t="s">
        <v>396</v>
      </c>
      <c r="H4802" s="1" t="s">
        <v>63</v>
      </c>
      <c r="I4802" s="1">
        <v>3.3400000000000003</v>
      </c>
      <c r="J4802" s="9"/>
      <c r="K4802" s="9"/>
      <c r="L4802" s="9"/>
      <c r="M4802" s="9"/>
      <c r="N4802" s="9"/>
      <c r="O4802" s="1"/>
      <c r="P4802" s="19">
        <v>3.74</v>
      </c>
      <c r="Q4802" s="18" t="s">
        <v>90</v>
      </c>
      <c r="T4802" s="1">
        <f t="shared" si="437"/>
        <v>2019.2118228572515</v>
      </c>
      <c r="U4802" s="4">
        <f t="shared" si="438"/>
        <v>1.1250016643205705E+20</v>
      </c>
      <c r="V4802" s="4">
        <f t="shared" si="439"/>
        <v>128824955169313.42</v>
      </c>
      <c r="W4802" s="1">
        <f t="shared" si="440"/>
        <v>45.375767096345477</v>
      </c>
    </row>
    <row r="4803" spans="1:23" x14ac:dyDescent="0.3">
      <c r="A4803" s="32" t="s">
        <v>1616</v>
      </c>
      <c r="B4803" s="34">
        <v>43542.172685185185</v>
      </c>
      <c r="C4803" s="2">
        <v>45.409500000000001</v>
      </c>
      <c r="D4803" s="2">
        <v>-12.7432</v>
      </c>
      <c r="E4803" s="3">
        <v>39</v>
      </c>
      <c r="F4803" s="17">
        <v>11</v>
      </c>
      <c r="G4803" s="22" t="s">
        <v>396</v>
      </c>
      <c r="H4803" s="1" t="s">
        <v>63</v>
      </c>
      <c r="I4803" s="1">
        <v>3.33</v>
      </c>
      <c r="J4803" s="9"/>
      <c r="K4803" s="9"/>
      <c r="L4803" s="9"/>
      <c r="M4803" s="9"/>
      <c r="N4803" s="9"/>
      <c r="O4803" s="1"/>
      <c r="P4803" s="19">
        <v>3.73</v>
      </c>
      <c r="Q4803" s="18" t="s">
        <v>90</v>
      </c>
      <c r="T4803" s="1">
        <f t="shared" si="437"/>
        <v>2019.211971759576</v>
      </c>
      <c r="U4803" s="4">
        <f t="shared" si="438"/>
        <v>1.1250029088351822E+20</v>
      </c>
      <c r="V4803" s="4">
        <f t="shared" si="439"/>
        <v>124451461177138.55</v>
      </c>
      <c r="W4803" s="1">
        <f t="shared" si="440"/>
        <v>43.570655643397203</v>
      </c>
    </row>
    <row r="4804" spans="1:23" x14ac:dyDescent="0.3">
      <c r="A4804" s="32" t="s">
        <v>1617</v>
      </c>
      <c r="B4804" s="34">
        <v>43542.368657407409</v>
      </c>
      <c r="C4804" s="2">
        <v>45.422699999999999</v>
      </c>
      <c r="D4804" s="2">
        <v>-12.7722</v>
      </c>
      <c r="E4804" s="3">
        <v>43</v>
      </c>
      <c r="F4804" s="17">
        <v>10</v>
      </c>
      <c r="G4804" s="22" t="s">
        <v>396</v>
      </c>
      <c r="H4804" s="1" t="s">
        <v>63</v>
      </c>
      <c r="I4804" s="1">
        <v>3.14</v>
      </c>
      <c r="J4804" s="9"/>
      <c r="K4804" s="9"/>
      <c r="L4804" s="9"/>
      <c r="M4804" s="9"/>
      <c r="N4804" s="9"/>
      <c r="O4804" s="1"/>
      <c r="P4804" s="19">
        <v>3.54</v>
      </c>
      <c r="Q4804" s="18" t="s">
        <v>90</v>
      </c>
      <c r="T4804" s="1">
        <f t="shared" si="437"/>
        <v>2019.212508302279</v>
      </c>
      <c r="U4804" s="4">
        <f t="shared" si="438"/>
        <v>1.1250035544894112E+20</v>
      </c>
      <c r="V4804" s="4">
        <f t="shared" si="439"/>
        <v>64565422903465.523</v>
      </c>
      <c r="W4804" s="1">
        <f t="shared" si="440"/>
        <v>47.803977454738387</v>
      </c>
    </row>
    <row r="4805" spans="1:23" x14ac:dyDescent="0.3">
      <c r="A4805" s="32" t="s">
        <v>1618</v>
      </c>
      <c r="B4805" s="34">
        <v>43542.44222222222</v>
      </c>
      <c r="C4805" s="2">
        <v>45.390700000000002</v>
      </c>
      <c r="D4805" s="2">
        <v>-12.829800000000001</v>
      </c>
      <c r="E4805" s="3">
        <v>32</v>
      </c>
      <c r="F4805" s="17">
        <v>16</v>
      </c>
      <c r="G4805" s="22" t="s">
        <v>396</v>
      </c>
      <c r="H4805" s="1" t="s">
        <v>63</v>
      </c>
      <c r="I4805" s="1">
        <v>4.21</v>
      </c>
      <c r="J4805" s="9"/>
      <c r="K4805" s="9"/>
      <c r="L4805" s="9">
        <v>4.5</v>
      </c>
      <c r="M4805" s="1" t="s">
        <v>60</v>
      </c>
      <c r="N4805" s="9"/>
      <c r="O4805" s="1"/>
      <c r="P4805" s="19">
        <v>4.6100000000000003</v>
      </c>
      <c r="Q4805" s="18" t="s">
        <v>90</v>
      </c>
      <c r="T4805" s="1">
        <f t="shared" ref="T4805:T4868" si="441">1900+B4805/365.25</f>
        <v>2019.2127097117652</v>
      </c>
      <c r="U4805" s="4">
        <f t="shared" ref="U4805:U4868" si="442">U4804+V4805</f>
        <v>1.1250295560850429E+20</v>
      </c>
      <c r="V4805" s="4">
        <f t="shared" ref="V4805:V4868" si="443">10^(1.5*I4805+9.1)</f>
        <v>2600159563165277</v>
      </c>
      <c r="W4805" s="1">
        <f t="shared" ref="W4805:W4868" si="444">SQRT( (ABS(D4805-$Y$1)*111.11)^2+(111.11*COS(RADIANS(D4805))*ABS(C4805-$Z$1))^2+E4805*E4805)</f>
        <v>37.312810232828525</v>
      </c>
    </row>
    <row r="4806" spans="1:23" x14ac:dyDescent="0.3">
      <c r="A4806" s="32" t="s">
        <v>1619</v>
      </c>
      <c r="B4806" s="34">
        <v>43542.525787037041</v>
      </c>
      <c r="C4806" s="2">
        <v>45.3857</v>
      </c>
      <c r="D4806" s="2">
        <v>-12.7547</v>
      </c>
      <c r="E4806" s="3">
        <v>34</v>
      </c>
      <c r="F4806" s="17">
        <v>14</v>
      </c>
      <c r="G4806" s="22" t="s">
        <v>396</v>
      </c>
      <c r="H4806" s="1" t="s">
        <v>63</v>
      </c>
      <c r="I4806" s="1">
        <v>3.19</v>
      </c>
      <c r="J4806" s="9"/>
      <c r="K4806" s="9"/>
      <c r="L4806" s="9"/>
      <c r="M4806" s="9"/>
      <c r="N4806" s="9"/>
      <c r="O4806" s="1"/>
      <c r="P4806" s="19">
        <v>3.59</v>
      </c>
      <c r="Q4806" s="18" t="s">
        <v>90</v>
      </c>
      <c r="T4806" s="1">
        <f t="shared" si="441"/>
        <v>2019.2129384997593</v>
      </c>
      <c r="U4806" s="4">
        <f t="shared" si="442"/>
        <v>1.1250303234465322E+20</v>
      </c>
      <c r="V4806" s="4">
        <f t="shared" si="443"/>
        <v>76736148936182.078</v>
      </c>
      <c r="W4806" s="1">
        <f t="shared" si="444"/>
        <v>37.923005175023789</v>
      </c>
    </row>
    <row r="4807" spans="1:23" x14ac:dyDescent="0.3">
      <c r="A4807" s="32" t="s">
        <v>1620</v>
      </c>
      <c r="B4807" s="34">
        <v>43542.615601851852</v>
      </c>
      <c r="C4807" s="2">
        <v>45.3992</v>
      </c>
      <c r="D4807" s="2">
        <v>-12.7742</v>
      </c>
      <c r="E4807" s="3">
        <v>31</v>
      </c>
      <c r="F4807" s="17">
        <v>16</v>
      </c>
      <c r="G4807" s="22" t="s">
        <v>396</v>
      </c>
      <c r="H4807" s="1" t="s">
        <v>63</v>
      </c>
      <c r="I4807" s="1">
        <v>4.04</v>
      </c>
      <c r="J4807" s="9"/>
      <c r="K4807" s="9"/>
      <c r="L4807" s="9">
        <v>4.7</v>
      </c>
      <c r="M4807" s="1" t="s">
        <v>60</v>
      </c>
      <c r="N4807" s="9"/>
      <c r="O4807" s="1"/>
      <c r="P4807" s="19">
        <v>4.4400000000000004</v>
      </c>
      <c r="Q4807" s="18" t="s">
        <v>90</v>
      </c>
      <c r="T4807" s="1">
        <f t="shared" si="441"/>
        <v>2019.2131843993207</v>
      </c>
      <c r="U4807" s="4">
        <f t="shared" si="442"/>
        <v>1.1250447778442396E+20</v>
      </c>
      <c r="V4807" s="4">
        <f t="shared" si="443"/>
        <v>1445439770745933.8</v>
      </c>
      <c r="W4807" s="1">
        <f t="shared" si="444"/>
        <v>36.036140008382105</v>
      </c>
    </row>
    <row r="4808" spans="1:23" x14ac:dyDescent="0.3">
      <c r="A4808" s="32" t="s">
        <v>1621</v>
      </c>
      <c r="B4808" s="34">
        <v>43542.707939814813</v>
      </c>
      <c r="C4808" s="2">
        <v>45.373800000000003</v>
      </c>
      <c r="D4808" s="2">
        <v>-12.843299999999999</v>
      </c>
      <c r="E4808" s="3">
        <v>28</v>
      </c>
      <c r="F4808" s="17">
        <v>13</v>
      </c>
      <c r="G4808" s="22" t="s">
        <v>396</v>
      </c>
      <c r="H4808" s="1" t="s">
        <v>63</v>
      </c>
      <c r="I4808" s="1">
        <v>3.0700000000000003</v>
      </c>
      <c r="J4808" s="9"/>
      <c r="K4808" s="9"/>
      <c r="L4808" s="9"/>
      <c r="M4808" s="9"/>
      <c r="N4808" s="9"/>
      <c r="O4808" s="1"/>
      <c r="P4808" s="19">
        <v>3.47</v>
      </c>
      <c r="Q4808" s="18" t="s">
        <v>90</v>
      </c>
      <c r="T4808" s="1">
        <f t="shared" si="441"/>
        <v>2019.2134372068851</v>
      </c>
      <c r="U4808" s="4">
        <f t="shared" si="442"/>
        <v>1.1250452848349479E+20</v>
      </c>
      <c r="V4808" s="4">
        <f t="shared" si="443"/>
        <v>50699070827470.641</v>
      </c>
      <c r="W4808" s="1">
        <f t="shared" si="444"/>
        <v>33.452197755209632</v>
      </c>
    </row>
    <row r="4809" spans="1:23" x14ac:dyDescent="0.3">
      <c r="A4809" s="32" t="s">
        <v>1622</v>
      </c>
      <c r="B4809" s="34">
        <v>43542.714791666665</v>
      </c>
      <c r="C4809" s="2">
        <v>45.3992</v>
      </c>
      <c r="D4809" s="2">
        <v>-12.786199999999999</v>
      </c>
      <c r="E4809" s="3">
        <v>34</v>
      </c>
      <c r="F4809" s="17">
        <v>15</v>
      </c>
      <c r="G4809" s="22" t="s">
        <v>396</v>
      </c>
      <c r="H4809" s="1" t="s">
        <v>63</v>
      </c>
      <c r="I4809" s="1">
        <v>3.16</v>
      </c>
      <c r="J4809" s="9"/>
      <c r="K4809" s="9"/>
      <c r="L4809" s="9"/>
      <c r="M4809" s="9"/>
      <c r="N4809" s="9"/>
      <c r="O4809" s="1"/>
      <c r="P4809" s="19">
        <v>3.56</v>
      </c>
      <c r="Q4809" s="18" t="s">
        <v>90</v>
      </c>
      <c r="T4809" s="1">
        <f t="shared" si="441"/>
        <v>2019.2134559662331</v>
      </c>
      <c r="U4809" s="4">
        <f t="shared" si="442"/>
        <v>1.1250459766659188E+20</v>
      </c>
      <c r="V4809" s="4">
        <f t="shared" si="443"/>
        <v>69183097091893.844</v>
      </c>
      <c r="W4809" s="1">
        <f t="shared" si="444"/>
        <v>38.740557900417372</v>
      </c>
    </row>
    <row r="4810" spans="1:23" x14ac:dyDescent="0.3">
      <c r="A4810" s="32" t="s">
        <v>1623</v>
      </c>
      <c r="B4810" s="34">
        <v>43542.815960648149</v>
      </c>
      <c r="C4810" s="2">
        <v>45.373199999999997</v>
      </c>
      <c r="D4810" s="2">
        <v>-12.8277</v>
      </c>
      <c r="E4810" s="3">
        <v>35</v>
      </c>
      <c r="F4810" s="17">
        <v>15</v>
      </c>
      <c r="G4810" s="22" t="s">
        <v>396</v>
      </c>
      <c r="H4810" s="1" t="s">
        <v>63</v>
      </c>
      <c r="I4810" s="1">
        <v>3.13</v>
      </c>
      <c r="J4810" s="9"/>
      <c r="K4810" s="9"/>
      <c r="L4810" s="9"/>
      <c r="M4810" s="9"/>
      <c r="N4810" s="9"/>
      <c r="O4810" s="1"/>
      <c r="P4810" s="19">
        <v>3.53</v>
      </c>
      <c r="Q4810" s="18" t="s">
        <v>90</v>
      </c>
      <c r="T4810" s="1">
        <f t="shared" si="441"/>
        <v>2019.2137329518087</v>
      </c>
      <c r="U4810" s="4">
        <f t="shared" si="442"/>
        <v>1.1250466004007543E+20</v>
      </c>
      <c r="V4810" s="4">
        <f t="shared" si="443"/>
        <v>62373483548242.125</v>
      </c>
      <c r="W4810" s="1">
        <f t="shared" si="444"/>
        <v>39.081081818098454</v>
      </c>
    </row>
    <row r="4811" spans="1:23" x14ac:dyDescent="0.3">
      <c r="A4811" s="32" t="s">
        <v>1624</v>
      </c>
      <c r="B4811" s="34">
        <v>43543.131597222222</v>
      </c>
      <c r="C4811" s="2">
        <v>45.389499999999998</v>
      </c>
      <c r="D4811" s="2">
        <v>-12.804</v>
      </c>
      <c r="E4811" s="3">
        <v>35</v>
      </c>
      <c r="F4811" s="17">
        <v>13</v>
      </c>
      <c r="G4811" s="22" t="s">
        <v>396</v>
      </c>
      <c r="H4811" s="1" t="s">
        <v>63</v>
      </c>
      <c r="I4811" s="1">
        <v>3.11</v>
      </c>
      <c r="J4811" s="9"/>
      <c r="K4811" s="9"/>
      <c r="L4811" s="9"/>
      <c r="M4811" s="9"/>
      <c r="N4811" s="9"/>
      <c r="O4811" s="1"/>
      <c r="P4811" s="19">
        <v>3.51</v>
      </c>
      <c r="Q4811" s="18" t="s">
        <v>90</v>
      </c>
      <c r="T4811" s="1">
        <f t="shared" si="441"/>
        <v>2019.2145971176515</v>
      </c>
      <c r="U4811" s="4">
        <f t="shared" si="442"/>
        <v>1.125047182503972E+20</v>
      </c>
      <c r="V4811" s="4">
        <f t="shared" si="443"/>
        <v>58210321777087.344</v>
      </c>
      <c r="W4811" s="1">
        <f t="shared" si="444"/>
        <v>39.367887643283929</v>
      </c>
    </row>
    <row r="4812" spans="1:23" x14ac:dyDescent="0.3">
      <c r="A4812" s="32" t="s">
        <v>1625</v>
      </c>
      <c r="B4812" s="34">
        <v>43543.254652777781</v>
      </c>
      <c r="C4812" s="2">
        <v>45.379800000000003</v>
      </c>
      <c r="D4812" s="2">
        <v>-12.765000000000001</v>
      </c>
      <c r="E4812" s="3">
        <v>32</v>
      </c>
      <c r="F4812" s="17">
        <v>14</v>
      </c>
      <c r="G4812" s="22" t="s">
        <v>396</v>
      </c>
      <c r="H4812" s="1" t="s">
        <v>63</v>
      </c>
      <c r="I4812" s="1">
        <v>3.7100000000000004</v>
      </c>
      <c r="J4812" s="9"/>
      <c r="K4812" s="9"/>
      <c r="L4812" s="9"/>
      <c r="M4812" s="9"/>
      <c r="N4812" s="9"/>
      <c r="O4812" s="1"/>
      <c r="P4812" s="19">
        <v>4.1100000000000003</v>
      </c>
      <c r="Q4812" s="18" t="s">
        <v>90</v>
      </c>
      <c r="T4812" s="1">
        <f t="shared" si="441"/>
        <v>2019.2149340254011</v>
      </c>
      <c r="U4812" s="4">
        <f t="shared" si="442"/>
        <v>1.125051806314186E+20</v>
      </c>
      <c r="V4812" s="4">
        <f t="shared" si="443"/>
        <v>462381021399261.25</v>
      </c>
      <c r="W4812" s="1">
        <f t="shared" si="444"/>
        <v>35.862488464789067</v>
      </c>
    </row>
    <row r="4813" spans="1:23" x14ac:dyDescent="0.3">
      <c r="A4813" s="32" t="s">
        <v>1626</v>
      </c>
      <c r="B4813" s="34">
        <v>43543.315717592595</v>
      </c>
      <c r="C4813" s="2">
        <v>45.386499999999998</v>
      </c>
      <c r="D4813" s="2">
        <v>-12.768700000000001</v>
      </c>
      <c r="E4813" s="3">
        <v>35</v>
      </c>
      <c r="F4813" s="17">
        <v>15</v>
      </c>
      <c r="G4813" s="22" t="s">
        <v>396</v>
      </c>
      <c r="H4813" s="1" t="s">
        <v>63</v>
      </c>
      <c r="I4813" s="1">
        <v>3.27</v>
      </c>
      <c r="J4813" s="9"/>
      <c r="K4813" s="9"/>
      <c r="L4813" s="9"/>
      <c r="M4813" s="9"/>
      <c r="N4813" s="9"/>
      <c r="O4813" s="1"/>
      <c r="P4813" s="19">
        <v>3.67</v>
      </c>
      <c r="Q4813" s="18" t="s">
        <v>90</v>
      </c>
      <c r="T4813" s="1">
        <f t="shared" si="441"/>
        <v>2019.2151012117524</v>
      </c>
      <c r="U4813" s="4">
        <f t="shared" si="442"/>
        <v>1.1250528178936403E+20</v>
      </c>
      <c r="V4813" s="4">
        <f t="shared" si="443"/>
        <v>101157945425989.97</v>
      </c>
      <c r="W4813" s="1">
        <f t="shared" si="444"/>
        <v>38.885945444589552</v>
      </c>
    </row>
    <row r="4814" spans="1:23" x14ac:dyDescent="0.3">
      <c r="A4814" s="32" t="s">
        <v>1627</v>
      </c>
      <c r="B4814" s="34">
        <v>43543.484548611108</v>
      </c>
      <c r="C4814" s="2">
        <v>45.391500000000001</v>
      </c>
      <c r="D4814" s="2">
        <v>-12.780799999999999</v>
      </c>
      <c r="E4814" s="3">
        <v>41</v>
      </c>
      <c r="F4814" s="17">
        <v>14</v>
      </c>
      <c r="G4814" s="22" t="s">
        <v>396</v>
      </c>
      <c r="H4814" s="1" t="s">
        <v>63</v>
      </c>
      <c r="I4814" s="1">
        <v>3.0900000000000003</v>
      </c>
      <c r="J4814" s="9"/>
      <c r="K4814" s="9"/>
      <c r="L4814" s="9"/>
      <c r="M4814" s="9"/>
      <c r="N4814" s="9"/>
      <c r="O4814" s="1"/>
      <c r="P4814" s="19">
        <v>3.49</v>
      </c>
      <c r="Q4814" s="18" t="s">
        <v>90</v>
      </c>
      <c r="T4814" s="1">
        <f t="shared" si="441"/>
        <v>2019.2155634458895</v>
      </c>
      <c r="U4814" s="4">
        <f t="shared" si="442"/>
        <v>1.1250533611439718E+20</v>
      </c>
      <c r="V4814" s="4">
        <f t="shared" si="443"/>
        <v>54325033149243.336</v>
      </c>
      <c r="W4814" s="1">
        <f t="shared" si="444"/>
        <v>44.635941106478654</v>
      </c>
    </row>
    <row r="4815" spans="1:23" x14ac:dyDescent="0.3">
      <c r="A4815" s="32" t="s">
        <v>1628</v>
      </c>
      <c r="B4815" s="34">
        <v>43543.543738425928</v>
      </c>
      <c r="C4815" s="2">
        <v>45.404000000000003</v>
      </c>
      <c r="D4815" s="2">
        <v>-12.7615</v>
      </c>
      <c r="E4815" s="3">
        <v>37</v>
      </c>
      <c r="F4815" s="17">
        <v>18</v>
      </c>
      <c r="G4815" s="22" t="s">
        <v>396</v>
      </c>
      <c r="H4815" s="1" t="s">
        <v>63</v>
      </c>
      <c r="I4815" s="1">
        <v>3.49</v>
      </c>
      <c r="J4815" s="9"/>
      <c r="K4815" s="9"/>
      <c r="L4815" s="9"/>
      <c r="M4815" s="9"/>
      <c r="N4815" s="9"/>
      <c r="O4815" s="1"/>
      <c r="P4815" s="19">
        <v>3.89</v>
      </c>
      <c r="Q4815" s="18" t="s">
        <v>90</v>
      </c>
      <c r="T4815" s="1">
        <f t="shared" si="441"/>
        <v>2019.2157254987706</v>
      </c>
      <c r="U4815" s="4">
        <f t="shared" si="442"/>
        <v>1.1250555238624956E+20</v>
      </c>
      <c r="V4815" s="4">
        <f t="shared" si="443"/>
        <v>216271852372703.16</v>
      </c>
      <c r="W4815" s="1">
        <f t="shared" si="444"/>
        <v>41.498109291077853</v>
      </c>
    </row>
    <row r="4816" spans="1:23" x14ac:dyDescent="0.3">
      <c r="A4816" s="32" t="s">
        <v>1629</v>
      </c>
      <c r="B4816" s="34">
        <v>43543.61042824074</v>
      </c>
      <c r="C4816" s="2">
        <v>45.386699999999998</v>
      </c>
      <c r="D4816" s="2">
        <v>-12.842000000000001</v>
      </c>
      <c r="E4816" s="3">
        <v>32</v>
      </c>
      <c r="F4816" s="17">
        <v>15</v>
      </c>
      <c r="G4816" s="22" t="s">
        <v>396</v>
      </c>
      <c r="H4816" s="1" t="s">
        <v>63</v>
      </c>
      <c r="I4816" s="1">
        <v>3.13</v>
      </c>
      <c r="J4816" s="9"/>
      <c r="K4816" s="9"/>
      <c r="L4816" s="9"/>
      <c r="M4816" s="9"/>
      <c r="N4816" s="9"/>
      <c r="O4816" s="1"/>
      <c r="P4816" s="19">
        <v>3.53</v>
      </c>
      <c r="Q4816" s="18" t="s">
        <v>90</v>
      </c>
      <c r="T4816" s="1">
        <f t="shared" si="441"/>
        <v>2019.2159080855324</v>
      </c>
      <c r="U4816" s="4">
        <f t="shared" si="442"/>
        <v>1.125056147597331E+20</v>
      </c>
      <c r="V4816" s="4">
        <f t="shared" si="443"/>
        <v>62373483548242.125</v>
      </c>
      <c r="W4816" s="1">
        <f t="shared" si="444"/>
        <v>37.437166568028694</v>
      </c>
    </row>
    <row r="4817" spans="1:23" x14ac:dyDescent="0.3">
      <c r="A4817" s="32" t="s">
        <v>1630</v>
      </c>
      <c r="B4817" s="34">
        <v>43543.760011574072</v>
      </c>
      <c r="C4817" s="2">
        <v>45.336500000000001</v>
      </c>
      <c r="D4817" s="2">
        <v>-12.770300000000001</v>
      </c>
      <c r="E4817" s="3">
        <v>27</v>
      </c>
      <c r="F4817" s="17">
        <v>18</v>
      </c>
      <c r="G4817" s="22" t="s">
        <v>396</v>
      </c>
      <c r="H4817" s="1" t="s">
        <v>63</v>
      </c>
      <c r="I4817" s="1">
        <v>3.13</v>
      </c>
      <c r="J4817" s="9"/>
      <c r="K4817" s="9"/>
      <c r="L4817" s="9"/>
      <c r="M4817" s="9"/>
      <c r="N4817" s="9"/>
      <c r="O4817" s="1"/>
      <c r="P4817" s="19">
        <v>3.53</v>
      </c>
      <c r="Q4817" s="18" t="s">
        <v>90</v>
      </c>
      <c r="T4817" s="1">
        <f t="shared" si="441"/>
        <v>2019.2163176223794</v>
      </c>
      <c r="U4817" s="4">
        <f t="shared" si="442"/>
        <v>1.1250567713321665E+20</v>
      </c>
      <c r="V4817" s="4">
        <f t="shared" si="443"/>
        <v>62373483548242.125</v>
      </c>
      <c r="W4817" s="1">
        <f t="shared" si="444"/>
        <v>29.378051253323424</v>
      </c>
    </row>
    <row r="4818" spans="1:23" x14ac:dyDescent="0.3">
      <c r="A4818" s="32" t="s">
        <v>1631</v>
      </c>
      <c r="B4818" s="34">
        <v>43543.982222222221</v>
      </c>
      <c r="C4818" s="2">
        <v>45.358199999999997</v>
      </c>
      <c r="D4818" s="2">
        <v>-12.797499999999999</v>
      </c>
      <c r="E4818" s="3">
        <v>39</v>
      </c>
      <c r="F4818" s="17">
        <v>15</v>
      </c>
      <c r="G4818" s="22" t="s">
        <v>396</v>
      </c>
      <c r="H4818" s="1" t="s">
        <v>63</v>
      </c>
      <c r="I4818" s="1">
        <v>3.27</v>
      </c>
      <c r="J4818" s="9"/>
      <c r="K4818" s="9"/>
      <c r="L4818" s="9"/>
      <c r="M4818" s="9"/>
      <c r="N4818" s="9"/>
      <c r="O4818" s="1"/>
      <c r="P4818" s="19">
        <v>3.67</v>
      </c>
      <c r="Q4818" s="18" t="s">
        <v>90</v>
      </c>
      <c r="T4818" s="1">
        <f t="shared" si="441"/>
        <v>2019.2169260019773</v>
      </c>
      <c r="U4818" s="4">
        <f t="shared" si="442"/>
        <v>1.1250577829116207E+20</v>
      </c>
      <c r="V4818" s="4">
        <f t="shared" si="443"/>
        <v>101157945425989.97</v>
      </c>
      <c r="W4818" s="1">
        <f t="shared" si="444"/>
        <v>41.634288878491454</v>
      </c>
    </row>
    <row r="4819" spans="1:23" x14ac:dyDescent="0.3">
      <c r="A4819" s="32" t="s">
        <v>1632</v>
      </c>
      <c r="B4819" s="34">
        <v>43544.227731481478</v>
      </c>
      <c r="C4819" s="2">
        <v>45.393500000000003</v>
      </c>
      <c r="D4819" s="2">
        <v>-12.765499999999999</v>
      </c>
      <c r="E4819" s="3">
        <v>36</v>
      </c>
      <c r="F4819" s="17">
        <v>15</v>
      </c>
      <c r="G4819" s="22" t="s">
        <v>396</v>
      </c>
      <c r="H4819" s="1" t="s">
        <v>63</v>
      </c>
      <c r="I4819" s="1">
        <v>3.14</v>
      </c>
      <c r="J4819" s="9"/>
      <c r="K4819" s="9"/>
      <c r="L4819" s="9"/>
      <c r="M4819" s="9"/>
      <c r="N4819" s="9"/>
      <c r="O4819" s="1"/>
      <c r="P4819" s="19">
        <v>3.54</v>
      </c>
      <c r="Q4819" s="18" t="s">
        <v>90</v>
      </c>
      <c r="T4819" s="1">
        <f t="shared" si="441"/>
        <v>2019.217598169696</v>
      </c>
      <c r="U4819" s="4">
        <f t="shared" si="442"/>
        <v>1.1250584285658497E+20</v>
      </c>
      <c r="V4819" s="4">
        <f t="shared" si="443"/>
        <v>64565422903465.523</v>
      </c>
      <c r="W4819" s="1">
        <f t="shared" si="444"/>
        <v>40.10500928669493</v>
      </c>
    </row>
    <row r="4820" spans="1:23" x14ac:dyDescent="0.3">
      <c r="A4820" s="32" t="s">
        <v>1633</v>
      </c>
      <c r="B4820" s="34">
        <v>43544.393101851849</v>
      </c>
      <c r="C4820" s="2">
        <v>45.409300000000002</v>
      </c>
      <c r="D4820" s="2">
        <v>-12.8162</v>
      </c>
      <c r="E4820" s="3">
        <v>36</v>
      </c>
      <c r="F4820" s="17">
        <v>18</v>
      </c>
      <c r="G4820" s="22" t="s">
        <v>396</v>
      </c>
      <c r="H4820" s="1" t="s">
        <v>63</v>
      </c>
      <c r="I4820" s="1">
        <v>3.8300000000000005</v>
      </c>
      <c r="J4820" s="9"/>
      <c r="K4820" s="9"/>
      <c r="L4820" s="9">
        <v>4.4000000000000004</v>
      </c>
      <c r="M4820" s="1" t="s">
        <v>60</v>
      </c>
      <c r="N4820" s="9"/>
      <c r="O4820" s="1"/>
      <c r="P4820" s="19">
        <v>4.2300000000000004</v>
      </c>
      <c r="Q4820" s="18" t="s">
        <v>90</v>
      </c>
      <c r="T4820" s="1">
        <f t="shared" si="441"/>
        <v>2019.2180509290947</v>
      </c>
      <c r="U4820" s="4">
        <f t="shared" si="442"/>
        <v>1.1250654269858097E+20</v>
      </c>
      <c r="V4820" s="4">
        <f t="shared" si="443"/>
        <v>699841996002278.63</v>
      </c>
      <c r="W4820" s="1">
        <f t="shared" si="444"/>
        <v>41.419855664468216</v>
      </c>
    </row>
    <row r="4821" spans="1:23" x14ac:dyDescent="0.3">
      <c r="A4821" s="32" t="s">
        <v>1634</v>
      </c>
      <c r="B4821" s="34">
        <v>43544.416354166664</v>
      </c>
      <c r="C4821" s="2">
        <v>45.381</v>
      </c>
      <c r="D4821" s="2">
        <v>-12.8315</v>
      </c>
      <c r="E4821" s="3">
        <v>34</v>
      </c>
      <c r="F4821" s="17">
        <v>15</v>
      </c>
      <c r="G4821" s="22" t="s">
        <v>396</v>
      </c>
      <c r="H4821" s="1" t="s">
        <v>63</v>
      </c>
      <c r="I4821" s="1">
        <v>3.02</v>
      </c>
      <c r="J4821" s="9"/>
      <c r="K4821" s="9"/>
      <c r="L4821" s="9"/>
      <c r="M4821" s="9"/>
      <c r="N4821" s="9"/>
      <c r="O4821" s="1"/>
      <c r="P4821" s="19">
        <v>3.42</v>
      </c>
      <c r="Q4821" s="18" t="s">
        <v>90</v>
      </c>
      <c r="T4821" s="1">
        <f t="shared" si="441"/>
        <v>2019.2181145904631</v>
      </c>
      <c r="U4821" s="4">
        <f t="shared" si="442"/>
        <v>1.1250658535653284E+20</v>
      </c>
      <c r="V4821" s="4">
        <f t="shared" si="443"/>
        <v>42657951880159.32</v>
      </c>
      <c r="W4821" s="1">
        <f t="shared" si="444"/>
        <v>38.627215997389925</v>
      </c>
    </row>
    <row r="4822" spans="1:23" x14ac:dyDescent="0.3">
      <c r="A4822" s="32" t="s">
        <v>1635</v>
      </c>
      <c r="B4822" s="34">
        <v>43544.695486111108</v>
      </c>
      <c r="C4822" s="2">
        <v>45.410800000000002</v>
      </c>
      <c r="D4822" s="2">
        <v>-12.7835</v>
      </c>
      <c r="E4822" s="3">
        <v>43</v>
      </c>
      <c r="F4822" s="17">
        <v>15</v>
      </c>
      <c r="G4822" s="22" t="s">
        <v>396</v>
      </c>
      <c r="H4822" s="1" t="s">
        <v>63</v>
      </c>
      <c r="I4822" s="1">
        <v>3.0700000000000003</v>
      </c>
      <c r="J4822" s="9"/>
      <c r="K4822" s="9"/>
      <c r="L4822" s="9"/>
      <c r="M4822" s="9"/>
      <c r="N4822" s="9"/>
      <c r="O4822" s="1"/>
      <c r="P4822" s="19">
        <v>3.47</v>
      </c>
      <c r="Q4822" s="18" t="s">
        <v>90</v>
      </c>
      <c r="T4822" s="1">
        <f t="shared" si="441"/>
        <v>2019.218878812077</v>
      </c>
      <c r="U4822" s="4">
        <f t="shared" si="442"/>
        <v>1.1250663605560368E+20</v>
      </c>
      <c r="V4822" s="4">
        <f t="shared" si="443"/>
        <v>50699070827470.641</v>
      </c>
      <c r="W4822" s="1">
        <f t="shared" si="444"/>
        <v>47.322008380888363</v>
      </c>
    </row>
    <row r="4823" spans="1:23" x14ac:dyDescent="0.3">
      <c r="A4823" s="32" t="s">
        <v>1636</v>
      </c>
      <c r="B4823" s="34">
        <v>43544.806817129633</v>
      </c>
      <c r="C4823" s="2">
        <v>45.380800000000001</v>
      </c>
      <c r="D4823" s="2">
        <v>-12.79</v>
      </c>
      <c r="E4823" s="3">
        <v>31</v>
      </c>
      <c r="F4823" s="17">
        <v>15</v>
      </c>
      <c r="G4823" s="22" t="s">
        <v>396</v>
      </c>
      <c r="H4823" s="1" t="s">
        <v>63</v>
      </c>
      <c r="I4823" s="1">
        <v>3.29</v>
      </c>
      <c r="J4823" s="9"/>
      <c r="K4823" s="9"/>
      <c r="L4823" s="9"/>
      <c r="M4823" s="9"/>
      <c r="N4823" s="9"/>
      <c r="O4823" s="1"/>
      <c r="P4823" s="19">
        <v>3.69</v>
      </c>
      <c r="Q4823" s="18" t="s">
        <v>90</v>
      </c>
      <c r="T4823" s="1">
        <f t="shared" si="441"/>
        <v>2019.2191836197937</v>
      </c>
      <c r="U4823" s="4">
        <f t="shared" si="442"/>
        <v>1.1250674444829508E+20</v>
      </c>
      <c r="V4823" s="4">
        <f t="shared" si="443"/>
        <v>108392691402120.45</v>
      </c>
      <c r="W4823" s="1">
        <f t="shared" si="444"/>
        <v>35.214140207617667</v>
      </c>
    </row>
    <row r="4824" spans="1:23" x14ac:dyDescent="0.3">
      <c r="A4824" s="32" t="s">
        <v>1637</v>
      </c>
      <c r="B4824" s="34">
        <v>43544.809270833335</v>
      </c>
      <c r="C4824" s="2">
        <v>45.3797</v>
      </c>
      <c r="D4824" s="2">
        <v>-12.8437</v>
      </c>
      <c r="E4824" s="3">
        <v>35</v>
      </c>
      <c r="F4824" s="17">
        <v>14</v>
      </c>
      <c r="G4824" s="22" t="s">
        <v>396</v>
      </c>
      <c r="H4824" s="1" t="s">
        <v>63</v>
      </c>
      <c r="I4824" s="1">
        <v>3.12</v>
      </c>
      <c r="J4824" s="9"/>
      <c r="K4824" s="9"/>
      <c r="L4824" s="9"/>
      <c r="M4824" s="9"/>
      <c r="N4824" s="9"/>
      <c r="O4824" s="1"/>
      <c r="P4824" s="19">
        <v>3.52</v>
      </c>
      <c r="Q4824" s="18" t="s">
        <v>90</v>
      </c>
      <c r="T4824" s="1">
        <f t="shared" si="441"/>
        <v>2019.2191903376684</v>
      </c>
      <c r="U4824" s="4">
        <f t="shared" si="442"/>
        <v>1.1250680470425369E+20</v>
      </c>
      <c r="V4824" s="4">
        <f t="shared" si="443"/>
        <v>60255958607435.766</v>
      </c>
      <c r="W4824" s="1">
        <f t="shared" si="444"/>
        <v>39.763558429024854</v>
      </c>
    </row>
    <row r="4825" spans="1:23" x14ac:dyDescent="0.3">
      <c r="A4825" s="32" t="s">
        <v>1638</v>
      </c>
      <c r="B4825" s="34">
        <v>43544.848923611113</v>
      </c>
      <c r="C4825" s="2">
        <v>45.400199999999998</v>
      </c>
      <c r="D4825" s="2">
        <v>-12.7348</v>
      </c>
      <c r="E4825" s="3">
        <v>29</v>
      </c>
      <c r="F4825" s="17">
        <v>15</v>
      </c>
      <c r="G4825" s="22" t="s">
        <v>396</v>
      </c>
      <c r="H4825" s="1" t="s">
        <v>63</v>
      </c>
      <c r="I4825" s="1">
        <v>3.15</v>
      </c>
      <c r="J4825" s="9"/>
      <c r="K4825" s="9"/>
      <c r="L4825" s="9"/>
      <c r="M4825" s="9"/>
      <c r="N4825" s="9"/>
      <c r="O4825" s="1"/>
      <c r="P4825" s="19">
        <v>3.55</v>
      </c>
      <c r="Q4825" s="18" t="s">
        <v>90</v>
      </c>
      <c r="T4825" s="1">
        <f t="shared" si="441"/>
        <v>2019.2192989010571</v>
      </c>
      <c r="U4825" s="4">
        <f t="shared" si="442"/>
        <v>1.1250687153864545E+20</v>
      </c>
      <c r="V4825" s="4">
        <f t="shared" si="443"/>
        <v>66834391756861.656</v>
      </c>
      <c r="W4825" s="1">
        <f t="shared" si="444"/>
        <v>34.407042324276283</v>
      </c>
    </row>
    <row r="4826" spans="1:23" x14ac:dyDescent="0.3">
      <c r="A4826" s="32" t="s">
        <v>1639</v>
      </c>
      <c r="B4826" s="34">
        <v>43545.058981481481</v>
      </c>
      <c r="C4826" s="2">
        <v>45.518500000000003</v>
      </c>
      <c r="D4826" s="2">
        <v>-12.8217</v>
      </c>
      <c r="E4826" s="3">
        <v>39</v>
      </c>
      <c r="F4826" s="17">
        <v>15</v>
      </c>
      <c r="G4826" s="22" t="s">
        <v>396</v>
      </c>
      <c r="H4826" s="1" t="s">
        <v>63</v>
      </c>
      <c r="I4826" s="1">
        <v>4.18</v>
      </c>
      <c r="J4826" s="9"/>
      <c r="K4826" s="9"/>
      <c r="L4826" s="9">
        <v>4.4000000000000004</v>
      </c>
      <c r="M4826" s="1" t="s">
        <v>60</v>
      </c>
      <c r="N4826" s="9"/>
      <c r="O4826" s="1"/>
      <c r="P4826" s="19">
        <v>4.58</v>
      </c>
      <c r="Q4826" s="18" t="s">
        <v>90</v>
      </c>
      <c r="T4826" s="1">
        <f t="shared" si="441"/>
        <v>2019.2198740081628</v>
      </c>
      <c r="U4826" s="4">
        <f t="shared" si="442"/>
        <v>1.1250921576746077E+20</v>
      </c>
      <c r="V4826" s="4">
        <f t="shared" si="443"/>
        <v>2344228815319927.5</v>
      </c>
      <c r="W4826" s="1">
        <f t="shared" si="444"/>
        <v>50.467574669986249</v>
      </c>
    </row>
    <row r="4827" spans="1:23" x14ac:dyDescent="0.3">
      <c r="A4827" s="32" t="s">
        <v>1640</v>
      </c>
      <c r="B4827" s="34">
        <v>43545.206678240742</v>
      </c>
      <c r="C4827" s="2">
        <v>45.388500000000001</v>
      </c>
      <c r="D4827" s="2">
        <v>-12.7547</v>
      </c>
      <c r="E4827" s="3">
        <v>36</v>
      </c>
      <c r="F4827" s="17">
        <v>15</v>
      </c>
      <c r="G4827" s="22" t="s">
        <v>396</v>
      </c>
      <c r="H4827" s="1" t="s">
        <v>63</v>
      </c>
      <c r="I4827" s="1">
        <v>3.54</v>
      </c>
      <c r="J4827" s="9"/>
      <c r="K4827" s="9"/>
      <c r="L4827" s="9">
        <v>4.3</v>
      </c>
      <c r="M4827" s="1" t="s">
        <v>60</v>
      </c>
      <c r="N4827" s="9"/>
      <c r="O4827" s="1"/>
      <c r="P4827" s="19">
        <v>3.94</v>
      </c>
      <c r="Q4827" s="18" t="s">
        <v>90</v>
      </c>
      <c r="T4827" s="1">
        <f t="shared" si="441"/>
        <v>2019.2202783798514</v>
      </c>
      <c r="U4827" s="4">
        <f t="shared" si="442"/>
        <v>1.1250947280703906E+20</v>
      </c>
      <c r="V4827" s="4">
        <f t="shared" si="443"/>
        <v>257039578276887.53</v>
      </c>
      <c r="W4827" s="1">
        <f t="shared" si="444"/>
        <v>39.855236902217499</v>
      </c>
    </row>
    <row r="4828" spans="1:23" x14ac:dyDescent="0.3">
      <c r="A4828" s="32" t="s">
        <v>1641</v>
      </c>
      <c r="B4828" s="34">
        <v>43545.311388888891</v>
      </c>
      <c r="C4828" s="2">
        <v>45.4</v>
      </c>
      <c r="D4828" s="2">
        <v>-12.884499999999999</v>
      </c>
      <c r="E4828" s="3">
        <v>25</v>
      </c>
      <c r="F4828" s="17">
        <v>14</v>
      </c>
      <c r="G4828" s="22" t="s">
        <v>396</v>
      </c>
      <c r="H4828" s="1" t="s">
        <v>63</v>
      </c>
      <c r="I4828" s="1">
        <v>3</v>
      </c>
      <c r="J4828" s="9"/>
      <c r="K4828" s="9"/>
      <c r="L4828" s="9"/>
      <c r="M4828" s="9"/>
      <c r="N4828" s="9"/>
      <c r="O4828" s="1"/>
      <c r="P4828" s="19">
        <v>3.4</v>
      </c>
      <c r="Q4828" s="18" t="s">
        <v>90</v>
      </c>
      <c r="T4828" s="1">
        <f t="shared" si="441"/>
        <v>2019.2205650619819</v>
      </c>
      <c r="U4828" s="4">
        <f t="shared" si="442"/>
        <v>1.1250951261775611E+20</v>
      </c>
      <c r="V4828" s="4">
        <f t="shared" si="443"/>
        <v>39810717055349.789</v>
      </c>
      <c r="W4828" s="1">
        <f t="shared" si="444"/>
        <v>34.147622557352037</v>
      </c>
    </row>
    <row r="4829" spans="1:23" x14ac:dyDescent="0.3">
      <c r="A4829" s="32" t="s">
        <v>1642</v>
      </c>
      <c r="B4829" s="34">
        <v>43545.51358796296</v>
      </c>
      <c r="C4829" s="2">
        <v>45.348700000000001</v>
      </c>
      <c r="D4829" s="2">
        <v>-12.846299999999999</v>
      </c>
      <c r="E4829" s="3">
        <v>37</v>
      </c>
      <c r="F4829" s="17">
        <v>14</v>
      </c>
      <c r="G4829" s="22" t="s">
        <v>396</v>
      </c>
      <c r="H4829" s="1" t="s">
        <v>63</v>
      </c>
      <c r="I4829" s="1">
        <v>3.06</v>
      </c>
      <c r="J4829" s="9"/>
      <c r="K4829" s="9"/>
      <c r="L4829" s="9"/>
      <c r="M4829" s="9"/>
      <c r="N4829" s="9"/>
      <c r="O4829" s="1"/>
      <c r="P4829" s="19">
        <v>3.46</v>
      </c>
      <c r="Q4829" s="18" t="s">
        <v>90</v>
      </c>
      <c r="T4829" s="1">
        <f t="shared" si="441"/>
        <v>2019.2211186528759</v>
      </c>
      <c r="U4829" s="4">
        <f t="shared" si="442"/>
        <v>1.1250956159563805E+20</v>
      </c>
      <c r="V4829" s="4">
        <f t="shared" si="443"/>
        <v>48977881936844.656</v>
      </c>
      <c r="W4829" s="1">
        <f t="shared" si="444"/>
        <v>40.419500736940826</v>
      </c>
    </row>
    <row r="4830" spans="1:23" x14ac:dyDescent="0.3">
      <c r="A4830" s="32" t="s">
        <v>1643</v>
      </c>
      <c r="B4830" s="34">
        <v>43545.660266203704</v>
      </c>
      <c r="C4830" s="2">
        <v>45.402299999999997</v>
      </c>
      <c r="D4830" s="2">
        <v>-12.8005</v>
      </c>
      <c r="E4830" s="3">
        <v>40</v>
      </c>
      <c r="F4830" s="17">
        <v>14</v>
      </c>
      <c r="G4830" s="22" t="s">
        <v>396</v>
      </c>
      <c r="H4830" s="1" t="s">
        <v>63</v>
      </c>
      <c r="I4830" s="1">
        <v>3.38</v>
      </c>
      <c r="J4830" s="9"/>
      <c r="K4830" s="9"/>
      <c r="L4830" s="9"/>
      <c r="M4830" s="9"/>
      <c r="N4830" s="9"/>
      <c r="O4830" s="1"/>
      <c r="P4830" s="19">
        <v>3.78</v>
      </c>
      <c r="Q4830" s="18" t="s">
        <v>90</v>
      </c>
      <c r="T4830" s="1">
        <f t="shared" si="441"/>
        <v>2019.2215202360128</v>
      </c>
      <c r="U4830" s="4">
        <f t="shared" si="442"/>
        <v>1.1250970950647687E+20</v>
      </c>
      <c r="V4830" s="4">
        <f t="shared" si="443"/>
        <v>147910838816820.69</v>
      </c>
      <c r="W4830" s="1">
        <f t="shared" si="444"/>
        <v>44.389902867651415</v>
      </c>
    </row>
    <row r="4831" spans="1:23" x14ac:dyDescent="0.3">
      <c r="A4831" s="32" t="s">
        <v>1644</v>
      </c>
      <c r="B4831" s="34">
        <v>43546.01326388889</v>
      </c>
      <c r="C4831" s="2">
        <v>45.395000000000003</v>
      </c>
      <c r="D4831" s="2">
        <v>-12.8005</v>
      </c>
      <c r="E4831" s="3">
        <v>35</v>
      </c>
      <c r="F4831" s="17">
        <v>16</v>
      </c>
      <c r="G4831" s="22" t="s">
        <v>396</v>
      </c>
      <c r="H4831" s="1" t="s">
        <v>63</v>
      </c>
      <c r="I4831" s="1">
        <v>3.29</v>
      </c>
      <c r="J4831" s="9"/>
      <c r="K4831" s="9"/>
      <c r="L4831" s="9"/>
      <c r="M4831" s="9"/>
      <c r="N4831" s="9"/>
      <c r="O4831" s="1"/>
      <c r="P4831" s="19">
        <v>3.69</v>
      </c>
      <c r="Q4831" s="18" t="s">
        <v>90</v>
      </c>
      <c r="T4831" s="1">
        <f t="shared" si="441"/>
        <v>2019.222486691003</v>
      </c>
      <c r="U4831" s="4">
        <f t="shared" si="442"/>
        <v>1.1250981789916827E+20</v>
      </c>
      <c r="V4831" s="4">
        <f t="shared" si="443"/>
        <v>108392691402120.45</v>
      </c>
      <c r="W4831" s="1">
        <f t="shared" si="444"/>
        <v>39.581278191169815</v>
      </c>
    </row>
    <row r="4832" spans="1:23" x14ac:dyDescent="0.3">
      <c r="A4832" s="32" t="s">
        <v>1645</v>
      </c>
      <c r="B4832" s="34">
        <v>43546.054907407408</v>
      </c>
      <c r="C4832" s="2">
        <v>45.3767</v>
      </c>
      <c r="D4832" s="2">
        <v>-12.7418</v>
      </c>
      <c r="E4832" s="3">
        <v>32</v>
      </c>
      <c r="F4832" s="17">
        <v>17</v>
      </c>
      <c r="G4832" s="22" t="s">
        <v>396</v>
      </c>
      <c r="H4832" s="1" t="s">
        <v>63</v>
      </c>
      <c r="I4832" s="1">
        <v>3.13</v>
      </c>
      <c r="J4832" s="9"/>
      <c r="K4832" s="9"/>
      <c r="L4832" s="9"/>
      <c r="M4832" s="9"/>
      <c r="N4832" s="9"/>
      <c r="O4832" s="1"/>
      <c r="P4832" s="19">
        <v>3.53</v>
      </c>
      <c r="Q4832" s="18" t="s">
        <v>90</v>
      </c>
      <c r="T4832" s="1">
        <f t="shared" si="441"/>
        <v>2019.2226007047432</v>
      </c>
      <c r="U4832" s="4">
        <f t="shared" si="442"/>
        <v>1.1250988027265181E+20</v>
      </c>
      <c r="V4832" s="4">
        <f t="shared" si="443"/>
        <v>62373483548242.125</v>
      </c>
      <c r="W4832" s="1">
        <f t="shared" si="444"/>
        <v>35.731486180050908</v>
      </c>
    </row>
    <row r="4833" spans="1:23" x14ac:dyDescent="0.3">
      <c r="A4833" s="32" t="s">
        <v>1646</v>
      </c>
      <c r="B4833" s="34">
        <v>43546.475370370368</v>
      </c>
      <c r="C4833" s="2">
        <v>45.396700000000003</v>
      </c>
      <c r="D4833" s="2">
        <v>-12.7597</v>
      </c>
      <c r="E4833" s="3">
        <v>42</v>
      </c>
      <c r="F4833" s="17">
        <v>14</v>
      </c>
      <c r="G4833" s="22" t="s">
        <v>396</v>
      </c>
      <c r="H4833" s="1" t="s">
        <v>63</v>
      </c>
      <c r="I4833" s="1">
        <v>3.3200000000000003</v>
      </c>
      <c r="J4833" s="9"/>
      <c r="K4833" s="9"/>
      <c r="L4833" s="9"/>
      <c r="M4833" s="9"/>
      <c r="N4833" s="9"/>
      <c r="O4833" s="1"/>
      <c r="P4833" s="19">
        <v>3.72</v>
      </c>
      <c r="Q4833" s="18" t="s">
        <v>90</v>
      </c>
      <c r="T4833" s="1">
        <f t="shared" si="441"/>
        <v>2019.2237518695972</v>
      </c>
      <c r="U4833" s="4">
        <f t="shared" si="442"/>
        <v>1.1251000049909527E+20</v>
      </c>
      <c r="V4833" s="4">
        <f t="shared" si="443"/>
        <v>120226443461741.34</v>
      </c>
      <c r="W4833" s="1">
        <f t="shared" si="444"/>
        <v>45.69238075502841</v>
      </c>
    </row>
    <row r="4834" spans="1:23" x14ac:dyDescent="0.3">
      <c r="A4834" s="32" t="s">
        <v>1647</v>
      </c>
      <c r="B4834" s="34">
        <v>43546.548750000002</v>
      </c>
      <c r="C4834" s="2">
        <v>45.3675</v>
      </c>
      <c r="D4834" s="2">
        <v>-12.757</v>
      </c>
      <c r="E4834" s="3">
        <v>34</v>
      </c>
      <c r="F4834" s="17">
        <v>15</v>
      </c>
      <c r="G4834" s="22" t="s">
        <v>396</v>
      </c>
      <c r="H4834" s="1" t="s">
        <v>63</v>
      </c>
      <c r="I4834" s="1">
        <v>3.23</v>
      </c>
      <c r="J4834" s="9"/>
      <c r="K4834" s="9"/>
      <c r="L4834" s="9"/>
      <c r="M4834" s="9"/>
      <c r="N4834" s="9"/>
      <c r="O4834" s="1"/>
      <c r="P4834" s="19">
        <v>3.63</v>
      </c>
      <c r="Q4834" s="18" t="s">
        <v>90</v>
      </c>
      <c r="T4834" s="1">
        <f t="shared" si="441"/>
        <v>2019.223952772074</v>
      </c>
      <c r="U4834" s="4">
        <f t="shared" si="442"/>
        <v>1.1251008860398258E+20</v>
      </c>
      <c r="V4834" s="4">
        <f t="shared" si="443"/>
        <v>88104887300801.563</v>
      </c>
      <c r="W4834" s="1">
        <f t="shared" si="444"/>
        <v>37.091656275650848</v>
      </c>
    </row>
    <row r="4835" spans="1:23" x14ac:dyDescent="0.3">
      <c r="A4835" s="32" t="s">
        <v>1648</v>
      </c>
      <c r="B4835" s="34">
        <v>43546.555613425924</v>
      </c>
      <c r="C4835" s="2">
        <v>45.3827</v>
      </c>
      <c r="D4835" s="2">
        <v>-12.7508</v>
      </c>
      <c r="E4835" s="3">
        <v>34</v>
      </c>
      <c r="F4835" s="17">
        <v>17</v>
      </c>
      <c r="G4835" s="22" t="s">
        <v>396</v>
      </c>
      <c r="H4835" s="1" t="s">
        <v>63</v>
      </c>
      <c r="I4835" s="1">
        <v>3.49</v>
      </c>
      <c r="J4835" s="9"/>
      <c r="K4835" s="9"/>
      <c r="L4835" s="9"/>
      <c r="M4835" s="9"/>
      <c r="N4835" s="9"/>
      <c r="O4835" s="1"/>
      <c r="P4835" s="19">
        <v>3.89</v>
      </c>
      <c r="Q4835" s="18" t="s">
        <v>90</v>
      </c>
      <c r="T4835" s="1">
        <f t="shared" si="441"/>
        <v>2019.2239715631099</v>
      </c>
      <c r="U4835" s="4">
        <f t="shared" si="442"/>
        <v>1.1251030487583495E+20</v>
      </c>
      <c r="V4835" s="4">
        <f t="shared" si="443"/>
        <v>216271852372703.16</v>
      </c>
      <c r="W4835" s="1">
        <f t="shared" si="444"/>
        <v>37.784002146130568</v>
      </c>
    </row>
    <row r="4836" spans="1:23" x14ac:dyDescent="0.3">
      <c r="A4836" s="32" t="s">
        <v>1649</v>
      </c>
      <c r="B4836" s="34">
        <v>43547.105104166665</v>
      </c>
      <c r="C4836" s="2">
        <v>45.395200000000003</v>
      </c>
      <c r="D4836" s="2">
        <v>-12.7622</v>
      </c>
      <c r="E4836" s="3">
        <v>29</v>
      </c>
      <c r="F4836" s="17">
        <v>16</v>
      </c>
      <c r="G4836" s="22" t="s">
        <v>396</v>
      </c>
      <c r="H4836" s="1" t="s">
        <v>63</v>
      </c>
      <c r="I4836" s="1">
        <v>3.35</v>
      </c>
      <c r="J4836" s="9"/>
      <c r="K4836" s="9"/>
      <c r="L4836" s="9"/>
      <c r="M4836" s="9"/>
      <c r="N4836" s="9"/>
      <c r="O4836" s="1"/>
      <c r="P4836" s="19">
        <v>3.75</v>
      </c>
      <c r="Q4836" s="18" t="s">
        <v>90</v>
      </c>
      <c r="T4836" s="1">
        <f t="shared" si="441"/>
        <v>2019.2254759867672</v>
      </c>
      <c r="U4836" s="4">
        <f t="shared" si="442"/>
        <v>1.1251043822797816E+20</v>
      </c>
      <c r="V4836" s="4">
        <f t="shared" si="443"/>
        <v>133352143216332.41</v>
      </c>
      <c r="W4836" s="1">
        <f t="shared" si="444"/>
        <v>34.048344241995409</v>
      </c>
    </row>
    <row r="4837" spans="1:23" x14ac:dyDescent="0.3">
      <c r="A4837" s="32" t="s">
        <v>1650</v>
      </c>
      <c r="B4837" s="34">
        <v>43547.109849537039</v>
      </c>
      <c r="C4837" s="2">
        <v>45.429699999999997</v>
      </c>
      <c r="D4837" s="2">
        <v>-12.7155</v>
      </c>
      <c r="E4837" s="3">
        <v>26</v>
      </c>
      <c r="F4837" s="17">
        <v>15</v>
      </c>
      <c r="G4837" s="22" t="s">
        <v>396</v>
      </c>
      <c r="H4837" s="1" t="s">
        <v>63</v>
      </c>
      <c r="I4837" s="1">
        <v>3.3200000000000003</v>
      </c>
      <c r="J4837" s="9"/>
      <c r="K4837" s="9"/>
      <c r="L4837" s="9"/>
      <c r="M4837" s="9"/>
      <c r="N4837" s="9"/>
      <c r="O4837" s="1"/>
      <c r="P4837" s="19">
        <v>3.72</v>
      </c>
      <c r="Q4837" s="18" t="s">
        <v>90</v>
      </c>
      <c r="T4837" s="1">
        <f t="shared" si="441"/>
        <v>2019.225488978883</v>
      </c>
      <c r="U4837" s="4">
        <f t="shared" si="442"/>
        <v>1.1251055845442162E+20</v>
      </c>
      <c r="V4837" s="4">
        <f t="shared" si="443"/>
        <v>120226443461741.34</v>
      </c>
      <c r="W4837" s="1">
        <f t="shared" si="444"/>
        <v>34.075741101006464</v>
      </c>
    </row>
    <row r="4838" spans="1:23" x14ac:dyDescent="0.3">
      <c r="A4838" s="32" t="s">
        <v>1651</v>
      </c>
      <c r="B4838" s="34">
        <v>43547.114733796298</v>
      </c>
      <c r="C4838" s="2">
        <v>45.410499999999999</v>
      </c>
      <c r="D4838" s="2">
        <v>-12.768700000000001</v>
      </c>
      <c r="E4838" s="3">
        <v>33</v>
      </c>
      <c r="F4838" s="17">
        <v>15</v>
      </c>
      <c r="G4838" s="22" t="s">
        <v>396</v>
      </c>
      <c r="H4838" s="1" t="s">
        <v>63</v>
      </c>
      <c r="I4838" s="1">
        <v>3.0700000000000003</v>
      </c>
      <c r="J4838" s="9"/>
      <c r="K4838" s="9"/>
      <c r="L4838" s="9"/>
      <c r="M4838" s="9"/>
      <c r="N4838" s="9"/>
      <c r="O4838" s="1"/>
      <c r="P4838" s="19">
        <v>3.47</v>
      </c>
      <c r="Q4838" s="18" t="s">
        <v>90</v>
      </c>
      <c r="T4838" s="1">
        <f t="shared" si="441"/>
        <v>2019.2255023512562</v>
      </c>
      <c r="U4838" s="4">
        <f t="shared" si="442"/>
        <v>1.1251060915349245E+20</v>
      </c>
      <c r="V4838" s="4">
        <f t="shared" si="443"/>
        <v>50699070827470.641</v>
      </c>
      <c r="W4838" s="1">
        <f t="shared" si="444"/>
        <v>38.349636268100177</v>
      </c>
    </row>
    <row r="4839" spans="1:23" x14ac:dyDescent="0.3">
      <c r="A4839" s="32" t="s">
        <v>1652</v>
      </c>
      <c r="B4839" s="34">
        <v>43547.443298611113</v>
      </c>
      <c r="C4839" s="2">
        <v>45.405200000000001</v>
      </c>
      <c r="D4839" s="2">
        <v>-12.850199999999999</v>
      </c>
      <c r="E4839" s="3">
        <v>37</v>
      </c>
      <c r="F4839" s="17">
        <v>12</v>
      </c>
      <c r="G4839" s="22" t="s">
        <v>396</v>
      </c>
      <c r="H4839" s="1" t="s">
        <v>63</v>
      </c>
      <c r="I4839" s="1">
        <v>3.04</v>
      </c>
      <c r="J4839" s="9"/>
      <c r="K4839" s="9"/>
      <c r="L4839" s="9"/>
      <c r="M4839" s="9"/>
      <c r="N4839" s="9"/>
      <c r="O4839" s="1"/>
      <c r="P4839" s="19">
        <v>3.44</v>
      </c>
      <c r="Q4839" s="18" t="s">
        <v>90</v>
      </c>
      <c r="T4839" s="1">
        <f t="shared" si="441"/>
        <v>2019.2264019126931</v>
      </c>
      <c r="U4839" s="4">
        <f t="shared" si="442"/>
        <v>1.1251065486231141E+20</v>
      </c>
      <c r="V4839" s="4">
        <f t="shared" si="443"/>
        <v>45708818961487.711</v>
      </c>
      <c r="W4839" s="1">
        <f t="shared" si="444"/>
        <v>42.855280687431943</v>
      </c>
    </row>
    <row r="4840" spans="1:23" x14ac:dyDescent="0.3">
      <c r="A4840" s="32" t="s">
        <v>1653</v>
      </c>
      <c r="B4840" s="34">
        <v>43547.66101851852</v>
      </c>
      <c r="C4840" s="2">
        <v>45.358699999999999</v>
      </c>
      <c r="D4840" s="2">
        <v>-12.6913</v>
      </c>
      <c r="E4840" s="3">
        <v>40</v>
      </c>
      <c r="F4840" s="17">
        <v>9</v>
      </c>
      <c r="G4840" s="22" t="s">
        <v>396</v>
      </c>
      <c r="H4840" s="1" t="s">
        <v>63</v>
      </c>
      <c r="I4840" s="1">
        <v>3.1</v>
      </c>
      <c r="J4840" s="9"/>
      <c r="K4840" s="9"/>
      <c r="L4840" s="9"/>
      <c r="M4840" s="9"/>
      <c r="N4840" s="9"/>
      <c r="O4840" s="1"/>
      <c r="P4840" s="19">
        <v>3.5</v>
      </c>
      <c r="Q4840" s="18" t="s">
        <v>90</v>
      </c>
      <c r="T4840" s="1">
        <f t="shared" si="441"/>
        <v>2019.2269979973128</v>
      </c>
      <c r="U4840" s="4">
        <f t="shared" si="442"/>
        <v>1.1251071109644393E+20</v>
      </c>
      <c r="V4840" s="4">
        <f t="shared" si="443"/>
        <v>56234132519035.117</v>
      </c>
      <c r="W4840" s="1">
        <f t="shared" si="444"/>
        <v>42.938393231333706</v>
      </c>
    </row>
    <row r="4841" spans="1:23" x14ac:dyDescent="0.3">
      <c r="A4841" s="32" t="s">
        <v>1654</v>
      </c>
      <c r="B4841" s="34">
        <v>43547.778958333336</v>
      </c>
      <c r="C4841" s="2">
        <v>45.384999999999998</v>
      </c>
      <c r="D4841" s="2">
        <v>-12.7667</v>
      </c>
      <c r="E4841" s="3">
        <v>37</v>
      </c>
      <c r="F4841" s="17">
        <v>13</v>
      </c>
      <c r="G4841" s="22" t="s">
        <v>396</v>
      </c>
      <c r="H4841" s="1" t="s">
        <v>63</v>
      </c>
      <c r="I4841" s="1">
        <v>3.19</v>
      </c>
      <c r="J4841" s="9"/>
      <c r="K4841" s="9"/>
      <c r="L4841" s="9"/>
      <c r="M4841" s="9"/>
      <c r="N4841" s="9"/>
      <c r="O4841" s="1"/>
      <c r="P4841" s="19">
        <v>3.59</v>
      </c>
      <c r="Q4841" s="18" t="s">
        <v>90</v>
      </c>
      <c r="T4841" s="1">
        <f t="shared" si="441"/>
        <v>2019.2273208989277</v>
      </c>
      <c r="U4841" s="4">
        <f t="shared" si="442"/>
        <v>1.1251078783259286E+20</v>
      </c>
      <c r="V4841" s="4">
        <f t="shared" si="443"/>
        <v>76736148936182.078</v>
      </c>
      <c r="W4841" s="1">
        <f t="shared" si="444"/>
        <v>40.62101212084351</v>
      </c>
    </row>
    <row r="4842" spans="1:23" x14ac:dyDescent="0.3">
      <c r="A4842" s="32" t="s">
        <v>1655</v>
      </c>
      <c r="B4842" s="34">
        <v>43547.848298611112</v>
      </c>
      <c r="C4842" s="2">
        <v>45.362699999999997</v>
      </c>
      <c r="D4842" s="2">
        <v>-12.825699999999999</v>
      </c>
      <c r="E4842" s="3">
        <v>38</v>
      </c>
      <c r="F4842" s="17">
        <v>12</v>
      </c>
      <c r="G4842" s="22" t="s">
        <v>396</v>
      </c>
      <c r="H4842" s="1" t="s">
        <v>63</v>
      </c>
      <c r="I4842" s="1">
        <v>3.04</v>
      </c>
      <c r="J4842" s="9"/>
      <c r="K4842" s="9"/>
      <c r="L4842" s="9"/>
      <c r="M4842" s="9"/>
      <c r="N4842" s="9"/>
      <c r="O4842" s="1"/>
      <c r="P4842" s="19">
        <v>3.44</v>
      </c>
      <c r="Q4842" s="18" t="s">
        <v>90</v>
      </c>
      <c r="T4842" s="1">
        <f t="shared" si="441"/>
        <v>2019.2275107422618</v>
      </c>
      <c r="U4842" s="4">
        <f t="shared" si="442"/>
        <v>1.1251083354141182E+20</v>
      </c>
      <c r="V4842" s="4">
        <f t="shared" si="443"/>
        <v>45708818961487.711</v>
      </c>
      <c r="W4842" s="1">
        <f t="shared" si="444"/>
        <v>41.340046576232552</v>
      </c>
    </row>
    <row r="4843" spans="1:23" x14ac:dyDescent="0.3">
      <c r="A4843" s="32" t="s">
        <v>1656</v>
      </c>
      <c r="B4843" s="34">
        <v>43548.088055555556</v>
      </c>
      <c r="C4843" s="2">
        <v>45.383800000000001</v>
      </c>
      <c r="D4843" s="2">
        <v>-12.7685</v>
      </c>
      <c r="E4843" s="3">
        <v>31</v>
      </c>
      <c r="F4843" s="17">
        <v>12</v>
      </c>
      <c r="G4843" s="22" t="s">
        <v>396</v>
      </c>
      <c r="H4843" s="1" t="s">
        <v>63</v>
      </c>
      <c r="I4843" s="1">
        <v>3.04</v>
      </c>
      <c r="J4843" s="9"/>
      <c r="K4843" s="9"/>
      <c r="L4843" s="9"/>
      <c r="M4843" s="9"/>
      <c r="N4843" s="9"/>
      <c r="O4843" s="1"/>
      <c r="P4843" s="19">
        <v>3.44</v>
      </c>
      <c r="Q4843" s="18" t="s">
        <v>90</v>
      </c>
      <c r="T4843" s="1">
        <f t="shared" si="441"/>
        <v>2019.2281671610008</v>
      </c>
      <c r="U4843" s="4">
        <f t="shared" si="442"/>
        <v>1.1251087925023077E+20</v>
      </c>
      <c r="V4843" s="4">
        <f t="shared" si="443"/>
        <v>45708818961487.711</v>
      </c>
      <c r="W4843" s="1">
        <f t="shared" si="444"/>
        <v>35.188918518991436</v>
      </c>
    </row>
    <row r="4844" spans="1:23" x14ac:dyDescent="0.3">
      <c r="A4844" s="32" t="s">
        <v>1657</v>
      </c>
      <c r="B4844" s="34">
        <v>43548.135775462964</v>
      </c>
      <c r="C4844" s="2">
        <v>45.566000000000003</v>
      </c>
      <c r="D4844" s="2">
        <v>-12.826700000000001</v>
      </c>
      <c r="E4844" s="3">
        <v>30</v>
      </c>
      <c r="F4844" s="17">
        <v>15</v>
      </c>
      <c r="G4844" s="22" t="s">
        <v>396</v>
      </c>
      <c r="H4844" s="1" t="s">
        <v>63</v>
      </c>
      <c r="I4844" s="1">
        <v>4.3999999999999995</v>
      </c>
      <c r="J4844" s="9"/>
      <c r="K4844" s="9"/>
      <c r="L4844" s="9">
        <v>4.2</v>
      </c>
      <c r="M4844" s="1" t="s">
        <v>60</v>
      </c>
      <c r="N4844" s="9"/>
      <c r="O4844" s="1"/>
      <c r="P4844" s="19">
        <v>4.8</v>
      </c>
      <c r="Q4844" s="18" t="s">
        <v>90</v>
      </c>
      <c r="T4844" s="1">
        <f t="shared" si="441"/>
        <v>2019.228297810987</v>
      </c>
      <c r="U4844" s="4">
        <f t="shared" si="442"/>
        <v>1.1251589112256704E+20</v>
      </c>
      <c r="V4844" s="4">
        <f t="shared" si="443"/>
        <v>5011872336272719</v>
      </c>
      <c r="W4844" s="1">
        <f t="shared" si="444"/>
        <v>47.767944661064121</v>
      </c>
    </row>
    <row r="4845" spans="1:23" x14ac:dyDescent="0.3">
      <c r="A4845" s="32" t="s">
        <v>1658</v>
      </c>
      <c r="B4845" s="34">
        <v>43548.889988425923</v>
      </c>
      <c r="C4845" s="2">
        <v>45.42</v>
      </c>
      <c r="D4845" s="2">
        <v>-12.798999999999999</v>
      </c>
      <c r="E4845" s="3">
        <v>38</v>
      </c>
      <c r="F4845" s="17">
        <v>12</v>
      </c>
      <c r="G4845" s="22" t="s">
        <v>396</v>
      </c>
      <c r="H4845" s="1" t="s">
        <v>63</v>
      </c>
      <c r="I4845" s="1">
        <v>3.13</v>
      </c>
      <c r="J4845" s="9"/>
      <c r="K4845" s="9"/>
      <c r="L4845" s="9"/>
      <c r="M4845" s="9"/>
      <c r="N4845" s="9"/>
      <c r="O4845" s="1"/>
      <c r="P4845" s="19">
        <v>3.53</v>
      </c>
      <c r="Q4845" s="18" t="s">
        <v>90</v>
      </c>
      <c r="T4845" s="1">
        <f t="shared" si="441"/>
        <v>2019.2303627335411</v>
      </c>
      <c r="U4845" s="4">
        <f t="shared" si="442"/>
        <v>1.1251595349605058E+20</v>
      </c>
      <c r="V4845" s="4">
        <f t="shared" si="443"/>
        <v>62373483548242.125</v>
      </c>
      <c r="W4845" s="1">
        <f t="shared" si="444"/>
        <v>43.449138783385486</v>
      </c>
    </row>
    <row r="4846" spans="1:23" x14ac:dyDescent="0.3">
      <c r="A4846" s="32" t="s">
        <v>1659</v>
      </c>
      <c r="B4846" s="34">
        <v>43548.89099537037</v>
      </c>
      <c r="C4846" s="2">
        <v>45.398499999999999</v>
      </c>
      <c r="D4846" s="2">
        <v>-12.841799999999999</v>
      </c>
      <c r="E4846" s="3">
        <v>30</v>
      </c>
      <c r="F4846" s="17">
        <v>13</v>
      </c>
      <c r="G4846" s="22" t="s">
        <v>396</v>
      </c>
      <c r="H4846" s="1" t="s">
        <v>63</v>
      </c>
      <c r="I4846" s="1">
        <v>3.43</v>
      </c>
      <c r="J4846" s="9"/>
      <c r="K4846" s="9"/>
      <c r="L4846" s="9"/>
      <c r="M4846" s="9"/>
      <c r="N4846" s="9"/>
      <c r="O4846" s="1"/>
      <c r="P4846" s="19">
        <v>3.83</v>
      </c>
      <c r="Q4846" s="18" t="s">
        <v>90</v>
      </c>
      <c r="T4846" s="1">
        <f t="shared" si="441"/>
        <v>2019.2303654904049</v>
      </c>
      <c r="U4846" s="4">
        <f t="shared" si="442"/>
        <v>1.1251612928841197E+20</v>
      </c>
      <c r="V4846" s="4">
        <f t="shared" si="443"/>
        <v>175792361395870.31</v>
      </c>
      <c r="W4846" s="1">
        <f t="shared" si="444"/>
        <v>36.358712540467899</v>
      </c>
    </row>
    <row r="4847" spans="1:23" x14ac:dyDescent="0.3">
      <c r="A4847" s="32" t="s">
        <v>1660</v>
      </c>
      <c r="B4847" s="34">
        <v>43548.947453703702</v>
      </c>
      <c r="C4847" s="2">
        <v>45.423499999999997</v>
      </c>
      <c r="D4847" s="2">
        <v>-12.8063</v>
      </c>
      <c r="E4847" s="3">
        <v>38</v>
      </c>
      <c r="F4847" s="17">
        <v>13</v>
      </c>
      <c r="G4847" s="22" t="s">
        <v>396</v>
      </c>
      <c r="H4847" s="1" t="s">
        <v>63</v>
      </c>
      <c r="I4847" s="1">
        <v>3.45</v>
      </c>
      <c r="J4847" s="9"/>
      <c r="K4847" s="9"/>
      <c r="L4847" s="9"/>
      <c r="M4847" s="9"/>
      <c r="N4847" s="9"/>
      <c r="O4847" s="1"/>
      <c r="P4847" s="19">
        <v>3.85</v>
      </c>
      <c r="Q4847" s="18" t="s">
        <v>90</v>
      </c>
      <c r="T4847" s="1">
        <f t="shared" si="441"/>
        <v>2019.2305200648973</v>
      </c>
      <c r="U4847" s="4">
        <f t="shared" si="442"/>
        <v>1.1251631765332093E+20</v>
      </c>
      <c r="V4847" s="4">
        <f t="shared" si="443"/>
        <v>188364908948981.13</v>
      </c>
      <c r="W4847" s="1">
        <f t="shared" si="444"/>
        <v>43.726018841800197</v>
      </c>
    </row>
    <row r="4848" spans="1:23" x14ac:dyDescent="0.3">
      <c r="A4848" s="32" t="s">
        <v>1661</v>
      </c>
      <c r="B4848" s="34">
        <v>43549.254999999997</v>
      </c>
      <c r="C4848" s="2">
        <v>45.3947</v>
      </c>
      <c r="D4848" s="2">
        <v>-12.7798</v>
      </c>
      <c r="E4848" s="3">
        <v>37</v>
      </c>
      <c r="F4848" s="17">
        <v>14</v>
      </c>
      <c r="G4848" s="22" t="s">
        <v>396</v>
      </c>
      <c r="H4848" s="1" t="s">
        <v>63</v>
      </c>
      <c r="I4848" s="1">
        <v>3.48</v>
      </c>
      <c r="J4848" s="9"/>
      <c r="K4848" s="9"/>
      <c r="L4848" s="9"/>
      <c r="M4848" s="9"/>
      <c r="N4848" s="9"/>
      <c r="O4848" s="1"/>
      <c r="P4848" s="19">
        <v>3.88</v>
      </c>
      <c r="Q4848" s="18" t="s">
        <v>90</v>
      </c>
      <c r="T4848" s="1">
        <f t="shared" si="441"/>
        <v>2019.2313620807665</v>
      </c>
      <c r="U4848" s="4">
        <f t="shared" si="442"/>
        <v>1.1251652658293401E+20</v>
      </c>
      <c r="V4848" s="4">
        <f t="shared" si="443"/>
        <v>208929613085405.06</v>
      </c>
      <c r="W4848" s="1">
        <f t="shared" si="444"/>
        <v>41.133511131749735</v>
      </c>
    </row>
    <row r="4849" spans="1:23" x14ac:dyDescent="0.3">
      <c r="A4849" s="32" t="s">
        <v>1662</v>
      </c>
      <c r="B4849" s="34">
        <v>43549.428622685184</v>
      </c>
      <c r="C4849" s="2">
        <v>45.382300000000001</v>
      </c>
      <c r="D4849" s="2">
        <v>-12.852499999999999</v>
      </c>
      <c r="E4849" s="3">
        <v>32</v>
      </c>
      <c r="F4849" s="17">
        <v>12</v>
      </c>
      <c r="G4849" s="22" t="s">
        <v>396</v>
      </c>
      <c r="H4849" s="1" t="s">
        <v>63</v>
      </c>
      <c r="I4849" s="1">
        <v>3.14</v>
      </c>
      <c r="J4849" s="9"/>
      <c r="K4849" s="9"/>
      <c r="L4849" s="9"/>
      <c r="M4849" s="9"/>
      <c r="N4849" s="9"/>
      <c r="O4849" s="1"/>
      <c r="P4849" s="19">
        <v>3.54</v>
      </c>
      <c r="Q4849" s="18" t="s">
        <v>90</v>
      </c>
      <c r="T4849" s="1">
        <f t="shared" si="441"/>
        <v>2019.2318374337719</v>
      </c>
      <c r="U4849" s="4">
        <f t="shared" si="442"/>
        <v>1.1251659114835691E+20</v>
      </c>
      <c r="V4849" s="4">
        <f t="shared" si="443"/>
        <v>64565422903465.523</v>
      </c>
      <c r="W4849" s="1">
        <f t="shared" si="444"/>
        <v>37.541580096947804</v>
      </c>
    </row>
    <row r="4850" spans="1:23" x14ac:dyDescent="0.3">
      <c r="A4850" s="32" t="s">
        <v>1663</v>
      </c>
      <c r="B4850" s="34">
        <v>43549.766886574071</v>
      </c>
      <c r="C4850" s="2">
        <v>45.5383</v>
      </c>
      <c r="D4850" s="2">
        <v>-12.802199999999999</v>
      </c>
      <c r="E4850" s="3">
        <v>30</v>
      </c>
      <c r="F4850" s="17">
        <v>12</v>
      </c>
      <c r="G4850" s="22" t="s">
        <v>396</v>
      </c>
      <c r="H4850" s="1" t="s">
        <v>63</v>
      </c>
      <c r="I4850" s="1">
        <v>3.1</v>
      </c>
      <c r="J4850" s="9"/>
      <c r="K4850" s="9"/>
      <c r="L4850" s="9"/>
      <c r="M4850" s="9"/>
      <c r="N4850" s="9"/>
      <c r="O4850" s="1"/>
      <c r="P4850" s="19">
        <v>3.5</v>
      </c>
      <c r="Q4850" s="18" t="s">
        <v>90</v>
      </c>
      <c r="T4850" s="1">
        <f t="shared" si="441"/>
        <v>2019.2327635498264</v>
      </c>
      <c r="U4850" s="4">
        <f t="shared" si="442"/>
        <v>1.1251664738248943E+20</v>
      </c>
      <c r="V4850" s="4">
        <f t="shared" si="443"/>
        <v>56234132519035.117</v>
      </c>
      <c r="W4850" s="1">
        <f t="shared" si="444"/>
        <v>45.137978339713435</v>
      </c>
    </row>
    <row r="4851" spans="1:23" x14ac:dyDescent="0.3">
      <c r="A4851" s="32" t="s">
        <v>1664</v>
      </c>
      <c r="B4851" s="34">
        <v>43549.86755787037</v>
      </c>
      <c r="C4851" s="2">
        <v>45.377200000000002</v>
      </c>
      <c r="D4851" s="2">
        <v>-12.789199999999999</v>
      </c>
      <c r="E4851" s="3">
        <v>30</v>
      </c>
      <c r="F4851" s="17">
        <v>13</v>
      </c>
      <c r="G4851" s="22" t="s">
        <v>396</v>
      </c>
      <c r="H4851" s="1" t="s">
        <v>63</v>
      </c>
      <c r="I4851" s="1">
        <v>3.0100000000000002</v>
      </c>
      <c r="J4851" s="9"/>
      <c r="K4851" s="9"/>
      <c r="L4851" s="9"/>
      <c r="M4851" s="9"/>
      <c r="N4851" s="9"/>
      <c r="O4851" s="1"/>
      <c r="P4851" s="19">
        <v>3.41</v>
      </c>
      <c r="Q4851" s="18" t="s">
        <v>90</v>
      </c>
      <c r="T4851" s="1">
        <f t="shared" si="441"/>
        <v>2019.2330391728142</v>
      </c>
      <c r="U4851" s="4">
        <f t="shared" si="442"/>
        <v>1.1251668859224134E+20</v>
      </c>
      <c r="V4851" s="4">
        <f t="shared" si="443"/>
        <v>41209751909733.227</v>
      </c>
      <c r="W4851" s="1">
        <f t="shared" si="444"/>
        <v>34.144277984913586</v>
      </c>
    </row>
    <row r="4852" spans="1:23" x14ac:dyDescent="0.3">
      <c r="A4852" s="32" t="s">
        <v>1665</v>
      </c>
      <c r="B4852" s="34">
        <v>43549.905717592592</v>
      </c>
      <c r="C4852" s="2">
        <v>45.387799999999999</v>
      </c>
      <c r="D4852" s="2">
        <v>-12.7713</v>
      </c>
      <c r="E4852" s="3">
        <v>37</v>
      </c>
      <c r="F4852" s="17">
        <v>13</v>
      </c>
      <c r="G4852" s="22" t="s">
        <v>396</v>
      </c>
      <c r="H4852" s="1" t="s">
        <v>63</v>
      </c>
      <c r="I4852" s="1">
        <v>3.12</v>
      </c>
      <c r="J4852" s="9"/>
      <c r="K4852" s="9"/>
      <c r="L4852" s="9"/>
      <c r="M4852" s="9"/>
      <c r="N4852" s="9"/>
      <c r="O4852" s="1"/>
      <c r="P4852" s="19">
        <v>3.52</v>
      </c>
      <c r="Q4852" s="18" t="s">
        <v>90</v>
      </c>
      <c r="T4852" s="1">
        <f t="shared" si="441"/>
        <v>2019.2331436484396</v>
      </c>
      <c r="U4852" s="4">
        <f t="shared" si="442"/>
        <v>1.1251674884819996E+20</v>
      </c>
      <c r="V4852" s="4">
        <f t="shared" si="443"/>
        <v>60255958607435.766</v>
      </c>
      <c r="W4852" s="1">
        <f t="shared" si="444"/>
        <v>40.765245582566209</v>
      </c>
    </row>
    <row r="4853" spans="1:23" x14ac:dyDescent="0.3">
      <c r="A4853" s="32" t="s">
        <v>1666</v>
      </c>
      <c r="B4853" s="34">
        <v>43549.941886574074</v>
      </c>
      <c r="C4853" s="2">
        <v>45.578000000000003</v>
      </c>
      <c r="D4853" s="2">
        <v>-12.834300000000001</v>
      </c>
      <c r="E4853" s="3">
        <v>14</v>
      </c>
      <c r="F4853" s="17">
        <v>13</v>
      </c>
      <c r="G4853" s="22" t="s">
        <v>396</v>
      </c>
      <c r="H4853" s="1" t="s">
        <v>63</v>
      </c>
      <c r="I4853" s="1">
        <v>3.54</v>
      </c>
      <c r="J4853" s="9"/>
      <c r="K4853" s="9"/>
      <c r="L4853" s="9"/>
      <c r="M4853" s="9"/>
      <c r="N4853" s="9"/>
      <c r="O4853" s="1"/>
      <c r="P4853" s="19">
        <v>3.94</v>
      </c>
      <c r="Q4853" s="18" t="s">
        <v>90</v>
      </c>
      <c r="T4853" s="1">
        <f t="shared" si="441"/>
        <v>2019.2332426737141</v>
      </c>
      <c r="U4853" s="4">
        <f t="shared" si="442"/>
        <v>1.1251700588777824E+20</v>
      </c>
      <c r="V4853" s="4">
        <f t="shared" si="443"/>
        <v>257039578276887.53</v>
      </c>
      <c r="W4853" s="1">
        <f t="shared" si="444"/>
        <v>41.083661572699619</v>
      </c>
    </row>
    <row r="4854" spans="1:23" x14ac:dyDescent="0.3">
      <c r="A4854" s="32" t="s">
        <v>1667</v>
      </c>
      <c r="B4854" s="34">
        <v>43550.63853009259</v>
      </c>
      <c r="C4854" s="2">
        <v>45.408799999999999</v>
      </c>
      <c r="D4854" s="2">
        <v>-12.7727</v>
      </c>
      <c r="E4854" s="3">
        <v>33</v>
      </c>
      <c r="F4854" s="17">
        <v>13</v>
      </c>
      <c r="G4854" s="22" t="s">
        <v>396</v>
      </c>
      <c r="H4854" s="1" t="s">
        <v>63</v>
      </c>
      <c r="I4854" s="1">
        <v>3.13</v>
      </c>
      <c r="J4854" s="9"/>
      <c r="K4854" s="9"/>
      <c r="L4854" s="9"/>
      <c r="M4854" s="9"/>
      <c r="N4854" s="9"/>
      <c r="O4854" s="1"/>
      <c r="P4854" s="19">
        <v>3.53</v>
      </c>
      <c r="Q4854" s="18" t="s">
        <v>90</v>
      </c>
      <c r="T4854" s="1">
        <f t="shared" si="441"/>
        <v>2019.2351499797196</v>
      </c>
      <c r="U4854" s="4">
        <f t="shared" si="442"/>
        <v>1.1251706826126179E+20</v>
      </c>
      <c r="V4854" s="4">
        <f t="shared" si="443"/>
        <v>62373483548242.125</v>
      </c>
      <c r="W4854" s="1">
        <f t="shared" si="444"/>
        <v>38.275577702449652</v>
      </c>
    </row>
    <row r="4855" spans="1:23" x14ac:dyDescent="0.3">
      <c r="A4855" s="32" t="s">
        <v>1668</v>
      </c>
      <c r="B4855" s="34">
        <v>43550.644062500003</v>
      </c>
      <c r="C4855" s="2">
        <v>45.561500000000002</v>
      </c>
      <c r="D4855" s="2">
        <v>-12.7707</v>
      </c>
      <c r="E4855" s="3">
        <v>20</v>
      </c>
      <c r="F4855" s="17">
        <v>10</v>
      </c>
      <c r="G4855" s="22" t="s">
        <v>396</v>
      </c>
      <c r="H4855" s="1" t="s">
        <v>63</v>
      </c>
      <c r="I4855" s="1">
        <v>3.38</v>
      </c>
      <c r="J4855" s="9"/>
      <c r="K4855" s="9"/>
      <c r="L4855" s="9"/>
      <c r="M4855" s="9"/>
      <c r="N4855" s="9"/>
      <c r="O4855" s="1"/>
      <c r="P4855" s="19">
        <v>3.78</v>
      </c>
      <c r="Q4855" s="18" t="s">
        <v>90</v>
      </c>
      <c r="T4855" s="1">
        <f t="shared" si="441"/>
        <v>2019.2351651266256</v>
      </c>
      <c r="U4855" s="4">
        <f t="shared" si="442"/>
        <v>1.125172161721006E+20</v>
      </c>
      <c r="V4855" s="4">
        <f t="shared" si="443"/>
        <v>147910838816820.69</v>
      </c>
      <c r="W4855" s="1">
        <f t="shared" si="444"/>
        <v>41.081752418717784</v>
      </c>
    </row>
    <row r="4856" spans="1:23" x14ac:dyDescent="0.3">
      <c r="A4856" s="32" t="s">
        <v>1669</v>
      </c>
      <c r="B4856" s="34">
        <v>43550.777812499997</v>
      </c>
      <c r="C4856" s="2">
        <v>45.418500000000002</v>
      </c>
      <c r="D4856" s="2">
        <v>-12.778499999999999</v>
      </c>
      <c r="E4856" s="3">
        <v>38</v>
      </c>
      <c r="F4856" s="17">
        <v>12</v>
      </c>
      <c r="G4856" s="22" t="s">
        <v>396</v>
      </c>
      <c r="H4856" s="1" t="s">
        <v>63</v>
      </c>
      <c r="I4856" s="1">
        <v>3.52</v>
      </c>
      <c r="J4856" s="9"/>
      <c r="K4856" s="9"/>
      <c r="L4856" s="9"/>
      <c r="M4856" s="9"/>
      <c r="N4856" s="9"/>
      <c r="O4856" s="1"/>
      <c r="P4856" s="19">
        <v>3.92</v>
      </c>
      <c r="Q4856" s="18" t="s">
        <v>90</v>
      </c>
      <c r="T4856" s="1">
        <f t="shared" si="441"/>
        <v>2019.2355313141684</v>
      </c>
      <c r="U4856" s="4">
        <f t="shared" si="442"/>
        <v>1.125174560553925E+20</v>
      </c>
      <c r="V4856" s="4">
        <f t="shared" si="443"/>
        <v>239883291901948.47</v>
      </c>
      <c r="W4856" s="1">
        <f t="shared" si="444"/>
        <v>43.180154653932874</v>
      </c>
    </row>
    <row r="4857" spans="1:23" x14ac:dyDescent="0.3">
      <c r="A4857" s="32" t="s">
        <v>1670</v>
      </c>
      <c r="B4857" s="34">
        <v>43550.873877314814</v>
      </c>
      <c r="C4857" s="2">
        <v>45.376300000000001</v>
      </c>
      <c r="D4857" s="2">
        <v>-12.7715</v>
      </c>
      <c r="E4857" s="3">
        <v>36</v>
      </c>
      <c r="F4857" s="17">
        <v>12</v>
      </c>
      <c r="G4857" s="22" t="s">
        <v>396</v>
      </c>
      <c r="H4857" s="1" t="s">
        <v>63</v>
      </c>
      <c r="I4857" s="1">
        <v>3.04</v>
      </c>
      <c r="J4857" s="9"/>
      <c r="K4857" s="9"/>
      <c r="L4857" s="9"/>
      <c r="M4857" s="9"/>
      <c r="N4857" s="9"/>
      <c r="O4857" s="1"/>
      <c r="P4857" s="19">
        <v>3.44</v>
      </c>
      <c r="Q4857" s="18" t="s">
        <v>90</v>
      </c>
      <c r="T4857" s="1">
        <f t="shared" si="441"/>
        <v>2019.2357943252973</v>
      </c>
      <c r="U4857" s="4">
        <f t="shared" si="442"/>
        <v>1.1251750176421146E+20</v>
      </c>
      <c r="V4857" s="4">
        <f t="shared" si="443"/>
        <v>45708818961487.711</v>
      </c>
      <c r="W4857" s="1">
        <f t="shared" si="444"/>
        <v>39.344725207137657</v>
      </c>
    </row>
    <row r="4858" spans="1:23" x14ac:dyDescent="0.3">
      <c r="A4858" s="32" t="s">
        <v>1671</v>
      </c>
      <c r="B4858" s="34">
        <v>43550.895520833335</v>
      </c>
      <c r="C4858" s="2">
        <v>45.38</v>
      </c>
      <c r="D4858" s="2">
        <v>-12.793200000000001</v>
      </c>
      <c r="E4858" s="3">
        <v>33</v>
      </c>
      <c r="F4858" s="17">
        <v>13</v>
      </c>
      <c r="G4858" s="22" t="s">
        <v>396</v>
      </c>
      <c r="H4858" s="1" t="s">
        <v>63</v>
      </c>
      <c r="I4858" s="1">
        <v>3.38</v>
      </c>
      <c r="J4858" s="9"/>
      <c r="K4858" s="9"/>
      <c r="L4858" s="9"/>
      <c r="M4858" s="9"/>
      <c r="N4858" s="9"/>
      <c r="O4858" s="1"/>
      <c r="P4858" s="19">
        <v>3.78</v>
      </c>
      <c r="Q4858" s="18" t="s">
        <v>90</v>
      </c>
      <c r="T4858" s="1">
        <f t="shared" si="441"/>
        <v>2019.2358535820215</v>
      </c>
      <c r="U4858" s="4">
        <f t="shared" si="442"/>
        <v>1.1251764967505027E+20</v>
      </c>
      <c r="V4858" s="4">
        <f t="shared" si="443"/>
        <v>147910838816820.69</v>
      </c>
      <c r="W4858" s="1">
        <f t="shared" si="444"/>
        <v>36.987206693355141</v>
      </c>
    </row>
    <row r="4859" spans="1:23" x14ac:dyDescent="0.3">
      <c r="A4859" s="32" t="s">
        <v>1672</v>
      </c>
      <c r="B4859" s="34">
        <v>43550.926412037035</v>
      </c>
      <c r="C4859" s="2">
        <v>45.403300000000002</v>
      </c>
      <c r="D4859" s="2">
        <v>-12.8187</v>
      </c>
      <c r="E4859" s="3">
        <v>30</v>
      </c>
      <c r="F4859" s="17">
        <v>13</v>
      </c>
      <c r="G4859" s="22" t="s">
        <v>396</v>
      </c>
      <c r="H4859" s="1" t="s">
        <v>63</v>
      </c>
      <c r="I4859" s="1">
        <v>3.5500000000000003</v>
      </c>
      <c r="J4859" s="9"/>
      <c r="K4859" s="9"/>
      <c r="L4859" s="9"/>
      <c r="M4859" s="9"/>
      <c r="N4859" s="9"/>
      <c r="O4859" s="1"/>
      <c r="P4859" s="19">
        <v>3.95</v>
      </c>
      <c r="Q4859" s="18" t="s">
        <v>90</v>
      </c>
      <c r="T4859" s="1">
        <f t="shared" si="441"/>
        <v>2019.2359381575279</v>
      </c>
      <c r="U4859" s="4">
        <f t="shared" si="442"/>
        <v>1.1251791574755625E+20</v>
      </c>
      <c r="V4859" s="4">
        <f t="shared" si="443"/>
        <v>266072505979882.13</v>
      </c>
      <c r="W4859" s="1">
        <f t="shared" si="444"/>
        <v>36.037132475262844</v>
      </c>
    </row>
    <row r="4860" spans="1:23" x14ac:dyDescent="0.3">
      <c r="A4860" s="32" t="s">
        <v>1673</v>
      </c>
      <c r="B4860" s="34">
        <v>43551.109479166669</v>
      </c>
      <c r="C4860" s="2">
        <v>45.3827</v>
      </c>
      <c r="D4860" s="2">
        <v>-12.830500000000001</v>
      </c>
      <c r="E4860" s="3">
        <v>32</v>
      </c>
      <c r="F4860" s="17">
        <v>13</v>
      </c>
      <c r="G4860" s="22" t="s">
        <v>396</v>
      </c>
      <c r="H4860" s="1" t="s">
        <v>63</v>
      </c>
      <c r="I4860" s="1">
        <v>3.37</v>
      </c>
      <c r="J4860" s="9"/>
      <c r="K4860" s="9"/>
      <c r="L4860" s="9"/>
      <c r="M4860" s="9"/>
      <c r="N4860" s="9"/>
      <c r="O4860" s="1"/>
      <c r="P4860" s="19">
        <v>3.77</v>
      </c>
      <c r="Q4860" s="18" t="s">
        <v>90</v>
      </c>
      <c r="T4860" s="1">
        <f t="shared" si="441"/>
        <v>2019.2364393680127</v>
      </c>
      <c r="U4860" s="4">
        <f t="shared" si="442"/>
        <v>1.1251805863695209E+20</v>
      </c>
      <c r="V4860" s="4">
        <f t="shared" si="443"/>
        <v>142889395851110.25</v>
      </c>
      <c r="W4860" s="1">
        <f t="shared" si="444"/>
        <v>36.93556920869603</v>
      </c>
    </row>
    <row r="4861" spans="1:23" x14ac:dyDescent="0.3">
      <c r="A4861" s="32" t="s">
        <v>1674</v>
      </c>
      <c r="B4861" s="34">
        <v>43551.132025462961</v>
      </c>
      <c r="C4861" s="2">
        <v>45.353299999999997</v>
      </c>
      <c r="D4861" s="2">
        <v>-12.7212</v>
      </c>
      <c r="E4861" s="3">
        <v>37</v>
      </c>
      <c r="F4861" s="17">
        <v>16</v>
      </c>
      <c r="G4861" s="22" t="s">
        <v>396</v>
      </c>
      <c r="H4861" s="1" t="s">
        <v>63</v>
      </c>
      <c r="I4861" s="1">
        <v>3.9200000000000004</v>
      </c>
      <c r="J4861" s="9"/>
      <c r="K4861" s="9"/>
      <c r="L4861" s="9">
        <v>4.5</v>
      </c>
      <c r="M4861" s="1" t="s">
        <v>60</v>
      </c>
      <c r="N4861" s="9"/>
      <c r="O4861" s="1"/>
      <c r="P4861" s="19">
        <v>4.32</v>
      </c>
      <c r="Q4861" s="18" t="s">
        <v>90</v>
      </c>
      <c r="T4861" s="1">
        <f t="shared" si="441"/>
        <v>2019.2365010964079</v>
      </c>
      <c r="U4861" s="4">
        <f t="shared" si="442"/>
        <v>1.1251901362953811E+20</v>
      </c>
      <c r="V4861" s="4">
        <f t="shared" si="443"/>
        <v>954992586021441.75</v>
      </c>
      <c r="W4861" s="1">
        <f t="shared" si="444"/>
        <v>39.500092320278625</v>
      </c>
    </row>
    <row r="4862" spans="1:23" x14ac:dyDescent="0.3">
      <c r="A4862" s="32" t="s">
        <v>1675</v>
      </c>
      <c r="B4862" s="34">
        <v>43551.806215277778</v>
      </c>
      <c r="C4862" s="2">
        <v>45.374000000000002</v>
      </c>
      <c r="D4862" s="2">
        <v>-12.761699999999999</v>
      </c>
      <c r="E4862" s="3">
        <v>24</v>
      </c>
      <c r="F4862" s="17">
        <v>14</v>
      </c>
      <c r="G4862" s="22" t="s">
        <v>396</v>
      </c>
      <c r="H4862" s="1" t="s">
        <v>63</v>
      </c>
      <c r="I4862" s="1">
        <v>3.8800000000000003</v>
      </c>
      <c r="J4862" s="9"/>
      <c r="K4862" s="9"/>
      <c r="L4862" s="9"/>
      <c r="M4862" s="9"/>
      <c r="N4862" s="9"/>
      <c r="O4862" s="1"/>
      <c r="P4862" s="19">
        <v>4.28</v>
      </c>
      <c r="Q4862" s="18" t="s">
        <v>90</v>
      </c>
      <c r="T4862" s="1">
        <f t="shared" si="441"/>
        <v>2019.238346927523</v>
      </c>
      <c r="U4862" s="4">
        <f t="shared" si="442"/>
        <v>1.125198453933092E+20</v>
      </c>
      <c r="V4862" s="4">
        <f t="shared" si="443"/>
        <v>831763771102670.63</v>
      </c>
      <c r="W4862" s="1">
        <f t="shared" si="444"/>
        <v>28.593466480588226</v>
      </c>
    </row>
    <row r="4863" spans="1:23" x14ac:dyDescent="0.3">
      <c r="A4863" s="32" t="s">
        <v>1676</v>
      </c>
      <c r="B4863" s="34">
        <v>43552.069537037038</v>
      </c>
      <c r="C4863" s="2">
        <v>45.386299999999999</v>
      </c>
      <c r="D4863" s="2">
        <v>-12.7562</v>
      </c>
      <c r="E4863" s="3">
        <v>28</v>
      </c>
      <c r="F4863" s="17">
        <v>23</v>
      </c>
      <c r="G4863" s="22" t="s">
        <v>396</v>
      </c>
      <c r="H4863" s="1" t="s">
        <v>63</v>
      </c>
      <c r="I4863" s="1">
        <v>4.5999999999999996</v>
      </c>
      <c r="J4863" s="9"/>
      <c r="K4863" s="9"/>
      <c r="L4863" s="9">
        <v>4.5999999999999996</v>
      </c>
      <c r="M4863" s="1" t="s">
        <v>60</v>
      </c>
      <c r="N4863" s="9"/>
      <c r="O4863" s="1"/>
      <c r="P4863" s="19">
        <v>5</v>
      </c>
      <c r="Q4863" s="18" t="s">
        <v>90</v>
      </c>
      <c r="T4863" s="1">
        <f t="shared" si="441"/>
        <v>2019.2390678632089</v>
      </c>
      <c r="U4863" s="4">
        <f t="shared" si="442"/>
        <v>1.125298453933092E+20</v>
      </c>
      <c r="V4863" s="4">
        <f t="shared" si="443"/>
        <v>1E+16</v>
      </c>
      <c r="W4863" s="1">
        <f t="shared" si="444"/>
        <v>32.68532155209693</v>
      </c>
    </row>
    <row r="4864" spans="1:23" x14ac:dyDescent="0.3">
      <c r="A4864" s="32" t="s">
        <v>1677</v>
      </c>
      <c r="B4864" s="34">
        <v>43552.164212962962</v>
      </c>
      <c r="C4864" s="2">
        <v>45.393700000000003</v>
      </c>
      <c r="D4864" s="2">
        <v>-12.768700000000001</v>
      </c>
      <c r="E4864" s="3">
        <v>37</v>
      </c>
      <c r="F4864" s="17">
        <v>12</v>
      </c>
      <c r="G4864" s="22" t="s">
        <v>396</v>
      </c>
      <c r="H4864" s="1" t="s">
        <v>63</v>
      </c>
      <c r="I4864" s="1">
        <v>3.12</v>
      </c>
      <c r="J4864" s="9"/>
      <c r="K4864" s="9"/>
      <c r="L4864" s="9"/>
      <c r="M4864" s="9"/>
      <c r="N4864" s="9"/>
      <c r="O4864" s="1"/>
      <c r="P4864" s="19">
        <v>3.52</v>
      </c>
      <c r="Q4864" s="18" t="s">
        <v>90</v>
      </c>
      <c r="T4864" s="1">
        <f t="shared" si="441"/>
        <v>2019.2393270717671</v>
      </c>
      <c r="U4864" s="4">
        <f t="shared" si="442"/>
        <v>1.1252990564926782E+20</v>
      </c>
      <c r="V4864" s="4">
        <f t="shared" si="443"/>
        <v>60255958607435.766</v>
      </c>
      <c r="W4864" s="1">
        <f t="shared" si="444"/>
        <v>41.025233078163389</v>
      </c>
    </row>
    <row r="4865" spans="1:23" x14ac:dyDescent="0.3">
      <c r="A4865" s="32" t="s">
        <v>1678</v>
      </c>
      <c r="B4865" s="34">
        <v>43552.280613425923</v>
      </c>
      <c r="C4865" s="2">
        <v>45.409300000000002</v>
      </c>
      <c r="D4865" s="2">
        <v>-12.8018</v>
      </c>
      <c r="E4865" s="3">
        <v>29</v>
      </c>
      <c r="F4865" s="17">
        <v>13</v>
      </c>
      <c r="G4865" s="22" t="s">
        <v>396</v>
      </c>
      <c r="H4865" s="1" t="s">
        <v>63</v>
      </c>
      <c r="I4865" s="1">
        <v>3.77</v>
      </c>
      <c r="J4865" s="9"/>
      <c r="K4865" s="9"/>
      <c r="L4865" s="9">
        <v>4.2</v>
      </c>
      <c r="M4865" s="1" t="s">
        <v>60</v>
      </c>
      <c r="N4865" s="9"/>
      <c r="O4865" s="1"/>
      <c r="P4865" s="19">
        <v>4.17</v>
      </c>
      <c r="Q4865" s="18" t="s">
        <v>90</v>
      </c>
      <c r="T4865" s="1">
        <f t="shared" si="441"/>
        <v>2019.2396457588663</v>
      </c>
      <c r="U4865" s="4">
        <f t="shared" si="442"/>
        <v>1.1253047450219866E+20</v>
      </c>
      <c r="V4865" s="4">
        <f t="shared" si="443"/>
        <v>568852930843842.13</v>
      </c>
      <c r="W4865" s="1">
        <f t="shared" si="444"/>
        <v>35.237714217582052</v>
      </c>
    </row>
    <row r="4866" spans="1:23" x14ac:dyDescent="0.3">
      <c r="A4866" s="32" t="s">
        <v>1679</v>
      </c>
      <c r="B4866" s="34">
        <v>43552.507152777776</v>
      </c>
      <c r="C4866" s="2">
        <v>45.413499999999999</v>
      </c>
      <c r="D4866" s="2">
        <v>-12.819699999999999</v>
      </c>
      <c r="E4866" s="3">
        <v>33</v>
      </c>
      <c r="F4866" s="17">
        <v>13</v>
      </c>
      <c r="G4866" s="22" t="s">
        <v>396</v>
      </c>
      <c r="H4866" s="1" t="s">
        <v>63</v>
      </c>
      <c r="I4866" s="1">
        <v>3.35</v>
      </c>
      <c r="J4866" s="9"/>
      <c r="K4866" s="9"/>
      <c r="L4866" s="9"/>
      <c r="M4866" s="9"/>
      <c r="N4866" s="9"/>
      <c r="O4866" s="1"/>
      <c r="P4866" s="19">
        <v>3.75</v>
      </c>
      <c r="Q4866" s="18" t="s">
        <v>90</v>
      </c>
      <c r="T4866" s="1">
        <f t="shared" si="441"/>
        <v>2019.2402659898091</v>
      </c>
      <c r="U4866" s="4">
        <f t="shared" si="442"/>
        <v>1.1253060785434187E+20</v>
      </c>
      <c r="V4866" s="4">
        <f t="shared" si="443"/>
        <v>133352143216332.41</v>
      </c>
      <c r="W4866" s="1">
        <f t="shared" si="444"/>
        <v>39.138087354256591</v>
      </c>
    </row>
    <row r="4867" spans="1:23" x14ac:dyDescent="0.3">
      <c r="A4867" s="32" t="s">
        <v>1680</v>
      </c>
      <c r="B4867" s="34">
        <v>43553.17732638889</v>
      </c>
      <c r="C4867" s="2">
        <v>45.363999999999997</v>
      </c>
      <c r="D4867" s="2">
        <v>-12.651</v>
      </c>
      <c r="E4867" s="3">
        <v>39</v>
      </c>
      <c r="F4867" s="17">
        <v>12</v>
      </c>
      <c r="G4867" s="22" t="s">
        <v>396</v>
      </c>
      <c r="H4867" s="1" t="s">
        <v>63</v>
      </c>
      <c r="I4867" s="1">
        <v>3.21</v>
      </c>
      <c r="J4867" s="9"/>
      <c r="K4867" s="9"/>
      <c r="L4867" s="9"/>
      <c r="M4867" s="9"/>
      <c r="N4867" s="9"/>
      <c r="O4867" s="1"/>
      <c r="P4867" s="19">
        <v>3.61</v>
      </c>
      <c r="Q4867" s="18" t="s">
        <v>90</v>
      </c>
      <c r="T4867" s="1">
        <f t="shared" si="441"/>
        <v>2019.2421008251579</v>
      </c>
      <c r="U4867" s="4">
        <f t="shared" si="442"/>
        <v>1.1253069007860685E+20</v>
      </c>
      <c r="V4867" s="4">
        <f t="shared" si="443"/>
        <v>82224264994707.281</v>
      </c>
      <c r="W4867" s="1">
        <f t="shared" si="444"/>
        <v>43.187663501711633</v>
      </c>
    </row>
    <row r="4868" spans="1:23" x14ac:dyDescent="0.3">
      <c r="A4868" s="32" t="s">
        <v>1681</v>
      </c>
      <c r="B4868" s="34">
        <v>43553.333425925928</v>
      </c>
      <c r="C4868" s="2">
        <v>45.387500000000003</v>
      </c>
      <c r="D4868" s="2">
        <v>-12.7683</v>
      </c>
      <c r="E4868" s="3">
        <v>33</v>
      </c>
      <c r="F4868" s="17">
        <v>11</v>
      </c>
      <c r="G4868" s="22" t="s">
        <v>396</v>
      </c>
      <c r="H4868" s="1" t="s">
        <v>63</v>
      </c>
      <c r="I4868" s="1">
        <v>3.15</v>
      </c>
      <c r="J4868" s="9"/>
      <c r="K4868" s="9"/>
      <c r="L4868" s="9"/>
      <c r="M4868" s="9"/>
      <c r="N4868" s="9"/>
      <c r="O4868" s="1"/>
      <c r="P4868" s="19">
        <v>3.55</v>
      </c>
      <c r="Q4868" s="18" t="s">
        <v>90</v>
      </c>
      <c r="T4868" s="1">
        <f t="shared" si="441"/>
        <v>2019.2425282023983</v>
      </c>
      <c r="U4868" s="4">
        <f t="shared" si="442"/>
        <v>1.1253075691299861E+20</v>
      </c>
      <c r="V4868" s="4">
        <f t="shared" si="443"/>
        <v>66834391756861.656</v>
      </c>
      <c r="W4868" s="1">
        <f t="shared" si="444"/>
        <v>37.143800536366768</v>
      </c>
    </row>
    <row r="4869" spans="1:23" x14ac:dyDescent="0.3">
      <c r="A4869" s="32" t="s">
        <v>1682</v>
      </c>
      <c r="B4869" s="34">
        <v>43553.387685185182</v>
      </c>
      <c r="C4869" s="2">
        <v>45.537500000000001</v>
      </c>
      <c r="D4869" s="2">
        <v>-12.862500000000001</v>
      </c>
      <c r="E4869" s="3">
        <v>39</v>
      </c>
      <c r="F4869" s="17">
        <v>11</v>
      </c>
      <c r="G4869" s="22" t="s">
        <v>396</v>
      </c>
      <c r="H4869" s="1" t="s">
        <v>63</v>
      </c>
      <c r="I4869" s="1">
        <v>3.0500000000000003</v>
      </c>
      <c r="J4869" s="9"/>
      <c r="K4869" s="9"/>
      <c r="L4869" s="9"/>
      <c r="M4869" s="9"/>
      <c r="N4869" s="9"/>
      <c r="O4869" s="1"/>
      <c r="P4869" s="19">
        <v>3.45</v>
      </c>
      <c r="Q4869" s="18" t="s">
        <v>90</v>
      </c>
      <c r="T4869" s="1">
        <f t="shared" ref="T4869:T4932" si="445">1900+B4869/365.25</f>
        <v>2019.2426767561537</v>
      </c>
      <c r="U4869" s="4">
        <f t="shared" ref="U4869:U4932" si="446">U4868+V4869</f>
        <v>1.1253080422812451E+20</v>
      </c>
      <c r="V4869" s="4">
        <f t="shared" ref="V4869:V4932" si="447">10^(1.5*I4869+9.1)</f>
        <v>47315125896148.258</v>
      </c>
      <c r="W4869" s="1">
        <f t="shared" ref="W4869:W4932" si="448">SQRT( (ABS(D4869-$Y$1)*111.11)^2+(111.11*COS(RADIANS(D4869))*ABS(C4869-$Z$1))^2+E4869*E4869)</f>
        <v>52.59523159858086</v>
      </c>
    </row>
    <row r="4870" spans="1:23" x14ac:dyDescent="0.3">
      <c r="A4870" s="32" t="s">
        <v>1683</v>
      </c>
      <c r="B4870" s="34">
        <v>43553.465717592589</v>
      </c>
      <c r="C4870" s="2">
        <v>45.398000000000003</v>
      </c>
      <c r="D4870" s="2">
        <v>-12.795199999999999</v>
      </c>
      <c r="E4870" s="3">
        <v>41</v>
      </c>
      <c r="F4870" s="17">
        <v>12</v>
      </c>
      <c r="G4870" s="22" t="s">
        <v>396</v>
      </c>
      <c r="H4870" s="1" t="s">
        <v>63</v>
      </c>
      <c r="I4870" s="1">
        <v>3.06</v>
      </c>
      <c r="J4870" s="9"/>
      <c r="K4870" s="9"/>
      <c r="L4870" s="9"/>
      <c r="M4870" s="9"/>
      <c r="N4870" s="9"/>
      <c r="O4870" s="1"/>
      <c r="P4870" s="19">
        <v>3.46</v>
      </c>
      <c r="Q4870" s="18" t="s">
        <v>90</v>
      </c>
      <c r="T4870" s="1">
        <f t="shared" si="445"/>
        <v>2019.2428903972418</v>
      </c>
      <c r="U4870" s="4">
        <f t="shared" si="446"/>
        <v>1.1253085320600645E+20</v>
      </c>
      <c r="V4870" s="4">
        <f t="shared" si="447"/>
        <v>48977881936844.656</v>
      </c>
      <c r="W4870" s="1">
        <f t="shared" si="448"/>
        <v>45.042801388804669</v>
      </c>
    </row>
    <row r="4871" spans="1:23" x14ac:dyDescent="0.3">
      <c r="A4871" s="32" t="s">
        <v>1684</v>
      </c>
      <c r="B4871" s="34">
        <v>43553.848622685182</v>
      </c>
      <c r="C4871" s="2">
        <v>45.418799999999997</v>
      </c>
      <c r="D4871" s="2">
        <v>-12.7623</v>
      </c>
      <c r="E4871" s="3">
        <v>42</v>
      </c>
      <c r="F4871" s="17">
        <v>17</v>
      </c>
      <c r="G4871" s="22" t="s">
        <v>396</v>
      </c>
      <c r="H4871" s="1" t="s">
        <v>63</v>
      </c>
      <c r="I4871" s="1">
        <v>4.3</v>
      </c>
      <c r="J4871" s="9"/>
      <c r="K4871" s="9"/>
      <c r="L4871" s="9">
        <v>4.5</v>
      </c>
      <c r="M4871" s="1" t="s">
        <v>60</v>
      </c>
      <c r="N4871" s="9"/>
      <c r="O4871" s="1"/>
      <c r="P4871" s="19">
        <v>4.7</v>
      </c>
      <c r="Q4871" s="18" t="s">
        <v>90</v>
      </c>
      <c r="T4871" s="1">
        <f t="shared" si="445"/>
        <v>2019.2439387342511</v>
      </c>
      <c r="U4871" s="4">
        <f t="shared" si="446"/>
        <v>1.1253440133989879E+20</v>
      </c>
      <c r="V4871" s="4">
        <f t="shared" si="447"/>
        <v>3548133892335757</v>
      </c>
      <c r="W4871" s="1">
        <f t="shared" si="448"/>
        <v>46.690718649301608</v>
      </c>
    </row>
    <row r="4872" spans="1:23" x14ac:dyDescent="0.3">
      <c r="A4872" s="32" t="s">
        <v>1685</v>
      </c>
      <c r="B4872" s="34">
        <v>43553.884189814817</v>
      </c>
      <c r="C4872" s="2">
        <v>45.569800000000001</v>
      </c>
      <c r="D4872" s="2">
        <v>-12.796799999999999</v>
      </c>
      <c r="E4872" s="3">
        <v>37</v>
      </c>
      <c r="F4872" s="17">
        <v>15</v>
      </c>
      <c r="G4872" s="22" t="s">
        <v>396</v>
      </c>
      <c r="H4872" s="1" t="s">
        <v>63</v>
      </c>
      <c r="I4872" s="1">
        <v>3.36</v>
      </c>
      <c r="J4872" s="9"/>
      <c r="K4872" s="9"/>
      <c r="L4872" s="9"/>
      <c r="M4872" s="9"/>
      <c r="N4872" s="9"/>
      <c r="O4872" s="1"/>
      <c r="P4872" s="19">
        <v>3.76</v>
      </c>
      <c r="Q4872" s="18" t="s">
        <v>90</v>
      </c>
      <c r="T4872" s="1">
        <f t="shared" si="445"/>
        <v>2019.2440361117449</v>
      </c>
      <c r="U4872" s="4">
        <f t="shared" si="446"/>
        <v>1.1253453937832526E+20</v>
      </c>
      <c r="V4872" s="4">
        <f t="shared" si="447"/>
        <v>138038426460289.45</v>
      </c>
      <c r="W4872" s="1">
        <f t="shared" si="448"/>
        <v>52.3430627195632</v>
      </c>
    </row>
    <row r="4873" spans="1:23" x14ac:dyDescent="0.3">
      <c r="A4873" s="32" t="s">
        <v>1686</v>
      </c>
      <c r="B4873" s="34">
        <v>43554.017824074072</v>
      </c>
      <c r="C4873" s="2">
        <v>45.379800000000003</v>
      </c>
      <c r="D4873" s="2">
        <v>-12.8322</v>
      </c>
      <c r="E4873" s="3">
        <v>34</v>
      </c>
      <c r="F4873" s="17">
        <v>15</v>
      </c>
      <c r="G4873" s="22" t="s">
        <v>396</v>
      </c>
      <c r="H4873" s="1" t="s">
        <v>63</v>
      </c>
      <c r="I4873" s="1">
        <v>3.2800000000000002</v>
      </c>
      <c r="J4873" s="9"/>
      <c r="K4873" s="9"/>
      <c r="L4873" s="9"/>
      <c r="M4873" s="9"/>
      <c r="N4873" s="9"/>
      <c r="O4873" s="1"/>
      <c r="P4873" s="19">
        <v>3.68</v>
      </c>
      <c r="Q4873" s="18" t="s">
        <v>90</v>
      </c>
      <c r="T4873" s="1">
        <f t="shared" si="445"/>
        <v>2019.2444019824068</v>
      </c>
      <c r="U4873" s="4">
        <f t="shared" si="446"/>
        <v>1.1253464409118006E+20</v>
      </c>
      <c r="V4873" s="4">
        <f t="shared" si="447"/>
        <v>104712854805090.06</v>
      </c>
      <c r="W4873" s="1">
        <f t="shared" si="448"/>
        <v>38.589633418476595</v>
      </c>
    </row>
    <row r="4874" spans="1:23" x14ac:dyDescent="0.3">
      <c r="A4874" s="32" t="s">
        <v>1687</v>
      </c>
      <c r="B4874" s="34">
        <v>43554.081597222219</v>
      </c>
      <c r="C4874" s="2">
        <v>45.415300000000002</v>
      </c>
      <c r="D4874" s="2">
        <v>-12.8165</v>
      </c>
      <c r="E4874" s="3">
        <v>35</v>
      </c>
      <c r="F4874" s="17">
        <v>15</v>
      </c>
      <c r="G4874" s="22" t="s">
        <v>396</v>
      </c>
      <c r="H4874" s="1" t="s">
        <v>63</v>
      </c>
      <c r="I4874" s="1">
        <v>3.0100000000000002</v>
      </c>
      <c r="J4874" s="9"/>
      <c r="K4874" s="9"/>
      <c r="L4874" s="9"/>
      <c r="M4874" s="9"/>
      <c r="N4874" s="9"/>
      <c r="O4874" s="1"/>
      <c r="P4874" s="19">
        <v>3.41</v>
      </c>
      <c r="Q4874" s="18" t="s">
        <v>90</v>
      </c>
      <c r="T4874" s="1">
        <f t="shared" si="445"/>
        <v>2019.2445765837706</v>
      </c>
      <c r="U4874" s="4">
        <f t="shared" si="446"/>
        <v>1.1253468530093197E+20</v>
      </c>
      <c r="V4874" s="4">
        <f t="shared" si="447"/>
        <v>41209751909733.227</v>
      </c>
      <c r="W4874" s="1">
        <f t="shared" si="448"/>
        <v>40.87336675234215</v>
      </c>
    </row>
    <row r="4875" spans="1:23" x14ac:dyDescent="0.3">
      <c r="A4875" s="32" t="s">
        <v>1688</v>
      </c>
      <c r="B4875" s="34">
        <v>43554.163668981484</v>
      </c>
      <c r="C4875" s="2">
        <v>45.390799999999999</v>
      </c>
      <c r="D4875" s="2">
        <v>-12.7803</v>
      </c>
      <c r="E4875" s="3">
        <v>30</v>
      </c>
      <c r="F4875" s="17">
        <v>14</v>
      </c>
      <c r="G4875" s="22" t="s">
        <v>396</v>
      </c>
      <c r="H4875" s="1" t="s">
        <v>63</v>
      </c>
      <c r="I4875" s="1">
        <v>3.04</v>
      </c>
      <c r="J4875" s="9"/>
      <c r="K4875" s="9"/>
      <c r="L4875" s="9"/>
      <c r="M4875" s="9"/>
      <c r="N4875" s="9"/>
      <c r="O4875" s="1"/>
      <c r="P4875" s="19">
        <v>3.44</v>
      </c>
      <c r="Q4875" s="18" t="s">
        <v>90</v>
      </c>
      <c r="T4875" s="1">
        <f t="shared" si="445"/>
        <v>2019.2448012840014</v>
      </c>
      <c r="U4875" s="4">
        <f t="shared" si="446"/>
        <v>1.1253473100975093E+20</v>
      </c>
      <c r="V4875" s="4">
        <f t="shared" si="447"/>
        <v>45708818961487.711</v>
      </c>
      <c r="W4875" s="1">
        <f t="shared" si="448"/>
        <v>34.762396451890531</v>
      </c>
    </row>
    <row r="4876" spans="1:23" x14ac:dyDescent="0.3">
      <c r="A4876" s="32" t="s">
        <v>1689</v>
      </c>
      <c r="B4876" s="34">
        <v>43554.546273148146</v>
      </c>
      <c r="C4876" s="2">
        <v>45.406500000000001</v>
      </c>
      <c r="D4876" s="2">
        <v>-12.7662</v>
      </c>
      <c r="E4876" s="3">
        <v>36</v>
      </c>
      <c r="F4876" s="17">
        <v>15</v>
      </c>
      <c r="G4876" s="22" t="s">
        <v>396</v>
      </c>
      <c r="H4876" s="1" t="s">
        <v>63</v>
      </c>
      <c r="I4876" s="1">
        <v>3.46</v>
      </c>
      <c r="J4876" s="9"/>
      <c r="K4876" s="9"/>
      <c r="L4876" s="9"/>
      <c r="M4876" s="9"/>
      <c r="N4876" s="9"/>
      <c r="O4876" s="1"/>
      <c r="P4876" s="19">
        <v>3.86</v>
      </c>
      <c r="Q4876" s="18" t="s">
        <v>90</v>
      </c>
      <c r="T4876" s="1">
        <f t="shared" si="445"/>
        <v>2019.2458487971203</v>
      </c>
      <c r="U4876" s="4">
        <f t="shared" si="446"/>
        <v>1.125349259942109E+20</v>
      </c>
      <c r="V4876" s="4">
        <f t="shared" si="447"/>
        <v>194984459975804.25</v>
      </c>
      <c r="W4876" s="1">
        <f t="shared" si="448"/>
        <v>40.746461424541302</v>
      </c>
    </row>
    <row r="4877" spans="1:23" x14ac:dyDescent="0.3">
      <c r="A4877" s="32" t="s">
        <v>1690</v>
      </c>
      <c r="B4877" s="34">
        <v>43554.579224537039</v>
      </c>
      <c r="C4877" s="2">
        <v>45.395800000000001</v>
      </c>
      <c r="D4877" s="2">
        <v>-12.7547</v>
      </c>
      <c r="E4877" s="3">
        <v>31</v>
      </c>
      <c r="F4877" s="17">
        <v>15</v>
      </c>
      <c r="G4877" s="22" t="s">
        <v>396</v>
      </c>
      <c r="H4877" s="1" t="s">
        <v>63</v>
      </c>
      <c r="I4877" s="1">
        <v>3.7600000000000002</v>
      </c>
      <c r="J4877" s="9"/>
      <c r="K4877" s="9"/>
      <c r="L4877" s="9"/>
      <c r="M4877" s="9"/>
      <c r="N4877" s="9"/>
      <c r="O4877" s="1"/>
      <c r="P4877" s="19">
        <v>4.16</v>
      </c>
      <c r="Q4877" s="18" t="s">
        <v>90</v>
      </c>
      <c r="T4877" s="1">
        <f t="shared" si="445"/>
        <v>2019.2459390131062</v>
      </c>
      <c r="U4877" s="4">
        <f t="shared" si="446"/>
        <v>1.1253547553508477E+20</v>
      </c>
      <c r="V4877" s="4">
        <f t="shared" si="447"/>
        <v>549540873857625.25</v>
      </c>
      <c r="W4877" s="1">
        <f t="shared" si="448"/>
        <v>35.792761349243072</v>
      </c>
    </row>
    <row r="4878" spans="1:23" x14ac:dyDescent="0.3">
      <c r="A4878" s="32" t="s">
        <v>1691</v>
      </c>
      <c r="B4878" s="34">
        <v>43554.699143518519</v>
      </c>
      <c r="C4878" s="2">
        <v>45.55</v>
      </c>
      <c r="D4878" s="2">
        <v>-12.7933</v>
      </c>
      <c r="E4878" s="3">
        <v>40</v>
      </c>
      <c r="F4878" s="17">
        <v>12</v>
      </c>
      <c r="G4878" s="22" t="s">
        <v>396</v>
      </c>
      <c r="H4878" s="1" t="s">
        <v>63</v>
      </c>
      <c r="I4878" s="1">
        <v>3.12</v>
      </c>
      <c r="J4878" s="9"/>
      <c r="K4878" s="9"/>
      <c r="L4878" s="9"/>
      <c r="M4878" s="9"/>
      <c r="N4878" s="9"/>
      <c r="O4878" s="1"/>
      <c r="P4878" s="19">
        <v>3.52</v>
      </c>
      <c r="Q4878" s="18" t="s">
        <v>90</v>
      </c>
      <c r="T4878" s="1">
        <f t="shared" si="445"/>
        <v>2019.2462673333841</v>
      </c>
      <c r="U4878" s="4">
        <f t="shared" si="446"/>
        <v>1.1253553579104338E+20</v>
      </c>
      <c r="V4878" s="4">
        <f t="shared" si="447"/>
        <v>60255958607435.766</v>
      </c>
      <c r="W4878" s="1">
        <f t="shared" si="448"/>
        <v>53.050782049430552</v>
      </c>
    </row>
    <row r="4879" spans="1:23" x14ac:dyDescent="0.3">
      <c r="A4879" s="32" t="s">
        <v>1692</v>
      </c>
      <c r="B4879" s="34">
        <v>43554.832812499997</v>
      </c>
      <c r="C4879" s="2">
        <v>45.389800000000001</v>
      </c>
      <c r="D4879" s="2">
        <v>-12.8567</v>
      </c>
      <c r="E4879" s="3">
        <v>38</v>
      </c>
      <c r="F4879" s="17">
        <v>13</v>
      </c>
      <c r="G4879" s="22" t="s">
        <v>396</v>
      </c>
      <c r="H4879" s="1" t="s">
        <v>63</v>
      </c>
      <c r="I4879" s="1">
        <v>3.27</v>
      </c>
      <c r="J4879" s="9"/>
      <c r="K4879" s="9"/>
      <c r="L4879" s="9"/>
      <c r="M4879" s="9"/>
      <c r="N4879" s="9"/>
      <c r="O4879" s="1"/>
      <c r="P4879" s="19">
        <v>3.67</v>
      </c>
      <c r="Q4879" s="18" t="s">
        <v>90</v>
      </c>
      <c r="T4879" s="1">
        <f t="shared" si="445"/>
        <v>2019.2466332991103</v>
      </c>
      <c r="U4879" s="4">
        <f t="shared" si="446"/>
        <v>1.1253563694898881E+20</v>
      </c>
      <c r="V4879" s="4">
        <f t="shared" si="447"/>
        <v>101157945425989.97</v>
      </c>
      <c r="W4879" s="1">
        <f t="shared" si="448"/>
        <v>43.208342753803862</v>
      </c>
    </row>
    <row r="4880" spans="1:23" x14ac:dyDescent="0.3">
      <c r="A4880" s="32" t="s">
        <v>1693</v>
      </c>
      <c r="B4880" s="34">
        <v>43554.971504629626</v>
      </c>
      <c r="C4880" s="2">
        <v>45.365699999999997</v>
      </c>
      <c r="D4880" s="2">
        <v>-12.7752</v>
      </c>
      <c r="E4880" s="3">
        <v>37</v>
      </c>
      <c r="F4880" s="17">
        <v>14</v>
      </c>
      <c r="G4880" s="22" t="s">
        <v>396</v>
      </c>
      <c r="H4880" s="1" t="s">
        <v>63</v>
      </c>
      <c r="I4880" s="1">
        <v>3.0300000000000002</v>
      </c>
      <c r="J4880" s="9"/>
      <c r="K4880" s="9"/>
      <c r="L4880" s="9"/>
      <c r="M4880" s="9"/>
      <c r="N4880" s="9"/>
      <c r="O4880" s="1"/>
      <c r="P4880" s="19">
        <v>3.43</v>
      </c>
      <c r="Q4880" s="18" t="s">
        <v>90</v>
      </c>
      <c r="T4880" s="1">
        <f t="shared" si="445"/>
        <v>2019.2470130174665</v>
      </c>
      <c r="U4880" s="4">
        <f t="shared" si="446"/>
        <v>1.1253568110603354E+20</v>
      </c>
      <c r="V4880" s="4">
        <f t="shared" si="447"/>
        <v>44157044735331.297</v>
      </c>
      <c r="W4880" s="1">
        <f t="shared" si="448"/>
        <v>39.845806208088405</v>
      </c>
    </row>
    <row r="4881" spans="1:24" x14ac:dyDescent="0.3">
      <c r="A4881" s="32" t="s">
        <v>1694</v>
      </c>
      <c r="B4881" s="34">
        <v>43555.004814814813</v>
      </c>
      <c r="C4881" s="2">
        <v>45.3795</v>
      </c>
      <c r="D4881" s="2">
        <v>-12.8512</v>
      </c>
      <c r="E4881" s="3">
        <v>36</v>
      </c>
      <c r="F4881" s="17">
        <v>15</v>
      </c>
      <c r="G4881" s="22" t="s">
        <v>396</v>
      </c>
      <c r="H4881" s="1" t="s">
        <v>63</v>
      </c>
      <c r="I4881" s="1">
        <v>3.15</v>
      </c>
      <c r="J4881" s="9"/>
      <c r="K4881" s="9"/>
      <c r="L4881" s="9"/>
      <c r="M4881" s="9"/>
      <c r="N4881" s="9"/>
      <c r="O4881" s="1"/>
      <c r="P4881" s="19">
        <v>3.55</v>
      </c>
      <c r="Q4881" s="18" t="s">
        <v>90</v>
      </c>
      <c r="T4881" s="1">
        <f t="shared" si="445"/>
        <v>2019.2471042157831</v>
      </c>
      <c r="U4881" s="4">
        <f t="shared" si="446"/>
        <v>1.125357479404253E+20</v>
      </c>
      <c r="V4881" s="4">
        <f t="shared" si="447"/>
        <v>66834391756861.656</v>
      </c>
      <c r="W4881" s="1">
        <f t="shared" si="448"/>
        <v>40.84625448905485</v>
      </c>
    </row>
    <row r="4882" spans="1:24" x14ac:dyDescent="0.3">
      <c r="A4882" s="32" t="s">
        <v>1695</v>
      </c>
      <c r="B4882" s="34">
        <v>43555.242812500001</v>
      </c>
      <c r="C4882" s="2">
        <v>45.395299999999999</v>
      </c>
      <c r="D4882" s="2">
        <v>-12.770799999999999</v>
      </c>
      <c r="E4882" s="3">
        <v>41</v>
      </c>
      <c r="F4882" s="17">
        <v>15</v>
      </c>
      <c r="G4882" s="22" t="s">
        <v>396</v>
      </c>
      <c r="H4882" s="1" t="s">
        <v>63</v>
      </c>
      <c r="I4882" s="1">
        <v>3.17</v>
      </c>
      <c r="J4882" s="9"/>
      <c r="K4882" s="9"/>
      <c r="L4882" s="9"/>
      <c r="M4882" s="9"/>
      <c r="N4882" s="9"/>
      <c r="O4882" s="1"/>
      <c r="P4882" s="19">
        <v>3.57</v>
      </c>
      <c r="Q4882" s="18" t="s">
        <v>90</v>
      </c>
      <c r="T4882" s="1">
        <f t="shared" si="445"/>
        <v>2019.247755817933</v>
      </c>
      <c r="U4882" s="4">
        <f t="shared" si="446"/>
        <v>1.1253581955476632E+20</v>
      </c>
      <c r="V4882" s="4">
        <f t="shared" si="447"/>
        <v>71614341021290.391</v>
      </c>
      <c r="W4882" s="1">
        <f t="shared" si="448"/>
        <v>44.743131932494634</v>
      </c>
    </row>
    <row r="4883" spans="1:24" x14ac:dyDescent="0.3">
      <c r="A4883" s="32" t="s">
        <v>1696</v>
      </c>
      <c r="B4883" s="34">
        <v>43555.389351851853</v>
      </c>
      <c r="C4883" s="2">
        <v>45.399000000000001</v>
      </c>
      <c r="D4883" s="2">
        <v>-12.750299999999999</v>
      </c>
      <c r="E4883" s="3">
        <v>40</v>
      </c>
      <c r="F4883" s="17">
        <v>15</v>
      </c>
      <c r="G4883" s="22" t="s">
        <v>396</v>
      </c>
      <c r="H4883" s="1" t="s">
        <v>63</v>
      </c>
      <c r="I4883" s="1">
        <v>3.3000000000000003</v>
      </c>
      <c r="J4883" s="9"/>
      <c r="K4883" s="9"/>
      <c r="L4883" s="9"/>
      <c r="M4883" s="9"/>
      <c r="N4883" s="9"/>
      <c r="O4883" s="1"/>
      <c r="P4883" s="19">
        <v>3.7</v>
      </c>
      <c r="Q4883" s="18" t="s">
        <v>90</v>
      </c>
      <c r="T4883" s="1">
        <f t="shared" si="445"/>
        <v>2019.2481570208126</v>
      </c>
      <c r="U4883" s="4">
        <f t="shared" si="446"/>
        <v>1.1253593175661175E+20</v>
      </c>
      <c r="V4883" s="4">
        <f t="shared" si="447"/>
        <v>112201845430197.23</v>
      </c>
      <c r="W4883" s="1">
        <f t="shared" si="448"/>
        <v>43.966010456693574</v>
      </c>
    </row>
    <row r="4884" spans="1:24" x14ac:dyDescent="0.3">
      <c r="A4884" s="32" t="s">
        <v>1697</v>
      </c>
      <c r="B4884" s="34">
        <v>43555.551134259258</v>
      </c>
      <c r="C4884" s="2">
        <v>45.386499999999998</v>
      </c>
      <c r="D4884" s="2">
        <v>-12.7837</v>
      </c>
      <c r="E4884" s="3">
        <v>35</v>
      </c>
      <c r="F4884" s="17">
        <v>18</v>
      </c>
      <c r="G4884" s="22" t="s">
        <v>396</v>
      </c>
      <c r="H4884" s="1" t="s">
        <v>63</v>
      </c>
      <c r="I4884" s="1">
        <v>4.3599999999999994</v>
      </c>
      <c r="J4884" s="9"/>
      <c r="K4884" s="9"/>
      <c r="L4884" s="9">
        <v>4.7</v>
      </c>
      <c r="M4884" s="1" t="s">
        <v>60</v>
      </c>
      <c r="N4884" s="9"/>
      <c r="O4884" s="1"/>
      <c r="P4884" s="19">
        <v>4.76</v>
      </c>
      <c r="Q4884" s="18" t="s">
        <v>90</v>
      </c>
      <c r="T4884" s="1">
        <f t="shared" si="445"/>
        <v>2019.2485999569042</v>
      </c>
      <c r="U4884" s="4">
        <f t="shared" si="446"/>
        <v>1.1254029691493415E+20</v>
      </c>
      <c r="V4884" s="4">
        <f t="shared" si="447"/>
        <v>4365158322401659</v>
      </c>
      <c r="W4884" s="1">
        <f t="shared" si="448"/>
        <v>38.983013662457083</v>
      </c>
    </row>
    <row r="4885" spans="1:24" x14ac:dyDescent="0.3">
      <c r="A4885" s="32" t="s">
        <v>1698</v>
      </c>
      <c r="B4885" s="34">
        <v>43555.59138888889</v>
      </c>
      <c r="C4885" s="2">
        <v>45.3827</v>
      </c>
      <c r="D4885" s="2">
        <v>-12.833</v>
      </c>
      <c r="E4885" s="3">
        <v>38</v>
      </c>
      <c r="F4885" s="17">
        <v>15</v>
      </c>
      <c r="G4885" s="22" t="s">
        <v>396</v>
      </c>
      <c r="H4885" s="1" t="s">
        <v>63</v>
      </c>
      <c r="I4885" s="1">
        <v>3.3200000000000003</v>
      </c>
      <c r="J4885" s="9"/>
      <c r="K4885" s="9"/>
      <c r="L4885" s="9"/>
      <c r="M4885" s="9"/>
      <c r="N4885" s="9"/>
      <c r="O4885" s="1"/>
      <c r="P4885" s="19">
        <v>3.72</v>
      </c>
      <c r="Q4885" s="18" t="s">
        <v>90</v>
      </c>
      <c r="T4885" s="1">
        <f t="shared" si="445"/>
        <v>2019.2487101680736</v>
      </c>
      <c r="U4885" s="4">
        <f t="shared" si="446"/>
        <v>1.1254041714137761E+20</v>
      </c>
      <c r="V4885" s="4">
        <f t="shared" si="447"/>
        <v>120226443461741.34</v>
      </c>
      <c r="W4885" s="1">
        <f t="shared" si="448"/>
        <v>42.295688118129085</v>
      </c>
    </row>
    <row r="4886" spans="1:24" x14ac:dyDescent="0.3">
      <c r="A4886" s="32" t="s">
        <v>1699</v>
      </c>
      <c r="B4886" s="34">
        <v>43555.728344907409</v>
      </c>
      <c r="C4886" s="2">
        <v>45.3977</v>
      </c>
      <c r="D4886" s="2">
        <v>-12.7995</v>
      </c>
      <c r="E4886" s="3">
        <v>36</v>
      </c>
      <c r="F4886" s="17">
        <v>15</v>
      </c>
      <c r="G4886" s="22" t="s">
        <v>396</v>
      </c>
      <c r="H4886" s="1" t="s">
        <v>63</v>
      </c>
      <c r="I4886" s="1">
        <v>3.11</v>
      </c>
      <c r="J4886" s="9"/>
      <c r="K4886" s="9"/>
      <c r="L4886" s="9"/>
      <c r="M4886" s="9"/>
      <c r="N4886" s="9"/>
      <c r="O4886" s="1"/>
      <c r="P4886" s="19">
        <v>3.51</v>
      </c>
      <c r="Q4886" s="18" t="s">
        <v>90</v>
      </c>
      <c r="T4886" s="1">
        <f t="shared" si="445"/>
        <v>2019.2490851332168</v>
      </c>
      <c r="U4886" s="4">
        <f t="shared" si="446"/>
        <v>1.1254047535169939E+20</v>
      </c>
      <c r="V4886" s="4">
        <f t="shared" si="447"/>
        <v>58210321777087.344</v>
      </c>
      <c r="W4886" s="1">
        <f t="shared" si="448"/>
        <v>40.584324659324686</v>
      </c>
    </row>
    <row r="4887" spans="1:24" x14ac:dyDescent="0.3">
      <c r="A4887" s="32" t="s">
        <v>1700</v>
      </c>
      <c r="B4887" s="34">
        <v>43556.264363425929</v>
      </c>
      <c r="C4887" s="2">
        <v>45.378300000000003</v>
      </c>
      <c r="D4887" s="2">
        <v>-12.7547</v>
      </c>
      <c r="E4887" s="3">
        <v>30</v>
      </c>
      <c r="F4887" s="17">
        <v>14</v>
      </c>
      <c r="G4887" s="22" t="s">
        <v>396</v>
      </c>
      <c r="H4887" s="1" t="s">
        <v>63</v>
      </c>
      <c r="I4887" s="1">
        <v>3.0300000000000002</v>
      </c>
      <c r="J4887" s="9"/>
      <c r="K4887" s="9"/>
      <c r="L4887" s="9"/>
      <c r="M4887" s="9"/>
      <c r="N4887" s="9"/>
      <c r="O4887" s="1"/>
      <c r="P4887" s="19">
        <v>3.43</v>
      </c>
      <c r="Q4887" s="18" t="s">
        <v>90</v>
      </c>
      <c r="T4887" s="1">
        <f t="shared" si="445"/>
        <v>2019.2505526719397</v>
      </c>
      <c r="U4887" s="4">
        <f t="shared" si="446"/>
        <v>1.1254051950874413E+20</v>
      </c>
      <c r="V4887" s="4">
        <f t="shared" si="447"/>
        <v>44157044735331.297</v>
      </c>
      <c r="W4887" s="1">
        <f t="shared" si="448"/>
        <v>33.997902840172593</v>
      </c>
      <c r="X4887" s="19"/>
    </row>
    <row r="4888" spans="1:24" x14ac:dyDescent="0.3">
      <c r="A4888" s="32" t="s">
        <v>1701</v>
      </c>
      <c r="B4888" s="34">
        <v>43556.294548611113</v>
      </c>
      <c r="C4888" s="2">
        <v>45.388199999999998</v>
      </c>
      <c r="D4888" s="2">
        <v>-12.7753</v>
      </c>
      <c r="E4888" s="3">
        <v>36</v>
      </c>
      <c r="F4888" s="17">
        <v>15</v>
      </c>
      <c r="G4888" s="22" t="s">
        <v>396</v>
      </c>
      <c r="H4888" s="1" t="s">
        <v>63</v>
      </c>
      <c r="I4888" s="1">
        <v>3.54</v>
      </c>
      <c r="J4888" s="9"/>
      <c r="K4888" s="9"/>
      <c r="L4888" s="9"/>
      <c r="M4888" s="9"/>
      <c r="N4888" s="9"/>
      <c r="O4888" s="1"/>
      <c r="P4888" s="19">
        <v>3.94</v>
      </c>
      <c r="Q4888" s="18" t="s">
        <v>90</v>
      </c>
      <c r="T4888" s="1">
        <f t="shared" si="445"/>
        <v>2019.2506353144727</v>
      </c>
      <c r="U4888" s="4">
        <f t="shared" si="446"/>
        <v>1.1254077654832241E+20</v>
      </c>
      <c r="V4888" s="4">
        <f t="shared" si="447"/>
        <v>257039578276887.53</v>
      </c>
      <c r="W4888" s="1">
        <f t="shared" si="448"/>
        <v>39.900023751352443</v>
      </c>
    </row>
    <row r="4889" spans="1:24" x14ac:dyDescent="0.3">
      <c r="A4889" s="32" t="s">
        <v>1702</v>
      </c>
      <c r="B4889" s="34">
        <v>43556.431828703702</v>
      </c>
      <c r="C4889" s="2">
        <v>45.3855</v>
      </c>
      <c r="D4889" s="2">
        <v>-12.7667</v>
      </c>
      <c r="E4889" s="3">
        <v>32</v>
      </c>
      <c r="F4889" s="17">
        <v>15</v>
      </c>
      <c r="G4889" s="22" t="s">
        <v>396</v>
      </c>
      <c r="H4889" s="1" t="s">
        <v>63</v>
      </c>
      <c r="I4889" s="1">
        <v>3.19</v>
      </c>
      <c r="J4889" s="9"/>
      <c r="K4889" s="9"/>
      <c r="L4889" s="9"/>
      <c r="M4889" s="9"/>
      <c r="N4889" s="9"/>
      <c r="O4889" s="1"/>
      <c r="P4889" s="19">
        <v>3.59</v>
      </c>
      <c r="Q4889" s="18" t="s">
        <v>90</v>
      </c>
      <c r="T4889" s="1">
        <f t="shared" si="445"/>
        <v>2019.2510111668821</v>
      </c>
      <c r="U4889" s="4">
        <f t="shared" si="446"/>
        <v>1.1254085328447134E+20</v>
      </c>
      <c r="V4889" s="4">
        <f t="shared" si="447"/>
        <v>76736148936182.078</v>
      </c>
      <c r="W4889" s="1">
        <f t="shared" si="448"/>
        <v>36.150815201148902</v>
      </c>
    </row>
    <row r="4890" spans="1:24" x14ac:dyDescent="0.3">
      <c r="A4890" s="32" t="s">
        <v>1703</v>
      </c>
      <c r="B4890" s="34">
        <v>43556.680879629632</v>
      </c>
      <c r="C4890" s="2">
        <v>45.351700000000001</v>
      </c>
      <c r="D4890" s="2">
        <v>-12.802</v>
      </c>
      <c r="E4890" s="3">
        <v>30</v>
      </c>
      <c r="F4890" s="17">
        <v>19</v>
      </c>
      <c r="G4890" s="22" t="s">
        <v>396</v>
      </c>
      <c r="H4890" s="1" t="s">
        <v>63</v>
      </c>
      <c r="I4890" s="1">
        <v>3.61</v>
      </c>
      <c r="J4890" s="9"/>
      <c r="K4890" s="9"/>
      <c r="L4890" s="9"/>
      <c r="M4890" s="9"/>
      <c r="N4890" s="9"/>
      <c r="O4890" s="1"/>
      <c r="P4890" s="19">
        <v>4.01</v>
      </c>
      <c r="Q4890" s="18" t="s">
        <v>90</v>
      </c>
      <c r="T4890" s="1">
        <f t="shared" si="445"/>
        <v>2019.2516930311558</v>
      </c>
      <c r="U4890" s="4">
        <f t="shared" si="446"/>
        <v>1.1254118062516622E+20</v>
      </c>
      <c r="V4890" s="4">
        <f t="shared" si="447"/>
        <v>327340694878839.31</v>
      </c>
      <c r="W4890" s="1">
        <f t="shared" si="448"/>
        <v>33.14120795713103</v>
      </c>
    </row>
    <row r="4891" spans="1:24" x14ac:dyDescent="0.3">
      <c r="A4891" s="32" t="s">
        <v>1704</v>
      </c>
      <c r="B4891" s="34">
        <v>43556.919166666667</v>
      </c>
      <c r="C4891" s="2">
        <v>45.384999999999998</v>
      </c>
      <c r="D4891" s="2">
        <v>-12.793200000000001</v>
      </c>
      <c r="E4891" s="3">
        <v>31</v>
      </c>
      <c r="F4891" s="17">
        <v>15</v>
      </c>
      <c r="G4891" s="22" t="s">
        <v>396</v>
      </c>
      <c r="H4891" s="1" t="s">
        <v>63</v>
      </c>
      <c r="I4891" s="1">
        <v>3.35</v>
      </c>
      <c r="J4891" s="9"/>
      <c r="K4891" s="9"/>
      <c r="L4891" s="9"/>
      <c r="M4891" s="9"/>
      <c r="N4891" s="9"/>
      <c r="O4891" s="1"/>
      <c r="P4891" s="19">
        <v>3.75</v>
      </c>
      <c r="Q4891" s="18" t="s">
        <v>90</v>
      </c>
      <c r="T4891" s="1">
        <f t="shared" si="445"/>
        <v>2019.2523454255077</v>
      </c>
      <c r="U4891" s="4">
        <f t="shared" si="446"/>
        <v>1.1254131397730943E+20</v>
      </c>
      <c r="V4891" s="4">
        <f t="shared" si="447"/>
        <v>133352143216332.41</v>
      </c>
      <c r="W4891" s="1">
        <f t="shared" si="448"/>
        <v>35.466532654068843</v>
      </c>
    </row>
    <row r="4892" spans="1:24" x14ac:dyDescent="0.3">
      <c r="A4892" s="32" t="s">
        <v>1705</v>
      </c>
      <c r="B4892" s="34">
        <v>43557.080231481479</v>
      </c>
      <c r="C4892" s="2">
        <v>45.407699999999998</v>
      </c>
      <c r="D4892" s="2">
        <v>-12.827500000000001</v>
      </c>
      <c r="E4892" s="3">
        <v>40</v>
      </c>
      <c r="F4892" s="17">
        <v>15</v>
      </c>
      <c r="G4892" s="22" t="s">
        <v>396</v>
      </c>
      <c r="H4892" s="1" t="s">
        <v>63</v>
      </c>
      <c r="I4892" s="1">
        <v>3.13</v>
      </c>
      <c r="J4892" s="9"/>
      <c r="K4892" s="9"/>
      <c r="L4892" s="9"/>
      <c r="M4892" s="9"/>
      <c r="N4892" s="9"/>
      <c r="O4892" s="1"/>
      <c r="P4892" s="19">
        <v>3.53</v>
      </c>
      <c r="Q4892" s="18" t="s">
        <v>90</v>
      </c>
      <c r="T4892" s="1">
        <f t="shared" si="445"/>
        <v>2019.2527863969376</v>
      </c>
      <c r="U4892" s="4">
        <f t="shared" si="446"/>
        <v>1.1254137635079297E+20</v>
      </c>
      <c r="V4892" s="4">
        <f t="shared" si="447"/>
        <v>62373483548242.125</v>
      </c>
      <c r="W4892" s="1">
        <f t="shared" si="448"/>
        <v>45.070492537219145</v>
      </c>
    </row>
    <row r="4893" spans="1:24" x14ac:dyDescent="0.3">
      <c r="A4893" s="32" t="s">
        <v>1706</v>
      </c>
      <c r="B4893" s="34">
        <v>43557.261157407411</v>
      </c>
      <c r="C4893" s="2">
        <v>45.3887</v>
      </c>
      <c r="D4893" s="2">
        <v>-12.763500000000001</v>
      </c>
      <c r="E4893" s="3">
        <v>39</v>
      </c>
      <c r="F4893" s="17">
        <v>15</v>
      </c>
      <c r="G4893" s="22" t="s">
        <v>396</v>
      </c>
      <c r="H4893" s="1" t="s">
        <v>63</v>
      </c>
      <c r="I4893" s="1">
        <v>3.15</v>
      </c>
      <c r="J4893" s="9"/>
      <c r="K4893" s="9"/>
      <c r="L4893" s="9"/>
      <c r="M4893" s="9"/>
      <c r="N4893" s="9"/>
      <c r="O4893" s="1"/>
      <c r="P4893" s="19">
        <v>3.55</v>
      </c>
      <c r="Q4893" s="18" t="s">
        <v>90</v>
      </c>
      <c r="T4893" s="1">
        <f t="shared" si="445"/>
        <v>2019.2532817451263</v>
      </c>
      <c r="U4893" s="4">
        <f t="shared" si="446"/>
        <v>1.1254144318518474E+20</v>
      </c>
      <c r="V4893" s="4">
        <f t="shared" si="447"/>
        <v>66834391756861.656</v>
      </c>
      <c r="W4893" s="1">
        <f t="shared" si="448"/>
        <v>42.601643142735895</v>
      </c>
    </row>
    <row r="4894" spans="1:24" x14ac:dyDescent="0.3">
      <c r="A4894" s="32" t="s">
        <v>1707</v>
      </c>
      <c r="B4894" s="34">
        <v>43557.390428240738</v>
      </c>
      <c r="C4894" s="2">
        <v>45.413499999999999</v>
      </c>
      <c r="D4894" s="2">
        <v>-12.7765</v>
      </c>
      <c r="E4894" s="3">
        <v>41</v>
      </c>
      <c r="F4894" s="17">
        <v>15</v>
      </c>
      <c r="G4894" s="22" t="s">
        <v>396</v>
      </c>
      <c r="H4894" s="1" t="s">
        <v>63</v>
      </c>
      <c r="I4894" s="1">
        <v>3.48</v>
      </c>
      <c r="J4894" s="9"/>
      <c r="K4894" s="9"/>
      <c r="L4894" s="9"/>
      <c r="M4894" s="9"/>
      <c r="N4894" s="9"/>
      <c r="O4894" s="1"/>
      <c r="P4894" s="19">
        <v>3.88</v>
      </c>
      <c r="Q4894" s="18" t="s">
        <v>90</v>
      </c>
      <c r="T4894" s="1">
        <f t="shared" si="445"/>
        <v>2019.2536356693793</v>
      </c>
      <c r="U4894" s="4">
        <f t="shared" si="446"/>
        <v>1.1254165211479782E+20</v>
      </c>
      <c r="V4894" s="4">
        <f t="shared" si="447"/>
        <v>208929613085405.06</v>
      </c>
      <c r="W4894" s="1">
        <f t="shared" si="448"/>
        <v>45.592746112119045</v>
      </c>
    </row>
    <row r="4895" spans="1:24" x14ac:dyDescent="0.3">
      <c r="A4895" s="32" t="s">
        <v>1708</v>
      </c>
      <c r="B4895" s="34">
        <v>43557.479027777779</v>
      </c>
      <c r="C4895" s="2">
        <v>45.387300000000003</v>
      </c>
      <c r="D4895" s="2">
        <v>-12.843999999999999</v>
      </c>
      <c r="E4895" s="3">
        <v>40</v>
      </c>
      <c r="F4895" s="17">
        <v>14</v>
      </c>
      <c r="G4895" s="22" t="s">
        <v>396</v>
      </c>
      <c r="H4895" s="1" t="s">
        <v>63</v>
      </c>
      <c r="I4895" s="1">
        <v>3.3000000000000003</v>
      </c>
      <c r="J4895" s="9"/>
      <c r="K4895" s="9"/>
      <c r="L4895" s="9"/>
      <c r="M4895" s="9"/>
      <c r="N4895" s="9"/>
      <c r="O4895" s="1"/>
      <c r="P4895" s="19">
        <v>3.7</v>
      </c>
      <c r="Q4895" s="18" t="s">
        <v>90</v>
      </c>
      <c r="T4895" s="1">
        <f t="shared" si="445"/>
        <v>2019.2538782416914</v>
      </c>
      <c r="U4895" s="4">
        <f t="shared" si="446"/>
        <v>1.1254176431664325E+20</v>
      </c>
      <c r="V4895" s="4">
        <f t="shared" si="447"/>
        <v>112201845430197.23</v>
      </c>
      <c r="W4895" s="1">
        <f t="shared" si="448"/>
        <v>44.542665005319506</v>
      </c>
    </row>
    <row r="4896" spans="1:24" x14ac:dyDescent="0.3">
      <c r="A4896" s="32" t="s">
        <v>1709</v>
      </c>
      <c r="B4896" s="34">
        <v>43557.515335648146</v>
      </c>
      <c r="C4896" s="2">
        <v>45.381</v>
      </c>
      <c r="D4896" s="2">
        <v>-12.7547</v>
      </c>
      <c r="E4896" s="3">
        <v>32</v>
      </c>
      <c r="F4896" s="17">
        <v>15</v>
      </c>
      <c r="G4896" s="22" t="s">
        <v>396</v>
      </c>
      <c r="H4896" s="1" t="s">
        <v>63</v>
      </c>
      <c r="I4896" s="1">
        <v>3.06</v>
      </c>
      <c r="J4896" s="9"/>
      <c r="K4896" s="9"/>
      <c r="L4896" s="9"/>
      <c r="M4896" s="9"/>
      <c r="N4896" s="9"/>
      <c r="O4896" s="1"/>
      <c r="P4896" s="19">
        <v>3.46</v>
      </c>
      <c r="Q4896" s="18" t="s">
        <v>90</v>
      </c>
      <c r="T4896" s="1">
        <f t="shared" si="445"/>
        <v>2019.2539776472229</v>
      </c>
      <c r="U4896" s="4">
        <f t="shared" si="446"/>
        <v>1.1254181329452519E+20</v>
      </c>
      <c r="V4896" s="4">
        <f t="shared" si="447"/>
        <v>48977881936844.656</v>
      </c>
      <c r="W4896" s="1">
        <f t="shared" si="448"/>
        <v>35.906868337538022</v>
      </c>
    </row>
    <row r="4897" spans="1:24" x14ac:dyDescent="0.3">
      <c r="A4897" s="32" t="s">
        <v>1710</v>
      </c>
      <c r="B4897" s="34">
        <v>43558.370682870373</v>
      </c>
      <c r="C4897" s="2">
        <v>45.414299999999997</v>
      </c>
      <c r="D4897" s="2">
        <v>-12.7875</v>
      </c>
      <c r="E4897" s="3">
        <v>7</v>
      </c>
      <c r="F4897" s="17">
        <v>13</v>
      </c>
      <c r="G4897" s="22" t="s">
        <v>396</v>
      </c>
      <c r="H4897" s="1" t="s">
        <v>63</v>
      </c>
      <c r="I4897" s="1">
        <v>3.13</v>
      </c>
      <c r="J4897" s="9"/>
      <c r="K4897" s="9"/>
      <c r="L4897" s="9"/>
      <c r="M4897" s="9"/>
      <c r="N4897" s="9"/>
      <c r="O4897" s="1"/>
      <c r="P4897" s="19">
        <v>3.53</v>
      </c>
      <c r="Q4897" s="18" t="s">
        <v>90</v>
      </c>
      <c r="T4897" s="1">
        <f t="shared" si="445"/>
        <v>2019.2563194602885</v>
      </c>
      <c r="U4897" s="4">
        <f t="shared" si="446"/>
        <v>1.1254187566800873E+20</v>
      </c>
      <c r="V4897" s="4">
        <f t="shared" si="447"/>
        <v>62373483548242.125</v>
      </c>
      <c r="W4897" s="1">
        <f t="shared" si="448"/>
        <v>21.383376803419544</v>
      </c>
    </row>
    <row r="4898" spans="1:24" x14ac:dyDescent="0.3">
      <c r="A4898" s="32" t="s">
        <v>1711</v>
      </c>
      <c r="B4898" s="34">
        <v>43558.446087962962</v>
      </c>
      <c r="C4898" s="2">
        <v>45.390999999999998</v>
      </c>
      <c r="D4898" s="2">
        <v>-12.757999999999999</v>
      </c>
      <c r="E4898" s="3">
        <v>40</v>
      </c>
      <c r="F4898" s="17">
        <v>13</v>
      </c>
      <c r="G4898" s="22" t="s">
        <v>396</v>
      </c>
      <c r="H4898" s="1" t="s">
        <v>63</v>
      </c>
      <c r="I4898" s="1">
        <v>3.18</v>
      </c>
      <c r="J4898" s="9"/>
      <c r="K4898" s="9"/>
      <c r="L4898" s="9"/>
      <c r="M4898" s="9"/>
      <c r="N4898" s="9"/>
      <c r="O4898" s="1"/>
      <c r="P4898" s="19">
        <v>3.58</v>
      </c>
      <c r="Q4898" s="18" t="s">
        <v>90</v>
      </c>
      <c r="T4898" s="1">
        <f t="shared" si="445"/>
        <v>2019.2565259081805</v>
      </c>
      <c r="U4898" s="4">
        <f t="shared" si="446"/>
        <v>1.1254194979903286E+20</v>
      </c>
      <c r="V4898" s="4">
        <f t="shared" si="447"/>
        <v>74131024130092.203</v>
      </c>
      <c r="W4898" s="1">
        <f t="shared" si="448"/>
        <v>43.609909017456211</v>
      </c>
    </row>
    <row r="4899" spans="1:24" x14ac:dyDescent="0.3">
      <c r="A4899" s="32" t="s">
        <v>1712</v>
      </c>
      <c r="B4899" s="34">
        <v>43558.814618055556</v>
      </c>
      <c r="C4899" s="2">
        <v>45.386699999999998</v>
      </c>
      <c r="D4899" s="2">
        <v>-12.773</v>
      </c>
      <c r="E4899" s="3">
        <v>37</v>
      </c>
      <c r="F4899" s="17">
        <v>15</v>
      </c>
      <c r="G4899" s="22" t="s">
        <v>396</v>
      </c>
      <c r="H4899" s="1" t="s">
        <v>63</v>
      </c>
      <c r="I4899" s="1">
        <v>3.22</v>
      </c>
      <c r="J4899" s="9"/>
      <c r="K4899" s="9"/>
      <c r="L4899" s="9"/>
      <c r="M4899" s="9"/>
      <c r="N4899" s="9"/>
      <c r="O4899" s="1"/>
      <c r="P4899" s="19">
        <v>3.62</v>
      </c>
      <c r="Q4899" s="18" t="s">
        <v>90</v>
      </c>
      <c r="T4899" s="1">
        <f t="shared" si="445"/>
        <v>2019.2575348885846</v>
      </c>
      <c r="U4899" s="4">
        <f t="shared" si="446"/>
        <v>1.1254203491283668E+20</v>
      </c>
      <c r="V4899" s="4">
        <f t="shared" si="447"/>
        <v>85113803820237.813</v>
      </c>
      <c r="W4899" s="1">
        <f t="shared" si="448"/>
        <v>40.724044158726031</v>
      </c>
    </row>
    <row r="4900" spans="1:24" x14ac:dyDescent="0.3">
      <c r="A4900" s="32" t="s">
        <v>1713</v>
      </c>
      <c r="B4900" s="34">
        <v>43558.843692129631</v>
      </c>
      <c r="C4900" s="2">
        <v>45.390799999999999</v>
      </c>
      <c r="D4900" s="2">
        <v>-12.797000000000001</v>
      </c>
      <c r="E4900" s="3">
        <v>34</v>
      </c>
      <c r="F4900" s="17">
        <v>18</v>
      </c>
      <c r="G4900" s="22" t="s">
        <v>396</v>
      </c>
      <c r="H4900" s="1" t="s">
        <v>63</v>
      </c>
      <c r="I4900" s="1">
        <v>3.98</v>
      </c>
      <c r="J4900" s="9"/>
      <c r="K4900" s="9"/>
      <c r="L4900" s="9">
        <v>4.5</v>
      </c>
      <c r="M4900" s="1" t="s">
        <v>60</v>
      </c>
      <c r="N4900" s="9"/>
      <c r="O4900" s="1"/>
      <c r="P4900" s="19">
        <v>4.38</v>
      </c>
      <c r="Q4900" s="18" t="s">
        <v>90</v>
      </c>
      <c r="T4900" s="1">
        <f t="shared" si="445"/>
        <v>2019.2576144890613</v>
      </c>
      <c r="U4900" s="4">
        <f t="shared" si="446"/>
        <v>1.1254320981039161E+20</v>
      </c>
      <c r="V4900" s="4">
        <f t="shared" si="447"/>
        <v>1174897554939535.8</v>
      </c>
      <c r="W4900" s="1">
        <f t="shared" si="448"/>
        <v>38.444387187014833</v>
      </c>
    </row>
    <row r="4901" spans="1:24" x14ac:dyDescent="0.3">
      <c r="A4901" s="32" t="s">
        <v>1714</v>
      </c>
      <c r="B4901" s="34">
        <v>43558.845833333333</v>
      </c>
      <c r="C4901" s="2">
        <v>45.361499999999999</v>
      </c>
      <c r="D4901" s="2">
        <v>-12.7745</v>
      </c>
      <c r="E4901" s="3">
        <v>34</v>
      </c>
      <c r="F4901" s="17">
        <v>14</v>
      </c>
      <c r="G4901" s="22" t="s">
        <v>396</v>
      </c>
      <c r="H4901" s="1" t="s">
        <v>63</v>
      </c>
      <c r="I4901" s="1">
        <v>3.12</v>
      </c>
      <c r="J4901" s="9"/>
      <c r="K4901" s="9"/>
      <c r="L4901" s="9"/>
      <c r="M4901" s="9"/>
      <c r="N4901" s="9"/>
      <c r="O4901" s="1"/>
      <c r="P4901" s="19">
        <v>3.52</v>
      </c>
      <c r="Q4901" s="18" t="s">
        <v>90</v>
      </c>
      <c r="T4901" s="1">
        <f t="shared" si="445"/>
        <v>2019.2576203513574</v>
      </c>
      <c r="U4901" s="4">
        <f t="shared" si="446"/>
        <v>1.1254327006635023E+20</v>
      </c>
      <c r="V4901" s="4">
        <f t="shared" si="447"/>
        <v>60255958607435.766</v>
      </c>
      <c r="W4901" s="1">
        <f t="shared" si="448"/>
        <v>36.895126397646365</v>
      </c>
      <c r="X4901" s="19"/>
    </row>
    <row r="4902" spans="1:24" x14ac:dyDescent="0.3">
      <c r="A4902" s="32" t="s">
        <v>1715</v>
      </c>
      <c r="B4902" s="34">
        <v>43559.296388888892</v>
      </c>
      <c r="C4902" s="2">
        <v>45.4208</v>
      </c>
      <c r="D4902" s="2">
        <v>-12.7843</v>
      </c>
      <c r="E4902" s="3">
        <v>41</v>
      </c>
      <c r="F4902" s="17">
        <v>17</v>
      </c>
      <c r="G4902" s="22" t="s">
        <v>396</v>
      </c>
      <c r="H4902" s="1" t="s">
        <v>63</v>
      </c>
      <c r="I4902" s="1">
        <v>4.08</v>
      </c>
      <c r="J4902" s="9"/>
      <c r="K4902" s="9"/>
      <c r="L4902" s="9">
        <v>4.5</v>
      </c>
      <c r="M4902" s="1" t="s">
        <v>60</v>
      </c>
      <c r="N4902" s="9"/>
      <c r="O4902" s="1"/>
      <c r="P4902" s="19">
        <v>4.4800000000000004</v>
      </c>
      <c r="Q4902" s="18" t="s">
        <v>90</v>
      </c>
      <c r="T4902" s="1">
        <f t="shared" si="445"/>
        <v>2019.2588539052399</v>
      </c>
      <c r="U4902" s="4">
        <f t="shared" si="446"/>
        <v>1.1254492965325767E+20</v>
      </c>
      <c r="V4902" s="4">
        <f t="shared" si="447"/>
        <v>1659586907437567</v>
      </c>
      <c r="W4902" s="1">
        <f t="shared" si="448"/>
        <v>45.993391091205716</v>
      </c>
    </row>
    <row r="4903" spans="1:24" x14ac:dyDescent="0.3">
      <c r="A4903" s="32" t="s">
        <v>1716</v>
      </c>
      <c r="B4903" s="34">
        <v>43559.63349537037</v>
      </c>
      <c r="C4903" s="2">
        <v>45.430199999999999</v>
      </c>
      <c r="D4903" s="2">
        <v>-12.7425</v>
      </c>
      <c r="E4903" s="3">
        <v>35</v>
      </c>
      <c r="F4903" s="17">
        <v>15</v>
      </c>
      <c r="G4903" s="22" t="s">
        <v>396</v>
      </c>
      <c r="H4903" s="1" t="s">
        <v>63</v>
      </c>
      <c r="I4903" s="1">
        <v>3.6199999999999997</v>
      </c>
      <c r="J4903" s="9"/>
      <c r="K4903" s="9"/>
      <c r="L4903" s="9"/>
      <c r="M4903" s="9"/>
      <c r="N4903" s="9"/>
      <c r="O4903" s="1"/>
      <c r="P4903" s="19">
        <v>4.0199999999999996</v>
      </c>
      <c r="Q4903" s="18" t="s">
        <v>90</v>
      </c>
      <c r="T4903" s="1">
        <f t="shared" si="445"/>
        <v>2019.2597768524856</v>
      </c>
      <c r="U4903" s="4">
        <f t="shared" si="446"/>
        <v>1.125452684974138E+20</v>
      </c>
      <c r="V4903" s="4">
        <f t="shared" si="447"/>
        <v>338844156139203.69</v>
      </c>
      <c r="W4903" s="1">
        <f t="shared" si="448"/>
        <v>41.165490536623651</v>
      </c>
    </row>
    <row r="4904" spans="1:24" x14ac:dyDescent="0.3">
      <c r="A4904" s="32" t="s">
        <v>1717</v>
      </c>
      <c r="B4904" s="34">
        <v>43560.390590277777</v>
      </c>
      <c r="C4904" s="2">
        <v>45.425699999999999</v>
      </c>
      <c r="D4904" s="2">
        <v>-12.8048</v>
      </c>
      <c r="E4904" s="3">
        <v>40</v>
      </c>
      <c r="F4904" s="17">
        <v>14</v>
      </c>
      <c r="G4904" s="22" t="s">
        <v>396</v>
      </c>
      <c r="H4904" s="1" t="s">
        <v>63</v>
      </c>
      <c r="I4904" s="1">
        <v>3.31</v>
      </c>
      <c r="J4904" s="9"/>
      <c r="K4904" s="9"/>
      <c r="L4904" s="9"/>
      <c r="M4904" s="9"/>
      <c r="N4904" s="9"/>
      <c r="O4904" s="1"/>
      <c r="P4904" s="19">
        <v>3.71</v>
      </c>
      <c r="Q4904" s="18" t="s">
        <v>90</v>
      </c>
      <c r="T4904" s="1">
        <f t="shared" si="445"/>
        <v>2019.2618496653738</v>
      </c>
      <c r="U4904" s="4">
        <f t="shared" si="446"/>
        <v>1.1254538464227518E+20</v>
      </c>
      <c r="V4904" s="4">
        <f t="shared" si="447"/>
        <v>116144861384034.34</v>
      </c>
      <c r="W4904" s="1">
        <f t="shared" si="448"/>
        <v>45.564667499215929</v>
      </c>
    </row>
    <row r="4905" spans="1:24" x14ac:dyDescent="0.3">
      <c r="A4905" s="32" t="s">
        <v>1718</v>
      </c>
      <c r="B4905" s="34">
        <v>43560.409560185188</v>
      </c>
      <c r="C4905" s="2">
        <v>45.391500000000001</v>
      </c>
      <c r="D4905" s="2">
        <v>-12.7547</v>
      </c>
      <c r="E4905" s="3">
        <v>39</v>
      </c>
      <c r="F4905" s="17">
        <v>14</v>
      </c>
      <c r="G4905" s="22" t="s">
        <v>396</v>
      </c>
      <c r="H4905" s="1" t="s">
        <v>63</v>
      </c>
      <c r="I4905" s="1">
        <v>3.21</v>
      </c>
      <c r="J4905" s="9"/>
      <c r="K4905" s="9"/>
      <c r="L4905" s="9"/>
      <c r="M4905" s="9"/>
      <c r="N4905" s="9"/>
      <c r="O4905" s="1"/>
      <c r="P4905" s="19">
        <v>3.61</v>
      </c>
      <c r="Q4905" s="18" t="s">
        <v>90</v>
      </c>
      <c r="T4905" s="1">
        <f t="shared" si="445"/>
        <v>2019.2619016021497</v>
      </c>
      <c r="U4905" s="4">
        <f t="shared" si="446"/>
        <v>1.1254546686654017E+20</v>
      </c>
      <c r="V4905" s="4">
        <f t="shared" si="447"/>
        <v>82224264994707.281</v>
      </c>
      <c r="W4905" s="1">
        <f t="shared" si="448"/>
        <v>42.716092054692027</v>
      </c>
    </row>
    <row r="4906" spans="1:24" x14ac:dyDescent="0.3">
      <c r="A4906" s="32" t="s">
        <v>1719</v>
      </c>
      <c r="B4906" s="34">
        <v>43560.436215277776</v>
      </c>
      <c r="C4906" s="2">
        <v>45.400799999999997</v>
      </c>
      <c r="D4906" s="2">
        <v>-12.787800000000001</v>
      </c>
      <c r="E4906" s="3">
        <v>29</v>
      </c>
      <c r="F4906" s="17">
        <v>25</v>
      </c>
      <c r="G4906" s="22" t="s">
        <v>396</v>
      </c>
      <c r="H4906" s="1" t="s">
        <v>63</v>
      </c>
      <c r="I4906" s="1">
        <v>4.7399999999999993</v>
      </c>
      <c r="J4906" s="9"/>
      <c r="K4906" s="9"/>
      <c r="L4906" s="9">
        <v>5.0999999999999996</v>
      </c>
      <c r="M4906" s="1" t="s">
        <v>60</v>
      </c>
      <c r="N4906" s="9"/>
      <c r="O4906" s="1"/>
      <c r="P4906" s="19">
        <v>5.14</v>
      </c>
      <c r="Q4906" s="18" t="s">
        <v>90</v>
      </c>
      <c r="T4906" s="1">
        <f t="shared" si="445"/>
        <v>2019.2619745798161</v>
      </c>
      <c r="U4906" s="4">
        <f t="shared" si="446"/>
        <v>1.1256168496751375E+20</v>
      </c>
      <c r="V4906" s="4">
        <f t="shared" si="447"/>
        <v>1.6218100973589438E+16</v>
      </c>
      <c r="W4906" s="1">
        <f t="shared" si="448"/>
        <v>34.545965192544344</v>
      </c>
    </row>
    <row r="4907" spans="1:24" x14ac:dyDescent="0.3">
      <c r="A4907" s="32" t="s">
        <v>1720</v>
      </c>
      <c r="B4907" s="34">
        <v>43560.459293981483</v>
      </c>
      <c r="C4907" s="2">
        <v>45.400300000000001</v>
      </c>
      <c r="D4907" s="2">
        <v>-12.79</v>
      </c>
      <c r="E4907" s="3">
        <v>38</v>
      </c>
      <c r="F4907" s="17">
        <v>17</v>
      </c>
      <c r="G4907" s="22" t="s">
        <v>396</v>
      </c>
      <c r="H4907" s="1" t="s">
        <v>63</v>
      </c>
      <c r="I4907" s="1">
        <v>3.6599999999999997</v>
      </c>
      <c r="J4907" s="9"/>
      <c r="K4907" s="9"/>
      <c r="L4907" s="9"/>
      <c r="M4907" s="9"/>
      <c r="N4907" s="9"/>
      <c r="O4907" s="1"/>
      <c r="P4907" s="19">
        <v>4.0599999999999996</v>
      </c>
      <c r="Q4907" s="18" t="s">
        <v>90</v>
      </c>
      <c r="T4907" s="1">
        <f t="shared" si="445"/>
        <v>2019.2620377658632</v>
      </c>
      <c r="U4907" s="4">
        <f t="shared" si="446"/>
        <v>1.1256207401265875E+20</v>
      </c>
      <c r="V4907" s="4">
        <f t="shared" si="447"/>
        <v>389045144994281.69</v>
      </c>
      <c r="W4907" s="1">
        <f t="shared" si="448"/>
        <v>42.381919527797052</v>
      </c>
    </row>
    <row r="4908" spans="1:24" x14ac:dyDescent="0.3">
      <c r="A4908" s="32" t="s">
        <v>1721</v>
      </c>
      <c r="B4908" s="34">
        <v>43560.488252314812</v>
      </c>
      <c r="C4908" s="2">
        <v>45.400799999999997</v>
      </c>
      <c r="D4908" s="2">
        <v>-12.8055</v>
      </c>
      <c r="E4908" s="3">
        <v>31</v>
      </c>
      <c r="F4908" s="17">
        <v>17</v>
      </c>
      <c r="G4908" s="22" t="s">
        <v>396</v>
      </c>
      <c r="H4908" s="1" t="s">
        <v>63</v>
      </c>
      <c r="I4908" s="1">
        <v>3.0700000000000003</v>
      </c>
      <c r="J4908" s="9"/>
      <c r="K4908" s="9"/>
      <c r="L4908" s="9"/>
      <c r="M4908" s="9"/>
      <c r="N4908" s="9"/>
      <c r="O4908" s="1"/>
      <c r="P4908" s="19">
        <v>3.47</v>
      </c>
      <c r="Q4908" s="18" t="s">
        <v>90</v>
      </c>
      <c r="T4908" s="1">
        <f t="shared" si="445"/>
        <v>2019.2621170494588</v>
      </c>
      <c r="U4908" s="4">
        <f t="shared" si="446"/>
        <v>1.1256212471172958E+20</v>
      </c>
      <c r="V4908" s="4">
        <f t="shared" si="447"/>
        <v>50699070827470.641</v>
      </c>
      <c r="W4908" s="1">
        <f t="shared" si="448"/>
        <v>36.486605097485679</v>
      </c>
    </row>
    <row r="4909" spans="1:24" x14ac:dyDescent="0.3">
      <c r="A4909" s="32" t="s">
        <v>1722</v>
      </c>
      <c r="B4909" s="34">
        <v>43561.174664351849</v>
      </c>
      <c r="C4909" s="2">
        <v>45.348199999999999</v>
      </c>
      <c r="D4909" s="2">
        <v>-12.86</v>
      </c>
      <c r="E4909" s="3">
        <v>25</v>
      </c>
      <c r="F4909" s="17">
        <v>12</v>
      </c>
      <c r="G4909" s="22" t="s">
        <v>396</v>
      </c>
      <c r="H4909" s="1" t="s">
        <v>63</v>
      </c>
      <c r="I4909" s="1">
        <v>3.02</v>
      </c>
      <c r="J4909" s="9"/>
      <c r="K4909" s="9"/>
      <c r="L4909" s="9"/>
      <c r="M4909" s="9"/>
      <c r="N4909" s="9"/>
      <c r="O4909" s="1"/>
      <c r="P4909" s="19">
        <v>3.42</v>
      </c>
      <c r="Q4909" s="18" t="s">
        <v>90</v>
      </c>
      <c r="T4909" s="1">
        <f t="shared" si="445"/>
        <v>2019.2639963431948</v>
      </c>
      <c r="U4909" s="4">
        <f t="shared" si="446"/>
        <v>1.1256216736968145E+20</v>
      </c>
      <c r="V4909" s="4">
        <f t="shared" si="447"/>
        <v>42657951880159.32</v>
      </c>
      <c r="W4909" s="1">
        <f t="shared" si="448"/>
        <v>30.352931592180326</v>
      </c>
    </row>
    <row r="4910" spans="1:24" x14ac:dyDescent="0.3">
      <c r="A4910" s="32" t="s">
        <v>1723</v>
      </c>
      <c r="B4910" s="34">
        <v>43561.225046296298</v>
      </c>
      <c r="C4910" s="2">
        <v>45.3613</v>
      </c>
      <c r="D4910" s="2">
        <v>-12.783200000000001</v>
      </c>
      <c r="E4910" s="3">
        <v>26</v>
      </c>
      <c r="F4910" s="17">
        <v>12</v>
      </c>
      <c r="G4910" s="22" t="s">
        <v>396</v>
      </c>
      <c r="H4910" s="1" t="s">
        <v>63</v>
      </c>
      <c r="I4910" s="1">
        <v>3.0500000000000003</v>
      </c>
      <c r="J4910" s="9"/>
      <c r="K4910" s="9"/>
      <c r="L4910" s="9"/>
      <c r="M4910" s="9"/>
      <c r="N4910" s="9"/>
      <c r="O4910" s="1"/>
      <c r="P4910" s="19">
        <v>3.45</v>
      </c>
      <c r="Q4910" s="18" t="s">
        <v>90</v>
      </c>
      <c r="T4910" s="1">
        <f t="shared" si="445"/>
        <v>2019.2641342814409</v>
      </c>
      <c r="U4910" s="4">
        <f t="shared" si="446"/>
        <v>1.1256221468480735E+20</v>
      </c>
      <c r="V4910" s="4">
        <f t="shared" si="447"/>
        <v>47315125896148.258</v>
      </c>
      <c r="W4910" s="1">
        <f t="shared" si="448"/>
        <v>29.758957606472077</v>
      </c>
    </row>
    <row r="4911" spans="1:24" x14ac:dyDescent="0.3">
      <c r="A4911" s="32" t="s">
        <v>1724</v>
      </c>
      <c r="B4911" s="34">
        <v>43561.3671412037</v>
      </c>
      <c r="C4911" s="2">
        <v>45.382800000000003</v>
      </c>
      <c r="D4911" s="2">
        <v>-12.7715</v>
      </c>
      <c r="E4911" s="3">
        <v>32</v>
      </c>
      <c r="F4911" s="17">
        <v>10</v>
      </c>
      <c r="G4911" s="22" t="s">
        <v>396</v>
      </c>
      <c r="H4911" s="1" t="s">
        <v>63</v>
      </c>
      <c r="I4911" s="1">
        <v>3.08</v>
      </c>
      <c r="J4911" s="9"/>
      <c r="K4911" s="9"/>
      <c r="L4911" s="9"/>
      <c r="M4911" s="9"/>
      <c r="N4911" s="9"/>
      <c r="O4911" s="1"/>
      <c r="P4911" s="19">
        <v>3.48</v>
      </c>
      <c r="Q4911" s="18" t="s">
        <v>90</v>
      </c>
      <c r="T4911" s="1">
        <f t="shared" si="445"/>
        <v>2019.2645233160949</v>
      </c>
      <c r="U4911" s="4">
        <f t="shared" si="446"/>
        <v>1.1256226716555338E+20</v>
      </c>
      <c r="V4911" s="4">
        <f t="shared" si="447"/>
        <v>52480746024977.281</v>
      </c>
      <c r="W4911" s="1">
        <f t="shared" si="448"/>
        <v>36.037882794479493</v>
      </c>
    </row>
    <row r="4912" spans="1:24" x14ac:dyDescent="0.3">
      <c r="A4912" s="32" t="s">
        <v>1725</v>
      </c>
      <c r="B4912" s="34">
        <v>43561.571550925924</v>
      </c>
      <c r="C4912" s="2">
        <v>45.369300000000003</v>
      </c>
      <c r="D4912" s="2">
        <v>-12.7865</v>
      </c>
      <c r="E4912" s="3">
        <v>36</v>
      </c>
      <c r="F4912" s="17">
        <v>13</v>
      </c>
      <c r="G4912" s="22" t="s">
        <v>396</v>
      </c>
      <c r="H4912" s="1" t="s">
        <v>63</v>
      </c>
      <c r="I4912" s="1">
        <v>3.02</v>
      </c>
      <c r="J4912" s="9"/>
      <c r="K4912" s="9"/>
      <c r="L4912" s="9"/>
      <c r="M4912" s="9"/>
      <c r="N4912" s="9"/>
      <c r="O4912" s="1"/>
      <c r="P4912" s="19">
        <v>3.42</v>
      </c>
      <c r="Q4912" s="18" t="s">
        <v>90</v>
      </c>
      <c r="T4912" s="1">
        <f t="shared" si="445"/>
        <v>2019.2650829594138</v>
      </c>
      <c r="U4912" s="4">
        <f t="shared" si="446"/>
        <v>1.1256230982350525E+20</v>
      </c>
      <c r="V4912" s="4">
        <f t="shared" si="447"/>
        <v>42657951880159.32</v>
      </c>
      <c r="W4912" s="1">
        <f t="shared" si="448"/>
        <v>39.156740080182217</v>
      </c>
    </row>
    <row r="4913" spans="1:24" x14ac:dyDescent="0.3">
      <c r="A4913" s="32" t="s">
        <v>1726</v>
      </c>
      <c r="B4913" s="34">
        <v>43561.789699074077</v>
      </c>
      <c r="C4913" s="2">
        <v>45.400700000000001</v>
      </c>
      <c r="D4913" s="2">
        <v>-12.777699999999999</v>
      </c>
      <c r="E4913" s="3">
        <v>28</v>
      </c>
      <c r="F4913" s="17">
        <v>12</v>
      </c>
      <c r="G4913" s="22" t="s">
        <v>396</v>
      </c>
      <c r="H4913" s="1" t="s">
        <v>63</v>
      </c>
      <c r="I4913" s="1">
        <v>3.29</v>
      </c>
      <c r="J4913" s="9"/>
      <c r="K4913" s="9"/>
      <c r="L4913" s="9"/>
      <c r="M4913" s="9"/>
      <c r="N4913" s="9"/>
      <c r="O4913" s="1"/>
      <c r="P4913" s="19">
        <v>3.69</v>
      </c>
      <c r="Q4913" s="18" t="s">
        <v>90</v>
      </c>
      <c r="T4913" s="1">
        <f t="shared" si="445"/>
        <v>2019.2656802164929</v>
      </c>
      <c r="U4913" s="4">
        <f t="shared" si="446"/>
        <v>1.1256241821619665E+20</v>
      </c>
      <c r="V4913" s="4">
        <f t="shared" si="447"/>
        <v>108392691402120.45</v>
      </c>
      <c r="W4913" s="1">
        <f t="shared" si="448"/>
        <v>33.605146726609121</v>
      </c>
      <c r="X4913" s="19"/>
    </row>
    <row r="4914" spans="1:24" x14ac:dyDescent="0.3">
      <c r="A4914" s="32" t="s">
        <v>1727</v>
      </c>
      <c r="B4914" s="34">
        <v>43562.941921296297</v>
      </c>
      <c r="C4914" s="2">
        <v>45.3842</v>
      </c>
      <c r="D4914" s="2">
        <v>-12.772500000000001</v>
      </c>
      <c r="E4914" s="3">
        <v>30</v>
      </c>
      <c r="F4914" s="17">
        <v>13</v>
      </c>
      <c r="G4914" s="22" t="s">
        <v>396</v>
      </c>
      <c r="H4914" s="1" t="s">
        <v>63</v>
      </c>
      <c r="I4914" s="1">
        <v>3</v>
      </c>
      <c r="J4914" s="9"/>
      <c r="K4914" s="9"/>
      <c r="L4914" s="9"/>
      <c r="M4914" s="9"/>
      <c r="N4914" s="9"/>
      <c r="O4914" s="1"/>
      <c r="P4914" s="19">
        <v>3.4</v>
      </c>
      <c r="Q4914" s="18" t="s">
        <v>90</v>
      </c>
      <c r="T4914" s="1">
        <f t="shared" si="445"/>
        <v>2019.268834829011</v>
      </c>
      <c r="U4914" s="4">
        <f t="shared" si="446"/>
        <v>1.1256245802691371E+20</v>
      </c>
      <c r="V4914" s="4">
        <f t="shared" si="447"/>
        <v>39810717055349.789</v>
      </c>
      <c r="W4914" s="1">
        <f t="shared" si="448"/>
        <v>34.353355265760925</v>
      </c>
      <c r="X4914" s="19"/>
    </row>
    <row r="4915" spans="1:24" x14ac:dyDescent="0.3">
      <c r="A4915" s="32" t="s">
        <v>1728</v>
      </c>
      <c r="B4915" s="34">
        <v>43563.42759259259</v>
      </c>
      <c r="C4915" s="2">
        <v>45.375799999999998</v>
      </c>
      <c r="D4915" s="2">
        <v>-12.782500000000001</v>
      </c>
      <c r="E4915" s="3">
        <v>30</v>
      </c>
      <c r="F4915" s="17">
        <v>12</v>
      </c>
      <c r="G4915" s="22" t="s">
        <v>396</v>
      </c>
      <c r="H4915" s="1" t="s">
        <v>63</v>
      </c>
      <c r="I4915" s="1">
        <v>3.12</v>
      </c>
      <c r="J4915" s="9"/>
      <c r="K4915" s="9"/>
      <c r="L4915" s="9"/>
      <c r="M4915" s="9"/>
      <c r="N4915" s="9"/>
      <c r="O4915" s="1"/>
      <c r="P4915" s="19">
        <v>3.52</v>
      </c>
      <c r="Q4915" s="18" t="s">
        <v>90</v>
      </c>
      <c r="T4915" s="1">
        <f t="shared" si="445"/>
        <v>2019.270164524552</v>
      </c>
      <c r="U4915" s="4">
        <f t="shared" si="446"/>
        <v>1.1256251828287232E+20</v>
      </c>
      <c r="V4915" s="4">
        <f t="shared" si="447"/>
        <v>60255958607435.766</v>
      </c>
      <c r="W4915" s="1">
        <f t="shared" si="448"/>
        <v>34.000944517649295</v>
      </c>
    </row>
    <row r="4916" spans="1:24" x14ac:dyDescent="0.3">
      <c r="A4916" s="32" t="s">
        <v>1729</v>
      </c>
      <c r="B4916" s="34">
        <v>43563.727430555555</v>
      </c>
      <c r="C4916" s="2">
        <v>45.469799999999999</v>
      </c>
      <c r="D4916" s="2">
        <v>-12.7645</v>
      </c>
      <c r="E4916" s="3">
        <v>4</v>
      </c>
      <c r="F4916" s="17">
        <v>12</v>
      </c>
      <c r="G4916" s="22" t="s">
        <v>396</v>
      </c>
      <c r="H4916" s="1" t="s">
        <v>63</v>
      </c>
      <c r="I4916" s="1">
        <v>3.02</v>
      </c>
      <c r="J4916" s="9"/>
      <c r="K4916" s="9"/>
      <c r="L4916" s="9"/>
      <c r="M4916" s="9"/>
      <c r="N4916" s="9"/>
      <c r="O4916" s="1"/>
      <c r="P4916" s="19">
        <v>3.42</v>
      </c>
      <c r="Q4916" s="18" t="s">
        <v>90</v>
      </c>
      <c r="T4916" s="1">
        <f t="shared" si="445"/>
        <v>2019.2709854361549</v>
      </c>
      <c r="U4916" s="4">
        <f t="shared" si="446"/>
        <v>1.125625609408242E+20</v>
      </c>
      <c r="V4916" s="4">
        <f t="shared" si="447"/>
        <v>42657951880159.32</v>
      </c>
      <c r="W4916" s="1">
        <f t="shared" si="448"/>
        <v>26.235022141705315</v>
      </c>
    </row>
    <row r="4917" spans="1:24" x14ac:dyDescent="0.3">
      <c r="A4917" s="32" t="s">
        <v>1730</v>
      </c>
      <c r="B4917" s="34">
        <v>43564.101342592592</v>
      </c>
      <c r="C4917" s="2">
        <v>45.534799999999997</v>
      </c>
      <c r="D4917" s="2">
        <v>-12.8155</v>
      </c>
      <c r="E4917" s="3">
        <v>37</v>
      </c>
      <c r="F4917" s="17">
        <v>12</v>
      </c>
      <c r="G4917" s="22" t="s">
        <v>396</v>
      </c>
      <c r="H4917" s="1" t="s">
        <v>63</v>
      </c>
      <c r="I4917" s="1">
        <v>3.23</v>
      </c>
      <c r="J4917" s="9"/>
      <c r="K4917" s="9"/>
      <c r="L4917" s="9"/>
      <c r="M4917" s="9"/>
      <c r="N4917" s="9"/>
      <c r="O4917" s="1"/>
      <c r="P4917" s="19">
        <v>3.63</v>
      </c>
      <c r="Q4917" s="18" t="s">
        <v>90</v>
      </c>
      <c r="T4917" s="1">
        <f t="shared" si="445"/>
        <v>2019.2720091515198</v>
      </c>
      <c r="U4917" s="4">
        <f t="shared" si="446"/>
        <v>1.125626490457115E+20</v>
      </c>
      <c r="V4917" s="4">
        <f t="shared" si="447"/>
        <v>88104887300801.563</v>
      </c>
      <c r="W4917" s="1">
        <f t="shared" si="448"/>
        <v>49.986429861029578</v>
      </c>
    </row>
    <row r="4918" spans="1:24" x14ac:dyDescent="0.3">
      <c r="A4918" s="32" t="s">
        <v>1731</v>
      </c>
      <c r="B4918" s="34">
        <v>43564.274421296293</v>
      </c>
      <c r="C4918" s="2">
        <v>45.395699999999998</v>
      </c>
      <c r="D4918" s="2">
        <v>-12.815799999999999</v>
      </c>
      <c r="E4918" s="3">
        <v>33</v>
      </c>
      <c r="F4918" s="17">
        <v>12</v>
      </c>
      <c r="G4918" s="22" t="s">
        <v>396</v>
      </c>
      <c r="H4918" s="1" t="s">
        <v>63</v>
      </c>
      <c r="I4918" s="1">
        <v>3.21</v>
      </c>
      <c r="J4918" s="9"/>
      <c r="K4918" s="9"/>
      <c r="L4918" s="9"/>
      <c r="M4918" s="9"/>
      <c r="N4918" s="9"/>
      <c r="O4918" s="1"/>
      <c r="P4918" s="19">
        <v>3.61</v>
      </c>
      <c r="Q4918" s="18" t="s">
        <v>90</v>
      </c>
      <c r="T4918" s="1">
        <f t="shared" si="445"/>
        <v>2019.2724830151849</v>
      </c>
      <c r="U4918" s="4">
        <f t="shared" si="446"/>
        <v>1.1256273126997649E+20</v>
      </c>
      <c r="V4918" s="4">
        <f t="shared" si="447"/>
        <v>82224264994707.281</v>
      </c>
      <c r="W4918" s="1">
        <f t="shared" si="448"/>
        <v>38.120321128230849</v>
      </c>
    </row>
    <row r="4919" spans="1:24" x14ac:dyDescent="0.3">
      <c r="A4919" s="32" t="s">
        <v>1732</v>
      </c>
      <c r="B4919" s="34">
        <v>43564.305451388886</v>
      </c>
      <c r="C4919" s="2">
        <v>45.387700000000002</v>
      </c>
      <c r="D4919" s="2">
        <v>-12.761200000000001</v>
      </c>
      <c r="E4919" s="3">
        <v>37</v>
      </c>
      <c r="F4919" s="17">
        <v>15</v>
      </c>
      <c r="G4919" s="22" t="s">
        <v>396</v>
      </c>
      <c r="H4919" s="1" t="s">
        <v>63</v>
      </c>
      <c r="I4919" s="1">
        <v>3.06</v>
      </c>
      <c r="J4919" s="9"/>
      <c r="K4919" s="9"/>
      <c r="L4919" s="9"/>
      <c r="M4919" s="9"/>
      <c r="N4919" s="9"/>
      <c r="O4919" s="1"/>
      <c r="P4919" s="19">
        <v>3.46</v>
      </c>
      <c r="Q4919" s="18" t="s">
        <v>90</v>
      </c>
      <c r="T4919" s="1">
        <f t="shared" si="445"/>
        <v>2019.2725679709483</v>
      </c>
      <c r="U4919" s="4">
        <f t="shared" si="446"/>
        <v>1.1256278024785843E+20</v>
      </c>
      <c r="V4919" s="4">
        <f t="shared" si="447"/>
        <v>48977881936844.656</v>
      </c>
      <c r="W4919" s="1">
        <f t="shared" si="448"/>
        <v>40.728719751727446</v>
      </c>
    </row>
    <row r="4920" spans="1:24" x14ac:dyDescent="0.3">
      <c r="A4920" s="32" t="s">
        <v>1733</v>
      </c>
      <c r="B4920" s="34">
        <v>43564.433298611111</v>
      </c>
      <c r="C4920" s="2">
        <v>45.3797</v>
      </c>
      <c r="D4920" s="2">
        <v>-12.8398</v>
      </c>
      <c r="E4920" s="3">
        <v>34</v>
      </c>
      <c r="F4920" s="17">
        <v>14</v>
      </c>
      <c r="G4920" s="22" t="s">
        <v>396</v>
      </c>
      <c r="H4920" s="1" t="s">
        <v>63</v>
      </c>
      <c r="I4920" s="1">
        <v>3.0300000000000002</v>
      </c>
      <c r="J4920" s="9"/>
      <c r="K4920" s="9"/>
      <c r="L4920" s="9"/>
      <c r="M4920" s="9"/>
      <c r="N4920" s="9"/>
      <c r="O4920" s="1"/>
      <c r="P4920" s="19">
        <v>3.43</v>
      </c>
      <c r="Q4920" s="18" t="s">
        <v>90</v>
      </c>
      <c r="T4920" s="1">
        <f t="shared" si="445"/>
        <v>2019.2729179975663</v>
      </c>
      <c r="U4920" s="4">
        <f t="shared" si="446"/>
        <v>1.1256282440490317E+20</v>
      </c>
      <c r="V4920" s="4">
        <f t="shared" si="447"/>
        <v>44157044735331.297</v>
      </c>
      <c r="W4920" s="1">
        <f t="shared" si="448"/>
        <v>38.779666500784522</v>
      </c>
    </row>
    <row r="4921" spans="1:24" x14ac:dyDescent="0.3">
      <c r="A4921" s="32" t="s">
        <v>1734</v>
      </c>
      <c r="B4921" s="34">
        <v>43564.610995370371</v>
      </c>
      <c r="C4921" s="2">
        <v>45.383299999999998</v>
      </c>
      <c r="D4921" s="2">
        <v>-12.766500000000001</v>
      </c>
      <c r="E4921" s="3">
        <v>36</v>
      </c>
      <c r="F4921" s="17">
        <v>15</v>
      </c>
      <c r="G4921" s="22" t="s">
        <v>396</v>
      </c>
      <c r="H4921" s="1" t="s">
        <v>63</v>
      </c>
      <c r="I4921" s="1">
        <v>3.15</v>
      </c>
      <c r="J4921" s="9"/>
      <c r="K4921" s="9"/>
      <c r="L4921" s="9"/>
      <c r="M4921" s="9"/>
      <c r="N4921" s="9"/>
      <c r="O4921" s="1"/>
      <c r="P4921" s="19">
        <v>3.55</v>
      </c>
      <c r="Q4921" s="18" t="s">
        <v>90</v>
      </c>
      <c r="T4921" s="1">
        <f t="shared" si="445"/>
        <v>2019.2734045047787</v>
      </c>
      <c r="U4921" s="4">
        <f t="shared" si="446"/>
        <v>1.1256289123929493E+20</v>
      </c>
      <c r="V4921" s="4">
        <f t="shared" si="447"/>
        <v>66834391756861.656</v>
      </c>
      <c r="W4921" s="1">
        <f t="shared" si="448"/>
        <v>39.634414109968482</v>
      </c>
    </row>
    <row r="4922" spans="1:24" x14ac:dyDescent="0.3">
      <c r="A4922" s="32" t="s">
        <v>1735</v>
      </c>
      <c r="B4922" s="34">
        <v>43564.615104166667</v>
      </c>
      <c r="C4922" s="2">
        <v>45.380299999999998</v>
      </c>
      <c r="D4922" s="2">
        <v>-12.752000000000001</v>
      </c>
      <c r="E4922" s="3">
        <v>33</v>
      </c>
      <c r="F4922" s="17">
        <v>17</v>
      </c>
      <c r="G4922" s="22" t="s">
        <v>396</v>
      </c>
      <c r="H4922" s="1" t="s">
        <v>63</v>
      </c>
      <c r="I4922" s="1">
        <v>3.9099999999999997</v>
      </c>
      <c r="J4922" s="9"/>
      <c r="K4922" s="9"/>
      <c r="L4922" s="9">
        <v>4.3</v>
      </c>
      <c r="M4922" s="1" t="s">
        <v>60</v>
      </c>
      <c r="N4922" s="9"/>
      <c r="O4922" s="1"/>
      <c r="P4922" s="19">
        <v>4.3099999999999996</v>
      </c>
      <c r="Q4922" s="18" t="s">
        <v>90</v>
      </c>
      <c r="T4922" s="1">
        <f t="shared" si="445"/>
        <v>2019.2734157540497</v>
      </c>
      <c r="U4922" s="4">
        <f t="shared" si="446"/>
        <v>1.1256381381072208E+20</v>
      </c>
      <c r="V4922" s="4">
        <f t="shared" si="447"/>
        <v>922571427154768.88</v>
      </c>
      <c r="W4922" s="1">
        <f t="shared" si="448"/>
        <v>36.76955415373201</v>
      </c>
    </row>
    <row r="4923" spans="1:24" x14ac:dyDescent="0.3">
      <c r="A4923" s="32" t="s">
        <v>1736</v>
      </c>
      <c r="B4923" s="34">
        <v>43565.013379629629</v>
      </c>
      <c r="C4923" s="2">
        <v>45.353000000000002</v>
      </c>
      <c r="D4923" s="2">
        <v>-12.7547</v>
      </c>
      <c r="E4923" s="3">
        <v>27</v>
      </c>
      <c r="F4923" s="17">
        <v>14</v>
      </c>
      <c r="G4923" s="22" t="s">
        <v>396</v>
      </c>
      <c r="H4923" s="1" t="s">
        <v>63</v>
      </c>
      <c r="I4923" s="1">
        <v>3.02</v>
      </c>
      <c r="J4923" s="9"/>
      <c r="K4923" s="9"/>
      <c r="L4923" s="9"/>
      <c r="M4923" s="9"/>
      <c r="N4923" s="9"/>
      <c r="O4923" s="1"/>
      <c r="P4923" s="19">
        <v>3.42</v>
      </c>
      <c r="Q4923" s="18" t="s">
        <v>90</v>
      </c>
      <c r="T4923" s="1">
        <f t="shared" si="445"/>
        <v>2019.2745061728394</v>
      </c>
      <c r="U4923" s="4">
        <f t="shared" si="446"/>
        <v>1.1256385646867395E+20</v>
      </c>
      <c r="V4923" s="4">
        <f t="shared" si="447"/>
        <v>42657951880159.32</v>
      </c>
      <c r="W4923" s="1">
        <f t="shared" si="448"/>
        <v>30.077666344801731</v>
      </c>
    </row>
    <row r="4924" spans="1:24" x14ac:dyDescent="0.3">
      <c r="A4924" s="32" t="s">
        <v>1737</v>
      </c>
      <c r="B4924" s="34">
        <v>43565.356516203705</v>
      </c>
      <c r="C4924" s="2">
        <v>45.380699999999997</v>
      </c>
      <c r="D4924" s="2">
        <v>-12.809799999999999</v>
      </c>
      <c r="E4924" s="3">
        <v>35</v>
      </c>
      <c r="F4924" s="17">
        <v>12</v>
      </c>
      <c r="G4924" s="22" t="s">
        <v>396</v>
      </c>
      <c r="H4924" s="1" t="s">
        <v>63</v>
      </c>
      <c r="I4924" s="1">
        <v>3.0100000000000002</v>
      </c>
      <c r="J4924" s="9"/>
      <c r="K4924" s="9"/>
      <c r="L4924" s="9"/>
      <c r="M4924" s="9"/>
      <c r="N4924" s="9"/>
      <c r="O4924" s="1"/>
      <c r="P4924" s="19">
        <v>3.41</v>
      </c>
      <c r="Q4924" s="18" t="s">
        <v>90</v>
      </c>
      <c r="T4924" s="1">
        <f t="shared" si="445"/>
        <v>2019.2754456295788</v>
      </c>
      <c r="U4924" s="4">
        <f t="shared" si="446"/>
        <v>1.1256389767842587E+20</v>
      </c>
      <c r="V4924" s="4">
        <f t="shared" si="447"/>
        <v>41209751909733.227</v>
      </c>
      <c r="W4924" s="1">
        <f t="shared" si="448"/>
        <v>39.054453288508974</v>
      </c>
    </row>
    <row r="4925" spans="1:24" x14ac:dyDescent="0.3">
      <c r="A4925" s="32" t="s">
        <v>1738</v>
      </c>
      <c r="B4925" s="34">
        <v>43565.390335648146</v>
      </c>
      <c r="C4925" s="2">
        <v>45.3932</v>
      </c>
      <c r="D4925" s="2">
        <v>-12.7807</v>
      </c>
      <c r="E4925" s="3">
        <v>29</v>
      </c>
      <c r="F4925" s="17">
        <v>15</v>
      </c>
      <c r="G4925" s="22" t="s">
        <v>396</v>
      </c>
      <c r="H4925" s="1" t="s">
        <v>63</v>
      </c>
      <c r="I4925" s="1">
        <v>3.37</v>
      </c>
      <c r="J4925" s="9"/>
      <c r="K4925" s="9"/>
      <c r="L4925" s="9"/>
      <c r="M4925" s="9"/>
      <c r="N4925" s="9"/>
      <c r="O4925" s="1"/>
      <c r="P4925" s="19">
        <v>3.77</v>
      </c>
      <c r="Q4925" s="18" t="s">
        <v>90</v>
      </c>
      <c r="T4925" s="1">
        <f t="shared" si="445"/>
        <v>2019.2755382221715</v>
      </c>
      <c r="U4925" s="4">
        <f t="shared" si="446"/>
        <v>1.1256404056782171E+20</v>
      </c>
      <c r="V4925" s="4">
        <f t="shared" si="447"/>
        <v>142889395851110.25</v>
      </c>
      <c r="W4925" s="1">
        <f t="shared" si="448"/>
        <v>34.040545624302894</v>
      </c>
    </row>
    <row r="4926" spans="1:24" x14ac:dyDescent="0.3">
      <c r="A4926" s="32" t="s">
        <v>1739</v>
      </c>
      <c r="B4926" s="34">
        <v>43565.509097222224</v>
      </c>
      <c r="C4926" s="2">
        <v>45.422199999999997</v>
      </c>
      <c r="D4926" s="2">
        <v>-12.8085</v>
      </c>
      <c r="E4926" s="3">
        <v>29</v>
      </c>
      <c r="F4926" s="17">
        <v>13</v>
      </c>
      <c r="G4926" s="22" t="s">
        <v>396</v>
      </c>
      <c r="H4926" s="1" t="s">
        <v>63</v>
      </c>
      <c r="I4926" s="1">
        <v>3.23</v>
      </c>
      <c r="J4926" s="9"/>
      <c r="K4926" s="9"/>
      <c r="L4926" s="9"/>
      <c r="M4926" s="9"/>
      <c r="N4926" s="9"/>
      <c r="O4926" s="1"/>
      <c r="P4926" s="19">
        <v>3.63</v>
      </c>
      <c r="Q4926" s="18" t="s">
        <v>90</v>
      </c>
      <c r="T4926" s="1">
        <f t="shared" si="445"/>
        <v>2019.2758633736405</v>
      </c>
      <c r="U4926" s="4">
        <f t="shared" si="446"/>
        <v>1.1256412867270902E+20</v>
      </c>
      <c r="V4926" s="4">
        <f t="shared" si="447"/>
        <v>88104887300801.563</v>
      </c>
      <c r="W4926" s="1">
        <f t="shared" si="448"/>
        <v>36.137251106276238</v>
      </c>
    </row>
    <row r="4927" spans="1:24" x14ac:dyDescent="0.3">
      <c r="A4927" s="32" t="s">
        <v>1740</v>
      </c>
      <c r="B4927" s="34">
        <v>43565.708518518521</v>
      </c>
      <c r="C4927" s="2">
        <v>45.3977</v>
      </c>
      <c r="D4927" s="2">
        <v>-12.7807</v>
      </c>
      <c r="E4927" s="3">
        <v>32</v>
      </c>
      <c r="F4927" s="17">
        <v>14</v>
      </c>
      <c r="G4927" s="22" t="s">
        <v>396</v>
      </c>
      <c r="H4927" s="1" t="s">
        <v>63</v>
      </c>
      <c r="I4927" s="1">
        <v>3.73</v>
      </c>
      <c r="J4927" s="9"/>
      <c r="K4927" s="9"/>
      <c r="L4927" s="9"/>
      <c r="M4927" s="9"/>
      <c r="N4927" s="9"/>
      <c r="O4927" s="1"/>
      <c r="P4927" s="19">
        <v>4.13</v>
      </c>
      <c r="Q4927" s="18" t="s">
        <v>90</v>
      </c>
      <c r="T4927" s="1">
        <f t="shared" si="445"/>
        <v>2019.2764093593937</v>
      </c>
      <c r="U4927" s="4">
        <f t="shared" si="446"/>
        <v>1.1256462412289982E+20</v>
      </c>
      <c r="V4927" s="4">
        <f t="shared" si="447"/>
        <v>495450190804791.06</v>
      </c>
      <c r="W4927" s="1">
        <f t="shared" si="448"/>
        <v>36.866897226999356</v>
      </c>
    </row>
    <row r="4928" spans="1:24" x14ac:dyDescent="0.3">
      <c r="A4928" s="32" t="s">
        <v>1741</v>
      </c>
      <c r="B4928" s="34">
        <v>43565.735775462963</v>
      </c>
      <c r="C4928" s="2">
        <v>45.363799999999998</v>
      </c>
      <c r="D4928" s="2">
        <v>-12.7582</v>
      </c>
      <c r="E4928" s="3">
        <v>37</v>
      </c>
      <c r="F4928" s="17">
        <v>14</v>
      </c>
      <c r="G4928" s="22" t="s">
        <v>396</v>
      </c>
      <c r="H4928" s="1" t="s">
        <v>63</v>
      </c>
      <c r="I4928" s="1">
        <v>3.41</v>
      </c>
      <c r="J4928" s="9"/>
      <c r="K4928" s="9"/>
      <c r="L4928" s="9"/>
      <c r="M4928" s="9"/>
      <c r="N4928" s="9"/>
      <c r="O4928" s="1"/>
      <c r="P4928" s="19">
        <v>3.81</v>
      </c>
      <c r="Q4928" s="18" t="s">
        <v>90</v>
      </c>
      <c r="T4928" s="1">
        <f t="shared" si="445"/>
        <v>2019.2764839848405</v>
      </c>
      <c r="U4928" s="4">
        <f t="shared" si="446"/>
        <v>1.1256478818187715E+20</v>
      </c>
      <c r="V4928" s="4">
        <f t="shared" si="447"/>
        <v>164058977319953.81</v>
      </c>
      <c r="W4928" s="1">
        <f t="shared" si="448"/>
        <v>39.712943817859703</v>
      </c>
    </row>
    <row r="4929" spans="1:24" x14ac:dyDescent="0.3">
      <c r="A4929" s="32" t="s">
        <v>1742</v>
      </c>
      <c r="B4929" s="34">
        <v>43566.295983796299</v>
      </c>
      <c r="C4929" s="2">
        <v>45.393799999999999</v>
      </c>
      <c r="D4929" s="2">
        <v>-12.831300000000001</v>
      </c>
      <c r="E4929" s="3">
        <v>32</v>
      </c>
      <c r="F4929" s="17">
        <v>17</v>
      </c>
      <c r="G4929" s="22" t="s">
        <v>396</v>
      </c>
      <c r="H4929" s="1" t="s">
        <v>63</v>
      </c>
      <c r="I4929" s="1">
        <v>3.8400000000000003</v>
      </c>
      <c r="J4929" s="9"/>
      <c r="K4929" s="9"/>
      <c r="L4929" s="9"/>
      <c r="M4929" s="9"/>
      <c r="N4929" s="9"/>
      <c r="O4929" s="1"/>
      <c r="P4929" s="19">
        <v>4.24</v>
      </c>
      <c r="Q4929" s="18" t="s">
        <v>90</v>
      </c>
      <c r="T4929" s="1">
        <f t="shared" si="445"/>
        <v>2019.2780177516668</v>
      </c>
      <c r="U4929" s="4">
        <f t="shared" si="446"/>
        <v>1.1256551261783722E+20</v>
      </c>
      <c r="V4929" s="4">
        <f t="shared" si="447"/>
        <v>724435960074990.13</v>
      </c>
      <c r="W4929" s="1">
        <f t="shared" si="448"/>
        <v>37.506930584315761</v>
      </c>
    </row>
    <row r="4930" spans="1:24" x14ac:dyDescent="0.3">
      <c r="A4930" s="32" t="s">
        <v>1743</v>
      </c>
      <c r="B4930" s="34">
        <v>43566.325810185182</v>
      </c>
      <c r="C4930" s="2">
        <v>45.3795</v>
      </c>
      <c r="D4930" s="2">
        <v>-12.7547</v>
      </c>
      <c r="E4930" s="3">
        <v>30</v>
      </c>
      <c r="F4930" s="17">
        <v>15</v>
      </c>
      <c r="G4930" s="22" t="s">
        <v>396</v>
      </c>
      <c r="H4930" s="1" t="s">
        <v>63</v>
      </c>
      <c r="I4930" s="1">
        <v>3.43</v>
      </c>
      <c r="J4930" s="9"/>
      <c r="K4930" s="9"/>
      <c r="L4930" s="9"/>
      <c r="M4930" s="9"/>
      <c r="N4930" s="9"/>
      <c r="O4930" s="1"/>
      <c r="P4930" s="19">
        <v>3.83</v>
      </c>
      <c r="Q4930" s="18" t="s">
        <v>90</v>
      </c>
      <c r="T4930" s="1">
        <f t="shared" si="445"/>
        <v>2019.2780994118691</v>
      </c>
      <c r="U4930" s="4">
        <f t="shared" si="446"/>
        <v>1.1256568841019861E+20</v>
      </c>
      <c r="V4930" s="4">
        <f t="shared" si="447"/>
        <v>175792361395870.31</v>
      </c>
      <c r="W4930" s="1">
        <f t="shared" si="448"/>
        <v>34.059277599220692</v>
      </c>
    </row>
    <row r="4931" spans="1:24" x14ac:dyDescent="0.3">
      <c r="A4931" s="32" t="s">
        <v>1744</v>
      </c>
      <c r="B4931" s="34">
        <v>43566.394120370373</v>
      </c>
      <c r="C4931" s="2">
        <v>45.377299999999998</v>
      </c>
      <c r="D4931" s="2">
        <v>-12.846500000000001</v>
      </c>
      <c r="E4931" s="3">
        <v>28</v>
      </c>
      <c r="F4931" s="17">
        <v>15</v>
      </c>
      <c r="G4931" s="22" t="s">
        <v>396</v>
      </c>
      <c r="H4931" s="1" t="s">
        <v>63</v>
      </c>
      <c r="I4931" s="1">
        <v>3.45</v>
      </c>
      <c r="J4931" s="9"/>
      <c r="K4931" s="9"/>
      <c r="L4931" s="9"/>
      <c r="M4931" s="9"/>
      <c r="N4931" s="9"/>
      <c r="O4931" s="1"/>
      <c r="P4931" s="19">
        <v>3.85</v>
      </c>
      <c r="Q4931" s="18" t="s">
        <v>90</v>
      </c>
      <c r="T4931" s="1">
        <f t="shared" si="445"/>
        <v>2019.2782864349633</v>
      </c>
      <c r="U4931" s="4">
        <f t="shared" si="446"/>
        <v>1.1256587677510756E+20</v>
      </c>
      <c r="V4931" s="4">
        <f t="shared" si="447"/>
        <v>188364908948981.13</v>
      </c>
      <c r="W4931" s="1">
        <f t="shared" si="448"/>
        <v>33.734107591853451</v>
      </c>
    </row>
    <row r="4932" spans="1:24" x14ac:dyDescent="0.3">
      <c r="A4932" s="32" t="s">
        <v>1745</v>
      </c>
      <c r="B4932" s="34">
        <v>43566.542905092596</v>
      </c>
      <c r="C4932" s="2">
        <v>45.391500000000001</v>
      </c>
      <c r="D4932" s="2">
        <v>-12.7818</v>
      </c>
      <c r="E4932" s="3">
        <v>37</v>
      </c>
      <c r="F4932" s="17">
        <v>15</v>
      </c>
      <c r="G4932" s="22" t="s">
        <v>396</v>
      </c>
      <c r="H4932" s="1" t="s">
        <v>63</v>
      </c>
      <c r="I4932" s="1">
        <v>3.4</v>
      </c>
      <c r="J4932" s="9"/>
      <c r="K4932" s="9"/>
      <c r="L4932" s="9"/>
      <c r="M4932" s="9"/>
      <c r="N4932" s="9"/>
      <c r="O4932" s="1"/>
      <c r="P4932" s="19">
        <v>3.8</v>
      </c>
      <c r="Q4932" s="18" t="s">
        <v>90</v>
      </c>
      <c r="T4932" s="1">
        <f t="shared" si="445"/>
        <v>2019.2786937853323</v>
      </c>
      <c r="U4932" s="4">
        <f t="shared" si="446"/>
        <v>1.125660352644268E+20</v>
      </c>
      <c r="V4932" s="4">
        <f t="shared" si="447"/>
        <v>158489319246111.25</v>
      </c>
      <c r="W4932" s="1">
        <f t="shared" si="448"/>
        <v>40.999962446199895</v>
      </c>
    </row>
    <row r="4933" spans="1:24" x14ac:dyDescent="0.3">
      <c r="A4933" s="32" t="s">
        <v>1746</v>
      </c>
      <c r="B4933" s="34">
        <v>43566.619502314818</v>
      </c>
      <c r="C4933" s="2">
        <v>45.410499999999999</v>
      </c>
      <c r="D4933" s="2">
        <v>-12.823700000000001</v>
      </c>
      <c r="E4933" s="3">
        <v>29</v>
      </c>
      <c r="F4933" s="17">
        <v>20</v>
      </c>
      <c r="G4933" s="22" t="s">
        <v>396</v>
      </c>
      <c r="H4933" s="1" t="s">
        <v>63</v>
      </c>
      <c r="I4933" s="1">
        <v>4.0999999999999996</v>
      </c>
      <c r="J4933" s="9"/>
      <c r="K4933" s="9"/>
      <c r="L4933" s="9">
        <v>4.5</v>
      </c>
      <c r="M4933" s="1" t="s">
        <v>60</v>
      </c>
      <c r="N4933" s="9"/>
      <c r="O4933" s="1"/>
      <c r="P4933" s="19">
        <v>4.5</v>
      </c>
      <c r="Q4933" s="18" t="s">
        <v>90</v>
      </c>
      <c r="T4933" s="1">
        <f t="shared" ref="T4933:T4996" si="449">1900+B4933/365.25</f>
        <v>2019.2789034970974</v>
      </c>
      <c r="U4933" s="4">
        <f t="shared" ref="U4933:U4996" si="450">U4932+V4933</f>
        <v>1.1256781354383684E+20</v>
      </c>
      <c r="V4933" s="4">
        <f t="shared" ref="V4933:V4996" si="451">10^(1.5*I4933+9.1)</f>
        <v>1778279410038929</v>
      </c>
      <c r="W4933" s="1">
        <f t="shared" ref="W4933:W4996" si="452">SQRT( (ABS(D4933-$Y$1)*111.11)^2+(111.11*COS(RADIANS(D4933))*ABS(C4933-$Z$1))^2+E4933*E4933)</f>
        <v>35.742523841113652</v>
      </c>
    </row>
    <row r="4934" spans="1:24" x14ac:dyDescent="0.3">
      <c r="A4934" s="32" t="s">
        <v>1747</v>
      </c>
      <c r="B4934" s="34">
        <v>43566.648078703707</v>
      </c>
      <c r="C4934" s="2">
        <v>45.359299999999998</v>
      </c>
      <c r="D4934" s="2">
        <v>-12.793200000000001</v>
      </c>
      <c r="E4934" s="3">
        <v>31</v>
      </c>
      <c r="F4934" s="17">
        <v>14</v>
      </c>
      <c r="G4934" s="22" t="s">
        <v>396</v>
      </c>
      <c r="H4934" s="1" t="s">
        <v>63</v>
      </c>
      <c r="I4934" s="1">
        <v>3.0100000000000002</v>
      </c>
      <c r="J4934" s="9"/>
      <c r="K4934" s="9"/>
      <c r="L4934" s="9"/>
      <c r="M4934" s="9"/>
      <c r="N4934" s="9"/>
      <c r="O4934" s="1"/>
      <c r="P4934" s="19">
        <v>3.41</v>
      </c>
      <c r="Q4934" s="18" t="s">
        <v>90</v>
      </c>
      <c r="T4934" s="1">
        <f t="shared" si="449"/>
        <v>2019.2789817349862</v>
      </c>
      <c r="U4934" s="4">
        <f t="shared" si="450"/>
        <v>1.1256785475358876E+20</v>
      </c>
      <c r="V4934" s="4">
        <f t="shared" si="451"/>
        <v>41209751909733.227</v>
      </c>
      <c r="W4934" s="1">
        <f t="shared" si="452"/>
        <v>34.242052395396321</v>
      </c>
    </row>
    <row r="4935" spans="1:24" x14ac:dyDescent="0.3">
      <c r="A4935" s="32" t="s">
        <v>1748</v>
      </c>
      <c r="B4935" s="34">
        <v>43566.95113425926</v>
      </c>
      <c r="C4935" s="2">
        <v>45.3748</v>
      </c>
      <c r="D4935" s="2">
        <v>-12.795500000000001</v>
      </c>
      <c r="E4935" s="3">
        <v>37</v>
      </c>
      <c r="F4935" s="17">
        <v>15</v>
      </c>
      <c r="G4935" s="22" t="s">
        <v>396</v>
      </c>
      <c r="H4935" s="1" t="s">
        <v>63</v>
      </c>
      <c r="I4935" s="1">
        <v>3</v>
      </c>
      <c r="J4935" s="9"/>
      <c r="K4935" s="9"/>
      <c r="L4935" s="9"/>
      <c r="M4935" s="9"/>
      <c r="N4935" s="9"/>
      <c r="O4935" s="1"/>
      <c r="P4935" s="19">
        <v>3.4</v>
      </c>
      <c r="Q4935" s="18" t="s">
        <v>90</v>
      </c>
      <c r="T4935" s="1">
        <f t="shared" si="449"/>
        <v>2019.2798114558775</v>
      </c>
      <c r="U4935" s="4">
        <f t="shared" si="450"/>
        <v>1.1256789456430581E+20</v>
      </c>
      <c r="V4935" s="4">
        <f t="shared" si="451"/>
        <v>39810717055349.789</v>
      </c>
      <c r="W4935" s="1">
        <f t="shared" si="452"/>
        <v>40.402131939282746</v>
      </c>
      <c r="X4935" s="19"/>
    </row>
    <row r="4936" spans="1:24" x14ac:dyDescent="0.3">
      <c r="A4936" s="32" t="s">
        <v>1749</v>
      </c>
      <c r="B4936" s="34">
        <v>43567.355254629627</v>
      </c>
      <c r="C4936" s="2">
        <v>45.395699999999998</v>
      </c>
      <c r="D4936" s="2">
        <v>-12.802300000000001</v>
      </c>
      <c r="E4936" s="3">
        <v>36</v>
      </c>
      <c r="F4936" s="17">
        <v>13</v>
      </c>
      <c r="G4936" s="22" t="s">
        <v>396</v>
      </c>
      <c r="H4936" s="1" t="s">
        <v>63</v>
      </c>
      <c r="I4936" s="1">
        <v>3.0500000000000003</v>
      </c>
      <c r="J4936" s="9"/>
      <c r="K4936" s="9"/>
      <c r="L4936" s="9"/>
      <c r="M4936" s="9"/>
      <c r="N4936" s="9"/>
      <c r="O4936" s="1"/>
      <c r="P4936" s="19">
        <v>3.45</v>
      </c>
      <c r="Q4936" s="18" t="s">
        <v>90</v>
      </c>
      <c r="T4936" s="1">
        <f t="shared" si="449"/>
        <v>2019.2809178771515</v>
      </c>
      <c r="U4936" s="4">
        <f t="shared" si="450"/>
        <v>1.1256794187943171E+20</v>
      </c>
      <c r="V4936" s="4">
        <f t="shared" si="451"/>
        <v>47315125896148.258</v>
      </c>
      <c r="W4936" s="1">
        <f t="shared" si="452"/>
        <v>40.526659692859916</v>
      </c>
    </row>
    <row r="4937" spans="1:24" x14ac:dyDescent="0.3">
      <c r="A4937" s="32" t="s">
        <v>1750</v>
      </c>
      <c r="B4937" s="34">
        <v>43567.729722222219</v>
      </c>
      <c r="C4937" s="2">
        <v>45.362499999999997</v>
      </c>
      <c r="D4937" s="2">
        <v>-12.786799999999999</v>
      </c>
      <c r="E4937" s="3">
        <v>22</v>
      </c>
      <c r="F4937" s="17">
        <v>14</v>
      </c>
      <c r="G4937" s="22" t="s">
        <v>396</v>
      </c>
      <c r="H4937" s="1" t="s">
        <v>63</v>
      </c>
      <c r="I4937" s="1">
        <v>3.0500000000000003</v>
      </c>
      <c r="J4937" s="9"/>
      <c r="K4937" s="9"/>
      <c r="L4937" s="9"/>
      <c r="M4937" s="9"/>
      <c r="N4937" s="9"/>
      <c r="O4937" s="1"/>
      <c r="P4937" s="19">
        <v>3.45</v>
      </c>
      <c r="Q4937" s="18" t="s">
        <v>90</v>
      </c>
      <c r="T4937" s="1">
        <f t="shared" si="449"/>
        <v>2019.2819431135447</v>
      </c>
      <c r="U4937" s="4">
        <f t="shared" si="450"/>
        <v>1.125679891945576E+20</v>
      </c>
      <c r="V4937" s="4">
        <f t="shared" si="451"/>
        <v>47315125896148.258</v>
      </c>
      <c r="W4937" s="1">
        <f t="shared" si="452"/>
        <v>26.455455988132577</v>
      </c>
    </row>
    <row r="4938" spans="1:24" x14ac:dyDescent="0.3">
      <c r="A4938" s="32" t="s">
        <v>1751</v>
      </c>
      <c r="B4938" s="34">
        <v>43567.87641203704</v>
      </c>
      <c r="C4938" s="2">
        <v>45.389299999999999</v>
      </c>
      <c r="D4938" s="2">
        <v>-12.791</v>
      </c>
      <c r="E4938" s="3">
        <v>36</v>
      </c>
      <c r="F4938" s="17">
        <v>15</v>
      </c>
      <c r="G4938" s="22" t="s">
        <v>396</v>
      </c>
      <c r="H4938" s="1" t="s">
        <v>63</v>
      </c>
      <c r="I4938" s="1">
        <v>3.15</v>
      </c>
      <c r="J4938" s="9"/>
      <c r="K4938" s="9"/>
      <c r="L4938" s="9"/>
      <c r="M4938" s="9"/>
      <c r="N4938" s="9"/>
      <c r="O4938" s="1"/>
      <c r="P4938" s="19">
        <v>3.55</v>
      </c>
      <c r="Q4938" s="18" t="s">
        <v>90</v>
      </c>
      <c r="T4938" s="1">
        <f t="shared" si="449"/>
        <v>2019.2823447283697</v>
      </c>
      <c r="U4938" s="4">
        <f t="shared" si="450"/>
        <v>1.1256805602894936E+20</v>
      </c>
      <c r="V4938" s="4">
        <f t="shared" si="451"/>
        <v>66834391756861.656</v>
      </c>
      <c r="W4938" s="1">
        <f t="shared" si="452"/>
        <v>40.083647568631662</v>
      </c>
    </row>
    <row r="4939" spans="1:24" x14ac:dyDescent="0.3">
      <c r="A4939" s="32" t="s">
        <v>1752</v>
      </c>
      <c r="B4939" s="34">
        <v>43567.920277777775</v>
      </c>
      <c r="C4939" s="2">
        <v>45.381700000000002</v>
      </c>
      <c r="D4939" s="2">
        <v>-12.7547</v>
      </c>
      <c r="E4939" s="3">
        <v>33</v>
      </c>
      <c r="F4939" s="17">
        <v>16</v>
      </c>
      <c r="G4939" s="22" t="s">
        <v>396</v>
      </c>
      <c r="H4939" s="1" t="s">
        <v>63</v>
      </c>
      <c r="I4939" s="1">
        <v>3.36</v>
      </c>
      <c r="J4939" s="9"/>
      <c r="K4939" s="9"/>
      <c r="L4939" s="9"/>
      <c r="M4939" s="9"/>
      <c r="N4939" s="9"/>
      <c r="O4939" s="1"/>
      <c r="P4939" s="19">
        <v>3.76</v>
      </c>
      <c r="Q4939" s="18" t="s">
        <v>90</v>
      </c>
      <c r="T4939" s="1">
        <f t="shared" si="449"/>
        <v>2019.2824648262226</v>
      </c>
      <c r="U4939" s="4">
        <f t="shared" si="450"/>
        <v>1.1256819406737583E+20</v>
      </c>
      <c r="V4939" s="4">
        <f t="shared" si="451"/>
        <v>138038426460289.45</v>
      </c>
      <c r="W4939" s="1">
        <f t="shared" si="452"/>
        <v>36.834495434586557</v>
      </c>
    </row>
    <row r="4940" spans="1:24" x14ac:dyDescent="0.3">
      <c r="A4940" s="32" t="s">
        <v>1753</v>
      </c>
      <c r="B4940" s="34">
        <v>43568.000659722224</v>
      </c>
      <c r="C4940" s="2">
        <v>45.409500000000001</v>
      </c>
      <c r="D4940" s="2">
        <v>-12.768700000000001</v>
      </c>
      <c r="E4940" s="3">
        <v>33</v>
      </c>
      <c r="F4940" s="17">
        <v>17</v>
      </c>
      <c r="G4940" s="22" t="s">
        <v>396</v>
      </c>
      <c r="H4940" s="1" t="s">
        <v>63</v>
      </c>
      <c r="I4940" s="1">
        <v>3.5</v>
      </c>
      <c r="J4940" s="9"/>
      <c r="K4940" s="9"/>
      <c r="L4940" s="9"/>
      <c r="M4940" s="9"/>
      <c r="N4940" s="9"/>
      <c r="O4940" s="1"/>
      <c r="P4940" s="19">
        <v>3.9</v>
      </c>
      <c r="Q4940" s="18" t="s">
        <v>90</v>
      </c>
      <c r="T4940" s="1">
        <f t="shared" si="449"/>
        <v>2019.2826848999923</v>
      </c>
      <c r="U4940" s="4">
        <f t="shared" si="450"/>
        <v>1.1256841793948969E+20</v>
      </c>
      <c r="V4940" s="4">
        <f t="shared" si="451"/>
        <v>223872113856835.09</v>
      </c>
      <c r="W4940" s="1">
        <f t="shared" si="452"/>
        <v>38.294696543908643</v>
      </c>
    </row>
    <row r="4941" spans="1:24" x14ac:dyDescent="0.3">
      <c r="A4941" s="32" t="s">
        <v>1754</v>
      </c>
      <c r="B4941" s="34">
        <v>43568.528622685182</v>
      </c>
      <c r="C4941" s="2">
        <v>45.403700000000001</v>
      </c>
      <c r="D4941" s="2">
        <v>-12.765700000000001</v>
      </c>
      <c r="E4941" s="3">
        <v>37</v>
      </c>
      <c r="F4941" s="17">
        <v>16</v>
      </c>
      <c r="G4941" s="22" t="s">
        <v>396</v>
      </c>
      <c r="H4941" s="1" t="s">
        <v>63</v>
      </c>
      <c r="I4941" s="1">
        <v>3.14</v>
      </c>
      <c r="J4941" s="9"/>
      <c r="K4941" s="9"/>
      <c r="L4941" s="9"/>
      <c r="M4941" s="9"/>
      <c r="N4941" s="9"/>
      <c r="O4941" s="1"/>
      <c r="P4941" s="19">
        <v>3.54</v>
      </c>
      <c r="Q4941" s="18" t="s">
        <v>90</v>
      </c>
      <c r="T4941" s="1">
        <f t="shared" si="449"/>
        <v>2019.2841303838061</v>
      </c>
      <c r="U4941" s="4">
        <f t="shared" si="450"/>
        <v>1.1256848250491258E+20</v>
      </c>
      <c r="V4941" s="4">
        <f t="shared" si="451"/>
        <v>64565422903465.523</v>
      </c>
      <c r="W4941" s="1">
        <f t="shared" si="452"/>
        <v>41.493139915993886</v>
      </c>
    </row>
    <row r="4942" spans="1:24" x14ac:dyDescent="0.3">
      <c r="A4942" s="32" t="s">
        <v>1755</v>
      </c>
      <c r="B4942" s="34">
        <v>43568.560740740744</v>
      </c>
      <c r="C4942" s="2">
        <v>45.436799999999998</v>
      </c>
      <c r="D4942" s="2">
        <v>-12.7683</v>
      </c>
      <c r="E4942" s="3">
        <v>28</v>
      </c>
      <c r="F4942" s="17">
        <v>15</v>
      </c>
      <c r="G4942" s="22" t="s">
        <v>396</v>
      </c>
      <c r="H4942" s="1" t="s">
        <v>63</v>
      </c>
      <c r="I4942" s="1">
        <v>3.21</v>
      </c>
      <c r="J4942" s="9"/>
      <c r="K4942" s="9"/>
      <c r="L4942" s="9"/>
      <c r="M4942" s="9"/>
      <c r="N4942" s="9"/>
      <c r="O4942" s="1"/>
      <c r="P4942" s="19">
        <v>3.61</v>
      </c>
      <c r="Q4942" s="18" t="s">
        <v>90</v>
      </c>
      <c r="T4942" s="1">
        <f t="shared" si="449"/>
        <v>2019.2842183182497</v>
      </c>
      <c r="U4942" s="4">
        <f t="shared" si="450"/>
        <v>1.1256856472917757E+20</v>
      </c>
      <c r="V4942" s="4">
        <f t="shared" si="451"/>
        <v>82224264994707.281</v>
      </c>
      <c r="W4942" s="1">
        <f t="shared" si="452"/>
        <v>35.84334252123594</v>
      </c>
    </row>
    <row r="4943" spans="1:24" x14ac:dyDescent="0.3">
      <c r="A4943" s="32" t="s">
        <v>1756</v>
      </c>
      <c r="B4943" s="34">
        <v>43568.687280092592</v>
      </c>
      <c r="C4943" s="2">
        <v>45.427799999999998</v>
      </c>
      <c r="D4943" s="2">
        <v>-12.810700000000001</v>
      </c>
      <c r="E4943" s="3">
        <v>41</v>
      </c>
      <c r="F4943" s="17">
        <v>19</v>
      </c>
      <c r="G4943" s="22" t="s">
        <v>396</v>
      </c>
      <c r="H4943" s="1" t="s">
        <v>63</v>
      </c>
      <c r="I4943" s="1">
        <v>3.56</v>
      </c>
      <c r="J4943" s="9"/>
      <c r="K4943" s="9"/>
      <c r="L4943" s="9"/>
      <c r="M4943" s="9"/>
      <c r="N4943" s="9"/>
      <c r="O4943" s="1"/>
      <c r="P4943" s="19">
        <v>3.96</v>
      </c>
      <c r="Q4943" s="18" t="s">
        <v>90</v>
      </c>
      <c r="T4943" s="1">
        <f t="shared" si="449"/>
        <v>2019.2845647641138</v>
      </c>
      <c r="U4943" s="4">
        <f t="shared" si="450"/>
        <v>1.1256884015204791E+20</v>
      </c>
      <c r="V4943" s="4">
        <f t="shared" si="451"/>
        <v>275422870333817.78</v>
      </c>
      <c r="W4943" s="1">
        <f t="shared" si="452"/>
        <v>46.630098055975935</v>
      </c>
    </row>
    <row r="4944" spans="1:24" x14ac:dyDescent="0.3">
      <c r="A4944" s="32" t="s">
        <v>1757</v>
      </c>
      <c r="B4944" s="34">
        <v>43568.964317129627</v>
      </c>
      <c r="C4944" s="2">
        <v>45.4208</v>
      </c>
      <c r="D4944" s="2">
        <v>-12.834199999999999</v>
      </c>
      <c r="E4944" s="3">
        <v>21</v>
      </c>
      <c r="F4944" s="17">
        <v>18</v>
      </c>
      <c r="G4944" s="22" t="s">
        <v>396</v>
      </c>
      <c r="H4944" s="1" t="s">
        <v>63</v>
      </c>
      <c r="I4944" s="1">
        <v>3.3200000000000003</v>
      </c>
      <c r="J4944" s="9"/>
      <c r="K4944" s="9"/>
      <c r="L4944" s="9"/>
      <c r="M4944" s="9"/>
      <c r="N4944" s="9"/>
      <c r="O4944" s="1"/>
      <c r="P4944" s="19">
        <v>3.72</v>
      </c>
      <c r="Q4944" s="18" t="s">
        <v>90</v>
      </c>
      <c r="T4944" s="1">
        <f t="shared" si="449"/>
        <v>2019.2853232501839</v>
      </c>
      <c r="U4944" s="4">
        <f t="shared" si="450"/>
        <v>1.1256896037849137E+20</v>
      </c>
      <c r="V4944" s="4">
        <f t="shared" si="451"/>
        <v>120226443461741.34</v>
      </c>
      <c r="W4944" s="1">
        <f t="shared" si="452"/>
        <v>30.679008992562064</v>
      </c>
      <c r="X4944" s="19"/>
    </row>
    <row r="4945" spans="1:24" x14ac:dyDescent="0.3">
      <c r="A4945" s="32" t="s">
        <v>1758</v>
      </c>
      <c r="B4945" s="34">
        <v>43569.002465277779</v>
      </c>
      <c r="C4945" s="2">
        <v>45.4392</v>
      </c>
      <c r="D4945" s="2">
        <v>-12.8048</v>
      </c>
      <c r="E4945" s="3">
        <v>38</v>
      </c>
      <c r="F4945" s="17">
        <v>20</v>
      </c>
      <c r="G4945" s="22" t="s">
        <v>396</v>
      </c>
      <c r="H4945" s="1" t="s">
        <v>63</v>
      </c>
      <c r="I4945" s="1">
        <v>3.61</v>
      </c>
      <c r="J4945" s="9"/>
      <c r="K4945" s="9"/>
      <c r="L4945" s="9"/>
      <c r="M4945" s="9"/>
      <c r="N4945" s="9"/>
      <c r="O4945" s="1"/>
      <c r="P4945" s="19">
        <v>4.01</v>
      </c>
      <c r="Q4945" s="18" t="s">
        <v>90</v>
      </c>
      <c r="T4945" s="1">
        <f t="shared" si="449"/>
        <v>2019.2854276941212</v>
      </c>
      <c r="U4945" s="4">
        <f t="shared" si="450"/>
        <v>1.1256928771918625E+20</v>
      </c>
      <c r="V4945" s="4">
        <f t="shared" si="451"/>
        <v>327340694878839.31</v>
      </c>
      <c r="W4945" s="1">
        <f t="shared" si="452"/>
        <v>44.543061517185713</v>
      </c>
    </row>
    <row r="4946" spans="1:24" x14ac:dyDescent="0.3">
      <c r="A4946" s="32" t="s">
        <v>1759</v>
      </c>
      <c r="B4946" s="34">
        <v>43569.640150462961</v>
      </c>
      <c r="C4946" s="2">
        <v>45.397799999999997</v>
      </c>
      <c r="D4946" s="2">
        <v>-12.761799999999999</v>
      </c>
      <c r="E4946" s="3">
        <v>32</v>
      </c>
      <c r="F4946" s="17">
        <v>15</v>
      </c>
      <c r="G4946" s="22" t="s">
        <v>396</v>
      </c>
      <c r="H4946" s="1" t="s">
        <v>63</v>
      </c>
      <c r="I4946" s="1">
        <v>3.12</v>
      </c>
      <c r="J4946" s="9"/>
      <c r="K4946" s="9"/>
      <c r="L4946" s="9"/>
      <c r="M4946" s="9"/>
      <c r="N4946" s="9"/>
      <c r="O4946" s="1"/>
      <c r="P4946" s="19">
        <v>3.52</v>
      </c>
      <c r="Q4946" s="18" t="s">
        <v>90</v>
      </c>
      <c r="T4946" s="1">
        <f t="shared" si="449"/>
        <v>2019.2871735810074</v>
      </c>
      <c r="U4946" s="4">
        <f t="shared" si="450"/>
        <v>1.1256934797514487E+20</v>
      </c>
      <c r="V4946" s="4">
        <f t="shared" si="451"/>
        <v>60255958607435.766</v>
      </c>
      <c r="W4946" s="1">
        <f t="shared" si="452"/>
        <v>36.774351046161115</v>
      </c>
    </row>
    <row r="4947" spans="1:24" x14ac:dyDescent="0.3">
      <c r="A4947" s="32" t="s">
        <v>1760</v>
      </c>
      <c r="B4947" s="34">
        <v>43569.797824074078</v>
      </c>
      <c r="C4947" s="2">
        <v>45.385199999999998</v>
      </c>
      <c r="D4947" s="2">
        <v>-12.757</v>
      </c>
      <c r="E4947" s="3">
        <v>34</v>
      </c>
      <c r="F4947" s="17">
        <v>17</v>
      </c>
      <c r="G4947" s="22" t="s">
        <v>396</v>
      </c>
      <c r="H4947" s="1" t="s">
        <v>63</v>
      </c>
      <c r="I4947" s="1">
        <v>3.02</v>
      </c>
      <c r="J4947" s="9"/>
      <c r="K4947" s="9"/>
      <c r="L4947" s="9"/>
      <c r="M4947" s="9"/>
      <c r="N4947" s="9"/>
      <c r="O4947" s="1"/>
      <c r="P4947" s="19">
        <v>3.42</v>
      </c>
      <c r="Q4947" s="18" t="s">
        <v>90</v>
      </c>
      <c r="T4947" s="1">
        <f t="shared" si="449"/>
        <v>2019.2876052678278</v>
      </c>
      <c r="U4947" s="4">
        <f t="shared" si="450"/>
        <v>1.1256939063309674E+20</v>
      </c>
      <c r="V4947" s="4">
        <f t="shared" si="451"/>
        <v>42657951880159.32</v>
      </c>
      <c r="W4947" s="1">
        <f t="shared" si="452"/>
        <v>37.89908191532772</v>
      </c>
    </row>
    <row r="4948" spans="1:24" x14ac:dyDescent="0.3">
      <c r="A4948" s="32" t="s">
        <v>1761</v>
      </c>
      <c r="B4948" s="34">
        <v>43570.192719907405</v>
      </c>
      <c r="C4948" s="2">
        <v>45.411799999999999</v>
      </c>
      <c r="D4948" s="2">
        <v>-12.7902</v>
      </c>
      <c r="E4948" s="3">
        <v>30</v>
      </c>
      <c r="F4948" s="17">
        <v>20</v>
      </c>
      <c r="G4948" s="22" t="s">
        <v>396</v>
      </c>
      <c r="H4948" s="1" t="s">
        <v>63</v>
      </c>
      <c r="I4948" s="1">
        <v>3.5900000000000003</v>
      </c>
      <c r="J4948" s="9"/>
      <c r="K4948" s="9"/>
      <c r="L4948" s="9">
        <v>4.4000000000000004</v>
      </c>
      <c r="M4948" s="1" t="s">
        <v>60</v>
      </c>
      <c r="N4948" s="9"/>
      <c r="O4948" s="1"/>
      <c r="P4948" s="19">
        <v>3.99</v>
      </c>
      <c r="Q4948" s="18" t="s">
        <v>90</v>
      </c>
      <c r="T4948" s="1">
        <f t="shared" si="449"/>
        <v>2019.2886864336958</v>
      </c>
      <c r="U4948" s="4">
        <f t="shared" si="450"/>
        <v>1.1256969612520807E+20</v>
      </c>
      <c r="V4948" s="4">
        <f t="shared" si="451"/>
        <v>305492111321552.44</v>
      </c>
      <c r="W4948" s="1">
        <f t="shared" si="452"/>
        <v>36.051990200104193</v>
      </c>
    </row>
    <row r="4949" spans="1:24" x14ac:dyDescent="0.3">
      <c r="A4949" s="32" t="s">
        <v>1762</v>
      </c>
      <c r="B4949" s="34">
        <v>43570.287592592591</v>
      </c>
      <c r="C4949" s="2">
        <v>45.398200000000003</v>
      </c>
      <c r="D4949" s="2">
        <v>-12.790800000000001</v>
      </c>
      <c r="E4949" s="3">
        <v>43</v>
      </c>
      <c r="F4949" s="17">
        <v>21</v>
      </c>
      <c r="G4949" s="22" t="s">
        <v>396</v>
      </c>
      <c r="H4949" s="1" t="s">
        <v>63</v>
      </c>
      <c r="I4949" s="1">
        <v>3.3000000000000003</v>
      </c>
      <c r="J4949" s="9"/>
      <c r="K4949" s="9"/>
      <c r="L4949" s="9"/>
      <c r="M4949" s="9"/>
      <c r="N4949" s="9"/>
      <c r="O4949" s="1"/>
      <c r="P4949" s="19">
        <v>3.7</v>
      </c>
      <c r="Q4949" s="18" t="s">
        <v>90</v>
      </c>
      <c r="T4949" s="1">
        <f t="shared" si="449"/>
        <v>2019.2889461809516</v>
      </c>
      <c r="U4949" s="4">
        <f t="shared" si="450"/>
        <v>1.1256980832705349E+20</v>
      </c>
      <c r="V4949" s="4">
        <f t="shared" si="451"/>
        <v>112201845430197.23</v>
      </c>
      <c r="W4949" s="1">
        <f t="shared" si="452"/>
        <v>46.835876040671728</v>
      </c>
    </row>
    <row r="4950" spans="1:24" x14ac:dyDescent="0.3">
      <c r="A4950" s="32" t="s">
        <v>1763</v>
      </c>
      <c r="B4950" s="34">
        <v>43570.626944444448</v>
      </c>
      <c r="C4950" s="2">
        <v>45.372300000000003</v>
      </c>
      <c r="D4950" s="2">
        <v>-12.778700000000001</v>
      </c>
      <c r="E4950" s="3">
        <v>33</v>
      </c>
      <c r="F4950" s="17">
        <v>15</v>
      </c>
      <c r="G4950" s="22" t="s">
        <v>396</v>
      </c>
      <c r="H4950" s="1" t="s">
        <v>63</v>
      </c>
      <c r="I4950" s="1">
        <v>3.16</v>
      </c>
      <c r="J4950" s="9"/>
      <c r="K4950" s="9"/>
      <c r="L4950" s="9"/>
      <c r="M4950" s="9"/>
      <c r="N4950" s="9"/>
      <c r="O4950" s="1"/>
      <c r="P4950" s="19">
        <v>3.56</v>
      </c>
      <c r="Q4950" s="18" t="s">
        <v>90</v>
      </c>
      <c r="T4950" s="1">
        <f t="shared" si="449"/>
        <v>2019.2898752756864</v>
      </c>
      <c r="U4950" s="4">
        <f t="shared" si="450"/>
        <v>1.1256987751015059E+20</v>
      </c>
      <c r="V4950" s="4">
        <f t="shared" si="451"/>
        <v>69183097091893.844</v>
      </c>
      <c r="W4950" s="1">
        <f t="shared" si="452"/>
        <v>36.482234784381902</v>
      </c>
      <c r="X4950" s="19"/>
    </row>
    <row r="4951" spans="1:24" x14ac:dyDescent="0.3">
      <c r="A4951" s="32" t="s">
        <v>1764</v>
      </c>
      <c r="B4951" s="34">
        <v>43570.925925925927</v>
      </c>
      <c r="C4951" s="2">
        <v>45.378</v>
      </c>
      <c r="D4951" s="2">
        <v>-12.7712</v>
      </c>
      <c r="E4951" s="3">
        <v>31</v>
      </c>
      <c r="F4951" s="17">
        <v>15</v>
      </c>
      <c r="G4951" s="22" t="s">
        <v>396</v>
      </c>
      <c r="H4951" s="1" t="s">
        <v>63</v>
      </c>
      <c r="I4951" s="1">
        <v>3</v>
      </c>
      <c r="J4951" s="9"/>
      <c r="K4951" s="9"/>
      <c r="L4951" s="9"/>
      <c r="M4951" s="9"/>
      <c r="N4951" s="9"/>
      <c r="O4951" s="1"/>
      <c r="P4951" s="19">
        <v>3.4</v>
      </c>
      <c r="Q4951" s="18" t="s">
        <v>90</v>
      </c>
      <c r="T4951" s="1">
        <f t="shared" si="449"/>
        <v>2019.2906938423707</v>
      </c>
      <c r="U4951" s="4">
        <f t="shared" si="450"/>
        <v>1.1256991732086764E+20</v>
      </c>
      <c r="V4951" s="4">
        <f t="shared" si="451"/>
        <v>39810717055349.789</v>
      </c>
      <c r="W4951" s="1">
        <f t="shared" si="452"/>
        <v>34.910440242979405</v>
      </c>
    </row>
    <row r="4952" spans="1:24" x14ac:dyDescent="0.3">
      <c r="A4952" s="32" t="s">
        <v>1765</v>
      </c>
      <c r="B4952" s="34">
        <v>43571.104780092595</v>
      </c>
      <c r="C4952" s="2">
        <v>45.3962</v>
      </c>
      <c r="D4952" s="2">
        <v>-12.8325</v>
      </c>
      <c r="E4952" s="3">
        <v>45</v>
      </c>
      <c r="F4952" s="17">
        <v>15</v>
      </c>
      <c r="G4952" s="22" t="s">
        <v>396</v>
      </c>
      <c r="H4952" s="1" t="s">
        <v>63</v>
      </c>
      <c r="I4952" s="1">
        <v>3.14</v>
      </c>
      <c r="J4952" s="9"/>
      <c r="K4952" s="9"/>
      <c r="L4952" s="9"/>
      <c r="M4952" s="9"/>
      <c r="N4952" s="9"/>
      <c r="O4952" s="1"/>
      <c r="P4952" s="19">
        <v>3.54</v>
      </c>
      <c r="Q4952" s="18" t="s">
        <v>90</v>
      </c>
      <c r="T4952" s="1">
        <f t="shared" si="449"/>
        <v>2019.2911835183918</v>
      </c>
      <c r="U4952" s="4">
        <f t="shared" si="450"/>
        <v>1.1256998188629054E+20</v>
      </c>
      <c r="V4952" s="4">
        <f t="shared" si="451"/>
        <v>64565422903465.523</v>
      </c>
      <c r="W4952" s="1">
        <f t="shared" si="452"/>
        <v>49.186181228734341</v>
      </c>
    </row>
    <row r="4953" spans="1:24" x14ac:dyDescent="0.3">
      <c r="A4953" s="32" t="s">
        <v>1766</v>
      </c>
      <c r="B4953" s="34">
        <v>43571.134594907409</v>
      </c>
      <c r="C4953" s="2">
        <v>45.409799999999997</v>
      </c>
      <c r="D4953" s="2">
        <v>-12.792999999999999</v>
      </c>
      <c r="E4953" s="3">
        <v>37</v>
      </c>
      <c r="F4953" s="17">
        <v>18</v>
      </c>
      <c r="G4953" s="22" t="s">
        <v>396</v>
      </c>
      <c r="H4953" s="1" t="s">
        <v>63</v>
      </c>
      <c r="I4953" s="1">
        <v>3.6700000000000004</v>
      </c>
      <c r="J4953" s="9"/>
      <c r="K4953" s="9"/>
      <c r="L4953" s="9"/>
      <c r="M4953" s="9"/>
      <c r="N4953" s="9"/>
      <c r="O4953" s="1"/>
      <c r="P4953" s="19">
        <v>4.07</v>
      </c>
      <c r="Q4953" s="18" t="s">
        <v>90</v>
      </c>
      <c r="T4953" s="1">
        <f t="shared" si="449"/>
        <v>2019.291265146906</v>
      </c>
      <c r="U4953" s="4">
        <f t="shared" si="450"/>
        <v>1.1257038460332487E+20</v>
      </c>
      <c r="V4953" s="4">
        <f t="shared" si="451"/>
        <v>402717034325460.13</v>
      </c>
      <c r="W4953" s="1">
        <f t="shared" si="452"/>
        <v>41.985256859082128</v>
      </c>
    </row>
    <row r="4954" spans="1:24" x14ac:dyDescent="0.3">
      <c r="A4954" s="32" t="s">
        <v>1767</v>
      </c>
      <c r="B4954" s="34">
        <v>43571.217199074075</v>
      </c>
      <c r="C4954" s="2">
        <v>45.394799999999996</v>
      </c>
      <c r="D4954" s="2">
        <v>-12.787699999999999</v>
      </c>
      <c r="E4954" s="3">
        <v>34</v>
      </c>
      <c r="F4954" s="17">
        <v>15</v>
      </c>
      <c r="G4954" s="22" t="s">
        <v>396</v>
      </c>
      <c r="H4954" s="1" t="s">
        <v>63</v>
      </c>
      <c r="I4954" s="1">
        <v>3.27</v>
      </c>
      <c r="J4954" s="9"/>
      <c r="K4954" s="9"/>
      <c r="L4954" s="9"/>
      <c r="M4954" s="9"/>
      <c r="N4954" s="9"/>
      <c r="O4954" s="1"/>
      <c r="P4954" s="19">
        <v>3.67</v>
      </c>
      <c r="Q4954" s="18" t="s">
        <v>90</v>
      </c>
      <c r="T4954" s="1">
        <f t="shared" si="449"/>
        <v>2019.2914913047887</v>
      </c>
      <c r="U4954" s="4">
        <f t="shared" si="450"/>
        <v>1.125704857612703E+20</v>
      </c>
      <c r="V4954" s="4">
        <f t="shared" si="451"/>
        <v>101157945425989.97</v>
      </c>
      <c r="W4954" s="1">
        <f t="shared" si="452"/>
        <v>38.533135886147569</v>
      </c>
    </row>
    <row r="4955" spans="1:24" x14ac:dyDescent="0.3">
      <c r="A4955" s="32" t="s">
        <v>1768</v>
      </c>
      <c r="B4955" s="34">
        <v>43571.423819444448</v>
      </c>
      <c r="C4955" s="2">
        <v>45.369300000000003</v>
      </c>
      <c r="D4955" s="2">
        <v>-12.7897</v>
      </c>
      <c r="E4955" s="3">
        <v>39</v>
      </c>
      <c r="F4955" s="17">
        <v>16</v>
      </c>
      <c r="G4955" s="22" t="s">
        <v>396</v>
      </c>
      <c r="H4955" s="1" t="s">
        <v>63</v>
      </c>
      <c r="I4955" s="1">
        <v>3.06</v>
      </c>
      <c r="J4955" s="9"/>
      <c r="K4955" s="9"/>
      <c r="L4955" s="9"/>
      <c r="M4955" s="9"/>
      <c r="N4955" s="9"/>
      <c r="O4955" s="1"/>
      <c r="P4955" s="19">
        <v>3.46</v>
      </c>
      <c r="Q4955" s="18" t="s">
        <v>90</v>
      </c>
      <c r="T4955" s="1">
        <f t="shared" si="449"/>
        <v>2019.2920570005324</v>
      </c>
      <c r="U4955" s="4">
        <f t="shared" si="450"/>
        <v>1.1257053473915224E+20</v>
      </c>
      <c r="V4955" s="4">
        <f t="shared" si="451"/>
        <v>48977881936844.656</v>
      </c>
      <c r="W4955" s="1">
        <f t="shared" si="452"/>
        <v>41.961941380094849</v>
      </c>
    </row>
    <row r="4956" spans="1:24" x14ac:dyDescent="0.3">
      <c r="A4956" s="32" t="s">
        <v>1769</v>
      </c>
      <c r="B4956" s="34">
        <v>43571.628645833334</v>
      </c>
      <c r="C4956" s="2">
        <v>45.409700000000001</v>
      </c>
      <c r="D4956" s="2">
        <v>-12.770300000000001</v>
      </c>
      <c r="E4956" s="3">
        <v>32</v>
      </c>
      <c r="F4956" s="17">
        <v>17</v>
      </c>
      <c r="G4956" s="22" t="s">
        <v>396</v>
      </c>
      <c r="H4956" s="1" t="s">
        <v>63</v>
      </c>
      <c r="I4956" s="1">
        <v>3.27</v>
      </c>
      <c r="J4956" s="9"/>
      <c r="K4956" s="9"/>
      <c r="L4956" s="9"/>
      <c r="M4956" s="9"/>
      <c r="N4956" s="9"/>
      <c r="O4956" s="1"/>
      <c r="P4956" s="19">
        <v>3.67</v>
      </c>
      <c r="Q4956" s="18" t="s">
        <v>90</v>
      </c>
      <c r="T4956" s="1">
        <f t="shared" si="449"/>
        <v>2019.2926177846225</v>
      </c>
      <c r="U4956" s="4">
        <f t="shared" si="450"/>
        <v>1.1257063589709767E+20</v>
      </c>
      <c r="V4956" s="4">
        <f t="shared" si="451"/>
        <v>101157945425989.97</v>
      </c>
      <c r="W4956" s="1">
        <f t="shared" si="452"/>
        <v>37.454832536395479</v>
      </c>
    </row>
    <row r="4957" spans="1:24" x14ac:dyDescent="0.3">
      <c r="A4957" s="32" t="s">
        <v>1770</v>
      </c>
      <c r="B4957" s="34">
        <v>43572.007280092592</v>
      </c>
      <c r="C4957" s="2">
        <v>45.544499999999999</v>
      </c>
      <c r="D4957" s="2">
        <v>-12.814299999999999</v>
      </c>
      <c r="E4957" s="3">
        <v>35</v>
      </c>
      <c r="F4957" s="17">
        <v>16</v>
      </c>
      <c r="G4957" s="22" t="s">
        <v>396</v>
      </c>
      <c r="H4957" s="1" t="s">
        <v>63</v>
      </c>
      <c r="I4957" s="1">
        <v>3.11</v>
      </c>
      <c r="J4957" s="9"/>
      <c r="K4957" s="9"/>
      <c r="L4957" s="9"/>
      <c r="M4957" s="9"/>
      <c r="N4957" s="9"/>
      <c r="O4957" s="1"/>
      <c r="P4957" s="19">
        <v>3.51</v>
      </c>
      <c r="Q4957" s="18" t="s">
        <v>90</v>
      </c>
      <c r="T4957" s="1">
        <f t="shared" si="449"/>
        <v>2019.2936544287272</v>
      </c>
      <c r="U4957" s="4">
        <f t="shared" si="450"/>
        <v>1.1257069410741944E+20</v>
      </c>
      <c r="V4957" s="4">
        <f t="shared" si="451"/>
        <v>58210321777087.344</v>
      </c>
      <c r="W4957" s="1">
        <f t="shared" si="452"/>
        <v>49.22655322964291</v>
      </c>
      <c r="X4957" s="19"/>
    </row>
    <row r="4958" spans="1:24" x14ac:dyDescent="0.3">
      <c r="A4958" s="32" t="s">
        <v>1771</v>
      </c>
      <c r="B4958" s="34">
        <v>43572.252175925925</v>
      </c>
      <c r="C4958" s="2">
        <v>45.418999999999997</v>
      </c>
      <c r="D4958" s="2">
        <v>-12.804</v>
      </c>
      <c r="E4958" s="3">
        <v>38</v>
      </c>
      <c r="F4958" s="17">
        <v>18</v>
      </c>
      <c r="G4958" s="22" t="s">
        <v>396</v>
      </c>
      <c r="H4958" s="1" t="s">
        <v>63</v>
      </c>
      <c r="I4958" s="1">
        <v>3.23</v>
      </c>
      <c r="J4958" s="9"/>
      <c r="K4958" s="9"/>
      <c r="L4958" s="9"/>
      <c r="M4958" s="9"/>
      <c r="N4958" s="9"/>
      <c r="O4958" s="1"/>
      <c r="P4958" s="19">
        <v>3.63</v>
      </c>
      <c r="Q4958" s="18" t="s">
        <v>90</v>
      </c>
      <c r="T4958" s="1">
        <f t="shared" si="449"/>
        <v>2019.2943249169773</v>
      </c>
      <c r="U4958" s="4">
        <f t="shared" si="450"/>
        <v>1.1257078221230675E+20</v>
      </c>
      <c r="V4958" s="4">
        <f t="shared" si="451"/>
        <v>88104887300801.563</v>
      </c>
      <c r="W4958" s="1">
        <f t="shared" si="452"/>
        <v>43.463001529384137</v>
      </c>
    </row>
    <row r="4959" spans="1:24" x14ac:dyDescent="0.3">
      <c r="A4959" s="32" t="s">
        <v>1772</v>
      </c>
      <c r="B4959" s="34">
        <v>43572.514166666668</v>
      </c>
      <c r="C4959" s="2">
        <v>45.380200000000002</v>
      </c>
      <c r="D4959" s="2">
        <v>-12.7623</v>
      </c>
      <c r="E4959" s="3">
        <v>34</v>
      </c>
      <c r="F4959" s="17">
        <v>15</v>
      </c>
      <c r="G4959" s="22" t="s">
        <v>396</v>
      </c>
      <c r="H4959" s="1" t="s">
        <v>63</v>
      </c>
      <c r="I4959" s="1">
        <v>3.15</v>
      </c>
      <c r="J4959" s="9"/>
      <c r="K4959" s="9"/>
      <c r="L4959" s="9"/>
      <c r="M4959" s="9"/>
      <c r="N4959" s="9"/>
      <c r="O4959" s="1"/>
      <c r="P4959" s="19">
        <v>3.55</v>
      </c>
      <c r="Q4959" s="18" t="s">
        <v>90</v>
      </c>
      <c r="T4959" s="1">
        <f t="shared" si="449"/>
        <v>2019.295042208533</v>
      </c>
      <c r="U4959" s="4">
        <f t="shared" si="450"/>
        <v>1.1257084904669851E+20</v>
      </c>
      <c r="V4959" s="4">
        <f t="shared" si="451"/>
        <v>66834391756861.656</v>
      </c>
      <c r="W4959" s="1">
        <f t="shared" si="452"/>
        <v>37.669566550388197</v>
      </c>
      <c r="X4959" s="19"/>
    </row>
    <row r="4960" spans="1:24" x14ac:dyDescent="0.3">
      <c r="A4960" s="32" t="s">
        <v>1773</v>
      </c>
      <c r="B4960" s="34">
        <v>43572.553773148145</v>
      </c>
      <c r="C4960" s="2">
        <v>45.424199999999999</v>
      </c>
      <c r="D4960" s="2">
        <v>-12.804</v>
      </c>
      <c r="E4960" s="3">
        <v>25</v>
      </c>
      <c r="F4960" s="17">
        <v>11</v>
      </c>
      <c r="G4960" s="22" t="s">
        <v>396</v>
      </c>
      <c r="H4960" s="1" t="s">
        <v>63</v>
      </c>
      <c r="I4960" s="1">
        <v>3.5100000000000002</v>
      </c>
      <c r="J4960" s="9"/>
      <c r="K4960" s="9"/>
      <c r="L4960" s="9"/>
      <c r="M4960" s="9"/>
      <c r="N4960" s="9"/>
      <c r="O4960" s="1"/>
      <c r="P4960" s="19">
        <v>3.91</v>
      </c>
      <c r="Q4960" s="18" t="s">
        <v>90</v>
      </c>
      <c r="T4960" s="1">
        <f t="shared" si="449"/>
        <v>2019.2951506451695</v>
      </c>
      <c r="U4960" s="4">
        <f t="shared" si="450"/>
        <v>1.125710807861635E+20</v>
      </c>
      <c r="V4960" s="4">
        <f t="shared" si="451"/>
        <v>231739464996849</v>
      </c>
      <c r="W4960" s="1">
        <f t="shared" si="452"/>
        <v>33.065674663140683</v>
      </c>
    </row>
    <row r="4961" spans="1:23" x14ac:dyDescent="0.3">
      <c r="A4961" s="32" t="s">
        <v>1774</v>
      </c>
      <c r="B4961" s="34">
        <v>43572.722592592596</v>
      </c>
      <c r="C4961" s="2">
        <v>45.3765</v>
      </c>
      <c r="D4961" s="2">
        <v>-12.849</v>
      </c>
      <c r="E4961" s="3">
        <v>30</v>
      </c>
      <c r="F4961" s="17">
        <v>12</v>
      </c>
      <c r="G4961" s="22" t="s">
        <v>396</v>
      </c>
      <c r="H4961" s="1" t="s">
        <v>63</v>
      </c>
      <c r="I4961" s="1">
        <v>3</v>
      </c>
      <c r="J4961" s="9"/>
      <c r="K4961" s="9"/>
      <c r="L4961" s="9"/>
      <c r="M4961" s="9"/>
      <c r="N4961" s="9"/>
      <c r="O4961" s="1"/>
      <c r="P4961" s="19">
        <v>3.4</v>
      </c>
      <c r="Q4961" s="18" t="s">
        <v>90</v>
      </c>
      <c r="T4961" s="1">
        <f t="shared" si="449"/>
        <v>2019.2956128476183</v>
      </c>
      <c r="U4961" s="4">
        <f t="shared" si="450"/>
        <v>1.1257112059688056E+20</v>
      </c>
      <c r="V4961" s="4">
        <f t="shared" si="451"/>
        <v>39810717055349.789</v>
      </c>
      <c r="W4961" s="1">
        <f t="shared" si="452"/>
        <v>35.453095101102718</v>
      </c>
    </row>
    <row r="4962" spans="1:23" x14ac:dyDescent="0.3">
      <c r="A4962" s="32" t="s">
        <v>1775</v>
      </c>
      <c r="B4962" s="34">
        <v>43573.051712962966</v>
      </c>
      <c r="C4962" s="2">
        <v>45.388300000000001</v>
      </c>
      <c r="D4962" s="2">
        <v>-12.8118</v>
      </c>
      <c r="E4962" s="3">
        <v>31</v>
      </c>
      <c r="F4962" s="17">
        <v>13</v>
      </c>
      <c r="G4962" s="22" t="s">
        <v>396</v>
      </c>
      <c r="H4962" s="1" t="s">
        <v>63</v>
      </c>
      <c r="I4962" s="1">
        <v>3.35</v>
      </c>
      <c r="J4962" s="9"/>
      <c r="K4962" s="9"/>
      <c r="L4962" s="9"/>
      <c r="M4962" s="9"/>
      <c r="N4962" s="9"/>
      <c r="O4962" s="1"/>
      <c r="P4962" s="19">
        <v>3.75</v>
      </c>
      <c r="Q4962" s="18" t="s">
        <v>90</v>
      </c>
      <c r="T4962" s="1">
        <f t="shared" si="449"/>
        <v>2019.2965139300834</v>
      </c>
      <c r="U4962" s="4">
        <f t="shared" si="450"/>
        <v>1.1257125394902376E+20</v>
      </c>
      <c r="V4962" s="4">
        <f t="shared" si="451"/>
        <v>133352143216332.41</v>
      </c>
      <c r="W4962" s="1">
        <f t="shared" si="452"/>
        <v>35.936173435116537</v>
      </c>
    </row>
    <row r="4963" spans="1:23" x14ac:dyDescent="0.3">
      <c r="A4963" s="32" t="s">
        <v>1776</v>
      </c>
      <c r="B4963" s="34">
        <v>43573.61959490741</v>
      </c>
      <c r="C4963" s="2">
        <v>45.422499999999999</v>
      </c>
      <c r="D4963" s="2">
        <v>-12.808</v>
      </c>
      <c r="E4963" s="3">
        <v>40</v>
      </c>
      <c r="F4963" s="17">
        <v>12</v>
      </c>
      <c r="G4963" s="22" t="s">
        <v>396</v>
      </c>
      <c r="H4963" s="1" t="s">
        <v>63</v>
      </c>
      <c r="I4963" s="1">
        <v>3.42</v>
      </c>
      <c r="J4963" s="9"/>
      <c r="K4963" s="9"/>
      <c r="L4963" s="9"/>
      <c r="M4963" s="9"/>
      <c r="N4963" s="9"/>
      <c r="O4963" s="1"/>
      <c r="P4963" s="19">
        <v>3.82</v>
      </c>
      <c r="Q4963" s="18" t="s">
        <v>90</v>
      </c>
      <c r="T4963" s="1">
        <f t="shared" si="449"/>
        <v>2019.298068706112</v>
      </c>
      <c r="U4963" s="4">
        <f t="shared" si="450"/>
        <v>1.1257142377338901E+20</v>
      </c>
      <c r="V4963" s="4">
        <f t="shared" si="451"/>
        <v>169824365246175.47</v>
      </c>
      <c r="W4963" s="1">
        <f t="shared" si="452"/>
        <v>45.448913182047583</v>
      </c>
    </row>
    <row r="4964" spans="1:23" x14ac:dyDescent="0.3">
      <c r="A4964" s="32" t="s">
        <v>1777</v>
      </c>
      <c r="B4964" s="34">
        <v>43574.14739583333</v>
      </c>
      <c r="C4964" s="2">
        <v>45.39</v>
      </c>
      <c r="D4964" s="2">
        <v>-12.794499999999999</v>
      </c>
      <c r="E4964" s="3">
        <v>33</v>
      </c>
      <c r="F4964" s="17">
        <v>18</v>
      </c>
      <c r="G4964" s="22" t="s">
        <v>396</v>
      </c>
      <c r="H4964" s="1" t="s">
        <v>63</v>
      </c>
      <c r="I4964" s="1">
        <v>3.6300000000000003</v>
      </c>
      <c r="J4964" s="9"/>
      <c r="K4964" s="9"/>
      <c r="L4964" s="9">
        <v>4.3</v>
      </c>
      <c r="M4964" s="1" t="s">
        <v>60</v>
      </c>
      <c r="N4964" s="9"/>
      <c r="O4964" s="1"/>
      <c r="P4964" s="19">
        <v>4.03</v>
      </c>
      <c r="Q4964" s="18" t="s">
        <v>90</v>
      </c>
      <c r="T4964" s="1">
        <f t="shared" si="449"/>
        <v>2019.2995137462924</v>
      </c>
      <c r="U4964" s="4">
        <f t="shared" si="450"/>
        <v>1.1257177452526297E+20</v>
      </c>
      <c r="V4964" s="4">
        <f t="shared" si="451"/>
        <v>350751873952569.13</v>
      </c>
      <c r="W4964" s="1">
        <f t="shared" si="452"/>
        <v>37.490063973320332</v>
      </c>
    </row>
    <row r="4965" spans="1:23" x14ac:dyDescent="0.3">
      <c r="A4965" s="32" t="s">
        <v>1778</v>
      </c>
      <c r="B4965" s="34">
        <v>43574.746076388888</v>
      </c>
      <c r="C4965" s="2">
        <v>45.3917</v>
      </c>
      <c r="D4965" s="2">
        <v>-12.738200000000001</v>
      </c>
      <c r="E4965" s="3">
        <v>28</v>
      </c>
      <c r="F4965" s="17">
        <v>12</v>
      </c>
      <c r="G4965" s="22" t="s">
        <v>396</v>
      </c>
      <c r="H4965" s="1" t="s">
        <v>63</v>
      </c>
      <c r="I4965" s="1">
        <v>3.14</v>
      </c>
      <c r="J4965" s="9"/>
      <c r="K4965" s="9"/>
      <c r="L4965" s="9"/>
      <c r="M4965" s="9"/>
      <c r="N4965" s="9"/>
      <c r="O4965" s="1"/>
      <c r="P4965" s="19">
        <v>3.54</v>
      </c>
      <c r="Q4965" s="18" t="s">
        <v>90</v>
      </c>
      <c r="T4965" s="1">
        <f t="shared" si="449"/>
        <v>2019.3011528443228</v>
      </c>
      <c r="U4965" s="4">
        <f t="shared" si="450"/>
        <v>1.1257183909068587E+20</v>
      </c>
      <c r="V4965" s="4">
        <f t="shared" si="451"/>
        <v>64565422903465.523</v>
      </c>
      <c r="W4965" s="1">
        <f t="shared" si="452"/>
        <v>33.048879715862086</v>
      </c>
    </row>
    <row r="4966" spans="1:23" x14ac:dyDescent="0.3">
      <c r="A4966" s="32" t="s">
        <v>1779</v>
      </c>
      <c r="B4966" s="34">
        <v>43575.468969907408</v>
      </c>
      <c r="C4966" s="2">
        <v>45.407200000000003</v>
      </c>
      <c r="D4966" s="2">
        <v>-12.795999999999999</v>
      </c>
      <c r="E4966" s="3">
        <v>22</v>
      </c>
      <c r="F4966" s="17">
        <v>11</v>
      </c>
      <c r="G4966" s="22" t="s">
        <v>396</v>
      </c>
      <c r="H4966" s="1" t="s">
        <v>63</v>
      </c>
      <c r="I4966" s="1">
        <v>3.19</v>
      </c>
      <c r="J4966" s="9"/>
      <c r="K4966" s="9"/>
      <c r="L4966" s="9"/>
      <c r="M4966" s="9"/>
      <c r="N4966" s="9"/>
      <c r="O4966" s="1"/>
      <c r="P4966" s="19">
        <v>3.59</v>
      </c>
      <c r="Q4966" s="18" t="s">
        <v>90</v>
      </c>
      <c r="T4966" s="1">
        <f t="shared" si="449"/>
        <v>2019.3031320189114</v>
      </c>
      <c r="U4966" s="4">
        <f t="shared" si="450"/>
        <v>1.125719158268348E+20</v>
      </c>
      <c r="V4966" s="4">
        <f t="shared" si="451"/>
        <v>76736148936182.078</v>
      </c>
      <c r="W4966" s="1">
        <f t="shared" si="452"/>
        <v>29.491908448465896</v>
      </c>
    </row>
    <row r="4967" spans="1:23" x14ac:dyDescent="0.3">
      <c r="A4967" s="32" t="s">
        <v>1780</v>
      </c>
      <c r="B4967" s="34">
        <v>43575.550763888888</v>
      </c>
      <c r="C4967" s="2">
        <v>45.415500000000002</v>
      </c>
      <c r="D4967" s="2">
        <v>-12.791700000000001</v>
      </c>
      <c r="E4967" s="3">
        <v>32</v>
      </c>
      <c r="F4967" s="17">
        <v>11</v>
      </c>
      <c r="G4967" s="22" t="s">
        <v>396</v>
      </c>
      <c r="H4967" s="1" t="s">
        <v>63</v>
      </c>
      <c r="I4967" s="1">
        <v>3.21</v>
      </c>
      <c r="J4967" s="9"/>
      <c r="K4967" s="9"/>
      <c r="L4967" s="9"/>
      <c r="M4967" s="9"/>
      <c r="N4967" s="9"/>
      <c r="O4967" s="1"/>
      <c r="P4967" s="19">
        <v>3.61</v>
      </c>
      <c r="Q4967" s="18" t="s">
        <v>90</v>
      </c>
      <c r="T4967" s="1">
        <f t="shared" si="449"/>
        <v>2019.3033559586281</v>
      </c>
      <c r="U4967" s="4">
        <f t="shared" si="450"/>
        <v>1.1257199805109979E+20</v>
      </c>
      <c r="V4967" s="4">
        <f t="shared" si="451"/>
        <v>82224264994707.281</v>
      </c>
      <c r="W4967" s="1">
        <f t="shared" si="452"/>
        <v>37.959731889386873</v>
      </c>
    </row>
    <row r="4968" spans="1:23" x14ac:dyDescent="0.3">
      <c r="A4968" s="32" t="s">
        <v>1781</v>
      </c>
      <c r="B4968" s="34">
        <v>43575.699872685182</v>
      </c>
      <c r="C4968" s="2">
        <v>45.361699999999999</v>
      </c>
      <c r="D4968" s="2">
        <v>-12.7597</v>
      </c>
      <c r="E4968" s="3">
        <v>33</v>
      </c>
      <c r="F4968" s="17">
        <v>15</v>
      </c>
      <c r="G4968" s="22" t="s">
        <v>396</v>
      </c>
      <c r="H4968" s="1" t="s">
        <v>63</v>
      </c>
      <c r="I4968" s="1">
        <v>3.61</v>
      </c>
      <c r="J4968" s="9"/>
      <c r="K4968" s="9"/>
      <c r="L4968" s="9"/>
      <c r="M4968" s="9"/>
      <c r="N4968" s="9"/>
      <c r="O4968" s="1"/>
      <c r="P4968" s="19">
        <v>4.01</v>
      </c>
      <c r="Q4968" s="18" t="s">
        <v>90</v>
      </c>
      <c r="T4968" s="1">
        <f t="shared" si="449"/>
        <v>2019.3037641962633</v>
      </c>
      <c r="U4968" s="4">
        <f t="shared" si="450"/>
        <v>1.1257232539179467E+20</v>
      </c>
      <c r="V4968" s="4">
        <f t="shared" si="451"/>
        <v>327340694878839.31</v>
      </c>
      <c r="W4968" s="1">
        <f t="shared" si="452"/>
        <v>35.92663220456155</v>
      </c>
    </row>
    <row r="4969" spans="1:23" x14ac:dyDescent="0.3">
      <c r="A4969" s="32" t="s">
        <v>1782</v>
      </c>
      <c r="B4969" s="34">
        <v>43575.760960648149</v>
      </c>
      <c r="C4969" s="2">
        <v>45.423000000000002</v>
      </c>
      <c r="D4969" s="2">
        <v>-12.803000000000001</v>
      </c>
      <c r="E4969" s="3">
        <v>36</v>
      </c>
      <c r="F4969" s="17">
        <v>11</v>
      </c>
      <c r="G4969" s="22" t="s">
        <v>396</v>
      </c>
      <c r="H4969" s="1" t="s">
        <v>63</v>
      </c>
      <c r="I4969" s="1">
        <v>3.16</v>
      </c>
      <c r="J4969" s="9"/>
      <c r="K4969" s="9"/>
      <c r="L4969" s="9"/>
      <c r="M4969" s="9"/>
      <c r="N4969" s="9"/>
      <c r="O4969" s="1"/>
      <c r="P4969" s="19">
        <v>3.56</v>
      </c>
      <c r="Q4969" s="18" t="s">
        <v>90</v>
      </c>
      <c r="T4969" s="1">
        <f t="shared" si="449"/>
        <v>2019.3039314459909</v>
      </c>
      <c r="U4969" s="4">
        <f t="shared" si="450"/>
        <v>1.1257239457489176E+20</v>
      </c>
      <c r="V4969" s="4">
        <f t="shared" si="451"/>
        <v>69183097091893.844</v>
      </c>
      <c r="W4969" s="1">
        <f t="shared" si="452"/>
        <v>41.925258826899508</v>
      </c>
    </row>
    <row r="4970" spans="1:23" x14ac:dyDescent="0.3">
      <c r="A4970" s="32" t="s">
        <v>1783</v>
      </c>
      <c r="B4970" s="34">
        <v>43576.001354166663</v>
      </c>
      <c r="C4970" s="2">
        <v>45.460299999999997</v>
      </c>
      <c r="D4970" s="2">
        <v>-12.818</v>
      </c>
      <c r="E4970" s="3">
        <v>0</v>
      </c>
      <c r="F4970" s="17">
        <v>13</v>
      </c>
      <c r="G4970" s="22" t="s">
        <v>396</v>
      </c>
      <c r="H4970" s="1" t="s">
        <v>63</v>
      </c>
      <c r="I4970" s="1">
        <v>3.3200000000000003</v>
      </c>
      <c r="J4970" s="9"/>
      <c r="K4970" s="9"/>
      <c r="L4970" s="9"/>
      <c r="M4970" s="9"/>
      <c r="N4970" s="9"/>
      <c r="O4970" s="1"/>
      <c r="P4970" s="19">
        <v>3.72</v>
      </c>
      <c r="Q4970" s="18" t="s">
        <v>90</v>
      </c>
      <c r="T4970" s="1">
        <f t="shared" si="449"/>
        <v>2019.3045896075746</v>
      </c>
      <c r="U4970" s="4">
        <f t="shared" si="450"/>
        <v>1.1257251480133522E+20</v>
      </c>
      <c r="V4970" s="4">
        <f t="shared" si="451"/>
        <v>120226443461741.34</v>
      </c>
      <c r="W4970" s="1">
        <f t="shared" si="452"/>
        <v>25.820296171924504</v>
      </c>
    </row>
    <row r="4971" spans="1:23" x14ac:dyDescent="0.3">
      <c r="A4971" s="32" t="s">
        <v>1784</v>
      </c>
      <c r="B4971" s="34">
        <v>43576.108506944445</v>
      </c>
      <c r="C4971" s="2">
        <v>45.493699999999997</v>
      </c>
      <c r="D4971" s="2">
        <v>-12.8323</v>
      </c>
      <c r="E4971" s="3">
        <v>3</v>
      </c>
      <c r="F4971" s="17">
        <v>11</v>
      </c>
      <c r="G4971" s="22" t="s">
        <v>396</v>
      </c>
      <c r="H4971" s="1" t="s">
        <v>63</v>
      </c>
      <c r="I4971" s="1">
        <v>3.0700000000000003</v>
      </c>
      <c r="J4971" s="9"/>
      <c r="K4971" s="9"/>
      <c r="L4971" s="9"/>
      <c r="M4971" s="9"/>
      <c r="N4971" s="9"/>
      <c r="O4971" s="1"/>
      <c r="P4971" s="19">
        <v>3.47</v>
      </c>
      <c r="Q4971" s="18" t="s">
        <v>90</v>
      </c>
      <c r="T4971" s="1">
        <f t="shared" si="449"/>
        <v>2019.3048829758918</v>
      </c>
      <c r="U4971" s="4">
        <f t="shared" si="450"/>
        <v>1.1257256550040605E+20</v>
      </c>
      <c r="V4971" s="4">
        <f t="shared" si="451"/>
        <v>50699070827470.641</v>
      </c>
      <c r="W4971" s="1">
        <f t="shared" si="452"/>
        <v>29.887068552615556</v>
      </c>
    </row>
    <row r="4972" spans="1:23" x14ac:dyDescent="0.3">
      <c r="A4972" s="32" t="s">
        <v>1785</v>
      </c>
      <c r="B4972" s="34">
        <v>43576.26116898148</v>
      </c>
      <c r="C4972" s="2">
        <v>45.403500000000001</v>
      </c>
      <c r="D4972" s="2">
        <v>-12.8248</v>
      </c>
      <c r="E4972" s="3">
        <v>31</v>
      </c>
      <c r="F4972" s="17">
        <v>12</v>
      </c>
      <c r="G4972" s="22" t="s">
        <v>396</v>
      </c>
      <c r="H4972" s="1" t="s">
        <v>63</v>
      </c>
      <c r="I4972" s="1">
        <v>3.18</v>
      </c>
      <c r="J4972" s="9"/>
      <c r="K4972" s="9"/>
      <c r="L4972" s="9"/>
      <c r="M4972" s="9"/>
      <c r="N4972" s="9"/>
      <c r="O4972" s="1"/>
      <c r="P4972" s="19">
        <v>3.58</v>
      </c>
      <c r="Q4972" s="18" t="s">
        <v>90</v>
      </c>
      <c r="T4972" s="1">
        <f t="shared" si="449"/>
        <v>2019.3053009417699</v>
      </c>
      <c r="U4972" s="4">
        <f t="shared" si="450"/>
        <v>1.1257263963143019E+20</v>
      </c>
      <c r="V4972" s="4">
        <f t="shared" si="451"/>
        <v>74131024130092.203</v>
      </c>
      <c r="W4972" s="1">
        <f t="shared" si="452"/>
        <v>37.019141634377654</v>
      </c>
    </row>
    <row r="4973" spans="1:23" x14ac:dyDescent="0.3">
      <c r="A4973" s="32" t="s">
        <v>1786</v>
      </c>
      <c r="B4973" s="34">
        <v>43576.80127314815</v>
      </c>
      <c r="C4973" s="2">
        <v>45.485799999999998</v>
      </c>
      <c r="D4973" s="2">
        <v>-12.857699999999999</v>
      </c>
      <c r="E4973" s="3">
        <v>5</v>
      </c>
      <c r="F4973" s="17">
        <v>13</v>
      </c>
      <c r="G4973" s="22" t="s">
        <v>396</v>
      </c>
      <c r="H4973" s="1" t="s">
        <v>63</v>
      </c>
      <c r="I4973" s="1">
        <v>3.38</v>
      </c>
      <c r="J4973" s="9"/>
      <c r="K4973" s="9"/>
      <c r="L4973" s="9"/>
      <c r="M4973" s="9"/>
      <c r="N4973" s="9"/>
      <c r="O4973" s="1"/>
      <c r="P4973" s="19">
        <v>3.78</v>
      </c>
      <c r="Q4973" s="18" t="s">
        <v>90</v>
      </c>
      <c r="T4973" s="1">
        <f t="shared" si="449"/>
        <v>2019.3067796663879</v>
      </c>
      <c r="U4973" s="4">
        <f t="shared" si="450"/>
        <v>1.12572787542269E+20</v>
      </c>
      <c r="V4973" s="4">
        <f t="shared" si="451"/>
        <v>147910838816820.69</v>
      </c>
      <c r="W4973" s="1">
        <f t="shared" si="452"/>
        <v>30.282826249964469</v>
      </c>
    </row>
    <row r="4974" spans="1:23" x14ac:dyDescent="0.3">
      <c r="A4974" s="32" t="s">
        <v>1787</v>
      </c>
      <c r="B4974" s="34">
        <v>43576.939525462964</v>
      </c>
      <c r="C4974" s="2">
        <v>45.414999999999999</v>
      </c>
      <c r="D4974" s="2">
        <v>-12.803000000000001</v>
      </c>
      <c r="E4974" s="3">
        <v>25</v>
      </c>
      <c r="F4974" s="17">
        <v>10</v>
      </c>
      <c r="G4974" s="22" t="s">
        <v>396</v>
      </c>
      <c r="H4974" s="1" t="s">
        <v>63</v>
      </c>
      <c r="I4974" s="1">
        <v>3.04</v>
      </c>
      <c r="J4974" s="9"/>
      <c r="K4974" s="9"/>
      <c r="L4974" s="9"/>
      <c r="M4974" s="9"/>
      <c r="N4974" s="9"/>
      <c r="O4974" s="1"/>
      <c r="P4974" s="19">
        <v>3.44</v>
      </c>
      <c r="Q4974" s="18" t="s">
        <v>90</v>
      </c>
      <c r="T4974" s="1">
        <f t="shared" si="449"/>
        <v>2019.3071581805968</v>
      </c>
      <c r="U4974" s="4">
        <f t="shared" si="450"/>
        <v>1.1257283325108796E+20</v>
      </c>
      <c r="V4974" s="4">
        <f t="shared" si="451"/>
        <v>45708818961487.711</v>
      </c>
      <c r="W4974" s="1">
        <f t="shared" si="452"/>
        <v>32.424674054691685</v>
      </c>
    </row>
    <row r="4975" spans="1:23" x14ac:dyDescent="0.3">
      <c r="A4975" s="32" t="s">
        <v>1788</v>
      </c>
      <c r="B4975" s="34">
        <v>43577.185960648145</v>
      </c>
      <c r="C4975" s="2">
        <v>45.397300000000001</v>
      </c>
      <c r="D4975" s="2">
        <v>-12.836499999999999</v>
      </c>
      <c r="E4975" s="3">
        <v>27</v>
      </c>
      <c r="F4975" s="17">
        <v>17</v>
      </c>
      <c r="G4975" s="22" t="s">
        <v>396</v>
      </c>
      <c r="H4975" s="1" t="s">
        <v>63</v>
      </c>
      <c r="I4975" s="1">
        <v>4.1999999999999993</v>
      </c>
      <c r="J4975" s="9"/>
      <c r="K4975" s="9"/>
      <c r="L4975" s="9">
        <v>4.5</v>
      </c>
      <c r="M4975" s="1" t="s">
        <v>60</v>
      </c>
      <c r="N4975" s="9"/>
      <c r="O4975" s="1"/>
      <c r="P4975" s="19">
        <v>4.5999999999999996</v>
      </c>
      <c r="Q4975" s="18" t="s">
        <v>90</v>
      </c>
      <c r="T4975" s="1">
        <f t="shared" si="449"/>
        <v>2019.3078328833624</v>
      </c>
      <c r="U4975" s="4">
        <f t="shared" si="450"/>
        <v>1.1257534513751946E+20</v>
      </c>
      <c r="V4975" s="4">
        <f t="shared" si="451"/>
        <v>2511886431509585.5</v>
      </c>
      <c r="W4975" s="1">
        <f t="shared" si="452"/>
        <v>33.69480764071249</v>
      </c>
    </row>
    <row r="4976" spans="1:23" x14ac:dyDescent="0.3">
      <c r="A4976" s="32" t="s">
        <v>1789</v>
      </c>
      <c r="B4976" s="34">
        <v>43577.538136574076</v>
      </c>
      <c r="C4976" s="2">
        <v>45.523000000000003</v>
      </c>
      <c r="D4976" s="2">
        <v>-12.841799999999999</v>
      </c>
      <c r="E4976" s="3">
        <v>34</v>
      </c>
      <c r="F4976" s="17">
        <v>12</v>
      </c>
      <c r="G4976" s="22" t="s">
        <v>396</v>
      </c>
      <c r="H4976" s="1" t="s">
        <v>63</v>
      </c>
      <c r="I4976" s="1">
        <v>3.22</v>
      </c>
      <c r="J4976" s="9"/>
      <c r="K4976" s="9"/>
      <c r="L4976" s="9"/>
      <c r="M4976" s="9"/>
      <c r="N4976" s="9"/>
      <c r="O4976" s="1"/>
      <c r="P4976" s="19">
        <v>3.62</v>
      </c>
      <c r="Q4976" s="18" t="s">
        <v>90</v>
      </c>
      <c r="T4976" s="1">
        <f t="shared" si="449"/>
        <v>2019.3087970884985</v>
      </c>
      <c r="U4976" s="4">
        <f t="shared" si="450"/>
        <v>1.1257543025132328E+20</v>
      </c>
      <c r="V4976" s="4">
        <f t="shared" si="451"/>
        <v>85113803820237.813</v>
      </c>
      <c r="W4976" s="1">
        <f t="shared" si="452"/>
        <v>47.436256640151875</v>
      </c>
    </row>
    <row r="4977" spans="1:23" x14ac:dyDescent="0.3">
      <c r="A4977" s="32" t="s">
        <v>1790</v>
      </c>
      <c r="B4977" s="34">
        <v>43577.792245370372</v>
      </c>
      <c r="C4977" s="2">
        <v>45.433500000000002</v>
      </c>
      <c r="D4977" s="2">
        <v>-12.7965</v>
      </c>
      <c r="E4977" s="3">
        <v>24</v>
      </c>
      <c r="F4977" s="17">
        <v>14</v>
      </c>
      <c r="G4977" s="22" t="s">
        <v>396</v>
      </c>
      <c r="H4977" s="1" t="s">
        <v>63</v>
      </c>
      <c r="I4977" s="1">
        <v>3.56</v>
      </c>
      <c r="J4977" s="9"/>
      <c r="K4977" s="9"/>
      <c r="L4977" s="9"/>
      <c r="M4977" s="9"/>
      <c r="N4977" s="9"/>
      <c r="O4977" s="1"/>
      <c r="P4977" s="19">
        <v>3.96</v>
      </c>
      <c r="Q4977" s="18" t="s">
        <v>90</v>
      </c>
      <c r="T4977" s="1">
        <f t="shared" si="449"/>
        <v>2019.3094928004664</v>
      </c>
      <c r="U4977" s="4">
        <f t="shared" si="450"/>
        <v>1.1257570567419362E+20</v>
      </c>
      <c r="V4977" s="4">
        <f t="shared" si="451"/>
        <v>275422870333817.78</v>
      </c>
      <c r="W4977" s="1">
        <f t="shared" si="452"/>
        <v>32.85396829451868</v>
      </c>
    </row>
    <row r="4978" spans="1:23" x14ac:dyDescent="0.3">
      <c r="A4978" s="32" t="s">
        <v>1791</v>
      </c>
      <c r="B4978" s="34">
        <v>43577.937372685185</v>
      </c>
      <c r="C4978" s="2">
        <v>45.356699999999996</v>
      </c>
      <c r="D4978" s="2">
        <v>-12.7547</v>
      </c>
      <c r="E4978" s="3">
        <v>28</v>
      </c>
      <c r="F4978" s="17">
        <v>15</v>
      </c>
      <c r="G4978" s="22" t="s">
        <v>396</v>
      </c>
      <c r="H4978" s="1" t="s">
        <v>63</v>
      </c>
      <c r="I4978" s="1">
        <v>3.89</v>
      </c>
      <c r="J4978" s="9"/>
      <c r="K4978" s="9"/>
      <c r="L4978" s="9"/>
      <c r="M4978" s="9"/>
      <c r="N4978" s="9"/>
      <c r="O4978" s="1"/>
      <c r="P4978" s="19">
        <v>4.29</v>
      </c>
      <c r="Q4978" s="18" t="s">
        <v>90</v>
      </c>
      <c r="T4978" s="1">
        <f t="shared" si="449"/>
        <v>2019.3098901373996</v>
      </c>
      <c r="U4978" s="4">
        <f t="shared" si="450"/>
        <v>1.125765666679458E+20</v>
      </c>
      <c r="V4978" s="4">
        <f t="shared" si="451"/>
        <v>860993752184600.13</v>
      </c>
      <c r="W4978" s="1">
        <f t="shared" si="452"/>
        <v>31.152127558998775</v>
      </c>
    </row>
    <row r="4979" spans="1:23" x14ac:dyDescent="0.3">
      <c r="A4979" s="32" t="s">
        <v>1792</v>
      </c>
      <c r="B4979" s="34">
        <v>43578.025659722225</v>
      </c>
      <c r="C4979" s="2">
        <v>45.352800000000002</v>
      </c>
      <c r="D4979" s="2">
        <v>-12.767200000000001</v>
      </c>
      <c r="E4979" s="3">
        <v>30</v>
      </c>
      <c r="F4979" s="17">
        <v>14</v>
      </c>
      <c r="G4979" s="22" t="s">
        <v>396</v>
      </c>
      <c r="H4979" s="1" t="s">
        <v>63</v>
      </c>
      <c r="I4979" s="1">
        <v>3.5100000000000002</v>
      </c>
      <c r="J4979" s="9"/>
      <c r="K4979" s="9"/>
      <c r="L4979" s="9"/>
      <c r="M4979" s="9"/>
      <c r="N4979" s="9"/>
      <c r="O4979" s="1"/>
      <c r="P4979" s="19">
        <v>3.91</v>
      </c>
      <c r="Q4979" s="18" t="s">
        <v>90</v>
      </c>
      <c r="T4979" s="1">
        <f t="shared" si="449"/>
        <v>2019.3101318541335</v>
      </c>
      <c r="U4979" s="4">
        <f t="shared" si="450"/>
        <v>1.1257679840741079E+20</v>
      </c>
      <c r="V4979" s="4">
        <f t="shared" si="451"/>
        <v>231739464996849</v>
      </c>
      <c r="W4979" s="1">
        <f t="shared" si="452"/>
        <v>32.813031238539786</v>
      </c>
    </row>
    <row r="4980" spans="1:23" x14ac:dyDescent="0.3">
      <c r="A4980" s="32" t="s">
        <v>1793</v>
      </c>
      <c r="B4980" s="34">
        <v>43578.169016203705</v>
      </c>
      <c r="C4980" s="2">
        <v>45.418999999999997</v>
      </c>
      <c r="D4980" s="2">
        <v>-12.8187</v>
      </c>
      <c r="E4980" s="3">
        <v>30</v>
      </c>
      <c r="F4980" s="17">
        <v>13</v>
      </c>
      <c r="G4980" s="22" t="s">
        <v>396</v>
      </c>
      <c r="H4980" s="1" t="s">
        <v>63</v>
      </c>
      <c r="I4980" s="1">
        <v>3.19</v>
      </c>
      <c r="J4980" s="9"/>
      <c r="K4980" s="9"/>
      <c r="L4980" s="9"/>
      <c r="M4980" s="9"/>
      <c r="N4980" s="9"/>
      <c r="O4980" s="1"/>
      <c r="P4980" s="19">
        <v>3.59</v>
      </c>
      <c r="Q4980" s="18" t="s">
        <v>90</v>
      </c>
      <c r="T4980" s="1">
        <f t="shared" si="449"/>
        <v>2019.310524342789</v>
      </c>
      <c r="U4980" s="4">
        <f t="shared" si="450"/>
        <v>1.1257687514355973E+20</v>
      </c>
      <c r="V4980" s="4">
        <f t="shared" si="451"/>
        <v>76736148936182.078</v>
      </c>
      <c r="W4980" s="1">
        <f t="shared" si="452"/>
        <v>36.948375080101215</v>
      </c>
    </row>
    <row r="4981" spans="1:23" x14ac:dyDescent="0.3">
      <c r="A4981" s="32" t="s">
        <v>1794</v>
      </c>
      <c r="B4981" s="34">
        <v>43578.334085648145</v>
      </c>
      <c r="C4981" s="2">
        <v>45.411499999999997</v>
      </c>
      <c r="D4981" s="2">
        <v>-12.8245</v>
      </c>
      <c r="E4981" s="3">
        <v>24</v>
      </c>
      <c r="F4981" s="17">
        <v>13</v>
      </c>
      <c r="G4981" s="22" t="s">
        <v>396</v>
      </c>
      <c r="H4981" s="1" t="s">
        <v>63</v>
      </c>
      <c r="I4981" s="1">
        <v>3.15</v>
      </c>
      <c r="J4981" s="9"/>
      <c r="K4981" s="9"/>
      <c r="L4981" s="9"/>
      <c r="M4981" s="9"/>
      <c r="N4981" s="9"/>
      <c r="O4981" s="1"/>
      <c r="P4981" s="19">
        <v>3.55</v>
      </c>
      <c r="Q4981" s="18" t="s">
        <v>90</v>
      </c>
      <c r="T4981" s="1">
        <f t="shared" si="449"/>
        <v>2019.3109762782974</v>
      </c>
      <c r="U4981" s="4">
        <f t="shared" si="450"/>
        <v>1.1257694197795149E+20</v>
      </c>
      <c r="V4981" s="4">
        <f t="shared" si="451"/>
        <v>66834391756861.656</v>
      </c>
      <c r="W4981" s="1">
        <f t="shared" si="452"/>
        <v>31.907822128586954</v>
      </c>
    </row>
    <row r="4982" spans="1:23" x14ac:dyDescent="0.3">
      <c r="A4982" s="32" t="s">
        <v>1795</v>
      </c>
      <c r="B4982" s="34">
        <v>43578.781226851854</v>
      </c>
      <c r="C4982" s="2">
        <v>45.427500000000002</v>
      </c>
      <c r="D4982" s="2">
        <v>-12.8095</v>
      </c>
      <c r="E4982" s="3">
        <v>31</v>
      </c>
      <c r="F4982" s="17">
        <v>10</v>
      </c>
      <c r="G4982" s="22" t="s">
        <v>396</v>
      </c>
      <c r="H4982" s="1" t="s">
        <v>63</v>
      </c>
      <c r="I4982" s="1">
        <v>3.4</v>
      </c>
      <c r="J4982" s="9"/>
      <c r="K4982" s="9"/>
      <c r="L4982" s="9"/>
      <c r="M4982" s="9"/>
      <c r="N4982" s="9"/>
      <c r="O4982" s="1"/>
      <c r="P4982" s="19">
        <v>3.8</v>
      </c>
      <c r="Q4982" s="18" t="s">
        <v>90</v>
      </c>
      <c r="T4982" s="1">
        <f t="shared" si="449"/>
        <v>2019.3122004841939</v>
      </c>
      <c r="U4982" s="4">
        <f t="shared" si="450"/>
        <v>1.1257710046727073E+20</v>
      </c>
      <c r="V4982" s="4">
        <f t="shared" si="451"/>
        <v>158489319246111.25</v>
      </c>
      <c r="W4982" s="1">
        <f t="shared" si="452"/>
        <v>38.096868894954866</v>
      </c>
    </row>
    <row r="4983" spans="1:23" x14ac:dyDescent="0.3">
      <c r="A4983" s="32" t="s">
        <v>1796</v>
      </c>
      <c r="B4983" s="34">
        <v>43578.941435185188</v>
      </c>
      <c r="C4983" s="2">
        <v>45.435499999999998</v>
      </c>
      <c r="D4983" s="2">
        <v>-12.7897</v>
      </c>
      <c r="E4983" s="3">
        <v>27</v>
      </c>
      <c r="F4983" s="17">
        <v>14</v>
      </c>
      <c r="G4983" s="22" t="s">
        <v>396</v>
      </c>
      <c r="H4983" s="1" t="s">
        <v>63</v>
      </c>
      <c r="I4983" s="1">
        <v>3.9600000000000004</v>
      </c>
      <c r="J4983" s="9"/>
      <c r="K4983" s="9"/>
      <c r="L4983" s="9">
        <v>4.5</v>
      </c>
      <c r="M4983" s="1" t="s">
        <v>60</v>
      </c>
      <c r="N4983" s="9"/>
      <c r="O4983" s="1"/>
      <c r="P4983" s="19">
        <v>4.3600000000000003</v>
      </c>
      <c r="Q4983" s="18" t="s">
        <v>90</v>
      </c>
      <c r="T4983" s="1">
        <f t="shared" si="449"/>
        <v>2019.3126391107055</v>
      </c>
      <c r="U4983" s="4">
        <f t="shared" si="450"/>
        <v>1.1257819694546687E+20</v>
      </c>
      <c r="V4983" s="4">
        <f t="shared" si="451"/>
        <v>1096478196143183.3</v>
      </c>
      <c r="W4983" s="1">
        <f t="shared" si="452"/>
        <v>35.152534412337559</v>
      </c>
    </row>
    <row r="4984" spans="1:23" x14ac:dyDescent="0.3">
      <c r="A4984" s="32" t="s">
        <v>1797</v>
      </c>
      <c r="B4984" s="34">
        <v>43579.404513888891</v>
      </c>
      <c r="C4984" s="2">
        <v>45.432299999999998</v>
      </c>
      <c r="D4984" s="2">
        <v>-12.8132</v>
      </c>
      <c r="E4984" s="3">
        <v>21</v>
      </c>
      <c r="F4984" s="17">
        <v>11</v>
      </c>
      <c r="G4984" s="22" t="s">
        <v>396</v>
      </c>
      <c r="H4984" s="1" t="s">
        <v>63</v>
      </c>
      <c r="I4984" s="1">
        <v>3.1</v>
      </c>
      <c r="J4984" s="9"/>
      <c r="K4984" s="9"/>
      <c r="L4984" s="9"/>
      <c r="M4984" s="9"/>
      <c r="N4984" s="9"/>
      <c r="O4984" s="1"/>
      <c r="P4984" s="19">
        <v>3.5</v>
      </c>
      <c r="Q4984" s="18" t="s">
        <v>90</v>
      </c>
      <c r="T4984" s="1">
        <f t="shared" si="449"/>
        <v>2019.3139069510989</v>
      </c>
      <c r="U4984" s="4">
        <f t="shared" si="450"/>
        <v>1.1257825317959939E+20</v>
      </c>
      <c r="V4984" s="4">
        <f t="shared" si="451"/>
        <v>56234132519035.117</v>
      </c>
      <c r="W4984" s="1">
        <f t="shared" si="452"/>
        <v>30.96593798993888</v>
      </c>
    </row>
    <row r="4985" spans="1:23" x14ac:dyDescent="0.3">
      <c r="A4985" s="32" t="s">
        <v>1798</v>
      </c>
      <c r="B4985" s="34">
        <v>43579.512233796297</v>
      </c>
      <c r="C4985" s="2">
        <v>45.417700000000004</v>
      </c>
      <c r="D4985" s="2">
        <v>-12.771699999999999</v>
      </c>
      <c r="E4985" s="3">
        <v>26</v>
      </c>
      <c r="F4985" s="17">
        <v>11</v>
      </c>
      <c r="G4985" s="22" t="s">
        <v>396</v>
      </c>
      <c r="H4985" s="1" t="s">
        <v>63</v>
      </c>
      <c r="I4985" s="1">
        <v>3.58</v>
      </c>
      <c r="J4985" s="9"/>
      <c r="K4985" s="9"/>
      <c r="L4985" s="9"/>
      <c r="M4985" s="9"/>
      <c r="N4985" s="9"/>
      <c r="O4985" s="1"/>
      <c r="P4985" s="19">
        <v>3.98</v>
      </c>
      <c r="Q4985" s="18" t="s">
        <v>90</v>
      </c>
      <c r="T4985" s="1">
        <f t="shared" si="449"/>
        <v>2019.3142018721323</v>
      </c>
      <c r="U4985" s="4">
        <f t="shared" si="450"/>
        <v>1.1257854830052206E+20</v>
      </c>
      <c r="V4985" s="4">
        <f t="shared" si="451"/>
        <v>295120922666639.69</v>
      </c>
      <c r="W4985" s="1">
        <f t="shared" si="452"/>
        <v>33.01166570009088</v>
      </c>
    </row>
    <row r="4986" spans="1:23" x14ac:dyDescent="0.3">
      <c r="A4986" s="32" t="s">
        <v>1799</v>
      </c>
      <c r="B4986" s="34">
        <v>43580.127546296295</v>
      </c>
      <c r="C4986" s="2">
        <v>45.407499999999999</v>
      </c>
      <c r="D4986" s="2">
        <v>-12.8088</v>
      </c>
      <c r="E4986" s="3">
        <v>16</v>
      </c>
      <c r="F4986" s="17">
        <v>10</v>
      </c>
      <c r="G4986" s="22" t="s">
        <v>396</v>
      </c>
      <c r="H4986" s="1" t="s">
        <v>63</v>
      </c>
      <c r="I4986" s="1">
        <v>3.3000000000000003</v>
      </c>
      <c r="J4986" s="9"/>
      <c r="K4986" s="9"/>
      <c r="L4986" s="9"/>
      <c r="M4986" s="9"/>
      <c r="N4986" s="9"/>
      <c r="O4986" s="1"/>
      <c r="P4986" s="19">
        <v>3.7</v>
      </c>
      <c r="Q4986" s="18" t="s">
        <v>90</v>
      </c>
      <c r="T4986" s="1">
        <f t="shared" si="449"/>
        <v>2019.3158865059447</v>
      </c>
      <c r="U4986" s="4">
        <f t="shared" si="450"/>
        <v>1.1257866050236749E+20</v>
      </c>
      <c r="V4986" s="4">
        <f t="shared" si="451"/>
        <v>112201845430197.23</v>
      </c>
      <c r="W4986" s="1">
        <f t="shared" si="452"/>
        <v>25.6464212779773</v>
      </c>
    </row>
    <row r="4987" spans="1:23" x14ac:dyDescent="0.3">
      <c r="A4987" s="32" t="s">
        <v>1800</v>
      </c>
      <c r="B4987" s="34">
        <v>43580.231805555559</v>
      </c>
      <c r="C4987" s="2">
        <v>45.467700000000001</v>
      </c>
      <c r="D4987" s="2">
        <v>-12.8468</v>
      </c>
      <c r="E4987" s="3">
        <v>15</v>
      </c>
      <c r="F4987" s="17">
        <v>11</v>
      </c>
      <c r="G4987" s="22" t="s">
        <v>396</v>
      </c>
      <c r="H4987" s="1" t="s">
        <v>63</v>
      </c>
      <c r="I4987" s="1">
        <v>3.81</v>
      </c>
      <c r="J4987" s="9"/>
      <c r="K4987" s="9"/>
      <c r="L4987" s="9">
        <v>4.3</v>
      </c>
      <c r="M4987" s="1" t="s">
        <v>60</v>
      </c>
      <c r="N4987" s="9"/>
      <c r="O4987" s="1"/>
      <c r="P4987" s="19">
        <v>4.21</v>
      </c>
      <c r="Q4987" s="18" t="s">
        <v>90</v>
      </c>
      <c r="T4987" s="1">
        <f t="shared" si="449"/>
        <v>2019.3161719522398</v>
      </c>
      <c r="U4987" s="4">
        <f t="shared" si="450"/>
        <v>1.1257931363292013E+20</v>
      </c>
      <c r="V4987" s="4">
        <f t="shared" si="451"/>
        <v>653130552647472.75</v>
      </c>
      <c r="W4987" s="1">
        <f t="shared" si="452"/>
        <v>31.41029438167498</v>
      </c>
    </row>
    <row r="4988" spans="1:23" x14ac:dyDescent="0.3">
      <c r="A4988" s="32" t="s">
        <v>1801</v>
      </c>
      <c r="B4988" s="34">
        <v>43580.324687499997</v>
      </c>
      <c r="C4988" s="2">
        <v>45.344999999999999</v>
      </c>
      <c r="D4988" s="2">
        <v>-12.846299999999999</v>
      </c>
      <c r="E4988" s="3">
        <v>40</v>
      </c>
      <c r="F4988" s="17">
        <v>13</v>
      </c>
      <c r="G4988" s="22" t="s">
        <v>396</v>
      </c>
      <c r="H4988" s="1" t="s">
        <v>63</v>
      </c>
      <c r="I4988" s="1">
        <v>3.0100000000000002</v>
      </c>
      <c r="J4988" s="9"/>
      <c r="K4988" s="9"/>
      <c r="L4988" s="9"/>
      <c r="M4988" s="9"/>
      <c r="N4988" s="9"/>
      <c r="O4988" s="1"/>
      <c r="P4988" s="19">
        <v>3.41</v>
      </c>
      <c r="Q4988" s="18" t="s">
        <v>90</v>
      </c>
      <c r="T4988" s="1">
        <f t="shared" si="449"/>
        <v>2019.3164262491443</v>
      </c>
      <c r="U4988" s="4">
        <f t="shared" si="450"/>
        <v>1.1257935484267204E+20</v>
      </c>
      <c r="V4988" s="4">
        <f t="shared" si="451"/>
        <v>41209751909733.227</v>
      </c>
      <c r="W4988" s="1">
        <f t="shared" si="452"/>
        <v>43.065642423299941</v>
      </c>
    </row>
    <row r="4989" spans="1:23" x14ac:dyDescent="0.3">
      <c r="A4989" s="32" t="s">
        <v>1802</v>
      </c>
      <c r="B4989" s="34">
        <v>43580.61440972222</v>
      </c>
      <c r="C4989" s="2">
        <v>45.398200000000003</v>
      </c>
      <c r="D4989" s="2">
        <v>-12.7653</v>
      </c>
      <c r="E4989" s="3">
        <v>30</v>
      </c>
      <c r="F4989" s="17">
        <v>12</v>
      </c>
      <c r="G4989" s="22" t="s">
        <v>396</v>
      </c>
      <c r="H4989" s="1" t="s">
        <v>63</v>
      </c>
      <c r="I4989" s="1">
        <v>3.02</v>
      </c>
      <c r="J4989" s="9"/>
      <c r="K4989" s="9"/>
      <c r="L4989" s="9"/>
      <c r="M4989" s="9"/>
      <c r="N4989" s="9"/>
      <c r="O4989" s="1"/>
      <c r="P4989" s="19">
        <v>3.42</v>
      </c>
      <c r="Q4989" s="18" t="s">
        <v>90</v>
      </c>
      <c r="T4989" s="1">
        <f t="shared" si="449"/>
        <v>2019.3172194653587</v>
      </c>
      <c r="U4989" s="4">
        <f t="shared" si="450"/>
        <v>1.1257939750062391E+20</v>
      </c>
      <c r="V4989" s="4">
        <f t="shared" si="451"/>
        <v>42657951880159.32</v>
      </c>
      <c r="W4989" s="1">
        <f t="shared" si="452"/>
        <v>35.079821047446259</v>
      </c>
    </row>
    <row r="4990" spans="1:23" x14ac:dyDescent="0.3">
      <c r="A4990" s="32" t="s">
        <v>1803</v>
      </c>
      <c r="B4990" s="34">
        <v>43581.289606481485</v>
      </c>
      <c r="C4990" s="2">
        <v>45.398499999999999</v>
      </c>
      <c r="D4990" s="2">
        <v>-12.793200000000001</v>
      </c>
      <c r="E4990" s="3">
        <v>30</v>
      </c>
      <c r="F4990" s="17">
        <v>12</v>
      </c>
      <c r="G4990" s="22" t="s">
        <v>396</v>
      </c>
      <c r="H4990" s="1" t="s">
        <v>63</v>
      </c>
      <c r="I4990" s="1">
        <v>3.0900000000000003</v>
      </c>
      <c r="J4990" s="9"/>
      <c r="K4990" s="9"/>
      <c r="L4990" s="9"/>
      <c r="M4990" s="9"/>
      <c r="N4990" s="9"/>
      <c r="O4990" s="1"/>
      <c r="P4990" s="19">
        <v>3.49</v>
      </c>
      <c r="Q4990" s="18" t="s">
        <v>90</v>
      </c>
      <c r="T4990" s="1">
        <f t="shared" si="449"/>
        <v>2019.3190680533373</v>
      </c>
      <c r="U4990" s="4">
        <f t="shared" si="450"/>
        <v>1.1257945182565707E+20</v>
      </c>
      <c r="V4990" s="4">
        <f t="shared" si="451"/>
        <v>54325033149243.336</v>
      </c>
      <c r="W4990" s="1">
        <f t="shared" si="452"/>
        <v>35.325982285933506</v>
      </c>
    </row>
    <row r="4991" spans="1:23" x14ac:dyDescent="0.3">
      <c r="A4991" s="32" t="s">
        <v>1804</v>
      </c>
      <c r="B4991" s="34">
        <v>43581.451527777775</v>
      </c>
      <c r="C4991" s="2">
        <v>45.396500000000003</v>
      </c>
      <c r="D4991" s="2">
        <v>-12.782999999999999</v>
      </c>
      <c r="E4991" s="3">
        <v>30</v>
      </c>
      <c r="F4991" s="17">
        <v>10</v>
      </c>
      <c r="G4991" s="22" t="s">
        <v>396</v>
      </c>
      <c r="H4991" s="1" t="s">
        <v>63</v>
      </c>
      <c r="I4991" s="1">
        <v>3.1</v>
      </c>
      <c r="J4991" s="9"/>
      <c r="K4991" s="9"/>
      <c r="L4991" s="9"/>
      <c r="M4991" s="9"/>
      <c r="N4991" s="9"/>
      <c r="O4991" s="1"/>
      <c r="P4991" s="19">
        <v>3.5</v>
      </c>
      <c r="Q4991" s="18" t="s">
        <v>90</v>
      </c>
      <c r="T4991" s="1">
        <f t="shared" si="449"/>
        <v>2019.3195113696859</v>
      </c>
      <c r="U4991" s="4">
        <f t="shared" si="450"/>
        <v>1.1257950805978959E+20</v>
      </c>
      <c r="V4991" s="4">
        <f t="shared" si="451"/>
        <v>56234132519035.117</v>
      </c>
      <c r="W4991" s="1">
        <f t="shared" si="452"/>
        <v>35.099263124213579</v>
      </c>
    </row>
    <row r="4992" spans="1:23" x14ac:dyDescent="0.3">
      <c r="A4992" s="32" t="s">
        <v>1805</v>
      </c>
      <c r="B4992" s="34">
        <v>43581.848020833335</v>
      </c>
      <c r="C4992" s="2">
        <v>45.428199999999997</v>
      </c>
      <c r="D4992" s="2">
        <v>-12.811199999999999</v>
      </c>
      <c r="E4992" s="3">
        <v>39</v>
      </c>
      <c r="F4992" s="17">
        <v>16</v>
      </c>
      <c r="G4992" s="22" t="s">
        <v>396</v>
      </c>
      <c r="H4992" s="1" t="s">
        <v>63</v>
      </c>
      <c r="I4992" s="1">
        <v>3.9899999999999998</v>
      </c>
      <c r="J4992" s="9"/>
      <c r="K4992" s="9"/>
      <c r="L4992" s="9">
        <v>4.3</v>
      </c>
      <c r="M4992" s="1" t="s">
        <v>60</v>
      </c>
      <c r="N4992" s="9"/>
      <c r="O4992" s="1"/>
      <c r="P4992" s="19">
        <v>4.3899999999999997</v>
      </c>
      <c r="Q4992" s="18" t="s">
        <v>90</v>
      </c>
      <c r="T4992" s="1">
        <f t="shared" si="449"/>
        <v>2019.3205969085102</v>
      </c>
      <c r="U4992" s="4">
        <f t="shared" si="450"/>
        <v>1.1258072424579024E+20</v>
      </c>
      <c r="V4992" s="4">
        <f t="shared" si="451"/>
        <v>1216186000646365.5</v>
      </c>
      <c r="W4992" s="1">
        <f t="shared" si="452"/>
        <v>44.90989995107163</v>
      </c>
    </row>
    <row r="4993" spans="1:23" x14ac:dyDescent="0.3">
      <c r="A4993" s="32" t="s">
        <v>1806</v>
      </c>
      <c r="B4993" s="34">
        <v>43582.172175925924</v>
      </c>
      <c r="C4993" s="2">
        <v>45.456699999999998</v>
      </c>
      <c r="D4993" s="2">
        <v>-12.8103</v>
      </c>
      <c r="E4993" s="3">
        <v>12</v>
      </c>
      <c r="F4993" s="17">
        <v>11</v>
      </c>
      <c r="G4993" s="22" t="s">
        <v>396</v>
      </c>
      <c r="H4993" s="1" t="s">
        <v>63</v>
      </c>
      <c r="I4993" s="1">
        <v>3.02</v>
      </c>
      <c r="J4993" s="9"/>
      <c r="K4993" s="9"/>
      <c r="L4993" s="9"/>
      <c r="M4993" s="9"/>
      <c r="N4993" s="9"/>
      <c r="O4993" s="1"/>
      <c r="P4993" s="19">
        <v>3.42</v>
      </c>
      <c r="Q4993" s="18" t="s">
        <v>90</v>
      </c>
      <c r="T4993" s="1">
        <f t="shared" si="449"/>
        <v>2019.3214843967855</v>
      </c>
      <c r="U4993" s="4">
        <f t="shared" si="450"/>
        <v>1.1258076690374212E+20</v>
      </c>
      <c r="V4993" s="4">
        <f t="shared" si="451"/>
        <v>42657951880159.32</v>
      </c>
      <c r="W4993" s="1">
        <f t="shared" si="452"/>
        <v>27.934924221909952</v>
      </c>
    </row>
    <row r="4994" spans="1:23" x14ac:dyDescent="0.3">
      <c r="A4994" s="32" t="s">
        <v>1807</v>
      </c>
      <c r="B4994" s="34">
        <v>43582.436423611114</v>
      </c>
      <c r="C4994" s="2">
        <v>45.421999999999997</v>
      </c>
      <c r="D4994" s="2">
        <v>-12.805</v>
      </c>
      <c r="E4994" s="3">
        <v>29</v>
      </c>
      <c r="F4994" s="17">
        <v>15</v>
      </c>
      <c r="G4994" s="22" t="s">
        <v>396</v>
      </c>
      <c r="H4994" s="1" t="s">
        <v>63</v>
      </c>
      <c r="I4994" s="1">
        <v>3.69</v>
      </c>
      <c r="J4994" s="9"/>
      <c r="K4994" s="9"/>
      <c r="L4994" s="9"/>
      <c r="M4994" s="9"/>
      <c r="N4994" s="9"/>
      <c r="O4994" s="1"/>
      <c r="P4994" s="19">
        <v>4.09</v>
      </c>
      <c r="Q4994" s="18" t="s">
        <v>90</v>
      </c>
      <c r="T4994" s="1">
        <f t="shared" si="449"/>
        <v>2019.3222078675185</v>
      </c>
      <c r="U4994" s="4">
        <f t="shared" si="450"/>
        <v>1.1258119842281895E+20</v>
      </c>
      <c r="V4994" s="4">
        <f t="shared" si="451"/>
        <v>431519076827766.19</v>
      </c>
      <c r="W4994" s="1">
        <f t="shared" si="452"/>
        <v>36.063866884333756</v>
      </c>
    </row>
    <row r="4995" spans="1:23" x14ac:dyDescent="0.3">
      <c r="A4995" s="32" t="s">
        <v>1808</v>
      </c>
      <c r="B4995" s="34">
        <v>43582.628194444442</v>
      </c>
      <c r="C4995" s="2">
        <v>45.421500000000002</v>
      </c>
      <c r="D4995" s="2">
        <v>-12.794700000000001</v>
      </c>
      <c r="E4995" s="3">
        <v>24</v>
      </c>
      <c r="F4995" s="17">
        <v>13</v>
      </c>
      <c r="G4995" s="22" t="s">
        <v>396</v>
      </c>
      <c r="H4995" s="1" t="s">
        <v>63</v>
      </c>
      <c r="I4995" s="1">
        <v>3.36</v>
      </c>
      <c r="J4995" s="9"/>
      <c r="K4995" s="9"/>
      <c r="L4995" s="9"/>
      <c r="M4995" s="9"/>
      <c r="N4995" s="9"/>
      <c r="O4995" s="1"/>
      <c r="P4995" s="19">
        <v>3.76</v>
      </c>
      <c r="Q4995" s="18" t="s">
        <v>90</v>
      </c>
      <c r="T4995" s="1">
        <f t="shared" si="449"/>
        <v>2019.3227329074455</v>
      </c>
      <c r="U4995" s="4">
        <f t="shared" si="450"/>
        <v>1.1258133646124542E+20</v>
      </c>
      <c r="V4995" s="4">
        <f t="shared" si="451"/>
        <v>138038426460289.45</v>
      </c>
      <c r="W4995" s="1">
        <f t="shared" si="452"/>
        <v>31.971340601233816</v>
      </c>
    </row>
    <row r="4996" spans="1:23" x14ac:dyDescent="0.3">
      <c r="A4996" s="32" t="s">
        <v>1809</v>
      </c>
      <c r="B4996" s="34">
        <v>43582.794189814813</v>
      </c>
      <c r="C4996" s="2">
        <v>45.390799999999999</v>
      </c>
      <c r="D4996" s="2">
        <v>-12.851000000000001</v>
      </c>
      <c r="E4996" s="3">
        <v>28</v>
      </c>
      <c r="F4996" s="17">
        <v>12</v>
      </c>
      <c r="G4996" s="22" t="s">
        <v>396</v>
      </c>
      <c r="H4996" s="1" t="s">
        <v>63</v>
      </c>
      <c r="I4996" s="1">
        <v>3.02</v>
      </c>
      <c r="J4996" s="9"/>
      <c r="K4996" s="9"/>
      <c r="L4996" s="9"/>
      <c r="M4996" s="9"/>
      <c r="N4996" s="9"/>
      <c r="O4996" s="1"/>
      <c r="P4996" s="19">
        <v>3.42</v>
      </c>
      <c r="Q4996" s="18" t="s">
        <v>90</v>
      </c>
      <c r="T4996" s="1">
        <f t="shared" si="449"/>
        <v>2019.323187378001</v>
      </c>
      <c r="U4996" s="4">
        <f t="shared" si="450"/>
        <v>1.1258137911919729E+20</v>
      </c>
      <c r="V4996" s="4">
        <f t="shared" si="451"/>
        <v>42657951880159.32</v>
      </c>
      <c r="W4996" s="1">
        <f t="shared" si="452"/>
        <v>34.596338863207976</v>
      </c>
    </row>
    <row r="4997" spans="1:23" x14ac:dyDescent="0.3">
      <c r="A4997" s="32" t="s">
        <v>1810</v>
      </c>
      <c r="B4997" s="34">
        <v>43582.83090277778</v>
      </c>
      <c r="C4997" s="2">
        <v>45.413200000000003</v>
      </c>
      <c r="D4997" s="2">
        <v>-12.857699999999999</v>
      </c>
      <c r="E4997" s="3">
        <v>25</v>
      </c>
      <c r="F4997" s="17">
        <v>12</v>
      </c>
      <c r="G4997" s="22" t="s">
        <v>396</v>
      </c>
      <c r="H4997" s="1" t="s">
        <v>63</v>
      </c>
      <c r="I4997" s="1">
        <v>3.24</v>
      </c>
      <c r="J4997" s="9"/>
      <c r="K4997" s="9"/>
      <c r="L4997" s="9"/>
      <c r="M4997" s="9"/>
      <c r="N4997" s="9"/>
      <c r="O4997" s="1"/>
      <c r="P4997" s="19">
        <v>3.64</v>
      </c>
      <c r="Q4997" s="18" t="s">
        <v>90</v>
      </c>
      <c r="T4997" s="1">
        <f t="shared" ref="T4997:T5060" si="453">1900+B4997/365.25</f>
        <v>2019.3232878926153</v>
      </c>
      <c r="U4997" s="4">
        <f t="shared" ref="U4997:U5060" si="454">U4996+V4997</f>
        <v>1.1258147032028122E+20</v>
      </c>
      <c r="V4997" s="4">
        <f t="shared" ref="V4997:V5060" si="455">10^(1.5*I4997+9.1)</f>
        <v>91201083935591.125</v>
      </c>
      <c r="W4997" s="1">
        <f t="shared" ref="W4997:W5060" si="456">SQRT( (ABS(D4997-$Y$1)*111.11)^2+(111.11*COS(RADIANS(D4997))*ABS(C4997-$Z$1))^2+E4997*E4997)</f>
        <v>33.826917917474034</v>
      </c>
    </row>
    <row r="4998" spans="1:23" x14ac:dyDescent="0.3">
      <c r="A4998" s="32" t="s">
        <v>1811</v>
      </c>
      <c r="B4998" s="34">
        <v>43583.023634259262</v>
      </c>
      <c r="C4998" s="2">
        <v>45.390999999999998</v>
      </c>
      <c r="D4998" s="2">
        <v>-12.828799999999999</v>
      </c>
      <c r="E4998" s="3">
        <v>35</v>
      </c>
      <c r="F4998" s="17">
        <v>13</v>
      </c>
      <c r="G4998" s="22" t="s">
        <v>396</v>
      </c>
      <c r="H4998" s="1" t="s">
        <v>63</v>
      </c>
      <c r="I4998" s="1">
        <v>3.11</v>
      </c>
      <c r="J4998" s="9"/>
      <c r="K4998" s="9"/>
      <c r="L4998" s="9"/>
      <c r="M4998" s="9"/>
      <c r="N4998" s="9"/>
      <c r="O4998" s="1"/>
      <c r="P4998" s="19">
        <v>3.51</v>
      </c>
      <c r="Q4998" s="18" t="s">
        <v>90</v>
      </c>
      <c r="T4998" s="1">
        <f t="shared" si="453"/>
        <v>2019.3238155626536</v>
      </c>
      <c r="U4998" s="4">
        <f t="shared" si="454"/>
        <v>1.12581528530603E+20</v>
      </c>
      <c r="V4998" s="4">
        <f t="shared" si="455"/>
        <v>58210321777087.344</v>
      </c>
      <c r="W4998" s="1">
        <f t="shared" si="456"/>
        <v>39.906875802260515</v>
      </c>
    </row>
    <row r="4999" spans="1:23" x14ac:dyDescent="0.3">
      <c r="A4999" s="32" t="s">
        <v>1812</v>
      </c>
      <c r="B4999" s="34">
        <v>43583.4690625</v>
      </c>
      <c r="C4999" s="2">
        <v>45.404299999999999</v>
      </c>
      <c r="D4999" s="2">
        <v>-12.8322</v>
      </c>
      <c r="E4999" s="3">
        <v>32</v>
      </c>
      <c r="F4999" s="17">
        <v>13</v>
      </c>
      <c r="G4999" s="22" t="s">
        <v>396</v>
      </c>
      <c r="H4999" s="1" t="s">
        <v>63</v>
      </c>
      <c r="I4999" s="1">
        <v>3.12</v>
      </c>
      <c r="J4999" s="9"/>
      <c r="K4999" s="9"/>
      <c r="L4999" s="9"/>
      <c r="M4999" s="9"/>
      <c r="N4999" s="9"/>
      <c r="O4999" s="1"/>
      <c r="P4999" s="19">
        <v>3.52</v>
      </c>
      <c r="Q4999" s="18" t="s">
        <v>90</v>
      </c>
      <c r="T4999" s="1">
        <f t="shared" si="453"/>
        <v>2019.3250350787132</v>
      </c>
      <c r="U4999" s="4">
        <f t="shared" si="454"/>
        <v>1.1258158878656161E+20</v>
      </c>
      <c r="V4999" s="4">
        <f t="shared" si="455"/>
        <v>60255958607435.766</v>
      </c>
      <c r="W4999" s="1">
        <f t="shared" si="456"/>
        <v>38.078210382926464</v>
      </c>
    </row>
    <row r="5000" spans="1:23" x14ac:dyDescent="0.3">
      <c r="A5000" s="32" t="s">
        <v>1813</v>
      </c>
      <c r="B5000" s="34">
        <v>43583.692280092589</v>
      </c>
      <c r="C5000" s="2">
        <v>45.365200000000002</v>
      </c>
      <c r="D5000" s="2">
        <v>-12.7563</v>
      </c>
      <c r="E5000" s="3">
        <v>37</v>
      </c>
      <c r="F5000" s="17">
        <v>13</v>
      </c>
      <c r="G5000" s="22" t="s">
        <v>396</v>
      </c>
      <c r="H5000" s="1" t="s">
        <v>63</v>
      </c>
      <c r="I5000" s="1">
        <v>3</v>
      </c>
      <c r="J5000" s="9"/>
      <c r="K5000" s="9"/>
      <c r="L5000" s="9"/>
      <c r="M5000" s="9"/>
      <c r="N5000" s="9"/>
      <c r="O5000" s="1"/>
      <c r="P5000" s="19">
        <v>3.4</v>
      </c>
      <c r="Q5000" s="18" t="s">
        <v>90</v>
      </c>
      <c r="T5000" s="1">
        <f t="shared" si="453"/>
        <v>2019.3256462151749</v>
      </c>
      <c r="U5000" s="4">
        <f t="shared" si="454"/>
        <v>1.1258162859727867E+20</v>
      </c>
      <c r="V5000" s="4">
        <f t="shared" si="455"/>
        <v>39810717055349.789</v>
      </c>
      <c r="W5000" s="1">
        <f t="shared" si="456"/>
        <v>39.767422769305419</v>
      </c>
    </row>
    <row r="5001" spans="1:23" x14ac:dyDescent="0.3">
      <c r="A5001" s="32" t="s">
        <v>1814</v>
      </c>
      <c r="B5001" s="34">
        <v>43583.717673611114</v>
      </c>
      <c r="C5001" s="2">
        <v>45.396799999999999</v>
      </c>
      <c r="D5001" s="2">
        <v>-12.808</v>
      </c>
      <c r="E5001" s="3">
        <v>33</v>
      </c>
      <c r="F5001" s="17">
        <v>12</v>
      </c>
      <c r="G5001" s="22" t="s">
        <v>396</v>
      </c>
      <c r="H5001" s="1" t="s">
        <v>63</v>
      </c>
      <c r="I5001" s="1">
        <v>3.18</v>
      </c>
      <c r="J5001" s="9"/>
      <c r="K5001" s="9"/>
      <c r="L5001" s="9"/>
      <c r="M5001" s="9"/>
      <c r="N5001" s="9"/>
      <c r="O5001" s="1"/>
      <c r="P5001" s="19">
        <v>3.58</v>
      </c>
      <c r="Q5001" s="18" t="s">
        <v>90</v>
      </c>
      <c r="T5001" s="1">
        <f t="shared" si="453"/>
        <v>2019.3257157388396</v>
      </c>
      <c r="U5001" s="4">
        <f t="shared" si="454"/>
        <v>1.125817027283028E+20</v>
      </c>
      <c r="V5001" s="4">
        <f t="shared" si="455"/>
        <v>74131024130092.203</v>
      </c>
      <c r="W5001" s="1">
        <f t="shared" si="456"/>
        <v>38.034596686005074</v>
      </c>
    </row>
    <row r="5002" spans="1:23" x14ac:dyDescent="0.3">
      <c r="A5002" s="32" t="s">
        <v>1815</v>
      </c>
      <c r="B5002" s="34">
        <v>43584.571550925924</v>
      </c>
      <c r="C5002" s="2">
        <v>45.388500000000001</v>
      </c>
      <c r="D5002" s="2">
        <v>-12.800700000000001</v>
      </c>
      <c r="E5002" s="3">
        <v>30</v>
      </c>
      <c r="F5002" s="17">
        <v>10</v>
      </c>
      <c r="G5002" s="22" t="s">
        <v>396</v>
      </c>
      <c r="H5002" s="1" t="s">
        <v>63</v>
      </c>
      <c r="I5002" s="1">
        <v>3.11</v>
      </c>
      <c r="J5002" s="9"/>
      <c r="K5002" s="9"/>
      <c r="L5002" s="9"/>
      <c r="M5002" s="9"/>
      <c r="N5002" s="9"/>
      <c r="O5002" s="1"/>
      <c r="P5002" s="19">
        <v>3.51</v>
      </c>
      <c r="Q5002" s="18" t="s">
        <v>90</v>
      </c>
      <c r="T5002" s="1">
        <f t="shared" si="453"/>
        <v>2019.328053527518</v>
      </c>
      <c r="U5002" s="4">
        <f t="shared" si="454"/>
        <v>1.1258176093862458E+20</v>
      </c>
      <c r="V5002" s="4">
        <f t="shared" si="455"/>
        <v>58210321777087.344</v>
      </c>
      <c r="W5002" s="1">
        <f t="shared" si="456"/>
        <v>34.890121741019236</v>
      </c>
    </row>
    <row r="5003" spans="1:23" x14ac:dyDescent="0.3">
      <c r="A5003" s="32" t="s">
        <v>1816</v>
      </c>
      <c r="B5003" s="34">
        <v>43584.651446759257</v>
      </c>
      <c r="C5003" s="2">
        <v>45.427199999999999</v>
      </c>
      <c r="D5003" s="2">
        <v>-12.841699999999999</v>
      </c>
      <c r="E5003" s="3">
        <v>30</v>
      </c>
      <c r="F5003" s="17">
        <v>13</v>
      </c>
      <c r="G5003" s="22" t="s">
        <v>396</v>
      </c>
      <c r="H5003" s="1" t="s">
        <v>63</v>
      </c>
      <c r="I5003" s="1">
        <v>3.18</v>
      </c>
      <c r="J5003" s="9"/>
      <c r="K5003" s="9"/>
      <c r="L5003" s="9"/>
      <c r="M5003" s="9"/>
      <c r="N5003" s="9"/>
      <c r="O5003" s="1"/>
      <c r="P5003" s="19">
        <v>3.58</v>
      </c>
      <c r="Q5003" s="18" t="s">
        <v>90</v>
      </c>
      <c r="T5003" s="1">
        <f t="shared" si="453"/>
        <v>2019.3282722703882</v>
      </c>
      <c r="U5003" s="4">
        <f t="shared" si="454"/>
        <v>1.1258183506964872E+20</v>
      </c>
      <c r="V5003" s="4">
        <f t="shared" si="455"/>
        <v>74131024130092.203</v>
      </c>
      <c r="W5003" s="1">
        <f t="shared" si="456"/>
        <v>38.005843202526478</v>
      </c>
    </row>
    <row r="5004" spans="1:23" x14ac:dyDescent="0.3">
      <c r="A5004" s="32" t="s">
        <v>1817</v>
      </c>
      <c r="B5004" s="34">
        <v>43585.149340277778</v>
      </c>
      <c r="C5004" s="2">
        <v>45.426699999999997</v>
      </c>
      <c r="D5004" s="2">
        <v>-12.7858</v>
      </c>
      <c r="E5004" s="3">
        <v>28</v>
      </c>
      <c r="F5004" s="17">
        <v>13</v>
      </c>
      <c r="G5004" s="22" t="s">
        <v>396</v>
      </c>
      <c r="H5004" s="1" t="s">
        <v>63</v>
      </c>
      <c r="I5004" s="1">
        <v>3.24</v>
      </c>
      <c r="J5004" s="9"/>
      <c r="K5004" s="9"/>
      <c r="L5004" s="9"/>
      <c r="M5004" s="9"/>
      <c r="N5004" s="9"/>
      <c r="O5004" s="1"/>
      <c r="P5004" s="19">
        <v>3.64</v>
      </c>
      <c r="Q5004" s="18" t="s">
        <v>90</v>
      </c>
      <c r="T5004" s="1">
        <f t="shared" si="453"/>
        <v>2019.3296354285496</v>
      </c>
      <c r="U5004" s="4">
        <f t="shared" si="454"/>
        <v>1.1258192627073265E+20</v>
      </c>
      <c r="V5004" s="4">
        <f t="shared" si="455"/>
        <v>91201083935591.125</v>
      </c>
      <c r="W5004" s="1">
        <f t="shared" si="456"/>
        <v>35.301832931840103</v>
      </c>
    </row>
    <row r="5005" spans="1:23" x14ac:dyDescent="0.3">
      <c r="A5005" s="32" t="s">
        <v>1818</v>
      </c>
      <c r="B5005" s="34">
        <v>43585.175844907404</v>
      </c>
      <c r="C5005" s="2">
        <v>45.3765</v>
      </c>
      <c r="D5005" s="2">
        <v>-12.8522</v>
      </c>
      <c r="E5005" s="3">
        <v>32</v>
      </c>
      <c r="F5005" s="17">
        <v>13</v>
      </c>
      <c r="G5005" s="22" t="s">
        <v>396</v>
      </c>
      <c r="H5005" s="1" t="s">
        <v>63</v>
      </c>
      <c r="I5005" s="1">
        <v>3.0300000000000002</v>
      </c>
      <c r="J5005" s="9"/>
      <c r="K5005" s="9"/>
      <c r="L5005" s="9"/>
      <c r="M5005" s="9"/>
      <c r="N5005" s="9"/>
      <c r="O5005" s="1"/>
      <c r="P5005" s="19">
        <v>3.43</v>
      </c>
      <c r="Q5005" s="18" t="s">
        <v>90</v>
      </c>
      <c r="T5005" s="1">
        <f t="shared" si="453"/>
        <v>2019.3297079942708</v>
      </c>
      <c r="U5005" s="4">
        <f t="shared" si="454"/>
        <v>1.1258197042777738E+20</v>
      </c>
      <c r="V5005" s="4">
        <f t="shared" si="455"/>
        <v>44157044735331.297</v>
      </c>
      <c r="W5005" s="1">
        <f t="shared" si="456"/>
        <v>37.261423985370904</v>
      </c>
    </row>
    <row r="5006" spans="1:23" x14ac:dyDescent="0.3">
      <c r="A5006" s="32" t="s">
        <v>1819</v>
      </c>
      <c r="B5006" s="34">
        <v>43585.345532407409</v>
      </c>
      <c r="C5006" s="2">
        <v>45.407800000000002</v>
      </c>
      <c r="D5006" s="2">
        <v>-12.836499999999999</v>
      </c>
      <c r="E5006" s="3">
        <v>35</v>
      </c>
      <c r="F5006" s="17">
        <v>12</v>
      </c>
      <c r="G5006" s="22" t="s">
        <v>396</v>
      </c>
      <c r="H5006" s="1" t="s">
        <v>63</v>
      </c>
      <c r="I5006" s="1">
        <v>3.19</v>
      </c>
      <c r="J5006" s="9"/>
      <c r="K5006" s="9"/>
      <c r="L5006" s="9"/>
      <c r="M5006" s="9"/>
      <c r="N5006" s="9"/>
      <c r="O5006" s="1"/>
      <c r="P5006" s="19">
        <v>3.59</v>
      </c>
      <c r="Q5006" s="18" t="s">
        <v>90</v>
      </c>
      <c r="T5006" s="1">
        <f t="shared" si="453"/>
        <v>2019.3301725733263</v>
      </c>
      <c r="U5006" s="4">
        <f t="shared" si="454"/>
        <v>1.1258204716392632E+20</v>
      </c>
      <c r="V5006" s="4">
        <f t="shared" si="455"/>
        <v>76736148936182.078</v>
      </c>
      <c r="W5006" s="1">
        <f t="shared" si="456"/>
        <v>40.910802683678668</v>
      </c>
    </row>
    <row r="5007" spans="1:23" x14ac:dyDescent="0.3">
      <c r="A5007" s="32" t="s">
        <v>1820</v>
      </c>
      <c r="B5007" s="34">
        <v>43585.685370370367</v>
      </c>
      <c r="C5007" s="2">
        <v>45.5657</v>
      </c>
      <c r="D5007" s="2">
        <v>-12.790699999999999</v>
      </c>
      <c r="E5007" s="3">
        <v>20</v>
      </c>
      <c r="F5007" s="17">
        <v>13</v>
      </c>
      <c r="G5007" s="22" t="s">
        <v>396</v>
      </c>
      <c r="H5007" s="1" t="s">
        <v>63</v>
      </c>
      <c r="I5007" s="1">
        <v>3.21</v>
      </c>
      <c r="J5007" s="9"/>
      <c r="K5007" s="9"/>
      <c r="L5007" s="9"/>
      <c r="M5007" s="9"/>
      <c r="N5007" s="9"/>
      <c r="O5007" s="1"/>
      <c r="P5007" s="19">
        <v>3.61</v>
      </c>
      <c r="Q5007" s="18" t="s">
        <v>90</v>
      </c>
      <c r="T5007" s="1">
        <f t="shared" si="453"/>
        <v>2019.3311029989607</v>
      </c>
      <c r="U5007" s="4">
        <f t="shared" si="454"/>
        <v>1.125821293881913E+20</v>
      </c>
      <c r="V5007" s="4">
        <f t="shared" si="455"/>
        <v>82224264994707.281</v>
      </c>
      <c r="W5007" s="1">
        <f t="shared" si="456"/>
        <v>41.625503639295971</v>
      </c>
    </row>
    <row r="5008" spans="1:23" x14ac:dyDescent="0.3">
      <c r="A5008" s="32" t="s">
        <v>1821</v>
      </c>
      <c r="B5008" s="34">
        <v>43586.061574074076</v>
      </c>
      <c r="C5008" s="2">
        <v>45.410200000000003</v>
      </c>
      <c r="D5008" s="2">
        <v>-12.8378</v>
      </c>
      <c r="E5008" s="3">
        <v>26</v>
      </c>
      <c r="F5008" s="17">
        <v>12</v>
      </c>
      <c r="G5008" s="22" t="s">
        <v>396</v>
      </c>
      <c r="H5008" s="1" t="s">
        <v>63</v>
      </c>
      <c r="I5008" s="1">
        <v>3.14</v>
      </c>
      <c r="J5008" s="9"/>
      <c r="K5008" s="9"/>
      <c r="L5008" s="9"/>
      <c r="M5008" s="9"/>
      <c r="N5008" s="9"/>
      <c r="O5008" s="1"/>
      <c r="P5008" s="19">
        <v>3.54</v>
      </c>
      <c r="Q5008" s="18" t="s">
        <v>90</v>
      </c>
      <c r="T5008" s="1">
        <f t="shared" si="453"/>
        <v>2019.3321329885669</v>
      </c>
      <c r="U5008" s="4">
        <f t="shared" si="454"/>
        <v>1.125821939536142E+20</v>
      </c>
      <c r="V5008" s="4">
        <f t="shared" si="455"/>
        <v>64565422903465.523</v>
      </c>
      <c r="W5008" s="1">
        <f t="shared" si="456"/>
        <v>33.724597193496436</v>
      </c>
    </row>
    <row r="5009" spans="1:23" x14ac:dyDescent="0.3">
      <c r="A5009" s="32" t="s">
        <v>1822</v>
      </c>
      <c r="B5009" s="34">
        <v>43586.568136574075</v>
      </c>
      <c r="C5009" s="2">
        <v>45.418999999999997</v>
      </c>
      <c r="D5009" s="2">
        <v>-12.7898</v>
      </c>
      <c r="E5009" s="3">
        <v>30</v>
      </c>
      <c r="F5009" s="17">
        <v>13</v>
      </c>
      <c r="G5009" s="22" t="s">
        <v>396</v>
      </c>
      <c r="H5009" s="1" t="s">
        <v>63</v>
      </c>
      <c r="I5009" s="1">
        <v>3.06</v>
      </c>
      <c r="J5009" s="9"/>
      <c r="K5009" s="9"/>
      <c r="L5009" s="9"/>
      <c r="M5009" s="9"/>
      <c r="N5009" s="9"/>
      <c r="O5009" s="1"/>
      <c r="P5009" s="19">
        <v>3.46</v>
      </c>
      <c r="Q5009" s="18" t="s">
        <v>90</v>
      </c>
      <c r="T5009" s="1">
        <f t="shared" si="453"/>
        <v>2019.3335198811062</v>
      </c>
      <c r="U5009" s="4">
        <f t="shared" si="454"/>
        <v>1.1258224293149614E+20</v>
      </c>
      <c r="V5009" s="4">
        <f t="shared" si="455"/>
        <v>48977881936844.656</v>
      </c>
      <c r="W5009" s="1">
        <f t="shared" si="456"/>
        <v>36.477859357497053</v>
      </c>
    </row>
    <row r="5010" spans="1:23" x14ac:dyDescent="0.3">
      <c r="A5010" s="32" t="s">
        <v>1823</v>
      </c>
      <c r="B5010" s="34">
        <v>43586.912048611113</v>
      </c>
      <c r="C5010" s="2">
        <v>45.4818</v>
      </c>
      <c r="D5010" s="2">
        <v>-12.7897</v>
      </c>
      <c r="E5010" s="3">
        <v>5</v>
      </c>
      <c r="F5010" s="17">
        <v>16</v>
      </c>
      <c r="G5010" s="22" t="s">
        <v>396</v>
      </c>
      <c r="H5010" s="1" t="s">
        <v>63</v>
      </c>
      <c r="I5010" s="1">
        <v>3.77</v>
      </c>
      <c r="J5010" s="9"/>
      <c r="K5010" s="9"/>
      <c r="L5010" s="9"/>
      <c r="M5010" s="9"/>
      <c r="N5010" s="9"/>
      <c r="O5010" s="1"/>
      <c r="P5010" s="19">
        <v>4.17</v>
      </c>
      <c r="Q5010" s="18" t="s">
        <v>90</v>
      </c>
      <c r="T5010" s="1">
        <f t="shared" si="453"/>
        <v>2019.3344614609475</v>
      </c>
      <c r="U5010" s="4">
        <f t="shared" si="454"/>
        <v>1.1258281178442698E+20</v>
      </c>
      <c r="V5010" s="4">
        <f t="shared" si="455"/>
        <v>568852930843842.13</v>
      </c>
      <c r="W5010" s="1">
        <f t="shared" si="456"/>
        <v>27.919879718984507</v>
      </c>
    </row>
    <row r="5011" spans="1:23" x14ac:dyDescent="0.3">
      <c r="A5011" s="32" t="s">
        <v>1824</v>
      </c>
      <c r="B5011" s="34">
        <v>43587.050879629627</v>
      </c>
      <c r="C5011" s="2">
        <v>45.468000000000004</v>
      </c>
      <c r="D5011" s="2">
        <v>-12.691800000000001</v>
      </c>
      <c r="E5011" s="3">
        <v>29</v>
      </c>
      <c r="F5011" s="17">
        <v>15</v>
      </c>
      <c r="G5011" s="22" t="s">
        <v>396</v>
      </c>
      <c r="H5011" s="1" t="s">
        <v>63</v>
      </c>
      <c r="I5011" s="1">
        <v>3.8300000000000005</v>
      </c>
      <c r="J5011" s="9"/>
      <c r="K5011" s="9"/>
      <c r="L5011" s="9">
        <v>4.4000000000000004</v>
      </c>
      <c r="M5011" s="1" t="s">
        <v>60</v>
      </c>
      <c r="N5011" s="9"/>
      <c r="O5011" s="1"/>
      <c r="P5011" s="19">
        <v>4.2300000000000004</v>
      </c>
      <c r="Q5011" s="18" t="s">
        <v>90</v>
      </c>
      <c r="T5011" s="1">
        <f t="shared" si="453"/>
        <v>2019.334841559561</v>
      </c>
      <c r="U5011" s="4">
        <f t="shared" si="454"/>
        <v>1.1258351162642298E+20</v>
      </c>
      <c r="V5011" s="4">
        <f t="shared" si="455"/>
        <v>699841996002278.63</v>
      </c>
      <c r="W5011" s="1">
        <f t="shared" si="456"/>
        <v>39.408613630734813</v>
      </c>
    </row>
    <row r="5012" spans="1:23" x14ac:dyDescent="0.3">
      <c r="A5012" s="32" t="s">
        <v>1825</v>
      </c>
      <c r="B5012" s="34">
        <v>43587.100821759261</v>
      </c>
      <c r="C5012" s="2">
        <v>45.536299999999997</v>
      </c>
      <c r="D5012" s="2">
        <v>-12.6867</v>
      </c>
      <c r="E5012" s="3">
        <v>40</v>
      </c>
      <c r="F5012" s="17">
        <v>18</v>
      </c>
      <c r="G5012" s="22" t="s">
        <v>396</v>
      </c>
      <c r="H5012" s="1" t="s">
        <v>63</v>
      </c>
      <c r="I5012" s="1">
        <v>4.18</v>
      </c>
      <c r="J5012" s="9"/>
      <c r="K5012" s="9"/>
      <c r="L5012" s="9"/>
      <c r="M5012" s="9"/>
      <c r="N5012" s="9"/>
      <c r="O5012" s="1"/>
      <c r="P5012" s="19">
        <v>4.58</v>
      </c>
      <c r="Q5012" s="18" t="s">
        <v>90</v>
      </c>
      <c r="T5012" s="1">
        <f t="shared" si="453"/>
        <v>2019.3349782936598</v>
      </c>
      <c r="U5012" s="4">
        <f t="shared" si="454"/>
        <v>1.125858558552383E+20</v>
      </c>
      <c r="V5012" s="4">
        <f t="shared" si="455"/>
        <v>2344228815319927.5</v>
      </c>
      <c r="W5012" s="1">
        <f t="shared" si="456"/>
        <v>52.498789766635134</v>
      </c>
    </row>
    <row r="5013" spans="1:23" x14ac:dyDescent="0.3">
      <c r="A5013" s="32" t="s">
        <v>1826</v>
      </c>
      <c r="B5013" s="34">
        <v>43587.148784722223</v>
      </c>
      <c r="C5013" s="2">
        <v>45.403199999999998</v>
      </c>
      <c r="D5013" s="2">
        <v>-12.8043</v>
      </c>
      <c r="E5013" s="3">
        <v>24</v>
      </c>
      <c r="F5013" s="17">
        <v>11</v>
      </c>
      <c r="G5013" s="22" t="s">
        <v>396</v>
      </c>
      <c r="H5013" s="1" t="s">
        <v>63</v>
      </c>
      <c r="I5013" s="1">
        <v>3.16</v>
      </c>
      <c r="J5013" s="9"/>
      <c r="K5013" s="9"/>
      <c r="L5013" s="9"/>
      <c r="M5013" s="9"/>
      <c r="N5013" s="9"/>
      <c r="O5013" s="1"/>
      <c r="P5013" s="19">
        <v>3.56</v>
      </c>
      <c r="Q5013" s="18" t="s">
        <v>90</v>
      </c>
      <c r="T5013" s="1">
        <f t="shared" si="453"/>
        <v>2019.3351096090958</v>
      </c>
      <c r="U5013" s="4">
        <f t="shared" si="454"/>
        <v>1.1258592503833539E+20</v>
      </c>
      <c r="V5013" s="4">
        <f t="shared" si="455"/>
        <v>69183097091893.844</v>
      </c>
      <c r="W5013" s="1">
        <f t="shared" si="456"/>
        <v>30.894500659103503</v>
      </c>
    </row>
    <row r="5014" spans="1:23" x14ac:dyDescent="0.3">
      <c r="A5014" s="32" t="s">
        <v>1827</v>
      </c>
      <c r="B5014" s="34">
        <v>43587.222256944442</v>
      </c>
      <c r="C5014" s="2">
        <v>45.418199999999999</v>
      </c>
      <c r="D5014" s="2">
        <v>-12.8172</v>
      </c>
      <c r="E5014" s="3">
        <v>22</v>
      </c>
      <c r="F5014" s="17">
        <v>11</v>
      </c>
      <c r="G5014" s="22" t="s">
        <v>396</v>
      </c>
      <c r="H5014" s="1" t="s">
        <v>63</v>
      </c>
      <c r="I5014" s="1">
        <v>3.49</v>
      </c>
      <c r="J5014" s="9"/>
      <c r="K5014" s="9"/>
      <c r="L5014" s="9"/>
      <c r="M5014" s="9"/>
      <c r="N5014" s="9"/>
      <c r="O5014" s="1"/>
      <c r="P5014" s="19">
        <v>3.89</v>
      </c>
      <c r="Q5014" s="18" t="s">
        <v>90</v>
      </c>
      <c r="T5014" s="1">
        <f t="shared" si="453"/>
        <v>2019.3353107650771</v>
      </c>
      <c r="U5014" s="4">
        <f t="shared" si="454"/>
        <v>1.1258614131018777E+20</v>
      </c>
      <c r="V5014" s="4">
        <f t="shared" si="455"/>
        <v>216271852372703.16</v>
      </c>
      <c r="W5014" s="1">
        <f t="shared" si="456"/>
        <v>30.714052101696282</v>
      </c>
    </row>
    <row r="5015" spans="1:23" x14ac:dyDescent="0.3">
      <c r="A5015" s="32" t="s">
        <v>1828</v>
      </c>
      <c r="B5015" s="34">
        <v>43587.657534722224</v>
      </c>
      <c r="C5015" s="2">
        <v>45.371000000000002</v>
      </c>
      <c r="D5015" s="2">
        <v>-12.766</v>
      </c>
      <c r="E5015" s="3">
        <v>21</v>
      </c>
      <c r="F5015" s="17">
        <v>11</v>
      </c>
      <c r="G5015" s="22" t="s">
        <v>396</v>
      </c>
      <c r="H5015" s="1" t="s">
        <v>63</v>
      </c>
      <c r="I5015" s="1">
        <v>3.0100000000000002</v>
      </c>
      <c r="J5015" s="9"/>
      <c r="K5015" s="9"/>
      <c r="L5015" s="9"/>
      <c r="M5015" s="9"/>
      <c r="N5015" s="9"/>
      <c r="O5015" s="1"/>
      <c r="P5015" s="19">
        <v>3.41</v>
      </c>
      <c r="Q5015" s="18" t="s">
        <v>90</v>
      </c>
      <c r="T5015" s="1">
        <f t="shared" si="453"/>
        <v>2019.3365024906836</v>
      </c>
      <c r="U5015" s="4">
        <f t="shared" si="454"/>
        <v>1.1258618251993968E+20</v>
      </c>
      <c r="V5015" s="4">
        <f t="shared" si="455"/>
        <v>41209751909733.227</v>
      </c>
      <c r="W5015" s="1">
        <f t="shared" si="456"/>
        <v>25.950968861282817</v>
      </c>
    </row>
    <row r="5016" spans="1:23" x14ac:dyDescent="0.3">
      <c r="A5016" s="32" t="s">
        <v>1829</v>
      </c>
      <c r="B5016" s="34">
        <v>43587.870393518519</v>
      </c>
      <c r="C5016" s="2">
        <v>45.5578</v>
      </c>
      <c r="D5016" s="2">
        <v>-12.8347</v>
      </c>
      <c r="E5016" s="3">
        <v>27</v>
      </c>
      <c r="F5016" s="17">
        <v>11</v>
      </c>
      <c r="G5016" s="22" t="s">
        <v>396</v>
      </c>
      <c r="H5016" s="1" t="s">
        <v>63</v>
      </c>
      <c r="I5016" s="1">
        <v>3.7600000000000002</v>
      </c>
      <c r="J5016" s="9"/>
      <c r="K5016" s="9"/>
      <c r="L5016" s="9"/>
      <c r="M5016" s="9"/>
      <c r="N5016" s="9"/>
      <c r="O5016" s="1"/>
      <c r="P5016" s="19">
        <v>4.16</v>
      </c>
      <c r="Q5016" s="18" t="s">
        <v>90</v>
      </c>
      <c r="T5016" s="1">
        <f t="shared" si="453"/>
        <v>2019.3370852663068</v>
      </c>
      <c r="U5016" s="4">
        <f t="shared" si="454"/>
        <v>1.1258673206081354E+20</v>
      </c>
      <c r="V5016" s="4">
        <f t="shared" si="455"/>
        <v>549540873857625.25</v>
      </c>
      <c r="W5016" s="1">
        <f t="shared" si="456"/>
        <v>45.406603554198426</v>
      </c>
    </row>
    <row r="5017" spans="1:23" x14ac:dyDescent="0.3">
      <c r="A5017" s="32" t="s">
        <v>1830</v>
      </c>
      <c r="B5017" s="34">
        <v>43588.304490740738</v>
      </c>
      <c r="C5017" s="2">
        <v>45.405000000000001</v>
      </c>
      <c r="D5017" s="2">
        <v>-12.8505</v>
      </c>
      <c r="E5017" s="3">
        <v>26</v>
      </c>
      <c r="F5017" s="17">
        <v>19</v>
      </c>
      <c r="G5017" s="22" t="s">
        <v>396</v>
      </c>
      <c r="H5017" s="1" t="s">
        <v>63</v>
      </c>
      <c r="I5017" s="1">
        <v>4.21</v>
      </c>
      <c r="J5017" s="9"/>
      <c r="K5017" s="9"/>
      <c r="L5017" s="9">
        <v>4.8</v>
      </c>
      <c r="M5017" s="1" t="s">
        <v>60</v>
      </c>
      <c r="N5017" s="9"/>
      <c r="O5017" s="1"/>
      <c r="P5017" s="19">
        <v>4.6100000000000003</v>
      </c>
      <c r="Q5017" s="18" t="s">
        <v>90</v>
      </c>
      <c r="T5017" s="1">
        <f t="shared" si="453"/>
        <v>2019.3382737597283</v>
      </c>
      <c r="U5017" s="4">
        <f t="shared" si="454"/>
        <v>1.1258933222037671E+20</v>
      </c>
      <c r="V5017" s="4">
        <f t="shared" si="455"/>
        <v>2600159563165277</v>
      </c>
      <c r="W5017" s="1">
        <f t="shared" si="456"/>
        <v>33.81503673359331</v>
      </c>
    </row>
    <row r="5018" spans="1:23" x14ac:dyDescent="0.3">
      <c r="A5018" s="32" t="s">
        <v>1831</v>
      </c>
      <c r="B5018" s="34">
        <v>43589.505740740744</v>
      </c>
      <c r="C5018" s="2">
        <v>45.426000000000002</v>
      </c>
      <c r="D5018" s="2">
        <v>-12.7745</v>
      </c>
      <c r="E5018" s="3">
        <v>28</v>
      </c>
      <c r="F5018" s="17">
        <v>11</v>
      </c>
      <c r="G5018" s="22" t="s">
        <v>396</v>
      </c>
      <c r="H5018" s="1" t="s">
        <v>63</v>
      </c>
      <c r="I5018" s="1">
        <v>3.17</v>
      </c>
      <c r="J5018" s="9"/>
      <c r="K5018" s="9"/>
      <c r="L5018" s="9"/>
      <c r="M5018" s="9"/>
      <c r="N5018" s="9"/>
      <c r="O5018" s="1"/>
      <c r="P5018" s="19">
        <v>3.57</v>
      </c>
      <c r="Q5018" s="18" t="s">
        <v>90</v>
      </c>
      <c r="T5018" s="1">
        <f t="shared" si="453"/>
        <v>2019.3415626029864</v>
      </c>
      <c r="U5018" s="4">
        <f t="shared" si="454"/>
        <v>1.1258940383471773E+20</v>
      </c>
      <c r="V5018" s="4">
        <f t="shared" si="455"/>
        <v>71614341021290.391</v>
      </c>
      <c r="W5018" s="1">
        <f t="shared" si="456"/>
        <v>35.159946546131856</v>
      </c>
    </row>
    <row r="5019" spans="1:23" x14ac:dyDescent="0.3">
      <c r="A5019" s="32" t="s">
        <v>1832</v>
      </c>
      <c r="B5019" s="34">
        <v>43589.610567129632</v>
      </c>
      <c r="C5019" s="2">
        <v>45.408200000000001</v>
      </c>
      <c r="D5019" s="2">
        <v>-12.8087</v>
      </c>
      <c r="E5019" s="3">
        <v>29</v>
      </c>
      <c r="F5019" s="17">
        <v>11</v>
      </c>
      <c r="G5019" s="22" t="s">
        <v>396</v>
      </c>
      <c r="H5019" s="1" t="s">
        <v>63</v>
      </c>
      <c r="I5019" s="1">
        <v>3.0900000000000003</v>
      </c>
      <c r="J5019" s="9"/>
      <c r="K5019" s="9"/>
      <c r="L5019" s="9"/>
      <c r="M5019" s="9"/>
      <c r="N5019" s="9"/>
      <c r="O5019" s="1"/>
      <c r="P5019" s="19">
        <v>3.49</v>
      </c>
      <c r="Q5019" s="18" t="s">
        <v>90</v>
      </c>
      <c r="T5019" s="1">
        <f t="shared" si="453"/>
        <v>2019.3418496019976</v>
      </c>
      <c r="U5019" s="4">
        <f t="shared" si="454"/>
        <v>1.1258945815975089E+20</v>
      </c>
      <c r="V5019" s="4">
        <f t="shared" si="455"/>
        <v>54325033149243.336</v>
      </c>
      <c r="W5019" s="1">
        <f t="shared" si="456"/>
        <v>35.291918849498217</v>
      </c>
    </row>
    <row r="5020" spans="1:23" x14ac:dyDescent="0.3">
      <c r="A5020" s="32" t="s">
        <v>1833</v>
      </c>
      <c r="B5020" s="34">
        <v>43589.714618055557</v>
      </c>
      <c r="C5020" s="2">
        <v>45.567700000000002</v>
      </c>
      <c r="D5020" s="2">
        <v>-12.818199999999999</v>
      </c>
      <c r="E5020" s="3">
        <v>23</v>
      </c>
      <c r="F5020" s="17">
        <v>11</v>
      </c>
      <c r="G5020" s="22" t="s">
        <v>396</v>
      </c>
      <c r="H5020" s="1" t="s">
        <v>63</v>
      </c>
      <c r="I5020" s="1">
        <v>3.68</v>
      </c>
      <c r="J5020" s="9"/>
      <c r="K5020" s="9"/>
      <c r="L5020" s="9"/>
      <c r="M5020" s="9"/>
      <c r="N5020" s="9"/>
      <c r="O5020" s="1"/>
      <c r="P5020" s="19">
        <v>4.08</v>
      </c>
      <c r="Q5020" s="18" t="s">
        <v>90</v>
      </c>
      <c r="T5020" s="1">
        <f t="shared" si="453"/>
        <v>2019.3421344779072</v>
      </c>
      <c r="U5020" s="4">
        <f t="shared" si="454"/>
        <v>1.1258987502913436E+20</v>
      </c>
      <c r="V5020" s="4">
        <f t="shared" si="455"/>
        <v>416869383470336.44</v>
      </c>
      <c r="W5020" s="1">
        <f t="shared" si="456"/>
        <v>43.706657330481733</v>
      </c>
    </row>
    <row r="5021" spans="1:23" x14ac:dyDescent="0.3">
      <c r="A5021" s="32" t="s">
        <v>1834</v>
      </c>
      <c r="B5021" s="34">
        <v>43589.720023148147</v>
      </c>
      <c r="C5021" s="2">
        <v>45.363199999999999</v>
      </c>
      <c r="D5021" s="2">
        <v>-12.7547</v>
      </c>
      <c r="E5021" s="3">
        <v>34</v>
      </c>
      <c r="F5021" s="17">
        <v>12</v>
      </c>
      <c r="G5021" s="22" t="s">
        <v>396</v>
      </c>
      <c r="H5021" s="1" t="s">
        <v>63</v>
      </c>
      <c r="I5021" s="1">
        <v>3.29</v>
      </c>
      <c r="J5021" s="9"/>
      <c r="K5021" s="9"/>
      <c r="L5021" s="9"/>
      <c r="M5021" s="9"/>
      <c r="N5021" s="9"/>
      <c r="O5021" s="1"/>
      <c r="P5021" s="19">
        <v>3.69</v>
      </c>
      <c r="Q5021" s="18" t="s">
        <v>90</v>
      </c>
      <c r="T5021" s="1">
        <f t="shared" si="453"/>
        <v>2019.3421492762441</v>
      </c>
      <c r="U5021" s="4">
        <f t="shared" si="454"/>
        <v>1.1258998342182576E+20</v>
      </c>
      <c r="V5021" s="4">
        <f t="shared" si="455"/>
        <v>108392691402120.45</v>
      </c>
      <c r="W5021" s="1">
        <f t="shared" si="456"/>
        <v>36.907822670177019</v>
      </c>
    </row>
    <row r="5022" spans="1:23" x14ac:dyDescent="0.3">
      <c r="A5022" s="32" t="s">
        <v>1835</v>
      </c>
      <c r="B5022" s="34">
        <v>43589.778240740743</v>
      </c>
      <c r="C5022" s="2">
        <v>45.3703</v>
      </c>
      <c r="D5022" s="2">
        <v>-12.762</v>
      </c>
      <c r="E5022" s="3">
        <v>30</v>
      </c>
      <c r="F5022" s="17">
        <v>10</v>
      </c>
      <c r="G5022" s="22" t="s">
        <v>396</v>
      </c>
      <c r="H5022" s="1" t="s">
        <v>63</v>
      </c>
      <c r="I5022" s="1">
        <v>3.11</v>
      </c>
      <c r="J5022" s="9"/>
      <c r="K5022" s="9"/>
      <c r="L5022" s="9"/>
      <c r="M5022" s="9"/>
      <c r="N5022" s="9"/>
      <c r="O5022" s="1"/>
      <c r="P5022" s="19">
        <v>3.51</v>
      </c>
      <c r="Q5022" s="18" t="s">
        <v>90</v>
      </c>
      <c r="T5022" s="1">
        <f t="shared" si="453"/>
        <v>2019.3423086673258</v>
      </c>
      <c r="U5022" s="4">
        <f t="shared" si="454"/>
        <v>1.1259004163214754E+20</v>
      </c>
      <c r="V5022" s="4">
        <f t="shared" si="455"/>
        <v>58210321777087.344</v>
      </c>
      <c r="W5022" s="1">
        <f t="shared" si="456"/>
        <v>33.605647625794987</v>
      </c>
    </row>
    <row r="5023" spans="1:23" x14ac:dyDescent="0.3">
      <c r="A5023" s="32" t="s">
        <v>1836</v>
      </c>
      <c r="B5023" s="34">
        <v>43590.174143518518</v>
      </c>
      <c r="C5023" s="2">
        <v>45.414999999999999</v>
      </c>
      <c r="D5023" s="2">
        <v>-12.811199999999999</v>
      </c>
      <c r="E5023" s="3">
        <v>30</v>
      </c>
      <c r="F5023" s="17">
        <v>11</v>
      </c>
      <c r="G5023" s="22" t="s">
        <v>396</v>
      </c>
      <c r="H5023" s="1" t="s">
        <v>63</v>
      </c>
      <c r="I5023" s="1">
        <v>3.0300000000000002</v>
      </c>
      <c r="J5023" s="9"/>
      <c r="K5023" s="9"/>
      <c r="L5023" s="9"/>
      <c r="M5023" s="9"/>
      <c r="N5023" s="9"/>
      <c r="O5023" s="1"/>
      <c r="P5023" s="19">
        <v>3.43</v>
      </c>
      <c r="Q5023" s="18" t="s">
        <v>90</v>
      </c>
      <c r="T5023" s="1">
        <f t="shared" si="453"/>
        <v>2019.3433925900576</v>
      </c>
      <c r="U5023" s="4">
        <f t="shared" si="454"/>
        <v>1.1259008578919227E+20</v>
      </c>
      <c r="V5023" s="4">
        <f t="shared" si="455"/>
        <v>44157044735331.297</v>
      </c>
      <c r="W5023" s="1">
        <f t="shared" si="456"/>
        <v>36.561458513732191</v>
      </c>
    </row>
    <row r="5024" spans="1:23" x14ac:dyDescent="0.3">
      <c r="A5024" s="32" t="s">
        <v>1837</v>
      </c>
      <c r="B5024" s="34">
        <v>43590.256122685183</v>
      </c>
      <c r="C5024" s="2">
        <v>45.571800000000003</v>
      </c>
      <c r="D5024" s="2">
        <v>-12.835800000000001</v>
      </c>
      <c r="E5024" s="3">
        <v>14</v>
      </c>
      <c r="F5024" s="17">
        <v>8</v>
      </c>
      <c r="G5024" s="22" t="s">
        <v>396</v>
      </c>
      <c r="H5024" s="1" t="s">
        <v>63</v>
      </c>
      <c r="I5024" s="1">
        <v>3.15</v>
      </c>
      <c r="J5024" s="9"/>
      <c r="K5024" s="9"/>
      <c r="L5024" s="9"/>
      <c r="M5024" s="9"/>
      <c r="N5024" s="9"/>
      <c r="O5024" s="1"/>
      <c r="P5024" s="19">
        <v>3.55</v>
      </c>
      <c r="Q5024" s="18" t="s">
        <v>90</v>
      </c>
      <c r="T5024" s="1">
        <f t="shared" si="453"/>
        <v>2019.3436170367836</v>
      </c>
      <c r="U5024" s="4">
        <f t="shared" si="454"/>
        <v>1.1259015262358403E+20</v>
      </c>
      <c r="V5024" s="4">
        <f t="shared" si="455"/>
        <v>66834391756861.656</v>
      </c>
      <c r="W5024" s="1">
        <f t="shared" si="456"/>
        <v>40.505535778932462</v>
      </c>
    </row>
    <row r="5025" spans="1:23" x14ac:dyDescent="0.3">
      <c r="A5025" s="32" t="s">
        <v>1838</v>
      </c>
      <c r="B5025" s="34">
        <v>43590.345601851855</v>
      </c>
      <c r="C5025" s="2">
        <v>45.407499999999999</v>
      </c>
      <c r="D5025" s="2">
        <v>-12.766500000000001</v>
      </c>
      <c r="E5025" s="3">
        <v>28</v>
      </c>
      <c r="F5025" s="17">
        <v>8</v>
      </c>
      <c r="G5025" s="22" t="s">
        <v>396</v>
      </c>
      <c r="H5025" s="1" t="s">
        <v>63</v>
      </c>
      <c r="I5025" s="1">
        <v>3.29</v>
      </c>
      <c r="J5025" s="9"/>
      <c r="K5025" s="9"/>
      <c r="L5025" s="9"/>
      <c r="M5025" s="9"/>
      <c r="N5025" s="9"/>
      <c r="O5025" s="1"/>
      <c r="P5025" s="19">
        <v>3.69</v>
      </c>
      <c r="Q5025" s="18" t="s">
        <v>90</v>
      </c>
      <c r="T5025" s="1">
        <f t="shared" si="453"/>
        <v>2019.3438620173904</v>
      </c>
      <c r="U5025" s="4">
        <f t="shared" si="454"/>
        <v>1.1259026101627544E+20</v>
      </c>
      <c r="V5025" s="4">
        <f t="shared" si="455"/>
        <v>108392691402120.45</v>
      </c>
      <c r="W5025" s="1">
        <f t="shared" si="456"/>
        <v>33.948381126426042</v>
      </c>
    </row>
    <row r="5026" spans="1:23" x14ac:dyDescent="0.3">
      <c r="A5026" s="32" t="s">
        <v>1839</v>
      </c>
      <c r="B5026" s="34">
        <v>43590.403946759259</v>
      </c>
      <c r="C5026" s="2">
        <v>45.697800000000001</v>
      </c>
      <c r="D5026" s="2">
        <v>-12.815200000000001</v>
      </c>
      <c r="E5026" s="3">
        <v>20</v>
      </c>
      <c r="F5026" s="17">
        <v>8</v>
      </c>
      <c r="G5026" s="22" t="s">
        <v>396</v>
      </c>
      <c r="H5026" s="1" t="s">
        <v>63</v>
      </c>
      <c r="I5026" s="1">
        <v>3.13</v>
      </c>
      <c r="J5026" s="9"/>
      <c r="K5026" s="9"/>
      <c r="L5026" s="9"/>
      <c r="M5026" s="9"/>
      <c r="N5026" s="9"/>
      <c r="O5026" s="1"/>
      <c r="P5026" s="19">
        <v>3.53</v>
      </c>
      <c r="Q5026" s="18" t="s">
        <v>90</v>
      </c>
      <c r="T5026" s="1">
        <f t="shared" si="453"/>
        <v>2019.344021757041</v>
      </c>
      <c r="U5026" s="4">
        <f t="shared" si="454"/>
        <v>1.1259032338975898E+20</v>
      </c>
      <c r="V5026" s="4">
        <f t="shared" si="455"/>
        <v>62373483548242.125</v>
      </c>
      <c r="W5026" s="1">
        <f t="shared" si="456"/>
        <v>54.815539001225787</v>
      </c>
    </row>
    <row r="5027" spans="1:23" x14ac:dyDescent="0.3">
      <c r="A5027" s="32" t="s">
        <v>1840</v>
      </c>
      <c r="B5027" s="34">
        <v>43590.603564814817</v>
      </c>
      <c r="C5027" s="2">
        <v>45.460700000000003</v>
      </c>
      <c r="D5027" s="2">
        <v>-12.807499999999999</v>
      </c>
      <c r="E5027" s="3">
        <v>25</v>
      </c>
      <c r="F5027" s="17">
        <v>9</v>
      </c>
      <c r="G5027" s="22" t="s">
        <v>396</v>
      </c>
      <c r="H5027" s="1" t="s">
        <v>63</v>
      </c>
      <c r="I5027" s="1">
        <v>3.46</v>
      </c>
      <c r="J5027" s="9"/>
      <c r="K5027" s="9"/>
      <c r="L5027" s="9"/>
      <c r="M5027" s="9"/>
      <c r="N5027" s="9"/>
      <c r="O5027" s="1"/>
      <c r="P5027" s="19">
        <v>3.86</v>
      </c>
      <c r="Q5027" s="18" t="s">
        <v>90</v>
      </c>
      <c r="T5027" s="1">
        <f t="shared" si="453"/>
        <v>2019.3445682814915</v>
      </c>
      <c r="U5027" s="4">
        <f t="shared" si="454"/>
        <v>1.1259051837421896E+20</v>
      </c>
      <c r="V5027" s="4">
        <f t="shared" si="455"/>
        <v>194984459975804.25</v>
      </c>
      <c r="W5027" s="1">
        <f t="shared" si="456"/>
        <v>35.764603823473955</v>
      </c>
    </row>
    <row r="5028" spans="1:23" x14ac:dyDescent="0.3">
      <c r="A5028" s="32" t="s">
        <v>1841</v>
      </c>
      <c r="B5028" s="34">
        <v>43591.415601851855</v>
      </c>
      <c r="C5028" s="2">
        <v>45.433799999999998</v>
      </c>
      <c r="D5028" s="2">
        <v>-12.8018</v>
      </c>
      <c r="E5028" s="3">
        <v>19</v>
      </c>
      <c r="F5028" s="17">
        <v>9</v>
      </c>
      <c r="G5028" s="22" t="s">
        <v>396</v>
      </c>
      <c r="H5028" s="1" t="s">
        <v>63</v>
      </c>
      <c r="I5028" s="1">
        <v>3.73</v>
      </c>
      <c r="J5028" s="9"/>
      <c r="K5028" s="9"/>
      <c r="L5028" s="9"/>
      <c r="M5028" s="9"/>
      <c r="N5028" s="9"/>
      <c r="O5028" s="1"/>
      <c r="P5028" s="19">
        <v>4.13</v>
      </c>
      <c r="Q5028" s="18" t="s">
        <v>90</v>
      </c>
      <c r="T5028" s="1">
        <f t="shared" si="453"/>
        <v>2019.3467915177328</v>
      </c>
      <c r="U5028" s="4">
        <f t="shared" si="454"/>
        <v>1.1259101382440976E+20</v>
      </c>
      <c r="V5028" s="4">
        <f t="shared" si="455"/>
        <v>495450190804791.06</v>
      </c>
      <c r="W5028" s="1">
        <f t="shared" si="456"/>
        <v>29.52081250304666</v>
      </c>
    </row>
    <row r="5029" spans="1:23" x14ac:dyDescent="0.3">
      <c r="A5029" s="32" t="s">
        <v>1842</v>
      </c>
      <c r="B5029" s="34">
        <v>43591.657268518517</v>
      </c>
      <c r="C5029" s="2">
        <v>45.438000000000002</v>
      </c>
      <c r="D5029" s="2">
        <v>-12.8432</v>
      </c>
      <c r="E5029" s="3">
        <v>25</v>
      </c>
      <c r="F5029" s="17">
        <v>8</v>
      </c>
      <c r="G5029" s="22" t="s">
        <v>396</v>
      </c>
      <c r="H5029" s="1" t="s">
        <v>63</v>
      </c>
      <c r="I5029" s="1">
        <v>3.2</v>
      </c>
      <c r="J5029" s="9"/>
      <c r="K5029" s="9"/>
      <c r="L5029" s="9"/>
      <c r="M5029" s="9"/>
      <c r="N5029" s="9"/>
      <c r="O5029" s="1"/>
      <c r="P5029" s="19">
        <v>3.6</v>
      </c>
      <c r="Q5029" s="18" t="s">
        <v>90</v>
      </c>
      <c r="T5029" s="1">
        <f t="shared" si="453"/>
        <v>2019.3474531650063</v>
      </c>
      <c r="U5029" s="4">
        <f t="shared" si="454"/>
        <v>1.1259109325723324E+20</v>
      </c>
      <c r="V5029" s="4">
        <f t="shared" si="455"/>
        <v>79432823472428.328</v>
      </c>
      <c r="W5029" s="1">
        <f t="shared" si="456"/>
        <v>34.983286687789274</v>
      </c>
    </row>
    <row r="5030" spans="1:23" x14ac:dyDescent="0.3">
      <c r="A5030" s="32" t="s">
        <v>1843</v>
      </c>
      <c r="B5030" s="34">
        <v>43591.9612037037</v>
      </c>
      <c r="C5030" s="2">
        <v>45.429299999999998</v>
      </c>
      <c r="D5030" s="2">
        <v>-12.817299999999999</v>
      </c>
      <c r="E5030" s="3">
        <v>20</v>
      </c>
      <c r="F5030" s="17">
        <v>8</v>
      </c>
      <c r="G5030" s="22" t="s">
        <v>396</v>
      </c>
      <c r="H5030" s="1" t="s">
        <v>63</v>
      </c>
      <c r="I5030" s="1">
        <v>3</v>
      </c>
      <c r="J5030" s="9"/>
      <c r="K5030" s="9"/>
      <c r="L5030" s="9"/>
      <c r="M5030" s="9"/>
      <c r="N5030" s="9"/>
      <c r="O5030" s="1"/>
      <c r="P5030" s="19">
        <v>3.4</v>
      </c>
      <c r="Q5030" s="18" t="s">
        <v>90</v>
      </c>
      <c r="T5030" s="1">
        <f t="shared" si="453"/>
        <v>2019.3482852941922</v>
      </c>
      <c r="U5030" s="4">
        <f t="shared" si="454"/>
        <v>1.1259113306795029E+20</v>
      </c>
      <c r="V5030" s="4">
        <f t="shared" si="455"/>
        <v>39810717055349.789</v>
      </c>
      <c r="W5030" s="1">
        <f t="shared" si="456"/>
        <v>30.16305202034831</v>
      </c>
    </row>
    <row r="5031" spans="1:23" x14ac:dyDescent="0.3">
      <c r="A5031" s="32" t="s">
        <v>1844</v>
      </c>
      <c r="B5031" s="34">
        <v>43592.163298611114</v>
      </c>
      <c r="C5031" s="2">
        <v>45.444800000000001</v>
      </c>
      <c r="D5031" s="2">
        <v>-12.798</v>
      </c>
      <c r="E5031" s="3">
        <v>21</v>
      </c>
      <c r="F5031" s="17">
        <v>9</v>
      </c>
      <c r="G5031" s="22" t="s">
        <v>396</v>
      </c>
      <c r="H5031" s="1" t="s">
        <v>63</v>
      </c>
      <c r="I5031" s="1">
        <v>3.5</v>
      </c>
      <c r="J5031" s="9"/>
      <c r="K5031" s="9"/>
      <c r="L5031" s="9"/>
      <c r="M5031" s="9"/>
      <c r="N5031" s="9"/>
      <c r="O5031" s="1"/>
      <c r="P5031" s="19">
        <v>3.9</v>
      </c>
      <c r="Q5031" s="18" t="s">
        <v>90</v>
      </c>
      <c r="T5031" s="1">
        <f t="shared" si="453"/>
        <v>2019.3488385998935</v>
      </c>
      <c r="U5031" s="4">
        <f t="shared" si="454"/>
        <v>1.1259135694006415E+20</v>
      </c>
      <c r="V5031" s="4">
        <f t="shared" si="455"/>
        <v>223872113856835.09</v>
      </c>
      <c r="W5031" s="1">
        <f t="shared" si="456"/>
        <v>31.642084740001806</v>
      </c>
    </row>
    <row r="5032" spans="1:23" x14ac:dyDescent="0.3">
      <c r="A5032" s="32" t="s">
        <v>1845</v>
      </c>
      <c r="B5032" s="34">
        <v>43592.188877314817</v>
      </c>
      <c r="C5032" s="2">
        <v>45.424999999999997</v>
      </c>
      <c r="D5032" s="2">
        <v>-12.848699999999999</v>
      </c>
      <c r="E5032" s="3">
        <v>22</v>
      </c>
      <c r="F5032" s="17">
        <v>9</v>
      </c>
      <c r="G5032" s="22" t="s">
        <v>396</v>
      </c>
      <c r="H5032" s="1" t="s">
        <v>63</v>
      </c>
      <c r="I5032" s="1">
        <v>3.35</v>
      </c>
      <c r="J5032" s="9"/>
      <c r="K5032" s="9"/>
      <c r="L5032" s="9"/>
      <c r="M5032" s="9"/>
      <c r="N5032" s="9"/>
      <c r="O5032" s="1"/>
      <c r="P5032" s="19">
        <v>3.75</v>
      </c>
      <c r="Q5032" s="18" t="s">
        <v>90</v>
      </c>
      <c r="T5032" s="1">
        <f t="shared" si="453"/>
        <v>2019.3489086305676</v>
      </c>
      <c r="U5032" s="4">
        <f t="shared" si="454"/>
        <v>1.1259149029220735E+20</v>
      </c>
      <c r="V5032" s="4">
        <f t="shared" si="455"/>
        <v>133352143216332.41</v>
      </c>
      <c r="W5032" s="1">
        <f t="shared" si="456"/>
        <v>32.15273664528543</v>
      </c>
    </row>
    <row r="5033" spans="1:23" x14ac:dyDescent="0.3">
      <c r="A5033" s="32" t="s">
        <v>1846</v>
      </c>
      <c r="B5033" s="34">
        <v>43592.221168981479</v>
      </c>
      <c r="C5033" s="2">
        <v>45.433300000000003</v>
      </c>
      <c r="D5033" s="2">
        <v>-12.8255</v>
      </c>
      <c r="E5033" s="3">
        <v>16</v>
      </c>
      <c r="F5033" s="17">
        <v>9</v>
      </c>
      <c r="G5033" s="22" t="s">
        <v>396</v>
      </c>
      <c r="H5033" s="1" t="s">
        <v>63</v>
      </c>
      <c r="I5033" s="1">
        <v>3.52</v>
      </c>
      <c r="J5033" s="9"/>
      <c r="K5033" s="9"/>
      <c r="L5033" s="9"/>
      <c r="M5033" s="9"/>
      <c r="N5033" s="9"/>
      <c r="O5033" s="1"/>
      <c r="P5033" s="19">
        <v>3.92</v>
      </c>
      <c r="Q5033" s="18" t="s">
        <v>90</v>
      </c>
      <c r="T5033" s="1">
        <f t="shared" si="453"/>
        <v>2019.3489970403325</v>
      </c>
      <c r="U5033" s="4">
        <f t="shared" si="454"/>
        <v>1.1259173017549926E+20</v>
      </c>
      <c r="V5033" s="4">
        <f t="shared" si="455"/>
        <v>239883291901948.47</v>
      </c>
      <c r="W5033" s="1">
        <f t="shared" si="456"/>
        <v>28.247428145663111</v>
      </c>
    </row>
    <row r="5034" spans="1:23" x14ac:dyDescent="0.3">
      <c r="A5034" s="32" t="s">
        <v>1847</v>
      </c>
      <c r="B5034" s="34">
        <v>43592.333240740743</v>
      </c>
      <c r="C5034" s="2">
        <v>45.454000000000001</v>
      </c>
      <c r="D5034" s="2">
        <v>-12.8362</v>
      </c>
      <c r="E5034" s="3">
        <v>29</v>
      </c>
      <c r="F5034" s="17">
        <v>8</v>
      </c>
      <c r="G5034" s="22" t="s">
        <v>396</v>
      </c>
      <c r="H5034" s="1" t="s">
        <v>63</v>
      </c>
      <c r="I5034" s="1">
        <v>3.37</v>
      </c>
      <c r="J5034" s="9"/>
      <c r="K5034" s="9"/>
      <c r="L5034" s="9"/>
      <c r="M5034" s="9"/>
      <c r="N5034" s="9"/>
      <c r="O5034" s="1"/>
      <c r="P5034" s="19">
        <v>3.77</v>
      </c>
      <c r="Q5034" s="18" t="s">
        <v>90</v>
      </c>
      <c r="T5034" s="1">
        <f t="shared" si="453"/>
        <v>2019.3493038760869</v>
      </c>
      <c r="U5034" s="4">
        <f t="shared" si="454"/>
        <v>1.125918730648951E+20</v>
      </c>
      <c r="V5034" s="4">
        <f t="shared" si="455"/>
        <v>142889395851110.25</v>
      </c>
      <c r="W5034" s="1">
        <f t="shared" si="456"/>
        <v>38.809756806206821</v>
      </c>
    </row>
    <row r="5035" spans="1:23" x14ac:dyDescent="0.3">
      <c r="A5035" s="32" t="s">
        <v>1848</v>
      </c>
      <c r="B5035" s="34">
        <v>43592.43005787037</v>
      </c>
      <c r="C5035" s="2">
        <v>45.467700000000001</v>
      </c>
      <c r="D5035" s="2">
        <v>-12.8287</v>
      </c>
      <c r="E5035" s="3">
        <v>15</v>
      </c>
      <c r="F5035" s="17">
        <v>9</v>
      </c>
      <c r="G5035" s="22" t="s">
        <v>396</v>
      </c>
      <c r="H5035" s="1" t="s">
        <v>63</v>
      </c>
      <c r="I5035" s="1">
        <v>3.46</v>
      </c>
      <c r="J5035" s="9"/>
      <c r="K5035" s="9"/>
      <c r="L5035" s="9"/>
      <c r="M5035" s="9"/>
      <c r="N5035" s="9"/>
      <c r="O5035" s="1"/>
      <c r="P5035" s="19">
        <v>3.86</v>
      </c>
      <c r="Q5035" s="18" t="s">
        <v>90</v>
      </c>
      <c r="T5035" s="1">
        <f t="shared" si="453"/>
        <v>2019.3495689469414</v>
      </c>
      <c r="U5035" s="4">
        <f t="shared" si="454"/>
        <v>1.1259206804935508E+20</v>
      </c>
      <c r="V5035" s="4">
        <f t="shared" si="455"/>
        <v>194984459975804.25</v>
      </c>
      <c r="W5035" s="1">
        <f t="shared" si="456"/>
        <v>30.822605005121439</v>
      </c>
    </row>
    <row r="5036" spans="1:23" x14ac:dyDescent="0.3">
      <c r="A5036" s="32" t="s">
        <v>1849</v>
      </c>
      <c r="B5036" s="34">
        <v>43592.638206018521</v>
      </c>
      <c r="C5036" s="2">
        <v>45.420999999999999</v>
      </c>
      <c r="D5036" s="2">
        <v>-12.823499999999999</v>
      </c>
      <c r="E5036" s="3">
        <v>40</v>
      </c>
      <c r="F5036" s="17">
        <v>11</v>
      </c>
      <c r="G5036" s="22" t="s">
        <v>396</v>
      </c>
      <c r="H5036" s="1" t="s">
        <v>63</v>
      </c>
      <c r="I5036" s="1">
        <v>3.29</v>
      </c>
      <c r="J5036" s="9"/>
      <c r="K5036" s="9"/>
      <c r="L5036" s="9"/>
      <c r="M5036" s="9"/>
      <c r="N5036" s="9"/>
      <c r="O5036" s="1"/>
      <c r="P5036" s="19">
        <v>3.69</v>
      </c>
      <c r="Q5036" s="18" t="s">
        <v>90</v>
      </c>
      <c r="T5036" s="1">
        <f t="shared" si="453"/>
        <v>2019.3501388255127</v>
      </c>
      <c r="U5036" s="4">
        <f t="shared" si="454"/>
        <v>1.1259217644204648E+20</v>
      </c>
      <c r="V5036" s="4">
        <f t="shared" si="455"/>
        <v>108392691402120.45</v>
      </c>
      <c r="W5036" s="1">
        <f t="shared" si="456"/>
        <v>45.626801092388192</v>
      </c>
    </row>
    <row r="5037" spans="1:23" x14ac:dyDescent="0.3">
      <c r="A5037" s="32" t="s">
        <v>1850</v>
      </c>
      <c r="B5037" s="34">
        <v>43592.873206018521</v>
      </c>
      <c r="C5037" s="2">
        <v>45.421300000000002</v>
      </c>
      <c r="D5037" s="2">
        <v>-12.784700000000001</v>
      </c>
      <c r="E5037" s="3">
        <v>34</v>
      </c>
      <c r="F5037" s="17">
        <v>9</v>
      </c>
      <c r="G5037" s="22" t="s">
        <v>396</v>
      </c>
      <c r="H5037" s="1" t="s">
        <v>63</v>
      </c>
      <c r="I5037" s="1">
        <v>3.24</v>
      </c>
      <c r="J5037" s="9"/>
      <c r="K5037" s="9"/>
      <c r="L5037" s="9"/>
      <c r="M5037" s="9"/>
      <c r="N5037" s="9"/>
      <c r="O5037" s="1"/>
      <c r="P5037" s="19">
        <v>3.64</v>
      </c>
      <c r="Q5037" s="18" t="s">
        <v>90</v>
      </c>
      <c r="T5037" s="1">
        <f t="shared" si="453"/>
        <v>2019.3507822204476</v>
      </c>
      <c r="U5037" s="4">
        <f t="shared" si="454"/>
        <v>1.1259226764313041E+20</v>
      </c>
      <c r="V5037" s="4">
        <f t="shared" si="455"/>
        <v>91201083935591.125</v>
      </c>
      <c r="W5037" s="1">
        <f t="shared" si="456"/>
        <v>39.911276577801239</v>
      </c>
    </row>
    <row r="5038" spans="1:23" x14ac:dyDescent="0.3">
      <c r="A5038" s="32" t="s">
        <v>1851</v>
      </c>
      <c r="B5038" s="34">
        <v>43593.499942129631</v>
      </c>
      <c r="C5038" s="2">
        <v>45.423699999999997</v>
      </c>
      <c r="D5038" s="2">
        <v>-12.8398</v>
      </c>
      <c r="E5038" s="3">
        <v>30</v>
      </c>
      <c r="F5038" s="17">
        <v>10</v>
      </c>
      <c r="G5038" s="22" t="s">
        <v>396</v>
      </c>
      <c r="H5038" s="1" t="s">
        <v>63</v>
      </c>
      <c r="I5038" s="1">
        <v>3.19</v>
      </c>
      <c r="J5038" s="9"/>
      <c r="K5038" s="9"/>
      <c r="L5038" s="9"/>
      <c r="M5038" s="9"/>
      <c r="N5038" s="9"/>
      <c r="O5038" s="1"/>
      <c r="P5038" s="19">
        <v>3.59</v>
      </c>
      <c r="Q5038" s="18" t="s">
        <v>90</v>
      </c>
      <c r="T5038" s="1">
        <f t="shared" si="453"/>
        <v>2019.3524981304029</v>
      </c>
      <c r="U5038" s="4">
        <f t="shared" si="454"/>
        <v>1.1259234437927934E+20</v>
      </c>
      <c r="V5038" s="4">
        <f t="shared" si="455"/>
        <v>76736148936182.078</v>
      </c>
      <c r="W5038" s="1">
        <f t="shared" si="456"/>
        <v>37.742049110943562</v>
      </c>
    </row>
    <row r="5039" spans="1:23" x14ac:dyDescent="0.3">
      <c r="A5039" s="32" t="s">
        <v>1852</v>
      </c>
      <c r="B5039" s="34">
        <v>43593.941655092596</v>
      </c>
      <c r="C5039" s="2">
        <v>45.403500000000001</v>
      </c>
      <c r="D5039" s="2">
        <v>-12.857799999999999</v>
      </c>
      <c r="E5039" s="3">
        <v>29</v>
      </c>
      <c r="F5039" s="17">
        <v>11</v>
      </c>
      <c r="G5039" s="22" t="s">
        <v>396</v>
      </c>
      <c r="H5039" s="1" t="s">
        <v>63</v>
      </c>
      <c r="I5039" s="1">
        <v>3.18</v>
      </c>
      <c r="J5039" s="9"/>
      <c r="K5039" s="9"/>
      <c r="L5039" s="9"/>
      <c r="M5039" s="9"/>
      <c r="N5039" s="9"/>
      <c r="O5039" s="1"/>
      <c r="P5039" s="19">
        <v>3.58</v>
      </c>
      <c r="Q5039" s="18" t="s">
        <v>90</v>
      </c>
      <c r="T5039" s="1">
        <f t="shared" si="453"/>
        <v>2019.3537074745861</v>
      </c>
      <c r="U5039" s="4">
        <f t="shared" si="454"/>
        <v>1.1259241851030348E+20</v>
      </c>
      <c r="V5039" s="4">
        <f t="shared" si="455"/>
        <v>74131024130092.203</v>
      </c>
      <c r="W5039" s="1">
        <f t="shared" si="456"/>
        <v>36.332789397260818</v>
      </c>
    </row>
    <row r="5040" spans="1:23" x14ac:dyDescent="0.3">
      <c r="A5040" s="32" t="s">
        <v>1853</v>
      </c>
      <c r="B5040" s="34">
        <v>43593.966770833336</v>
      </c>
      <c r="C5040" s="2">
        <v>45.408799999999999</v>
      </c>
      <c r="D5040" s="2">
        <v>-12.796200000000001</v>
      </c>
      <c r="E5040" s="3">
        <v>34</v>
      </c>
      <c r="F5040" s="17">
        <v>12</v>
      </c>
      <c r="G5040" s="22" t="s">
        <v>396</v>
      </c>
      <c r="H5040" s="1" t="s">
        <v>63</v>
      </c>
      <c r="I5040" s="1">
        <v>3.23</v>
      </c>
      <c r="J5040" s="9"/>
      <c r="K5040" s="9"/>
      <c r="L5040" s="9"/>
      <c r="M5040" s="9"/>
      <c r="N5040" s="9"/>
      <c r="O5040" s="1"/>
      <c r="P5040" s="19">
        <v>3.63</v>
      </c>
      <c r="Q5040" s="18" t="s">
        <v>90</v>
      </c>
      <c r="T5040" s="1">
        <f t="shared" si="453"/>
        <v>2019.3537762377368</v>
      </c>
      <c r="U5040" s="4">
        <f t="shared" si="454"/>
        <v>1.1259250661519078E+20</v>
      </c>
      <c r="V5040" s="4">
        <f t="shared" si="455"/>
        <v>88104887300801.563</v>
      </c>
      <c r="W5040" s="1">
        <f t="shared" si="456"/>
        <v>39.352665651001772</v>
      </c>
    </row>
    <row r="5041" spans="1:23" x14ac:dyDescent="0.3">
      <c r="A5041" s="32" t="s">
        <v>1854</v>
      </c>
      <c r="B5041" s="34">
        <v>43594.022650462961</v>
      </c>
      <c r="C5041" s="2">
        <v>45.377200000000002</v>
      </c>
      <c r="D5041" s="2">
        <v>-12.766299999999999</v>
      </c>
      <c r="E5041" s="3">
        <v>32</v>
      </c>
      <c r="F5041" s="17">
        <v>14</v>
      </c>
      <c r="G5041" s="22" t="s">
        <v>396</v>
      </c>
      <c r="H5041" s="1" t="s">
        <v>63</v>
      </c>
      <c r="I5041" s="1">
        <v>3.68</v>
      </c>
      <c r="J5041" s="9"/>
      <c r="K5041" s="9"/>
      <c r="L5041" s="9"/>
      <c r="M5041" s="9"/>
      <c r="N5041" s="9"/>
      <c r="O5041" s="1"/>
      <c r="P5041" s="19">
        <v>4.08</v>
      </c>
      <c r="Q5041" s="18" t="s">
        <v>90</v>
      </c>
      <c r="T5041" s="1">
        <f t="shared" si="453"/>
        <v>2019.3539292278247</v>
      </c>
      <c r="U5041" s="4">
        <f t="shared" si="454"/>
        <v>1.1259292348457425E+20</v>
      </c>
      <c r="V5041" s="4">
        <f t="shared" si="455"/>
        <v>416869383470336.44</v>
      </c>
      <c r="W5041" s="1">
        <f t="shared" si="456"/>
        <v>35.740871201096937</v>
      </c>
    </row>
    <row r="5042" spans="1:23" x14ac:dyDescent="0.3">
      <c r="A5042" s="32" t="s">
        <v>1855</v>
      </c>
      <c r="B5042" s="34">
        <v>43594.463483796295</v>
      </c>
      <c r="C5042" s="2">
        <v>45.385199999999998</v>
      </c>
      <c r="D5042" s="2">
        <v>-12.770300000000001</v>
      </c>
      <c r="E5042" s="3">
        <v>35</v>
      </c>
      <c r="F5042" s="17">
        <v>11</v>
      </c>
      <c r="G5042" s="22" t="s">
        <v>396</v>
      </c>
      <c r="H5042" s="1" t="s">
        <v>63</v>
      </c>
      <c r="I5042" s="1">
        <v>3.27</v>
      </c>
      <c r="J5042" s="9"/>
      <c r="K5042" s="9"/>
      <c r="L5042" s="9"/>
      <c r="M5042" s="9"/>
      <c r="N5042" s="9"/>
      <c r="O5042" s="1"/>
      <c r="P5042" s="19">
        <v>3.67</v>
      </c>
      <c r="Q5042" s="18" t="s">
        <v>90</v>
      </c>
      <c r="T5042" s="1">
        <f t="shared" si="453"/>
        <v>2019.3551361637133</v>
      </c>
      <c r="U5042" s="4">
        <f t="shared" si="454"/>
        <v>1.1259302464251968E+20</v>
      </c>
      <c r="V5042" s="4">
        <f t="shared" si="455"/>
        <v>101157945425989.97</v>
      </c>
      <c r="W5042" s="1">
        <f t="shared" si="456"/>
        <v>38.831966467389307</v>
      </c>
    </row>
    <row r="5043" spans="1:23" x14ac:dyDescent="0.3">
      <c r="A5043" s="32" t="s">
        <v>1856</v>
      </c>
      <c r="B5043" s="34">
        <v>43595.134398148148</v>
      </c>
      <c r="C5043" s="2">
        <v>45.436799999999998</v>
      </c>
      <c r="D5043" s="2">
        <v>-12.7735</v>
      </c>
      <c r="E5043" s="3">
        <v>22</v>
      </c>
      <c r="F5043" s="17">
        <v>13</v>
      </c>
      <c r="G5043" s="22" t="s">
        <v>396</v>
      </c>
      <c r="H5043" s="1" t="s">
        <v>63</v>
      </c>
      <c r="I5043" s="1">
        <v>3.9600000000000004</v>
      </c>
      <c r="J5043" s="9"/>
      <c r="K5043" s="9"/>
      <c r="L5043" s="9">
        <v>4.4000000000000004</v>
      </c>
      <c r="M5043" s="1" t="s">
        <v>60</v>
      </c>
      <c r="N5043" s="9"/>
      <c r="O5043" s="1"/>
      <c r="P5043" s="19">
        <v>4.3600000000000003</v>
      </c>
      <c r="Q5043" s="18" t="s">
        <v>90</v>
      </c>
      <c r="T5043" s="1">
        <f t="shared" si="453"/>
        <v>2019.3569730270997</v>
      </c>
      <c r="U5043" s="4">
        <f t="shared" si="454"/>
        <v>1.1259412112071582E+20</v>
      </c>
      <c r="V5043" s="4">
        <f t="shared" si="455"/>
        <v>1096478196143183.3</v>
      </c>
      <c r="W5043" s="1">
        <f t="shared" si="456"/>
        <v>31.411403158044106</v>
      </c>
    </row>
    <row r="5044" spans="1:23" x14ac:dyDescent="0.3">
      <c r="A5044" s="32" t="s">
        <v>1857</v>
      </c>
      <c r="B5044" s="34">
        <v>43595.472500000003</v>
      </c>
      <c r="C5044" s="2">
        <v>45.389299999999999</v>
      </c>
      <c r="D5044" s="2">
        <v>-12.729699999999999</v>
      </c>
      <c r="E5044" s="3">
        <v>20</v>
      </c>
      <c r="F5044" s="17">
        <v>13</v>
      </c>
      <c r="G5044" s="22" t="s">
        <v>396</v>
      </c>
      <c r="H5044" s="1" t="s">
        <v>63</v>
      </c>
      <c r="I5044" s="1">
        <v>3.15</v>
      </c>
      <c r="J5044" s="9"/>
      <c r="K5044" s="9"/>
      <c r="L5044" s="9"/>
      <c r="M5044" s="9"/>
      <c r="N5044" s="9"/>
      <c r="O5044" s="1"/>
      <c r="P5044" s="19">
        <v>3.55</v>
      </c>
      <c r="Q5044" s="18" t="s">
        <v>90</v>
      </c>
      <c r="T5044" s="1">
        <f t="shared" si="453"/>
        <v>2019.3578986995208</v>
      </c>
      <c r="U5044" s="4">
        <f t="shared" si="454"/>
        <v>1.1259418795510758E+20</v>
      </c>
      <c r="V5044" s="4">
        <f t="shared" si="455"/>
        <v>66834391756861.656</v>
      </c>
      <c r="W5044" s="1">
        <f t="shared" si="456"/>
        <v>26.529303342982416</v>
      </c>
    </row>
    <row r="5045" spans="1:23" x14ac:dyDescent="0.3">
      <c r="A5045" s="32" t="s">
        <v>1858</v>
      </c>
      <c r="B5045" s="34">
        <v>43595.901782407411</v>
      </c>
      <c r="C5045" s="2">
        <v>45.411200000000001</v>
      </c>
      <c r="D5045" s="2">
        <v>-12.7547</v>
      </c>
      <c r="E5045" s="3">
        <v>28</v>
      </c>
      <c r="F5045" s="17">
        <v>17</v>
      </c>
      <c r="G5045" s="22" t="s">
        <v>396</v>
      </c>
      <c r="H5045" s="1" t="s">
        <v>63</v>
      </c>
      <c r="I5045" s="1">
        <v>3.39</v>
      </c>
      <c r="J5045" s="9"/>
      <c r="K5045" s="9"/>
      <c r="L5045" s="9"/>
      <c r="M5045" s="9"/>
      <c r="N5045" s="9"/>
      <c r="O5045" s="1"/>
      <c r="P5045" s="19">
        <v>3.79</v>
      </c>
      <c r="Q5045" s="18" t="s">
        <v>90</v>
      </c>
      <c r="T5045" s="1">
        <f t="shared" si="453"/>
        <v>2019.3590740106979</v>
      </c>
      <c r="U5045" s="4">
        <f t="shared" si="454"/>
        <v>1.1259434106385375E+20</v>
      </c>
      <c r="V5045" s="4">
        <f t="shared" si="455"/>
        <v>153108746168202.94</v>
      </c>
      <c r="W5045" s="1">
        <f t="shared" si="456"/>
        <v>34.155884743936319</v>
      </c>
    </row>
    <row r="5046" spans="1:23" x14ac:dyDescent="0.3">
      <c r="A5046" s="32" t="s">
        <v>1859</v>
      </c>
      <c r="B5046" s="34">
        <v>43596.441412037035</v>
      </c>
      <c r="C5046" s="2">
        <v>45.402299999999997</v>
      </c>
      <c r="D5046" s="2">
        <v>-12.832000000000001</v>
      </c>
      <c r="E5046" s="3">
        <v>36</v>
      </c>
      <c r="F5046" s="17">
        <v>18</v>
      </c>
      <c r="G5046" s="22" t="s">
        <v>396</v>
      </c>
      <c r="H5046" s="1" t="s">
        <v>63</v>
      </c>
      <c r="I5046" s="1">
        <v>3.1</v>
      </c>
      <c r="J5046" s="9"/>
      <c r="K5046" s="9"/>
      <c r="L5046" s="9"/>
      <c r="M5046" s="9"/>
      <c r="N5046" s="9"/>
      <c r="O5046" s="1"/>
      <c r="P5046" s="19">
        <v>3.5</v>
      </c>
      <c r="Q5046" s="18" t="s">
        <v>90</v>
      </c>
      <c r="T5046" s="1">
        <f t="shared" si="453"/>
        <v>2019.3605514361041</v>
      </c>
      <c r="U5046" s="4">
        <f t="shared" si="454"/>
        <v>1.1259439729798627E+20</v>
      </c>
      <c r="V5046" s="4">
        <f t="shared" si="455"/>
        <v>56234132519035.117</v>
      </c>
      <c r="W5046" s="1">
        <f t="shared" si="456"/>
        <v>41.394087980106782</v>
      </c>
    </row>
    <row r="5047" spans="1:23" x14ac:dyDescent="0.3">
      <c r="A5047" s="32" t="s">
        <v>1860</v>
      </c>
      <c r="B5047" s="34">
        <v>43596.708020833335</v>
      </c>
      <c r="C5047" s="2">
        <v>45.402799999999999</v>
      </c>
      <c r="D5047" s="2">
        <v>-12.802</v>
      </c>
      <c r="E5047" s="3">
        <v>34</v>
      </c>
      <c r="F5047" s="17">
        <v>17</v>
      </c>
      <c r="G5047" s="22" t="s">
        <v>396</v>
      </c>
      <c r="H5047" s="1" t="s">
        <v>63</v>
      </c>
      <c r="I5047" s="1">
        <v>3.2800000000000002</v>
      </c>
      <c r="J5047" s="9"/>
      <c r="K5047" s="9"/>
      <c r="L5047" s="9"/>
      <c r="M5047" s="9"/>
      <c r="N5047" s="9"/>
      <c r="O5047" s="1"/>
      <c r="P5047" s="19">
        <v>3.68</v>
      </c>
      <c r="Q5047" s="18" t="s">
        <v>90</v>
      </c>
      <c r="T5047" s="1">
        <f t="shared" si="453"/>
        <v>2019.361281371207</v>
      </c>
      <c r="U5047" s="4">
        <f t="shared" si="454"/>
        <v>1.1259450201084107E+20</v>
      </c>
      <c r="V5047" s="4">
        <f t="shared" si="455"/>
        <v>104712854805090.06</v>
      </c>
      <c r="W5047" s="1">
        <f t="shared" si="456"/>
        <v>39.117307723843616</v>
      </c>
    </row>
    <row r="5048" spans="1:23" x14ac:dyDescent="0.3">
      <c r="A5048" s="32" t="s">
        <v>1861</v>
      </c>
      <c r="B5048" s="34">
        <v>43597.282650462963</v>
      </c>
      <c r="C5048" s="2">
        <v>45.398800000000001</v>
      </c>
      <c r="D5048" s="2">
        <v>-12.823</v>
      </c>
      <c r="E5048" s="3">
        <v>40</v>
      </c>
      <c r="F5048" s="17">
        <v>14</v>
      </c>
      <c r="G5048" s="22" t="s">
        <v>396</v>
      </c>
      <c r="H5048" s="1" t="s">
        <v>63</v>
      </c>
      <c r="I5048" s="1">
        <v>3.21</v>
      </c>
      <c r="J5048" s="9"/>
      <c r="K5048" s="9"/>
      <c r="L5048" s="9"/>
      <c r="M5048" s="9"/>
      <c r="N5048" s="9"/>
      <c r="O5048" s="1"/>
      <c r="P5048" s="19">
        <v>3.61</v>
      </c>
      <c r="Q5048" s="18" t="s">
        <v>90</v>
      </c>
      <c r="T5048" s="1">
        <f t="shared" si="453"/>
        <v>2019.3628546213906</v>
      </c>
      <c r="U5048" s="4">
        <f t="shared" si="454"/>
        <v>1.1259458423510606E+20</v>
      </c>
      <c r="V5048" s="4">
        <f t="shared" si="455"/>
        <v>82224264994707.281</v>
      </c>
      <c r="W5048" s="1">
        <f t="shared" si="456"/>
        <v>44.582338530034839</v>
      </c>
    </row>
    <row r="5049" spans="1:23" x14ac:dyDescent="0.3">
      <c r="A5049" s="32" t="s">
        <v>1862</v>
      </c>
      <c r="B5049" s="34">
        <v>43597.717094907406</v>
      </c>
      <c r="C5049" s="2">
        <v>45.410299999999999</v>
      </c>
      <c r="D5049" s="2">
        <v>-12.7882</v>
      </c>
      <c r="E5049" s="3">
        <v>33</v>
      </c>
      <c r="F5049" s="17">
        <v>14</v>
      </c>
      <c r="G5049" s="22" t="s">
        <v>396</v>
      </c>
      <c r="H5049" s="1" t="s">
        <v>63</v>
      </c>
      <c r="I5049" s="1">
        <v>3.11</v>
      </c>
      <c r="J5049" s="9"/>
      <c r="K5049" s="9"/>
      <c r="L5049" s="9"/>
      <c r="M5049" s="9"/>
      <c r="N5049" s="9"/>
      <c r="O5049" s="1"/>
      <c r="P5049" s="19">
        <v>3.51</v>
      </c>
      <c r="Q5049" s="18" t="s">
        <v>90</v>
      </c>
      <c r="T5049" s="1">
        <f t="shared" si="453"/>
        <v>2019.3640440654549</v>
      </c>
      <c r="U5049" s="4">
        <f t="shared" si="454"/>
        <v>1.1259464244542783E+20</v>
      </c>
      <c r="V5049" s="4">
        <f t="shared" si="455"/>
        <v>58210321777087.344</v>
      </c>
      <c r="W5049" s="1">
        <f t="shared" si="456"/>
        <v>38.480457066260072</v>
      </c>
    </row>
    <row r="5050" spans="1:23" x14ac:dyDescent="0.3">
      <c r="A5050" s="32" t="s">
        <v>1863</v>
      </c>
      <c r="B5050" s="34">
        <v>43597.76290509259</v>
      </c>
      <c r="C5050" s="2">
        <v>45.426499999999997</v>
      </c>
      <c r="D5050" s="2">
        <v>-12.7827</v>
      </c>
      <c r="E5050" s="3">
        <v>32</v>
      </c>
      <c r="F5050" s="17">
        <v>18</v>
      </c>
      <c r="G5050" s="22" t="s">
        <v>396</v>
      </c>
      <c r="H5050" s="1" t="s">
        <v>63</v>
      </c>
      <c r="I5050" s="1">
        <v>3.12</v>
      </c>
      <c r="J5050" s="9"/>
      <c r="K5050" s="9"/>
      <c r="L5050" s="9"/>
      <c r="M5050" s="9"/>
      <c r="N5050" s="9"/>
      <c r="O5050" s="1"/>
      <c r="P5050" s="19">
        <v>3.52</v>
      </c>
      <c r="Q5050" s="18" t="s">
        <v>90</v>
      </c>
      <c r="T5050" s="1">
        <f t="shared" si="453"/>
        <v>2019.3641694869066</v>
      </c>
      <c r="U5050" s="4">
        <f t="shared" si="454"/>
        <v>1.1259470270138645E+20</v>
      </c>
      <c r="V5050" s="4">
        <f t="shared" si="455"/>
        <v>60255958607435.766</v>
      </c>
      <c r="W5050" s="1">
        <f t="shared" si="456"/>
        <v>38.511364385857568</v>
      </c>
    </row>
    <row r="5051" spans="1:23" x14ac:dyDescent="0.3">
      <c r="A5051" s="32" t="s">
        <v>1864</v>
      </c>
      <c r="B5051" s="34">
        <v>43597.870150462964</v>
      </c>
      <c r="C5051" s="2">
        <v>45.392800000000001</v>
      </c>
      <c r="D5051" s="2">
        <v>-12.774800000000001</v>
      </c>
      <c r="E5051" s="3">
        <v>33</v>
      </c>
      <c r="F5051" s="17">
        <v>14</v>
      </c>
      <c r="G5051" s="22" t="s">
        <v>396</v>
      </c>
      <c r="H5051" s="1" t="s">
        <v>63</v>
      </c>
      <c r="I5051" s="1">
        <v>3.27</v>
      </c>
      <c r="J5051" s="9"/>
      <c r="K5051" s="9"/>
      <c r="L5051" s="9"/>
      <c r="M5051" s="9"/>
      <c r="N5051" s="9"/>
      <c r="O5051" s="1"/>
      <c r="P5051" s="19">
        <v>3.67</v>
      </c>
      <c r="Q5051" s="18" t="s">
        <v>90</v>
      </c>
      <c r="T5051" s="1">
        <f t="shared" si="453"/>
        <v>2019.3644631087282</v>
      </c>
      <c r="U5051" s="4">
        <f t="shared" si="454"/>
        <v>1.1259480385933187E+20</v>
      </c>
      <c r="V5051" s="4">
        <f t="shared" si="455"/>
        <v>101157945425989.97</v>
      </c>
      <c r="W5051" s="1">
        <f t="shared" si="456"/>
        <v>37.443778018736829</v>
      </c>
    </row>
    <row r="5052" spans="1:23" x14ac:dyDescent="0.3">
      <c r="A5052" s="32" t="s">
        <v>1865</v>
      </c>
      <c r="B5052" s="34">
        <v>43599.014340277776</v>
      </c>
      <c r="C5052" s="2">
        <v>45.390999999999998</v>
      </c>
      <c r="D5052" s="2">
        <v>-12.792299999999999</v>
      </c>
      <c r="E5052" s="3">
        <v>34</v>
      </c>
      <c r="F5052" s="17">
        <v>19</v>
      </c>
      <c r="G5052" s="22" t="s">
        <v>396</v>
      </c>
      <c r="H5052" s="1" t="s">
        <v>63</v>
      </c>
      <c r="I5052" s="1">
        <v>4.9000000000000004</v>
      </c>
      <c r="J5052" s="19">
        <v>4.9000000000000004</v>
      </c>
      <c r="K5052" s="25" t="s">
        <v>75</v>
      </c>
      <c r="L5052" s="19">
        <v>5</v>
      </c>
      <c r="M5052" s="25" t="s">
        <v>60</v>
      </c>
      <c r="N5052" s="9"/>
      <c r="O5052" s="1"/>
      <c r="P5052" s="19">
        <v>4.93</v>
      </c>
      <c r="Q5052" s="18" t="s">
        <v>90</v>
      </c>
      <c r="T5052" s="1">
        <f t="shared" si="453"/>
        <v>2019.3675957297132</v>
      </c>
      <c r="U5052" s="4">
        <f t="shared" si="454"/>
        <v>1.1262298768864453E+20</v>
      </c>
      <c r="V5052" s="4">
        <f t="shared" si="455"/>
        <v>2.8183829312644516E+16</v>
      </c>
      <c r="W5052" s="1">
        <f t="shared" si="456"/>
        <v>38.395499683673357</v>
      </c>
    </row>
    <row r="5053" spans="1:23" x14ac:dyDescent="0.3">
      <c r="A5053" s="32" t="s">
        <v>1866</v>
      </c>
      <c r="B5053" s="34">
        <v>43601.54047453704</v>
      </c>
      <c r="C5053" s="2">
        <v>45.596699999999998</v>
      </c>
      <c r="D5053" s="2">
        <v>-12.8713</v>
      </c>
      <c r="E5053" s="3">
        <v>30</v>
      </c>
      <c r="F5053" s="17">
        <v>18</v>
      </c>
      <c r="G5053" s="1" t="s">
        <v>89</v>
      </c>
      <c r="H5053" s="1" t="s">
        <v>63</v>
      </c>
      <c r="I5053" s="1">
        <v>3.11</v>
      </c>
      <c r="J5053" s="9"/>
      <c r="K5053" s="9"/>
      <c r="L5053" s="9"/>
      <c r="M5053" s="9"/>
      <c r="N5053" s="9"/>
      <c r="O5053" s="1"/>
      <c r="P5053" s="19">
        <v>3.51</v>
      </c>
      <c r="Q5053" s="18" t="s">
        <v>90</v>
      </c>
      <c r="T5053" s="1">
        <f t="shared" si="453"/>
        <v>2019.3745119083835</v>
      </c>
      <c r="U5053" s="4">
        <f t="shared" si="454"/>
        <v>1.126230458989663E+20</v>
      </c>
      <c r="V5053" s="4">
        <f t="shared" si="455"/>
        <v>58210321777087.344</v>
      </c>
      <c r="W5053" s="1">
        <f t="shared" si="456"/>
        <v>51.348394965925898</v>
      </c>
    </row>
    <row r="5054" spans="1:23" x14ac:dyDescent="0.3">
      <c r="A5054" s="32" t="s">
        <v>1867</v>
      </c>
      <c r="B5054" s="34">
        <v>43602.326840277776</v>
      </c>
      <c r="C5054" s="2">
        <v>45.406999999999996</v>
      </c>
      <c r="D5054" s="2">
        <v>-12.7837</v>
      </c>
      <c r="E5054" s="3">
        <v>35</v>
      </c>
      <c r="F5054" s="17">
        <v>18</v>
      </c>
      <c r="G5054" s="1" t="s">
        <v>89</v>
      </c>
      <c r="H5054" s="1" t="s">
        <v>63</v>
      </c>
      <c r="I5054" s="1">
        <v>3.48</v>
      </c>
      <c r="J5054" s="9"/>
      <c r="K5054" s="9"/>
      <c r="L5054" s="9"/>
      <c r="M5054" s="9"/>
      <c r="N5054" s="9"/>
      <c r="O5054" s="1"/>
      <c r="P5054" s="19">
        <v>3.88</v>
      </c>
      <c r="Q5054" s="18" t="s">
        <v>90</v>
      </c>
      <c r="T5054" s="1">
        <f t="shared" si="453"/>
        <v>2019.3766648604455</v>
      </c>
      <c r="U5054" s="4">
        <f t="shared" si="454"/>
        <v>1.1262325482857939E+20</v>
      </c>
      <c r="V5054" s="4">
        <f t="shared" si="455"/>
        <v>208929613085405.06</v>
      </c>
      <c r="W5054" s="1">
        <f t="shared" si="456"/>
        <v>39.995107113565425</v>
      </c>
    </row>
    <row r="5055" spans="1:23" x14ac:dyDescent="0.3">
      <c r="A5055" s="32" t="s">
        <v>1868</v>
      </c>
      <c r="B5055" s="34">
        <v>43602.554444444446</v>
      </c>
      <c r="C5055" s="2">
        <v>45.390700000000002</v>
      </c>
      <c r="D5055" s="2">
        <v>-12.797499999999999</v>
      </c>
      <c r="E5055" s="3">
        <v>36</v>
      </c>
      <c r="F5055" s="17">
        <v>18</v>
      </c>
      <c r="G5055" s="1" t="s">
        <v>89</v>
      </c>
      <c r="H5055" s="1" t="s">
        <v>63</v>
      </c>
      <c r="I5055" s="1">
        <v>3.19</v>
      </c>
      <c r="J5055" s="9"/>
      <c r="K5055" s="9"/>
      <c r="L5055" s="9"/>
      <c r="M5055" s="9"/>
      <c r="N5055" s="9"/>
      <c r="O5055" s="1"/>
      <c r="P5055" s="19">
        <v>3.59</v>
      </c>
      <c r="Q5055" s="18" t="s">
        <v>90</v>
      </c>
      <c r="T5055" s="1">
        <f t="shared" si="453"/>
        <v>2019.3772880066924</v>
      </c>
      <c r="U5055" s="4">
        <f t="shared" si="454"/>
        <v>1.1262333156472832E+20</v>
      </c>
      <c r="V5055" s="4">
        <f t="shared" si="455"/>
        <v>76736148936182.078</v>
      </c>
      <c r="W5055" s="1">
        <f t="shared" si="456"/>
        <v>40.225699223177358</v>
      </c>
    </row>
    <row r="5056" spans="1:23" x14ac:dyDescent="0.3">
      <c r="A5056" s="32" t="s">
        <v>1869</v>
      </c>
      <c r="B5056" s="34">
        <v>43603.49658564815</v>
      </c>
      <c r="C5056" s="2">
        <v>45.405000000000001</v>
      </c>
      <c r="D5056" s="2">
        <v>-12.826700000000001</v>
      </c>
      <c r="E5056" s="3">
        <v>24</v>
      </c>
      <c r="F5056" s="17">
        <v>22</v>
      </c>
      <c r="G5056" s="1" t="s">
        <v>89</v>
      </c>
      <c r="H5056" s="1" t="s">
        <v>63</v>
      </c>
      <c r="I5056" s="1">
        <v>3.17</v>
      </c>
      <c r="J5056" s="9"/>
      <c r="K5056" s="9"/>
      <c r="L5056" s="9"/>
      <c r="M5056" s="9"/>
      <c r="N5056" s="9"/>
      <c r="O5056" s="1"/>
      <c r="P5056" s="19">
        <v>3.57</v>
      </c>
      <c r="Q5056" s="18" t="s">
        <v>90</v>
      </c>
      <c r="T5056" s="1">
        <f t="shared" si="453"/>
        <v>2019.3798674487286</v>
      </c>
      <c r="U5056" s="4">
        <f t="shared" si="454"/>
        <v>1.1262340317906934E+20</v>
      </c>
      <c r="V5056" s="4">
        <f t="shared" si="455"/>
        <v>71614341021290.391</v>
      </c>
      <c r="W5056" s="1">
        <f t="shared" si="456"/>
        <v>31.540587292387748</v>
      </c>
    </row>
    <row r="5057" spans="1:24" x14ac:dyDescent="0.3">
      <c r="A5057" s="32" t="s">
        <v>1870</v>
      </c>
      <c r="B5057" s="34">
        <v>43604.121342592596</v>
      </c>
      <c r="C5057" s="2">
        <v>45.384700000000002</v>
      </c>
      <c r="D5057" s="2">
        <v>-12.816000000000001</v>
      </c>
      <c r="E5057" s="3">
        <v>37</v>
      </c>
      <c r="F5057" s="17">
        <v>20</v>
      </c>
      <c r="G5057" s="1" t="s">
        <v>89</v>
      </c>
      <c r="H5057" s="1" t="s">
        <v>63</v>
      </c>
      <c r="I5057" s="1">
        <v>3.0700000000000003</v>
      </c>
      <c r="J5057" s="9"/>
      <c r="K5057" s="9"/>
      <c r="L5057" s="9"/>
      <c r="M5057" s="9"/>
      <c r="N5057" s="9"/>
      <c r="O5057" s="1"/>
      <c r="P5057" s="19">
        <v>3.47</v>
      </c>
      <c r="Q5057" s="18" t="s">
        <v>90</v>
      </c>
      <c r="T5057" s="1">
        <f t="shared" si="453"/>
        <v>2019.3815779400209</v>
      </c>
      <c r="U5057" s="4">
        <f t="shared" si="454"/>
        <v>1.1262345387814017E+20</v>
      </c>
      <c r="V5057" s="4">
        <f t="shared" si="455"/>
        <v>50699070827470.641</v>
      </c>
      <c r="W5057" s="1">
        <f t="shared" si="456"/>
        <v>41.137173890450207</v>
      </c>
    </row>
    <row r="5058" spans="1:24" x14ac:dyDescent="0.3">
      <c r="A5058" s="32" t="s">
        <v>1871</v>
      </c>
      <c r="B5058" s="34">
        <v>43604.796412037038</v>
      </c>
      <c r="C5058" s="2">
        <v>45.394199999999998</v>
      </c>
      <c r="D5058" s="2">
        <v>-12.8025</v>
      </c>
      <c r="E5058" s="3">
        <v>29</v>
      </c>
      <c r="F5058" s="17">
        <v>22</v>
      </c>
      <c r="G5058" s="1" t="s">
        <v>89</v>
      </c>
      <c r="H5058" s="1" t="s">
        <v>63</v>
      </c>
      <c r="I5058" s="1">
        <v>3.24</v>
      </c>
      <c r="J5058" s="9"/>
      <c r="K5058" s="9"/>
      <c r="L5058" s="9"/>
      <c r="M5058" s="9"/>
      <c r="N5058" s="9"/>
      <c r="O5058" s="1"/>
      <c r="P5058" s="19">
        <v>3.64</v>
      </c>
      <c r="Q5058" s="18" t="s">
        <v>90</v>
      </c>
      <c r="T5058" s="1">
        <f t="shared" si="453"/>
        <v>2019.3834261794307</v>
      </c>
      <c r="U5058" s="4">
        <f t="shared" si="454"/>
        <v>1.1262354507922411E+20</v>
      </c>
      <c r="V5058" s="4">
        <f t="shared" si="455"/>
        <v>91201083935591.125</v>
      </c>
      <c r="W5058" s="1">
        <f t="shared" si="456"/>
        <v>34.378128821998352</v>
      </c>
      <c r="X5058" s="19"/>
    </row>
    <row r="5059" spans="1:24" x14ac:dyDescent="0.3">
      <c r="A5059" s="32" t="s">
        <v>1872</v>
      </c>
      <c r="B5059" s="34">
        <v>43604.928611111114</v>
      </c>
      <c r="C5059" s="2">
        <v>45.389299999999999</v>
      </c>
      <c r="D5059" s="2">
        <v>-12.8192</v>
      </c>
      <c r="E5059" s="3">
        <v>35</v>
      </c>
      <c r="F5059" s="17">
        <v>21</v>
      </c>
      <c r="G5059" s="1" t="s">
        <v>89</v>
      </c>
      <c r="H5059" s="1" t="s">
        <v>63</v>
      </c>
      <c r="I5059" s="1">
        <v>3</v>
      </c>
      <c r="J5059" s="9"/>
      <c r="K5059" s="9"/>
      <c r="L5059" s="9"/>
      <c r="M5059" s="9"/>
      <c r="N5059" s="9"/>
      <c r="O5059" s="1"/>
      <c r="P5059" s="19">
        <v>3.4</v>
      </c>
      <c r="Q5059" s="18" t="s">
        <v>90</v>
      </c>
      <c r="T5059" s="1">
        <f t="shared" si="453"/>
        <v>2019.3837881207696</v>
      </c>
      <c r="U5059" s="4">
        <f t="shared" si="454"/>
        <v>1.1262358488994116E+20</v>
      </c>
      <c r="V5059" s="4">
        <f t="shared" si="455"/>
        <v>39810717055349.789</v>
      </c>
      <c r="W5059" s="1">
        <f t="shared" si="456"/>
        <v>39.623592551220369</v>
      </c>
    </row>
    <row r="5060" spans="1:24" x14ac:dyDescent="0.3">
      <c r="A5060" s="32" t="s">
        <v>1873</v>
      </c>
      <c r="B5060" s="34">
        <v>43604.983263888891</v>
      </c>
      <c r="C5060" s="2">
        <v>45.394799999999996</v>
      </c>
      <c r="D5060" s="2">
        <v>-12.7897</v>
      </c>
      <c r="E5060" s="3">
        <v>30</v>
      </c>
      <c r="F5060" s="17">
        <v>22</v>
      </c>
      <c r="G5060" s="1" t="s">
        <v>89</v>
      </c>
      <c r="H5060" s="1" t="s">
        <v>63</v>
      </c>
      <c r="I5060" s="1">
        <v>3.17</v>
      </c>
      <c r="J5060" s="9"/>
      <c r="K5060" s="9"/>
      <c r="L5060" s="9"/>
      <c r="M5060" s="9"/>
      <c r="N5060" s="9"/>
      <c r="O5060" s="1"/>
      <c r="P5060" s="19">
        <v>3.57</v>
      </c>
      <c r="Q5060" s="18" t="s">
        <v>90</v>
      </c>
      <c r="T5060" s="1">
        <f t="shared" si="453"/>
        <v>2019.3839377519203</v>
      </c>
      <c r="U5060" s="4">
        <f t="shared" si="454"/>
        <v>1.1262365650428219E+20</v>
      </c>
      <c r="V5060" s="4">
        <f t="shared" si="455"/>
        <v>71614341021290.391</v>
      </c>
      <c r="W5060" s="1">
        <f t="shared" si="456"/>
        <v>35.077445006673472</v>
      </c>
    </row>
    <row r="5061" spans="1:24" x14ac:dyDescent="0.3">
      <c r="A5061" s="32" t="s">
        <v>1874</v>
      </c>
      <c r="B5061" s="34">
        <v>43605.678877314815</v>
      </c>
      <c r="C5061" s="2">
        <v>45.363300000000002</v>
      </c>
      <c r="D5061" s="2">
        <v>-12.7715</v>
      </c>
      <c r="E5061" s="3">
        <v>32</v>
      </c>
      <c r="F5061" s="17">
        <v>22</v>
      </c>
      <c r="G5061" s="1" t="s">
        <v>89</v>
      </c>
      <c r="H5061" s="1" t="s">
        <v>63</v>
      </c>
      <c r="I5061" s="1">
        <v>3.0300000000000002</v>
      </c>
      <c r="J5061" s="9"/>
      <c r="K5061" s="9"/>
      <c r="L5061" s="9"/>
      <c r="M5061" s="9"/>
      <c r="N5061" s="9"/>
      <c r="O5061" s="1"/>
      <c r="P5061" s="19">
        <v>3.43</v>
      </c>
      <c r="Q5061" s="18" t="s">
        <v>90</v>
      </c>
      <c r="T5061" s="1">
        <f t="shared" ref="T5061:T5124" si="457">1900+B5061/365.25</f>
        <v>2019.3858422376861</v>
      </c>
      <c r="U5061" s="4">
        <f t="shared" ref="U5061:U5124" si="458">U5060+V5061</f>
        <v>1.1262370066132692E+20</v>
      </c>
      <c r="V5061" s="4">
        <f t="shared" ref="V5061:V5124" si="459">10^(1.5*I5061+9.1)</f>
        <v>44157044735331.297</v>
      </c>
      <c r="W5061" s="1">
        <f t="shared" ref="W5061:W5124" si="460">SQRT( (ABS(D5061-$Y$1)*111.11)^2+(111.11*COS(RADIANS(D5061))*ABS(C5061-$Z$1))^2+E5061*E5061)</f>
        <v>35.121800073212817</v>
      </c>
    </row>
    <row r="5062" spans="1:24" x14ac:dyDescent="0.3">
      <c r="A5062" s="32" t="s">
        <v>1875</v>
      </c>
      <c r="B5062" s="34">
        <v>43606.034131944441</v>
      </c>
      <c r="C5062" s="2">
        <v>45.375999999999998</v>
      </c>
      <c r="D5062" s="2">
        <v>-12.798999999999999</v>
      </c>
      <c r="E5062" s="3">
        <v>33</v>
      </c>
      <c r="F5062" s="17">
        <v>21</v>
      </c>
      <c r="G5062" s="1" t="s">
        <v>89</v>
      </c>
      <c r="H5062" s="1" t="s">
        <v>63</v>
      </c>
      <c r="I5062" s="1">
        <v>3.14</v>
      </c>
      <c r="J5062" s="9"/>
      <c r="K5062" s="9"/>
      <c r="L5062" s="9"/>
      <c r="M5062" s="9"/>
      <c r="N5062" s="9"/>
      <c r="O5062" s="1"/>
      <c r="P5062" s="19">
        <v>3.54</v>
      </c>
      <c r="Q5062" s="18" t="s">
        <v>90</v>
      </c>
      <c r="T5062" s="1">
        <f t="shared" si="457"/>
        <v>2019.3868148718534</v>
      </c>
      <c r="U5062" s="4">
        <f t="shared" si="458"/>
        <v>1.1262376522674982E+20</v>
      </c>
      <c r="V5062" s="4">
        <f t="shared" si="459"/>
        <v>64565422903465.523</v>
      </c>
      <c r="W5062" s="1">
        <f t="shared" si="460"/>
        <v>36.878084080783623</v>
      </c>
    </row>
    <row r="5063" spans="1:24" x14ac:dyDescent="0.3">
      <c r="A5063" s="32" t="s">
        <v>1876</v>
      </c>
      <c r="B5063" s="34">
        <v>43606.238923611112</v>
      </c>
      <c r="C5063" s="2">
        <v>45.502699999999997</v>
      </c>
      <c r="D5063" s="2">
        <v>-12.772</v>
      </c>
      <c r="E5063" s="3">
        <v>43</v>
      </c>
      <c r="F5063" s="17">
        <v>19</v>
      </c>
      <c r="G5063" s="1" t="s">
        <v>89</v>
      </c>
      <c r="H5063" s="1" t="s">
        <v>63</v>
      </c>
      <c r="I5063" s="1">
        <v>3.2600000000000002</v>
      </c>
      <c r="J5063" s="9"/>
      <c r="K5063" s="9"/>
      <c r="L5063" s="9"/>
      <c r="M5063" s="9"/>
      <c r="N5063" s="9"/>
      <c r="O5063" s="1"/>
      <c r="P5063" s="19">
        <v>3.66</v>
      </c>
      <c r="Q5063" s="18" t="s">
        <v>90</v>
      </c>
      <c r="T5063" s="1">
        <f t="shared" si="457"/>
        <v>2019.3873755608793</v>
      </c>
      <c r="U5063" s="4">
        <f t="shared" si="458"/>
        <v>1.1262386295047191E+20</v>
      </c>
      <c r="V5063" s="4">
        <f t="shared" si="459"/>
        <v>97723722095581.203</v>
      </c>
      <c r="W5063" s="1">
        <f t="shared" si="460"/>
        <v>52.163261330539022</v>
      </c>
    </row>
    <row r="5064" spans="1:24" x14ac:dyDescent="0.3">
      <c r="A5064" s="32" t="s">
        <v>1877</v>
      </c>
      <c r="B5064" s="34">
        <v>43606.30704861111</v>
      </c>
      <c r="C5064" s="2">
        <v>45.406300000000002</v>
      </c>
      <c r="D5064" s="2">
        <v>-12.771800000000001</v>
      </c>
      <c r="E5064" s="3">
        <v>40</v>
      </c>
      <c r="F5064" s="17">
        <v>24</v>
      </c>
      <c r="G5064" s="1" t="s">
        <v>89</v>
      </c>
      <c r="H5064" s="1" t="s">
        <v>63</v>
      </c>
      <c r="I5064" s="1">
        <v>3.36</v>
      </c>
      <c r="J5064" s="9"/>
      <c r="K5064" s="9"/>
      <c r="L5064" s="9"/>
      <c r="M5064" s="9"/>
      <c r="N5064" s="9"/>
      <c r="O5064" s="1"/>
      <c r="P5064" s="19">
        <v>3.76</v>
      </c>
      <c r="Q5064" s="18" t="s">
        <v>90</v>
      </c>
      <c r="T5064" s="1">
        <f t="shared" si="457"/>
        <v>2019.3875620769641</v>
      </c>
      <c r="U5064" s="4">
        <f t="shared" si="458"/>
        <v>1.1262400098889838E+20</v>
      </c>
      <c r="V5064" s="4">
        <f t="shared" si="459"/>
        <v>138038426460289.45</v>
      </c>
      <c r="W5064" s="1">
        <f t="shared" si="460"/>
        <v>44.331385981587381</v>
      </c>
    </row>
    <row r="5065" spans="1:24" x14ac:dyDescent="0.3">
      <c r="A5065" s="32" t="s">
        <v>1878</v>
      </c>
      <c r="B5065" s="34">
        <v>43606.912326388891</v>
      </c>
      <c r="C5065" s="2">
        <v>45.417999999999999</v>
      </c>
      <c r="D5065" s="2">
        <v>-12.784800000000001</v>
      </c>
      <c r="E5065" s="3">
        <v>38</v>
      </c>
      <c r="F5065" s="17">
        <v>24</v>
      </c>
      <c r="G5065" s="1" t="s">
        <v>89</v>
      </c>
      <c r="H5065" s="1" t="s">
        <v>63</v>
      </c>
      <c r="I5065" s="1">
        <v>3.23</v>
      </c>
      <c r="J5065" s="9"/>
      <c r="K5065" s="9"/>
      <c r="L5065" s="9"/>
      <c r="M5065" s="9"/>
      <c r="N5065" s="9"/>
      <c r="O5065" s="1"/>
      <c r="P5065" s="19">
        <v>3.63</v>
      </c>
      <c r="Q5065" s="18" t="s">
        <v>90</v>
      </c>
      <c r="T5065" s="1">
        <f t="shared" si="457"/>
        <v>2019.3892192372043</v>
      </c>
      <c r="U5065" s="4">
        <f t="shared" si="458"/>
        <v>1.1262408909378568E+20</v>
      </c>
      <c r="V5065" s="4">
        <f t="shared" si="459"/>
        <v>88104887300801.563</v>
      </c>
      <c r="W5065" s="1">
        <f t="shared" si="460"/>
        <v>43.201153686525629</v>
      </c>
    </row>
    <row r="5066" spans="1:24" x14ac:dyDescent="0.3">
      <c r="A5066" s="32" t="s">
        <v>1375</v>
      </c>
      <c r="B5066" s="34">
        <v>43606.997245370374</v>
      </c>
      <c r="C5066" s="2">
        <v>41.181407929999999</v>
      </c>
      <c r="D5066" s="2">
        <v>-14.4752264</v>
      </c>
      <c r="E5066" s="3">
        <v>10</v>
      </c>
      <c r="F5066" s="17">
        <v>19</v>
      </c>
      <c r="G5066" s="1" t="s">
        <v>89</v>
      </c>
      <c r="H5066" s="1" t="s">
        <v>33</v>
      </c>
      <c r="I5066" s="1">
        <f>P5066-0.4</f>
        <v>4.1240635229999993</v>
      </c>
      <c r="J5066" s="19"/>
      <c r="K5066" s="19"/>
      <c r="L5066" s="19"/>
      <c r="M5066" s="19"/>
      <c r="N5066" s="19"/>
      <c r="O5066" s="19"/>
      <c r="P5066" s="19">
        <v>4.5240635229999997</v>
      </c>
      <c r="Q5066" s="18" t="s">
        <v>90</v>
      </c>
      <c r="R5066" s="21"/>
      <c r="S5066" s="18"/>
      <c r="T5066" s="1">
        <f t="shared" si="457"/>
        <v>2019.3894517327046</v>
      </c>
      <c r="U5066" s="4">
        <f t="shared" si="458"/>
        <v>1.1262602148602434E+20</v>
      </c>
      <c r="V5066" s="4">
        <f t="shared" si="459"/>
        <v>1932392238661380</v>
      </c>
      <c r="W5066" s="1">
        <f t="shared" si="460"/>
        <v>475.7941963414865</v>
      </c>
    </row>
    <row r="5067" spans="1:24" x14ac:dyDescent="0.3">
      <c r="A5067" s="32" t="s">
        <v>1879</v>
      </c>
      <c r="B5067" s="34">
        <v>43607.153900462959</v>
      </c>
      <c r="C5067" s="2">
        <v>45.416699999999999</v>
      </c>
      <c r="D5067" s="2">
        <v>-12.7507</v>
      </c>
      <c r="E5067" s="3">
        <v>35</v>
      </c>
      <c r="F5067" s="17">
        <v>24</v>
      </c>
      <c r="G5067" s="1" t="s">
        <v>89</v>
      </c>
      <c r="H5067" s="1" t="s">
        <v>63</v>
      </c>
      <c r="I5067" s="1">
        <v>3.45</v>
      </c>
      <c r="J5067" s="9"/>
      <c r="K5067" s="9"/>
      <c r="L5067" s="9"/>
      <c r="M5067" s="9"/>
      <c r="N5067" s="9"/>
      <c r="O5067" s="1"/>
      <c r="P5067" s="19">
        <v>3.85</v>
      </c>
      <c r="Q5067" s="18" t="s">
        <v>90</v>
      </c>
      <c r="T5067" s="1">
        <f t="shared" si="457"/>
        <v>2019.3898806309733</v>
      </c>
      <c r="U5067" s="4">
        <f t="shared" si="458"/>
        <v>1.126262098509333E+20</v>
      </c>
      <c r="V5067" s="4">
        <f t="shared" si="459"/>
        <v>188364908948981.13</v>
      </c>
      <c r="W5067" s="1">
        <f t="shared" si="460"/>
        <v>40.393141999583413</v>
      </c>
    </row>
    <row r="5068" spans="1:24" x14ac:dyDescent="0.3">
      <c r="A5068" s="32" t="s">
        <v>1376</v>
      </c>
      <c r="B5068" s="34">
        <v>43607.217638888891</v>
      </c>
      <c r="C5068" s="2">
        <v>46.177700000000002</v>
      </c>
      <c r="D5068" s="2">
        <v>-12.208299999999999</v>
      </c>
      <c r="E5068" s="3">
        <v>4</v>
      </c>
      <c r="F5068" s="17">
        <v>22</v>
      </c>
      <c r="G5068" s="1" t="s">
        <v>89</v>
      </c>
      <c r="H5068" s="1" t="s">
        <v>67</v>
      </c>
      <c r="I5068" s="1">
        <f>P5068-0.4</f>
        <v>3.7500000000000004</v>
      </c>
      <c r="J5068" s="19"/>
      <c r="K5068" s="19"/>
      <c r="L5068" s="19"/>
      <c r="M5068" s="19"/>
      <c r="N5068" s="19"/>
      <c r="P5068" s="19">
        <v>4.1500000000000004</v>
      </c>
      <c r="Q5068" s="18" t="s">
        <v>90</v>
      </c>
      <c r="T5068" s="1">
        <f t="shared" si="457"/>
        <v>2019.3900551372728</v>
      </c>
      <c r="U5068" s="4">
        <f t="shared" si="458"/>
        <v>1.1262674073537752E+20</v>
      </c>
      <c r="V5068" s="4">
        <f t="shared" si="459"/>
        <v>530884444230992.88</v>
      </c>
      <c r="W5068" s="1">
        <f t="shared" si="460"/>
        <v>119.54776407555023</v>
      </c>
    </row>
    <row r="5069" spans="1:24" x14ac:dyDescent="0.3">
      <c r="A5069" s="32" t="s">
        <v>1880</v>
      </c>
      <c r="B5069" s="34">
        <v>43608.051296296297</v>
      </c>
      <c r="C5069" s="2">
        <v>45.429299999999998</v>
      </c>
      <c r="D5069" s="2">
        <v>-12.7593</v>
      </c>
      <c r="E5069" s="3">
        <v>38</v>
      </c>
      <c r="F5069" s="17">
        <v>25</v>
      </c>
      <c r="G5069" s="1" t="s">
        <v>89</v>
      </c>
      <c r="H5069" s="1" t="s">
        <v>63</v>
      </c>
      <c r="I5069" s="1">
        <v>3.77</v>
      </c>
      <c r="J5069" s="9"/>
      <c r="K5069" s="9"/>
      <c r="L5069" s="9">
        <v>4.4000000000000004</v>
      </c>
      <c r="M5069" s="1" t="s">
        <v>60</v>
      </c>
      <c r="N5069" s="9"/>
      <c r="O5069" s="1"/>
      <c r="P5069" s="19">
        <v>4.17</v>
      </c>
      <c r="Q5069" s="18" t="s">
        <v>90</v>
      </c>
      <c r="T5069" s="1">
        <f t="shared" si="457"/>
        <v>2019.3923375668619</v>
      </c>
      <c r="U5069" s="4">
        <f t="shared" si="458"/>
        <v>1.1262730958830836E+20</v>
      </c>
      <c r="V5069" s="4">
        <f t="shared" si="459"/>
        <v>568852930843842.13</v>
      </c>
      <c r="W5069" s="1">
        <f t="shared" si="460"/>
        <v>43.673069736071874</v>
      </c>
    </row>
    <row r="5070" spans="1:24" x14ac:dyDescent="0.3">
      <c r="A5070" s="32" t="s">
        <v>1377</v>
      </c>
      <c r="B5070" s="34">
        <v>43608.27107638889</v>
      </c>
      <c r="C5070" s="2">
        <v>48.799166669999998</v>
      </c>
      <c r="D5070" s="2">
        <v>-13.734999999999999</v>
      </c>
      <c r="E5070" s="3">
        <v>30</v>
      </c>
      <c r="F5070" s="17">
        <v>25</v>
      </c>
      <c r="G5070" s="1" t="s">
        <v>89</v>
      </c>
      <c r="H5070" s="15" t="s">
        <v>68</v>
      </c>
      <c r="I5070" s="1">
        <f>P5070-0.4</f>
        <v>4.3488218599999993</v>
      </c>
      <c r="J5070" s="19"/>
      <c r="K5070" s="19"/>
      <c r="L5070" s="19"/>
      <c r="M5070" s="19"/>
      <c r="N5070" s="19"/>
      <c r="O5070" s="19"/>
      <c r="P5070" s="19">
        <v>4.7488218599999996</v>
      </c>
      <c r="Q5070" s="18" t="s">
        <v>90</v>
      </c>
      <c r="R5070" s="21"/>
      <c r="S5070" s="18"/>
      <c r="T5070" s="1">
        <f t="shared" si="457"/>
        <v>2019.3929392919613</v>
      </c>
      <c r="U5070" s="4">
        <f t="shared" si="458"/>
        <v>1.1263150942873839E+20</v>
      </c>
      <c r="V5070" s="4">
        <f t="shared" si="459"/>
        <v>4199840430036375.5</v>
      </c>
      <c r="W5070" s="1">
        <f t="shared" si="460"/>
        <v>401.3520743200724</v>
      </c>
    </row>
    <row r="5071" spans="1:24" x14ac:dyDescent="0.3">
      <c r="A5071" s="32" t="s">
        <v>1881</v>
      </c>
      <c r="B5071" s="34">
        <v>43608.447152777779</v>
      </c>
      <c r="C5071" s="2">
        <v>45.402500000000003</v>
      </c>
      <c r="D5071" s="2">
        <v>-12.7783</v>
      </c>
      <c r="E5071" s="3">
        <v>31</v>
      </c>
      <c r="F5071" s="17">
        <v>26</v>
      </c>
      <c r="G5071" s="1" t="s">
        <v>89</v>
      </c>
      <c r="H5071" s="1" t="s">
        <v>63</v>
      </c>
      <c r="I5071" s="1">
        <v>3.0100000000000002</v>
      </c>
      <c r="J5071" s="9"/>
      <c r="K5071" s="9"/>
      <c r="L5071" s="9"/>
      <c r="M5071" s="9"/>
      <c r="N5071" s="9"/>
      <c r="O5071" s="1"/>
      <c r="P5071" s="19">
        <v>3.41</v>
      </c>
      <c r="Q5071" s="18" t="s">
        <v>90</v>
      </c>
      <c r="T5071" s="1">
        <f t="shared" si="457"/>
        <v>2019.3934213628413</v>
      </c>
      <c r="U5071" s="4">
        <f t="shared" si="458"/>
        <v>1.126315506384903E+20</v>
      </c>
      <c r="V5071" s="4">
        <f t="shared" si="459"/>
        <v>41209751909733.227</v>
      </c>
      <c r="W5071" s="1">
        <f t="shared" si="460"/>
        <v>36.247185729800762</v>
      </c>
    </row>
    <row r="5072" spans="1:24" x14ac:dyDescent="0.3">
      <c r="A5072" s="32" t="s">
        <v>1882</v>
      </c>
      <c r="B5072" s="34">
        <v>43608.515474537038</v>
      </c>
      <c r="C5072" s="2">
        <v>45.413200000000003</v>
      </c>
      <c r="D5072" s="2">
        <v>-12.7887</v>
      </c>
      <c r="E5072" s="3">
        <v>28</v>
      </c>
      <c r="F5072" s="17">
        <v>24</v>
      </c>
      <c r="G5072" s="1" t="s">
        <v>89</v>
      </c>
      <c r="H5072" s="1" t="s">
        <v>63</v>
      </c>
      <c r="I5072" s="1">
        <v>3.17</v>
      </c>
      <c r="J5072" s="9"/>
      <c r="K5072" s="9"/>
      <c r="L5072" s="9"/>
      <c r="M5072" s="9"/>
      <c r="N5072" s="9"/>
      <c r="O5072" s="1"/>
      <c r="P5072" s="19">
        <v>3.57</v>
      </c>
      <c r="Q5072" s="18" t="s">
        <v>90</v>
      </c>
      <c r="T5072" s="1">
        <f t="shared" si="457"/>
        <v>2019.3936084176237</v>
      </c>
      <c r="U5072" s="4">
        <f t="shared" si="458"/>
        <v>1.1263162225283133E+20</v>
      </c>
      <c r="V5072" s="4">
        <f t="shared" si="459"/>
        <v>71614341021290.391</v>
      </c>
      <c r="W5072" s="1">
        <f t="shared" si="460"/>
        <v>34.474294702828153</v>
      </c>
    </row>
    <row r="5073" spans="1:23" x14ac:dyDescent="0.3">
      <c r="A5073" s="32" t="s">
        <v>1883</v>
      </c>
      <c r="B5073" s="34">
        <v>43608.807870370372</v>
      </c>
      <c r="C5073" s="2">
        <v>45.421799999999998</v>
      </c>
      <c r="D5073" s="2">
        <v>-12.783300000000001</v>
      </c>
      <c r="E5073" s="3">
        <v>36</v>
      </c>
      <c r="F5073" s="17">
        <v>25</v>
      </c>
      <c r="G5073" s="1" t="s">
        <v>89</v>
      </c>
      <c r="H5073" s="1" t="s">
        <v>63</v>
      </c>
      <c r="I5073" s="1">
        <v>3.17</v>
      </c>
      <c r="J5073" s="9"/>
      <c r="K5073" s="9"/>
      <c r="L5073" s="9"/>
      <c r="M5073" s="9"/>
      <c r="N5073" s="9"/>
      <c r="O5073" s="1"/>
      <c r="P5073" s="19">
        <v>3.57</v>
      </c>
      <c r="Q5073" s="18" t="s">
        <v>90</v>
      </c>
      <c r="T5073" s="1">
        <f t="shared" si="457"/>
        <v>2019.3944089537861</v>
      </c>
      <c r="U5073" s="4">
        <f t="shared" si="458"/>
        <v>1.1263169386717235E+20</v>
      </c>
      <c r="V5073" s="4">
        <f t="shared" si="459"/>
        <v>71614341021290.391</v>
      </c>
      <c r="W5073" s="1">
        <f t="shared" si="460"/>
        <v>41.643453872160272</v>
      </c>
    </row>
    <row r="5074" spans="1:23" x14ac:dyDescent="0.3">
      <c r="A5074" s="32" t="s">
        <v>1378</v>
      </c>
      <c r="B5074" s="34">
        <v>43608.973113425927</v>
      </c>
      <c r="C5074" s="2">
        <v>48.88</v>
      </c>
      <c r="D5074" s="2">
        <v>-13.62</v>
      </c>
      <c r="E5074" s="3">
        <v>10</v>
      </c>
      <c r="F5074" s="17">
        <v>15</v>
      </c>
      <c r="G5074" s="1" t="s">
        <v>89</v>
      </c>
      <c r="H5074" s="1" t="s">
        <v>68</v>
      </c>
      <c r="I5074" s="1">
        <f>P5074-0.4</f>
        <v>3.2</v>
      </c>
      <c r="J5074" s="19"/>
      <c r="K5074" s="19"/>
      <c r="L5074" s="19"/>
      <c r="M5074" s="19"/>
      <c r="N5074" s="19"/>
      <c r="P5074" s="19">
        <v>3.6</v>
      </c>
      <c r="Q5074" s="18" t="s">
        <v>90</v>
      </c>
      <c r="T5074" s="1">
        <f t="shared" si="457"/>
        <v>2019.3948613646157</v>
      </c>
      <c r="U5074" s="4">
        <f t="shared" si="458"/>
        <v>1.1263177329999582E+20</v>
      </c>
      <c r="V5074" s="4">
        <f t="shared" si="459"/>
        <v>79432823472428.328</v>
      </c>
      <c r="W5074" s="1">
        <f t="shared" si="460"/>
        <v>405.72704842392272</v>
      </c>
    </row>
    <row r="5075" spans="1:23" x14ac:dyDescent="0.3">
      <c r="A5075" s="32" t="s">
        <v>1379</v>
      </c>
      <c r="B5075" s="34">
        <v>43609.088402777779</v>
      </c>
      <c r="C5075" s="2">
        <v>48.84</v>
      </c>
      <c r="D5075" s="2">
        <v>-13.69</v>
      </c>
      <c r="E5075" s="3">
        <v>10</v>
      </c>
      <c r="F5075" s="17">
        <v>14</v>
      </c>
      <c r="G5075" s="1" t="s">
        <v>89</v>
      </c>
      <c r="H5075" s="1" t="s">
        <v>68</v>
      </c>
      <c r="I5075" s="1">
        <f>P5075-0.4</f>
        <v>3.5</v>
      </c>
      <c r="J5075" s="19"/>
      <c r="K5075" s="19"/>
      <c r="L5075" s="19"/>
      <c r="M5075" s="19"/>
      <c r="N5075" s="19"/>
      <c r="P5075" s="19">
        <v>3.9</v>
      </c>
      <c r="Q5075" s="18" t="s">
        <v>90</v>
      </c>
      <c r="T5075" s="1">
        <f t="shared" si="457"/>
        <v>2019.3951770096585</v>
      </c>
      <c r="U5075" s="4">
        <f t="shared" si="458"/>
        <v>1.1263199717210967E+20</v>
      </c>
      <c r="V5075" s="4">
        <f t="shared" si="459"/>
        <v>223872113856835.09</v>
      </c>
      <c r="W5075" s="1">
        <f t="shared" si="460"/>
        <v>403.35213392161694</v>
      </c>
    </row>
    <row r="5076" spans="1:23" x14ac:dyDescent="0.3">
      <c r="A5076" s="32" t="s">
        <v>1884</v>
      </c>
      <c r="B5076" s="34">
        <v>43609.713576388887</v>
      </c>
      <c r="C5076" s="2">
        <v>45.431699999999999</v>
      </c>
      <c r="D5076" s="2">
        <v>-12.8192</v>
      </c>
      <c r="E5076" s="3">
        <v>35</v>
      </c>
      <c r="F5076" s="17">
        <v>20</v>
      </c>
      <c r="G5076" s="1" t="s">
        <v>89</v>
      </c>
      <c r="H5076" s="1" t="s">
        <v>63</v>
      </c>
      <c r="I5076" s="1">
        <v>3.0100000000000002</v>
      </c>
      <c r="J5076" s="9"/>
      <c r="K5076" s="9"/>
      <c r="L5076" s="9"/>
      <c r="M5076" s="9"/>
      <c r="N5076" s="9"/>
      <c r="O5076" s="1"/>
      <c r="P5076" s="19">
        <v>3.41</v>
      </c>
      <c r="Q5076" s="18" t="s">
        <v>90</v>
      </c>
      <c r="T5076" s="1">
        <f t="shared" si="457"/>
        <v>2019.3968886417217</v>
      </c>
      <c r="U5076" s="4">
        <f t="shared" si="458"/>
        <v>1.1263203838186158E+20</v>
      </c>
      <c r="V5076" s="4">
        <f t="shared" si="459"/>
        <v>41209751909733.227</v>
      </c>
      <c r="W5076" s="1">
        <f t="shared" si="460"/>
        <v>41.820975772624095</v>
      </c>
    </row>
    <row r="5077" spans="1:23" x14ac:dyDescent="0.3">
      <c r="A5077" s="32" t="s">
        <v>1885</v>
      </c>
      <c r="B5077" s="34">
        <v>43610.547291666669</v>
      </c>
      <c r="C5077" s="2">
        <v>45.4</v>
      </c>
      <c r="D5077" s="2">
        <v>-12.749700000000001</v>
      </c>
      <c r="E5077" s="3">
        <v>31</v>
      </c>
      <c r="F5077" s="17">
        <v>22</v>
      </c>
      <c r="G5077" s="1" t="s">
        <v>89</v>
      </c>
      <c r="H5077" s="1" t="s">
        <v>63</v>
      </c>
      <c r="I5077" s="1">
        <v>3.97</v>
      </c>
      <c r="J5077" s="9"/>
      <c r="K5077" s="9"/>
      <c r="L5077" s="9">
        <v>4.5999999999999996</v>
      </c>
      <c r="M5077" s="1" t="s">
        <v>60</v>
      </c>
      <c r="N5077" s="9"/>
      <c r="O5077" s="1"/>
      <c r="P5077" s="19">
        <v>4.37</v>
      </c>
      <c r="Q5077" s="18" t="s">
        <v>90</v>
      </c>
      <c r="T5077" s="1">
        <f t="shared" si="457"/>
        <v>2019.3991712297513</v>
      </c>
      <c r="U5077" s="4">
        <f t="shared" si="458"/>
        <v>1.1263317339267726E+20</v>
      </c>
      <c r="V5077" s="4">
        <f t="shared" si="459"/>
        <v>1135010815672321.3</v>
      </c>
      <c r="W5077" s="1">
        <f t="shared" si="460"/>
        <v>36.0286124987514</v>
      </c>
    </row>
    <row r="5078" spans="1:23" x14ac:dyDescent="0.3">
      <c r="A5078" s="32" t="s">
        <v>1886</v>
      </c>
      <c r="B5078" s="34">
        <v>43611.397974537038</v>
      </c>
      <c r="C5078" s="2">
        <v>45.397799999999997</v>
      </c>
      <c r="D5078" s="2">
        <v>-12.7508</v>
      </c>
      <c r="E5078" s="3">
        <v>27</v>
      </c>
      <c r="F5078" s="17">
        <v>22</v>
      </c>
      <c r="G5078" s="1" t="s">
        <v>89</v>
      </c>
      <c r="H5078" s="1" t="s">
        <v>63</v>
      </c>
      <c r="I5078" s="1">
        <v>3.5300000000000002</v>
      </c>
      <c r="J5078" s="9"/>
      <c r="K5078" s="9"/>
      <c r="L5078" s="9"/>
      <c r="M5078" s="9"/>
      <c r="N5078" s="9"/>
      <c r="O5078" s="1"/>
      <c r="P5078" s="19">
        <v>3.93</v>
      </c>
      <c r="Q5078" s="18" t="s">
        <v>90</v>
      </c>
      <c r="T5078" s="1">
        <f t="shared" si="457"/>
        <v>2019.4015002725175</v>
      </c>
      <c r="U5078" s="4">
        <f t="shared" si="458"/>
        <v>1.1263342170598778E+20</v>
      </c>
      <c r="V5078" s="4">
        <f t="shared" si="459"/>
        <v>248313310529558.16</v>
      </c>
      <c r="W5078" s="1">
        <f t="shared" si="460"/>
        <v>32.514895658531351</v>
      </c>
    </row>
    <row r="5079" spans="1:23" x14ac:dyDescent="0.3">
      <c r="A5079" s="32" t="s">
        <v>1887</v>
      </c>
      <c r="B5079" s="34">
        <v>43612.473124999997</v>
      </c>
      <c r="C5079" s="2">
        <v>45.406300000000002</v>
      </c>
      <c r="D5079" s="2">
        <v>-12.759499999999999</v>
      </c>
      <c r="E5079" s="3">
        <v>33</v>
      </c>
      <c r="F5079" s="17">
        <v>22</v>
      </c>
      <c r="G5079" s="1" t="s">
        <v>89</v>
      </c>
      <c r="H5079" s="1" t="s">
        <v>63</v>
      </c>
      <c r="I5079" s="1">
        <v>3.14</v>
      </c>
      <c r="J5079" s="9"/>
      <c r="K5079" s="9"/>
      <c r="L5079" s="9"/>
      <c r="M5079" s="9"/>
      <c r="N5079" s="9"/>
      <c r="O5079" s="1"/>
      <c r="P5079" s="19">
        <v>3.54</v>
      </c>
      <c r="Q5079" s="18" t="s">
        <v>90</v>
      </c>
      <c r="T5079" s="1">
        <f t="shared" si="457"/>
        <v>2019.4044438740589</v>
      </c>
      <c r="U5079" s="4">
        <f t="shared" si="458"/>
        <v>1.1263348627141068E+20</v>
      </c>
      <c r="V5079" s="4">
        <f t="shared" si="459"/>
        <v>64565422903465.523</v>
      </c>
      <c r="W5079" s="1">
        <f t="shared" si="460"/>
        <v>38.09573747880507</v>
      </c>
    </row>
    <row r="5080" spans="1:23" x14ac:dyDescent="0.3">
      <c r="A5080" s="32" t="s">
        <v>1888</v>
      </c>
      <c r="B5080" s="34">
        <v>43612.504421296297</v>
      </c>
      <c r="C5080" s="2">
        <v>45.402299999999997</v>
      </c>
      <c r="D5080" s="2">
        <v>-12.7608</v>
      </c>
      <c r="E5080" s="3">
        <v>27</v>
      </c>
      <c r="F5080" s="17">
        <v>24</v>
      </c>
      <c r="G5080" s="1" t="s">
        <v>89</v>
      </c>
      <c r="H5080" s="1" t="s">
        <v>63</v>
      </c>
      <c r="I5080" s="1">
        <v>3.24</v>
      </c>
      <c r="J5080" s="9"/>
      <c r="K5080" s="9"/>
      <c r="L5080" s="9"/>
      <c r="M5080" s="9"/>
      <c r="N5080" s="9"/>
      <c r="O5080" s="1"/>
      <c r="P5080" s="19">
        <v>3.64</v>
      </c>
      <c r="Q5080" s="18" t="s">
        <v>90</v>
      </c>
      <c r="T5080" s="1">
        <f t="shared" si="457"/>
        <v>2019.4045295586484</v>
      </c>
      <c r="U5080" s="4">
        <f t="shared" si="458"/>
        <v>1.1263357747249462E+20</v>
      </c>
      <c r="V5080" s="4">
        <f t="shared" si="459"/>
        <v>91201083935591.125</v>
      </c>
      <c r="W5080" s="1">
        <f t="shared" si="460"/>
        <v>32.788953769660701</v>
      </c>
    </row>
    <row r="5081" spans="1:23" x14ac:dyDescent="0.3">
      <c r="A5081" s="32" t="s">
        <v>1380</v>
      </c>
      <c r="B5081" s="34">
        <v>43613.258379629631</v>
      </c>
      <c r="C5081" s="2">
        <v>41.458199999999998</v>
      </c>
      <c r="D5081" s="2">
        <v>-10.688700000000001</v>
      </c>
      <c r="E5081" s="3">
        <v>14</v>
      </c>
      <c r="F5081" s="17">
        <v>20</v>
      </c>
      <c r="G5081" s="1" t="s">
        <v>89</v>
      </c>
      <c r="H5081" s="1" t="s">
        <v>33</v>
      </c>
      <c r="I5081" s="1">
        <f>P5081-0.4</f>
        <v>4</v>
      </c>
      <c r="J5081" s="19"/>
      <c r="K5081" s="19"/>
      <c r="L5081" s="19"/>
      <c r="M5081" s="19"/>
      <c r="N5081" s="19"/>
      <c r="P5081" s="19">
        <v>4.4000000000000004</v>
      </c>
      <c r="Q5081" s="18" t="s">
        <v>90</v>
      </c>
      <c r="T5081" s="1">
        <f t="shared" si="457"/>
        <v>2019.4065937840646</v>
      </c>
      <c r="U5081" s="4">
        <f t="shared" si="458"/>
        <v>1.1263483639790641E+20</v>
      </c>
      <c r="V5081" s="4">
        <f t="shared" si="459"/>
        <v>1258925411794173.5</v>
      </c>
      <c r="W5081" s="1">
        <f t="shared" si="460"/>
        <v>471.79963017990957</v>
      </c>
    </row>
    <row r="5082" spans="1:23" x14ac:dyDescent="0.3">
      <c r="A5082" s="32" t="s">
        <v>1889</v>
      </c>
      <c r="B5082" s="34">
        <v>43613.453703703701</v>
      </c>
      <c r="C5082" s="2">
        <v>45.425800000000002</v>
      </c>
      <c r="D5082" s="2">
        <v>-12.811999999999999</v>
      </c>
      <c r="E5082" s="3">
        <v>31</v>
      </c>
      <c r="F5082" s="17">
        <v>27</v>
      </c>
      <c r="G5082" s="1" t="s">
        <v>89</v>
      </c>
      <c r="H5082" s="1" t="s">
        <v>63</v>
      </c>
      <c r="I5082" s="1">
        <v>4.13</v>
      </c>
      <c r="J5082" s="9"/>
      <c r="K5082" s="9"/>
      <c r="L5082" s="9">
        <v>4.5999999999999996</v>
      </c>
      <c r="M5082" s="1" t="s">
        <v>60</v>
      </c>
      <c r="N5082" s="9"/>
      <c r="O5082" s="1"/>
      <c r="P5082" s="19">
        <v>4.53</v>
      </c>
      <c r="Q5082" s="18" t="s">
        <v>90</v>
      </c>
      <c r="T5082" s="1">
        <f t="shared" si="457"/>
        <v>2019.4071285522346</v>
      </c>
      <c r="U5082" s="4">
        <f t="shared" si="458"/>
        <v>1.1263680882064253E+20</v>
      </c>
      <c r="V5082" s="4">
        <f t="shared" si="459"/>
        <v>1972422736114859.8</v>
      </c>
      <c r="W5082" s="1">
        <f t="shared" si="460"/>
        <v>38.038664990868433</v>
      </c>
    </row>
    <row r="5083" spans="1:23" x14ac:dyDescent="0.3">
      <c r="A5083" s="32" t="s">
        <v>1890</v>
      </c>
      <c r="B5083" s="34">
        <v>43613.917268518519</v>
      </c>
      <c r="C5083" s="2">
        <v>45.432499999999997</v>
      </c>
      <c r="D5083" s="2">
        <v>-12.818199999999999</v>
      </c>
      <c r="E5083" s="3">
        <v>24</v>
      </c>
      <c r="F5083" s="17">
        <v>23</v>
      </c>
      <c r="G5083" s="1" t="s">
        <v>89</v>
      </c>
      <c r="H5083" s="1" t="s">
        <v>63</v>
      </c>
      <c r="I5083" s="1">
        <v>3.08</v>
      </c>
      <c r="J5083" s="9"/>
      <c r="K5083" s="9"/>
      <c r="L5083" s="9"/>
      <c r="M5083" s="9"/>
      <c r="N5083" s="9"/>
      <c r="O5083" s="1"/>
      <c r="P5083" s="19">
        <v>3.48</v>
      </c>
      <c r="Q5083" s="18" t="s">
        <v>90</v>
      </c>
      <c r="T5083" s="1">
        <f t="shared" si="457"/>
        <v>2019.4083977235277</v>
      </c>
      <c r="U5083" s="4">
        <f t="shared" si="458"/>
        <v>1.1263686130138856E+20</v>
      </c>
      <c r="V5083" s="4">
        <f t="shared" si="459"/>
        <v>52480746024977.281</v>
      </c>
      <c r="W5083" s="1">
        <f t="shared" si="460"/>
        <v>33.19976864004726</v>
      </c>
    </row>
    <row r="5084" spans="1:23" x14ac:dyDescent="0.3">
      <c r="A5084" s="32" t="s">
        <v>1891</v>
      </c>
      <c r="B5084" s="34">
        <v>43614.072812500002</v>
      </c>
      <c r="C5084" s="2">
        <v>45.432499999999997</v>
      </c>
      <c r="D5084" s="2">
        <v>-12.7638</v>
      </c>
      <c r="E5084" s="3">
        <v>39</v>
      </c>
      <c r="F5084" s="17">
        <v>25</v>
      </c>
      <c r="G5084" s="1" t="s">
        <v>89</v>
      </c>
      <c r="H5084" s="1" t="s">
        <v>63</v>
      </c>
      <c r="I5084" s="1">
        <v>3.6</v>
      </c>
      <c r="J5084" s="9"/>
      <c r="K5084" s="9"/>
      <c r="L5084" s="9"/>
      <c r="M5084" s="9"/>
      <c r="N5084" s="9"/>
      <c r="O5084" s="1"/>
      <c r="P5084" s="19">
        <v>4</v>
      </c>
      <c r="Q5084" s="18" t="s">
        <v>90</v>
      </c>
      <c r="T5084" s="1">
        <f t="shared" si="457"/>
        <v>2019.4088235797399</v>
      </c>
      <c r="U5084" s="4">
        <f t="shared" si="458"/>
        <v>1.1263717752915457E+20</v>
      </c>
      <c r="V5084" s="4">
        <f t="shared" si="459"/>
        <v>316227766016839.06</v>
      </c>
      <c r="W5084" s="1">
        <f t="shared" si="460"/>
        <v>44.721542823859416</v>
      </c>
    </row>
    <row r="5085" spans="1:23" x14ac:dyDescent="0.3">
      <c r="A5085" s="32" t="s">
        <v>1892</v>
      </c>
      <c r="B5085" s="34">
        <v>43614.589837962965</v>
      </c>
      <c r="C5085" s="2">
        <v>45.393700000000003</v>
      </c>
      <c r="D5085" s="2">
        <v>-12.7357</v>
      </c>
      <c r="E5085" s="3">
        <v>31</v>
      </c>
      <c r="F5085" s="17">
        <v>20</v>
      </c>
      <c r="G5085" s="1" t="s">
        <v>89</v>
      </c>
      <c r="H5085" s="1" t="s">
        <v>63</v>
      </c>
      <c r="I5085" s="1">
        <v>3.0700000000000003</v>
      </c>
      <c r="J5085" s="9"/>
      <c r="K5085" s="9"/>
      <c r="L5085" s="9"/>
      <c r="M5085" s="9"/>
      <c r="N5085" s="9"/>
      <c r="O5085" s="1"/>
      <c r="P5085" s="19">
        <v>3.47</v>
      </c>
      <c r="Q5085" s="18" t="s">
        <v>90</v>
      </c>
      <c r="T5085" s="1">
        <f t="shared" si="457"/>
        <v>2019.4102391183108</v>
      </c>
      <c r="U5085" s="4">
        <f t="shared" si="458"/>
        <v>1.126372282282254E+20</v>
      </c>
      <c r="V5085" s="4">
        <f t="shared" si="459"/>
        <v>50699070827470.641</v>
      </c>
      <c r="W5085" s="1">
        <f t="shared" si="460"/>
        <v>35.749166259076745</v>
      </c>
    </row>
    <row r="5086" spans="1:23" x14ac:dyDescent="0.3">
      <c r="A5086" s="32" t="s">
        <v>1893</v>
      </c>
      <c r="B5086" s="34">
        <v>43614.99386574074</v>
      </c>
      <c r="C5086" s="2">
        <v>45.4298</v>
      </c>
      <c r="D5086" s="2">
        <v>-12.7927</v>
      </c>
      <c r="E5086" s="3">
        <v>39</v>
      </c>
      <c r="F5086" s="17">
        <v>23</v>
      </c>
      <c r="G5086" s="1" t="s">
        <v>89</v>
      </c>
      <c r="H5086" s="1" t="s">
        <v>63</v>
      </c>
      <c r="I5086" s="1">
        <v>3.27</v>
      </c>
      <c r="J5086" s="9"/>
      <c r="K5086" s="9"/>
      <c r="L5086" s="9"/>
      <c r="M5086" s="9"/>
      <c r="N5086" s="9"/>
      <c r="O5086" s="1"/>
      <c r="P5086" s="19">
        <v>3.67</v>
      </c>
      <c r="Q5086" s="18" t="s">
        <v>90</v>
      </c>
      <c r="T5086" s="1">
        <f t="shared" si="457"/>
        <v>2019.4113452860799</v>
      </c>
      <c r="U5086" s="4">
        <f t="shared" si="458"/>
        <v>1.1263732938617083E+20</v>
      </c>
      <c r="V5086" s="4">
        <f t="shared" si="459"/>
        <v>101157945425989.97</v>
      </c>
      <c r="W5086" s="1">
        <f t="shared" si="460"/>
        <v>44.758127933464159</v>
      </c>
    </row>
    <row r="5087" spans="1:23" x14ac:dyDescent="0.3">
      <c r="A5087" s="32" t="s">
        <v>1894</v>
      </c>
      <c r="B5087" s="34">
        <v>43615.343576388892</v>
      </c>
      <c r="C5087" s="2">
        <v>45.375799999999998</v>
      </c>
      <c r="D5087" s="2">
        <v>-12.766999999999999</v>
      </c>
      <c r="E5087" s="3">
        <v>34</v>
      </c>
      <c r="F5087" s="17">
        <v>22</v>
      </c>
      <c r="G5087" s="1" t="s">
        <v>89</v>
      </c>
      <c r="H5087" s="1" t="s">
        <v>63</v>
      </c>
      <c r="I5087" s="1">
        <v>3.18</v>
      </c>
      <c r="J5087" s="9"/>
      <c r="K5087" s="9"/>
      <c r="L5087" s="9"/>
      <c r="M5087" s="9"/>
      <c r="N5087" s="9"/>
      <c r="O5087" s="1"/>
      <c r="P5087" s="19">
        <v>3.58</v>
      </c>
      <c r="Q5087" s="18" t="s">
        <v>90</v>
      </c>
      <c r="T5087" s="1">
        <f t="shared" si="457"/>
        <v>2019.4123027416533</v>
      </c>
      <c r="U5087" s="4">
        <f t="shared" si="458"/>
        <v>1.1263740351719496E+20</v>
      </c>
      <c r="V5087" s="4">
        <f t="shared" si="459"/>
        <v>74131024130092.203</v>
      </c>
      <c r="W5087" s="1">
        <f t="shared" si="460"/>
        <v>37.480714501270263</v>
      </c>
    </row>
    <row r="5088" spans="1:23" x14ac:dyDescent="0.3">
      <c r="A5088" s="32" t="s">
        <v>1895</v>
      </c>
      <c r="B5088" s="34">
        <v>43615.496574074074</v>
      </c>
      <c r="C5088" s="2">
        <v>45.411499999999997</v>
      </c>
      <c r="D5088" s="2">
        <v>-12.788500000000001</v>
      </c>
      <c r="E5088" s="3">
        <v>35</v>
      </c>
      <c r="F5088" s="17">
        <v>22</v>
      </c>
      <c r="G5088" s="1" t="s">
        <v>89</v>
      </c>
      <c r="H5088" s="1" t="s">
        <v>63</v>
      </c>
      <c r="I5088" s="1">
        <v>3.0300000000000002</v>
      </c>
      <c r="J5088" s="9"/>
      <c r="K5088" s="9"/>
      <c r="L5088" s="9"/>
      <c r="M5088" s="9"/>
      <c r="N5088" s="9"/>
      <c r="O5088" s="1"/>
      <c r="P5088" s="19">
        <v>3.43</v>
      </c>
      <c r="Q5088" s="18" t="s">
        <v>90</v>
      </c>
      <c r="T5088" s="1">
        <f t="shared" si="457"/>
        <v>2019.4127216264862</v>
      </c>
      <c r="U5088" s="4">
        <f t="shared" si="458"/>
        <v>1.126374476742397E+20</v>
      </c>
      <c r="V5088" s="4">
        <f t="shared" si="459"/>
        <v>44157044735331.297</v>
      </c>
      <c r="W5088" s="1">
        <f t="shared" si="460"/>
        <v>40.274856581369754</v>
      </c>
    </row>
    <row r="5089" spans="1:23" x14ac:dyDescent="0.3">
      <c r="A5089" s="32" t="s">
        <v>1896</v>
      </c>
      <c r="B5089" s="34">
        <v>43616.060474537036</v>
      </c>
      <c r="C5089" s="2">
        <v>45.415500000000002</v>
      </c>
      <c r="D5089" s="2">
        <v>-12.7728</v>
      </c>
      <c r="E5089" s="3">
        <v>34</v>
      </c>
      <c r="F5089" s="17">
        <v>19</v>
      </c>
      <c r="G5089" s="1" t="s">
        <v>89</v>
      </c>
      <c r="H5089" s="1" t="s">
        <v>63</v>
      </c>
      <c r="I5089" s="1">
        <v>3.44</v>
      </c>
      <c r="J5089" s="9"/>
      <c r="K5089" s="9"/>
      <c r="L5089" s="9"/>
      <c r="M5089" s="9"/>
      <c r="N5089" s="9"/>
      <c r="O5089" s="1"/>
      <c r="P5089" s="19">
        <v>3.84</v>
      </c>
      <c r="Q5089" s="18" t="s">
        <v>90</v>
      </c>
      <c r="T5089" s="1">
        <f t="shared" si="457"/>
        <v>2019.4142655018125</v>
      </c>
      <c r="U5089" s="4">
        <f t="shared" si="458"/>
        <v>1.1263762964432555E+20</v>
      </c>
      <c r="V5089" s="4">
        <f t="shared" si="459"/>
        <v>181970085860999.41</v>
      </c>
      <c r="W5089" s="1">
        <f t="shared" si="460"/>
        <v>39.504575780041101</v>
      </c>
    </row>
    <row r="5090" spans="1:23" x14ac:dyDescent="0.3">
      <c r="A5090" s="32" t="s">
        <v>1897</v>
      </c>
      <c r="B5090" s="34">
        <v>43616.275046296294</v>
      </c>
      <c r="C5090" s="2">
        <v>45.4208</v>
      </c>
      <c r="D5090" s="2">
        <v>-12.796200000000001</v>
      </c>
      <c r="E5090" s="3">
        <v>34</v>
      </c>
      <c r="F5090" s="17">
        <v>23</v>
      </c>
      <c r="G5090" s="1" t="s">
        <v>89</v>
      </c>
      <c r="H5090" s="1" t="s">
        <v>63</v>
      </c>
      <c r="I5090" s="1">
        <v>3.22</v>
      </c>
      <c r="J5090" s="9"/>
      <c r="K5090" s="9"/>
      <c r="L5090" s="9"/>
      <c r="M5090" s="9"/>
      <c r="N5090" s="9"/>
      <c r="O5090" s="1"/>
      <c r="P5090" s="19">
        <v>3.62</v>
      </c>
      <c r="Q5090" s="18" t="s">
        <v>90</v>
      </c>
      <c r="T5090" s="1">
        <f t="shared" si="457"/>
        <v>2019.4148529672725</v>
      </c>
      <c r="U5090" s="4">
        <f t="shared" si="458"/>
        <v>1.1263771475812937E+20</v>
      </c>
      <c r="V5090" s="4">
        <f t="shared" si="459"/>
        <v>85113803820237.813</v>
      </c>
      <c r="W5090" s="1">
        <f t="shared" si="460"/>
        <v>40.00629376199759</v>
      </c>
    </row>
    <row r="5091" spans="1:23" x14ac:dyDescent="0.3">
      <c r="A5091" s="32" t="s">
        <v>1898</v>
      </c>
      <c r="B5091" s="34">
        <v>43616.335821759261</v>
      </c>
      <c r="C5091" s="2">
        <v>45.387799999999999</v>
      </c>
      <c r="D5091" s="2">
        <v>-12.741300000000001</v>
      </c>
      <c r="E5091" s="3">
        <v>31</v>
      </c>
      <c r="F5091" s="17">
        <v>22</v>
      </c>
      <c r="G5091" s="1" t="s">
        <v>89</v>
      </c>
      <c r="H5091" s="1" t="s">
        <v>63</v>
      </c>
      <c r="I5091" s="1">
        <v>3.37</v>
      </c>
      <c r="J5091" s="9"/>
      <c r="K5091" s="9"/>
      <c r="L5091" s="9"/>
      <c r="M5091" s="9"/>
      <c r="N5091" s="9"/>
      <c r="O5091" s="1"/>
      <c r="P5091" s="19">
        <v>3.77</v>
      </c>
      <c r="Q5091" s="18" t="s">
        <v>90</v>
      </c>
      <c r="T5091" s="1">
        <f t="shared" si="457"/>
        <v>2019.4150193614216</v>
      </c>
      <c r="U5091" s="4">
        <f t="shared" si="458"/>
        <v>1.1263785764752522E+20</v>
      </c>
      <c r="V5091" s="4">
        <f t="shared" si="459"/>
        <v>142889395851110.25</v>
      </c>
      <c r="W5091" s="1">
        <f t="shared" si="460"/>
        <v>35.403806649959179</v>
      </c>
    </row>
    <row r="5092" spans="1:23" x14ac:dyDescent="0.3">
      <c r="A5092" s="32" t="s">
        <v>1899</v>
      </c>
      <c r="B5092" s="34">
        <v>43616.631377314814</v>
      </c>
      <c r="C5092" s="2">
        <v>45.565800000000003</v>
      </c>
      <c r="D5092" s="2">
        <v>-12.808199999999999</v>
      </c>
      <c r="E5092" s="3">
        <v>38</v>
      </c>
      <c r="F5092" s="17">
        <v>22</v>
      </c>
      <c r="G5092" s="1" t="s">
        <v>89</v>
      </c>
      <c r="H5092" s="1" t="s">
        <v>63</v>
      </c>
      <c r="I5092" s="1">
        <v>3.25</v>
      </c>
      <c r="J5092" s="9"/>
      <c r="K5092" s="9"/>
      <c r="L5092" s="9"/>
      <c r="M5092" s="9"/>
      <c r="N5092" s="9"/>
      <c r="O5092" s="1"/>
      <c r="P5092" s="19">
        <v>3.65</v>
      </c>
      <c r="Q5092" s="18" t="s">
        <v>90</v>
      </c>
      <c r="T5092" s="1">
        <f t="shared" si="457"/>
        <v>2019.415828548432</v>
      </c>
      <c r="U5092" s="4">
        <f t="shared" si="458"/>
        <v>1.1263795205361284E+20</v>
      </c>
      <c r="V5092" s="4">
        <f t="shared" si="459"/>
        <v>94406087628592.484</v>
      </c>
      <c r="W5092" s="1">
        <f t="shared" si="460"/>
        <v>52.879015403856158</v>
      </c>
    </row>
    <row r="5093" spans="1:23" x14ac:dyDescent="0.3">
      <c r="A5093" s="32" t="s">
        <v>1900</v>
      </c>
      <c r="B5093" s="34">
        <v>43617.33320601852</v>
      </c>
      <c r="C5093" s="2">
        <v>45.409799999999997</v>
      </c>
      <c r="D5093" s="2">
        <v>-12.79</v>
      </c>
      <c r="E5093" s="3">
        <v>30</v>
      </c>
      <c r="F5093" s="17">
        <v>21</v>
      </c>
      <c r="G5093" s="1" t="s">
        <v>89</v>
      </c>
      <c r="H5093" s="1" t="s">
        <v>63</v>
      </c>
      <c r="I5093" s="1">
        <v>3.06</v>
      </c>
      <c r="J5093" s="9"/>
      <c r="K5093" s="9"/>
      <c r="L5093" s="9"/>
      <c r="M5093" s="9"/>
      <c r="N5093" s="9"/>
      <c r="O5093" s="1"/>
      <c r="P5093" s="19">
        <v>3.46</v>
      </c>
      <c r="Q5093" s="18" t="s">
        <v>90</v>
      </c>
      <c r="T5093" s="1">
        <f t="shared" si="457"/>
        <v>2019.417750050701</v>
      </c>
      <c r="U5093" s="4">
        <f t="shared" si="458"/>
        <v>1.1263800103149478E+20</v>
      </c>
      <c r="V5093" s="4">
        <f t="shared" si="459"/>
        <v>48977881936844.656</v>
      </c>
      <c r="W5093" s="1">
        <f t="shared" si="460"/>
        <v>35.932143664043487</v>
      </c>
    </row>
    <row r="5094" spans="1:23" x14ac:dyDescent="0.3">
      <c r="A5094" s="32" t="s">
        <v>1901</v>
      </c>
      <c r="B5094" s="34">
        <v>43617.400046296294</v>
      </c>
      <c r="C5094" s="2">
        <v>45.387999999999998</v>
      </c>
      <c r="D5094" s="2">
        <v>-12.761799999999999</v>
      </c>
      <c r="E5094" s="3">
        <v>30</v>
      </c>
      <c r="F5094" s="17">
        <v>22</v>
      </c>
      <c r="G5094" s="1" t="s">
        <v>89</v>
      </c>
      <c r="H5094" s="1" t="s">
        <v>63</v>
      </c>
      <c r="I5094" s="1">
        <v>3.06</v>
      </c>
      <c r="J5094" s="9"/>
      <c r="K5094" s="9"/>
      <c r="L5094" s="9"/>
      <c r="M5094" s="9"/>
      <c r="N5094" s="9"/>
      <c r="O5094" s="1"/>
      <c r="P5094" s="19">
        <v>3.46</v>
      </c>
      <c r="Q5094" s="18" t="s">
        <v>90</v>
      </c>
      <c r="T5094" s="1">
        <f t="shared" si="457"/>
        <v>2019.417933049408</v>
      </c>
      <c r="U5094" s="4">
        <f t="shared" si="458"/>
        <v>1.1263805000937672E+20</v>
      </c>
      <c r="V5094" s="4">
        <f t="shared" si="459"/>
        <v>48977881936844.656</v>
      </c>
      <c r="W5094" s="1">
        <f t="shared" si="460"/>
        <v>34.511163606593627</v>
      </c>
    </row>
    <row r="5095" spans="1:23" x14ac:dyDescent="0.3">
      <c r="A5095" s="32" t="s">
        <v>1902</v>
      </c>
      <c r="B5095" s="34">
        <v>43618.052071759259</v>
      </c>
      <c r="C5095" s="2">
        <v>45.371200000000002</v>
      </c>
      <c r="D5095" s="2">
        <v>-12.8188</v>
      </c>
      <c r="E5095" s="3">
        <v>30</v>
      </c>
      <c r="F5095" s="17">
        <v>19</v>
      </c>
      <c r="G5095" s="1" t="s">
        <v>89</v>
      </c>
      <c r="H5095" s="1" t="s">
        <v>63</v>
      </c>
      <c r="I5095" s="1">
        <v>3.08</v>
      </c>
      <c r="J5095" s="9"/>
      <c r="K5095" s="9"/>
      <c r="L5095" s="9"/>
      <c r="M5095" s="9"/>
      <c r="N5095" s="9"/>
      <c r="O5095" s="1"/>
      <c r="P5095" s="19">
        <v>3.48</v>
      </c>
      <c r="Q5095" s="18" t="s">
        <v>90</v>
      </c>
      <c r="T5095" s="1">
        <f t="shared" si="457"/>
        <v>2019.419718197835</v>
      </c>
      <c r="U5095" s="4">
        <f t="shared" si="458"/>
        <v>1.1263810249012275E+20</v>
      </c>
      <c r="V5095" s="4">
        <f t="shared" si="459"/>
        <v>52480746024977.281</v>
      </c>
      <c r="W5095" s="1">
        <f t="shared" si="460"/>
        <v>34.363647016526741</v>
      </c>
    </row>
    <row r="5096" spans="1:23" x14ac:dyDescent="0.3">
      <c r="A5096" s="32" t="s">
        <v>1903</v>
      </c>
      <c r="B5096" s="34">
        <v>43618.370567129627</v>
      </c>
      <c r="C5096" s="2">
        <v>45.5505</v>
      </c>
      <c r="D5096" s="2">
        <v>-12.8033</v>
      </c>
      <c r="E5096" s="3">
        <v>37</v>
      </c>
      <c r="F5096" s="17">
        <v>21</v>
      </c>
      <c r="G5096" s="1" t="s">
        <v>89</v>
      </c>
      <c r="H5096" s="1" t="s">
        <v>63</v>
      </c>
      <c r="I5096" s="1">
        <v>3.0500000000000003</v>
      </c>
      <c r="J5096" s="9"/>
      <c r="K5096" s="9"/>
      <c r="L5096" s="9"/>
      <c r="M5096" s="9"/>
      <c r="N5096" s="9"/>
      <c r="O5096" s="1"/>
      <c r="P5096" s="19">
        <v>3.45</v>
      </c>
      <c r="Q5096" s="18" t="s">
        <v>90</v>
      </c>
      <c r="T5096" s="1">
        <f t="shared" si="457"/>
        <v>2019.4205901906355</v>
      </c>
      <c r="U5096" s="4">
        <f t="shared" si="458"/>
        <v>1.1263814980524864E+20</v>
      </c>
      <c r="V5096" s="4">
        <f t="shared" si="459"/>
        <v>47315125896148.258</v>
      </c>
      <c r="W5096" s="1">
        <f t="shared" si="460"/>
        <v>50.966264601960269</v>
      </c>
    </row>
    <row r="5097" spans="1:23" x14ac:dyDescent="0.3">
      <c r="A5097" s="32" t="s">
        <v>1904</v>
      </c>
      <c r="B5097" s="34">
        <v>43618.432106481479</v>
      </c>
      <c r="C5097" s="2">
        <v>45.408499999999997</v>
      </c>
      <c r="D5097" s="2">
        <v>-12.7743</v>
      </c>
      <c r="E5097" s="3">
        <v>27</v>
      </c>
      <c r="F5097" s="17">
        <v>21</v>
      </c>
      <c r="G5097" s="1" t="s">
        <v>89</v>
      </c>
      <c r="H5097" s="1" t="s">
        <v>63</v>
      </c>
      <c r="I5097" s="1">
        <v>3.12</v>
      </c>
      <c r="J5097" s="9"/>
      <c r="K5097" s="9"/>
      <c r="L5097" s="9"/>
      <c r="M5097" s="9"/>
      <c r="N5097" s="9"/>
      <c r="O5097" s="1"/>
      <c r="P5097" s="19">
        <v>3.52</v>
      </c>
      <c r="Q5097" s="18" t="s">
        <v>90</v>
      </c>
      <c r="T5097" s="1">
        <f t="shared" si="457"/>
        <v>2019.4207586761984</v>
      </c>
      <c r="U5097" s="4">
        <f t="shared" si="458"/>
        <v>1.1263821006120726E+20</v>
      </c>
      <c r="V5097" s="4">
        <f t="shared" si="459"/>
        <v>60255958607435.766</v>
      </c>
      <c r="W5097" s="1">
        <f t="shared" si="460"/>
        <v>33.233486872825956</v>
      </c>
    </row>
    <row r="5098" spans="1:23" x14ac:dyDescent="0.3">
      <c r="A5098" s="32" t="s">
        <v>1905</v>
      </c>
      <c r="B5098" s="34">
        <v>43619.242546296293</v>
      </c>
      <c r="C5098" s="2">
        <v>45.389800000000001</v>
      </c>
      <c r="D5098" s="2">
        <v>-12.7468</v>
      </c>
      <c r="E5098" s="3">
        <v>26</v>
      </c>
      <c r="F5098" s="17">
        <v>20</v>
      </c>
      <c r="G5098" s="1" t="s">
        <v>89</v>
      </c>
      <c r="H5098" s="1" t="s">
        <v>63</v>
      </c>
      <c r="I5098" s="1">
        <v>3.0500000000000003</v>
      </c>
      <c r="J5098" s="9"/>
      <c r="K5098" s="9"/>
      <c r="L5098" s="9"/>
      <c r="M5098" s="9"/>
      <c r="N5098" s="9"/>
      <c r="O5098" s="1"/>
      <c r="P5098" s="19">
        <v>3.45</v>
      </c>
      <c r="Q5098" s="18" t="s">
        <v>90</v>
      </c>
      <c r="T5098" s="1">
        <f t="shared" si="457"/>
        <v>2019.4229775394833</v>
      </c>
      <c r="U5098" s="4">
        <f t="shared" si="458"/>
        <v>1.1263825737633315E+20</v>
      </c>
      <c r="V5098" s="4">
        <f t="shared" si="459"/>
        <v>47315125896148.258</v>
      </c>
      <c r="W5098" s="1">
        <f t="shared" si="460"/>
        <v>31.21317094403987</v>
      </c>
    </row>
    <row r="5099" spans="1:23" x14ac:dyDescent="0.3">
      <c r="A5099" s="32" t="s">
        <v>1906</v>
      </c>
      <c r="B5099" s="34">
        <v>43619.506365740737</v>
      </c>
      <c r="C5099" s="2">
        <v>45.390500000000003</v>
      </c>
      <c r="D5099" s="2">
        <v>-12.786799999999999</v>
      </c>
      <c r="E5099" s="3">
        <v>34</v>
      </c>
      <c r="F5099" s="17">
        <v>20</v>
      </c>
      <c r="G5099" s="1" t="s">
        <v>89</v>
      </c>
      <c r="H5099" s="1" t="s">
        <v>63</v>
      </c>
      <c r="I5099" s="1">
        <v>3.3200000000000003</v>
      </c>
      <c r="J5099" s="9"/>
      <c r="K5099" s="9"/>
      <c r="L5099" s="9"/>
      <c r="M5099" s="9"/>
      <c r="N5099" s="9"/>
      <c r="O5099" s="1"/>
      <c r="P5099" s="19">
        <v>3.72</v>
      </c>
      <c r="Q5099" s="18" t="s">
        <v>90</v>
      </c>
      <c r="T5099" s="1">
        <f t="shared" si="457"/>
        <v>2019.4236998377569</v>
      </c>
      <c r="U5099" s="4">
        <f t="shared" si="458"/>
        <v>1.1263837760277661E+20</v>
      </c>
      <c r="V5099" s="4">
        <f t="shared" si="459"/>
        <v>120226443461741.34</v>
      </c>
      <c r="W5099" s="1">
        <f t="shared" si="460"/>
        <v>38.311246690557766</v>
      </c>
    </row>
    <row r="5100" spans="1:23" x14ac:dyDescent="0.3">
      <c r="A5100" s="32" t="s">
        <v>1907</v>
      </c>
      <c r="B5100" s="34">
        <v>43619.89702546296</v>
      </c>
      <c r="C5100" s="2">
        <v>45.388500000000001</v>
      </c>
      <c r="D5100" s="2">
        <v>-12.7727</v>
      </c>
      <c r="E5100" s="3">
        <v>34</v>
      </c>
      <c r="F5100" s="17">
        <v>21</v>
      </c>
      <c r="G5100" s="1" t="s">
        <v>89</v>
      </c>
      <c r="H5100" s="1" t="s">
        <v>63</v>
      </c>
      <c r="I5100" s="1">
        <v>3.44</v>
      </c>
      <c r="J5100" s="9"/>
      <c r="K5100" s="9"/>
      <c r="L5100" s="9"/>
      <c r="M5100" s="9"/>
      <c r="N5100" s="9"/>
      <c r="O5100" s="1"/>
      <c r="P5100" s="19">
        <v>3.84</v>
      </c>
      <c r="Q5100" s="18" t="s">
        <v>90</v>
      </c>
      <c r="T5100" s="1">
        <f t="shared" si="457"/>
        <v>2019.4247694057849</v>
      </c>
      <c r="U5100" s="4">
        <f t="shared" si="458"/>
        <v>1.1263855957286247E+20</v>
      </c>
      <c r="V5100" s="4">
        <f t="shared" si="459"/>
        <v>181970085860999.41</v>
      </c>
      <c r="W5100" s="1">
        <f t="shared" si="460"/>
        <v>38.104511204917465</v>
      </c>
    </row>
    <row r="5101" spans="1:23" x14ac:dyDescent="0.3">
      <c r="A5101" s="32" t="s">
        <v>1908</v>
      </c>
      <c r="B5101" s="34">
        <v>43620.393217592595</v>
      </c>
      <c r="C5101" s="2">
        <v>45.391199999999998</v>
      </c>
      <c r="D5101" s="2">
        <v>-12.762700000000001</v>
      </c>
      <c r="E5101" s="3">
        <v>31</v>
      </c>
      <c r="F5101" s="17">
        <v>23</v>
      </c>
      <c r="G5101" s="1" t="s">
        <v>89</v>
      </c>
      <c r="H5101" s="1" t="s">
        <v>63</v>
      </c>
      <c r="I5101" s="1">
        <v>3.2600000000000002</v>
      </c>
      <c r="J5101" s="9"/>
      <c r="K5101" s="9"/>
      <c r="L5101" s="9"/>
      <c r="M5101" s="9"/>
      <c r="N5101" s="9"/>
      <c r="O5101" s="1"/>
      <c r="P5101" s="19">
        <v>3.66</v>
      </c>
      <c r="Q5101" s="18" t="s">
        <v>90</v>
      </c>
      <c r="T5101" s="1">
        <f t="shared" si="457"/>
        <v>2019.4261279057976</v>
      </c>
      <c r="U5101" s="4">
        <f t="shared" si="458"/>
        <v>1.1263865729658456E+20</v>
      </c>
      <c r="V5101" s="4">
        <f t="shared" si="459"/>
        <v>97723722095581.203</v>
      </c>
      <c r="W5101" s="1">
        <f t="shared" si="460"/>
        <v>35.554268364523942</v>
      </c>
    </row>
    <row r="5102" spans="1:23" x14ac:dyDescent="0.3">
      <c r="A5102" s="32" t="s">
        <v>1909</v>
      </c>
      <c r="B5102" s="34">
        <v>43620.468495370369</v>
      </c>
      <c r="C5102" s="2">
        <v>45.421799999999998</v>
      </c>
      <c r="D5102" s="2">
        <v>-12.765499999999999</v>
      </c>
      <c r="E5102" s="3">
        <v>34</v>
      </c>
      <c r="F5102" s="17">
        <v>20</v>
      </c>
      <c r="G5102" s="1" t="s">
        <v>89</v>
      </c>
      <c r="H5102" s="1" t="s">
        <v>63</v>
      </c>
      <c r="I5102" s="1">
        <v>3.12</v>
      </c>
      <c r="J5102" s="9"/>
      <c r="K5102" s="9"/>
      <c r="L5102" s="9"/>
      <c r="M5102" s="9"/>
      <c r="N5102" s="9"/>
      <c r="O5102" s="1"/>
      <c r="P5102" s="19">
        <v>3.52</v>
      </c>
      <c r="Q5102" s="18" t="s">
        <v>90</v>
      </c>
      <c r="T5102" s="1">
        <f t="shared" si="457"/>
        <v>2019.4263340051207</v>
      </c>
      <c r="U5102" s="4">
        <f t="shared" si="458"/>
        <v>1.1263871755254317E+20</v>
      </c>
      <c r="V5102" s="4">
        <f t="shared" si="459"/>
        <v>60255958607435.766</v>
      </c>
      <c r="W5102" s="1">
        <f t="shared" si="460"/>
        <v>39.824854750471573</v>
      </c>
    </row>
    <row r="5103" spans="1:23" x14ac:dyDescent="0.3">
      <c r="A5103" t="s">
        <v>5412</v>
      </c>
      <c r="B5103" s="34">
        <v>43621.967932870371</v>
      </c>
      <c r="C5103" s="2">
        <v>35.921500000000002</v>
      </c>
      <c r="D5103" s="2">
        <v>-5.4027000000000003</v>
      </c>
      <c r="E5103" s="3">
        <v>10</v>
      </c>
      <c r="F5103" s="17"/>
      <c r="G5103" s="9" t="s">
        <v>60</v>
      </c>
      <c r="H5103" s="9" t="s">
        <v>22</v>
      </c>
      <c r="I5103" s="1">
        <f>0.85*L5103+1.03</f>
        <v>4.8549999999999995</v>
      </c>
      <c r="J5103" s="19"/>
      <c r="K5103" s="19"/>
      <c r="L5103" s="19">
        <v>4.5</v>
      </c>
      <c r="M5103" s="19" t="s">
        <v>60</v>
      </c>
      <c r="N5103" s="19">
        <v>3.3</v>
      </c>
      <c r="O5103" s="19" t="s">
        <v>84</v>
      </c>
      <c r="P5103" s="52">
        <v>4.9000000000000004</v>
      </c>
      <c r="Q5103" s="18" t="s">
        <v>90</v>
      </c>
      <c r="T5103" s="1">
        <f t="shared" si="457"/>
        <v>2019.4304392412605</v>
      </c>
      <c r="U5103" s="4">
        <f t="shared" si="458"/>
        <v>1.1266284436786908E+20</v>
      </c>
      <c r="V5103" s="4">
        <f t="shared" si="459"/>
        <v>2.4126815325916504E+16</v>
      </c>
      <c r="W5103" s="1">
        <f t="shared" si="460"/>
        <v>1314.5193223208757</v>
      </c>
    </row>
    <row r="5104" spans="1:23" x14ac:dyDescent="0.3">
      <c r="A5104" s="32" t="s">
        <v>1910</v>
      </c>
      <c r="B5104" s="34">
        <v>43622.040277777778</v>
      </c>
      <c r="C5104" s="2">
        <v>45.3872</v>
      </c>
      <c r="D5104" s="2">
        <v>-12.787000000000001</v>
      </c>
      <c r="E5104" s="3">
        <v>28</v>
      </c>
      <c r="F5104" s="17">
        <v>21</v>
      </c>
      <c r="G5104" s="1" t="s">
        <v>89</v>
      </c>
      <c r="H5104" s="1" t="s">
        <v>63</v>
      </c>
      <c r="I5104" s="1">
        <v>3.0700000000000003</v>
      </c>
      <c r="J5104" s="9"/>
      <c r="K5104" s="9"/>
      <c r="L5104" s="9"/>
      <c r="M5104" s="9"/>
      <c r="N5104" s="9"/>
      <c r="O5104" s="1"/>
      <c r="P5104" s="19">
        <v>3.47</v>
      </c>
      <c r="Q5104" s="18" t="s">
        <v>90</v>
      </c>
      <c r="T5104" s="1">
        <f t="shared" si="457"/>
        <v>2019.430637310822</v>
      </c>
      <c r="U5104" s="4">
        <f t="shared" si="458"/>
        <v>1.1266289506693992E+20</v>
      </c>
      <c r="V5104" s="4">
        <f t="shared" si="459"/>
        <v>50699070827470.641</v>
      </c>
      <c r="W5104" s="1">
        <f t="shared" si="460"/>
        <v>32.918845857466927</v>
      </c>
    </row>
    <row r="5105" spans="1:24" x14ac:dyDescent="0.3">
      <c r="A5105" s="32" t="s">
        <v>1911</v>
      </c>
      <c r="B5105" s="34">
        <v>43622.111898148149</v>
      </c>
      <c r="C5105" s="2">
        <v>45.591700000000003</v>
      </c>
      <c r="D5105" s="2">
        <v>-12.802</v>
      </c>
      <c r="E5105" s="3">
        <v>37</v>
      </c>
      <c r="F5105" s="17">
        <v>21</v>
      </c>
      <c r="G5105" s="1" t="s">
        <v>89</v>
      </c>
      <c r="H5105" s="1" t="s">
        <v>63</v>
      </c>
      <c r="I5105" s="1">
        <v>3.6700000000000004</v>
      </c>
      <c r="J5105" s="9"/>
      <c r="K5105" s="9"/>
      <c r="L5105" s="9"/>
      <c r="M5105" s="9"/>
      <c r="N5105" s="9"/>
      <c r="O5105" s="1"/>
      <c r="P5105" s="19">
        <v>4.07</v>
      </c>
      <c r="Q5105" s="18" t="s">
        <v>90</v>
      </c>
      <c r="T5105" s="1">
        <f t="shared" si="457"/>
        <v>2019.4308333967094</v>
      </c>
      <c r="U5105" s="4">
        <f t="shared" si="458"/>
        <v>1.1266329778397425E+20</v>
      </c>
      <c r="V5105" s="4">
        <f t="shared" si="459"/>
        <v>402717034325460.13</v>
      </c>
      <c r="W5105" s="1">
        <f t="shared" si="460"/>
        <v>54.086414772698781</v>
      </c>
    </row>
    <row r="5106" spans="1:24" x14ac:dyDescent="0.3">
      <c r="A5106" s="32" t="s">
        <v>1912</v>
      </c>
      <c r="B5106" s="34">
        <v>43622.135185185187</v>
      </c>
      <c r="C5106" s="2">
        <v>45.399299999999997</v>
      </c>
      <c r="D5106" s="2">
        <v>-12.766500000000001</v>
      </c>
      <c r="E5106" s="3">
        <v>33</v>
      </c>
      <c r="F5106" s="17">
        <v>21</v>
      </c>
      <c r="G5106" s="1" t="s">
        <v>89</v>
      </c>
      <c r="H5106" s="1" t="s">
        <v>63</v>
      </c>
      <c r="I5106" s="1">
        <v>3.29</v>
      </c>
      <c r="J5106" s="9"/>
      <c r="K5106" s="9"/>
      <c r="L5106" s="9"/>
      <c r="M5106" s="9"/>
      <c r="N5106" s="9"/>
      <c r="O5106" s="1"/>
      <c r="P5106" s="19">
        <v>3.69</v>
      </c>
      <c r="Q5106" s="18" t="s">
        <v>90</v>
      </c>
      <c r="T5106" s="1">
        <f t="shared" si="457"/>
        <v>2019.4308971531423</v>
      </c>
      <c r="U5106" s="4">
        <f t="shared" si="458"/>
        <v>1.1266340617666565E+20</v>
      </c>
      <c r="V5106" s="4">
        <f t="shared" si="459"/>
        <v>108392691402120.45</v>
      </c>
      <c r="W5106" s="1">
        <f t="shared" si="460"/>
        <v>37.739028685710473</v>
      </c>
    </row>
    <row r="5107" spans="1:24" x14ac:dyDescent="0.3">
      <c r="A5107" t="s">
        <v>5413</v>
      </c>
      <c r="B5107" s="34">
        <v>43622.292450000001</v>
      </c>
      <c r="C5107" s="2">
        <v>35.931899999999999</v>
      </c>
      <c r="D5107" s="2">
        <v>-5.5045999999999999</v>
      </c>
      <c r="E5107" s="3">
        <v>0</v>
      </c>
      <c r="F5107" s="17"/>
      <c r="G5107" s="9" t="s">
        <v>84</v>
      </c>
      <c r="H5107" s="1" t="s">
        <v>22</v>
      </c>
      <c r="I5107" s="1">
        <f>0.85*L5107+1.03</f>
        <v>4.8549999999999995</v>
      </c>
      <c r="J5107" s="19"/>
      <c r="K5107" s="19"/>
      <c r="L5107" s="19">
        <v>4.5</v>
      </c>
      <c r="M5107" s="19" t="s">
        <v>60</v>
      </c>
      <c r="N5107" s="19"/>
      <c r="O5107" s="19"/>
      <c r="P5107" s="19"/>
      <c r="T5107" s="1">
        <f t="shared" si="457"/>
        <v>2019.4313277207393</v>
      </c>
      <c r="U5107" s="4">
        <f t="shared" si="458"/>
        <v>1.1268753299199156E+20</v>
      </c>
      <c r="V5107" s="4">
        <f t="shared" si="459"/>
        <v>2.4126815325916504E+16</v>
      </c>
      <c r="W5107" s="1">
        <f t="shared" si="460"/>
        <v>1306.4309834371304</v>
      </c>
    </row>
    <row r="5108" spans="1:24" x14ac:dyDescent="0.3">
      <c r="A5108" s="32" t="s">
        <v>1913</v>
      </c>
      <c r="B5108" s="34">
        <v>43622.620497685188</v>
      </c>
      <c r="C5108" s="2">
        <v>45.420699999999997</v>
      </c>
      <c r="D5108" s="2">
        <v>-12.7462</v>
      </c>
      <c r="E5108" s="3">
        <v>25</v>
      </c>
      <c r="F5108" s="17">
        <v>23</v>
      </c>
      <c r="G5108" s="1" t="s">
        <v>89</v>
      </c>
      <c r="H5108" s="1" t="s">
        <v>63</v>
      </c>
      <c r="I5108" s="1">
        <v>3.98</v>
      </c>
      <c r="J5108" s="9"/>
      <c r="K5108" s="9"/>
      <c r="L5108" s="9"/>
      <c r="M5108" s="9"/>
      <c r="N5108" s="9"/>
      <c r="O5108" s="1"/>
      <c r="P5108" s="19">
        <v>4.38</v>
      </c>
      <c r="Q5108" s="18" t="s">
        <v>90</v>
      </c>
      <c r="T5108" s="1">
        <f t="shared" si="457"/>
        <v>2019.4322258663524</v>
      </c>
      <c r="U5108" s="4">
        <f t="shared" si="458"/>
        <v>1.1268870788954649E+20</v>
      </c>
      <c r="V5108" s="4">
        <f t="shared" si="459"/>
        <v>1174897554939535.8</v>
      </c>
      <c r="W5108" s="1">
        <f t="shared" si="460"/>
        <v>32.405085778976371</v>
      </c>
    </row>
    <row r="5109" spans="1:24" x14ac:dyDescent="0.3">
      <c r="A5109" s="32" t="s">
        <v>1914</v>
      </c>
      <c r="B5109" s="34">
        <v>43623.591597222221</v>
      </c>
      <c r="C5109" s="2">
        <v>45.5458</v>
      </c>
      <c r="D5109" s="2">
        <v>-12.8065</v>
      </c>
      <c r="E5109" s="3">
        <v>38</v>
      </c>
      <c r="F5109" s="17">
        <v>22</v>
      </c>
      <c r="G5109" s="1" t="s">
        <v>89</v>
      </c>
      <c r="H5109" s="1" t="s">
        <v>63</v>
      </c>
      <c r="I5109" s="1">
        <v>3.17</v>
      </c>
      <c r="J5109" s="9"/>
      <c r="K5109" s="9"/>
      <c r="L5109" s="9"/>
      <c r="M5109" s="9"/>
      <c r="N5109" s="9"/>
      <c r="O5109" s="1"/>
      <c r="P5109" s="19">
        <v>3.57</v>
      </c>
      <c r="Q5109" s="18" t="s">
        <v>90</v>
      </c>
      <c r="T5109" s="1">
        <f t="shared" si="457"/>
        <v>2019.4348845919842</v>
      </c>
      <c r="U5109" s="4">
        <f t="shared" si="458"/>
        <v>1.1268877950388752E+20</v>
      </c>
      <c r="V5109" s="4">
        <f t="shared" si="459"/>
        <v>71614341021290.391</v>
      </c>
      <c r="W5109" s="1">
        <f t="shared" si="460"/>
        <v>51.394434000365926</v>
      </c>
    </row>
    <row r="5110" spans="1:24" x14ac:dyDescent="0.3">
      <c r="A5110" s="32" t="s">
        <v>1915</v>
      </c>
      <c r="B5110" s="34">
        <v>43624.050775462965</v>
      </c>
      <c r="C5110" s="2">
        <v>45.39</v>
      </c>
      <c r="D5110" s="2">
        <v>-12.784700000000001</v>
      </c>
      <c r="E5110" s="3">
        <v>27</v>
      </c>
      <c r="F5110" s="17">
        <v>22</v>
      </c>
      <c r="G5110" s="1" t="s">
        <v>89</v>
      </c>
      <c r="H5110" s="1" t="s">
        <v>63</v>
      </c>
      <c r="I5110" s="1">
        <v>3.0700000000000003</v>
      </c>
      <c r="J5110" s="9"/>
      <c r="K5110" s="9"/>
      <c r="L5110" s="9"/>
      <c r="M5110" s="9"/>
      <c r="N5110" s="9"/>
      <c r="O5110" s="1"/>
      <c r="P5110" s="19">
        <v>3.47</v>
      </c>
      <c r="Q5110" s="18" t="s">
        <v>90</v>
      </c>
      <c r="T5110" s="1">
        <f t="shared" si="457"/>
        <v>2019.4361417534919</v>
      </c>
      <c r="U5110" s="4">
        <f t="shared" si="458"/>
        <v>1.1268883020295835E+20</v>
      </c>
      <c r="V5110" s="4">
        <f t="shared" si="459"/>
        <v>50699070827470.641</v>
      </c>
      <c r="W5110" s="1">
        <f t="shared" si="460"/>
        <v>32.207533800114</v>
      </c>
    </row>
    <row r="5111" spans="1:24" x14ac:dyDescent="0.3">
      <c r="A5111" s="32" t="s">
        <v>1916</v>
      </c>
      <c r="B5111" s="34">
        <v>43624.400196759256</v>
      </c>
      <c r="C5111" s="2">
        <v>45.421300000000002</v>
      </c>
      <c r="D5111" s="2">
        <v>-12.765499999999999</v>
      </c>
      <c r="E5111" s="3">
        <v>36</v>
      </c>
      <c r="F5111" s="17">
        <v>22</v>
      </c>
      <c r="G5111" s="1" t="s">
        <v>89</v>
      </c>
      <c r="H5111" s="1" t="s">
        <v>63</v>
      </c>
      <c r="I5111" s="1">
        <v>3.23</v>
      </c>
      <c r="J5111" s="9"/>
      <c r="K5111" s="9"/>
      <c r="L5111" s="9"/>
      <c r="M5111" s="9"/>
      <c r="N5111" s="9"/>
      <c r="O5111" s="1"/>
      <c r="P5111" s="19">
        <v>3.63</v>
      </c>
      <c r="Q5111" s="18" t="s">
        <v>90</v>
      </c>
      <c r="T5111" s="1">
        <f t="shared" si="457"/>
        <v>2019.4370984168631</v>
      </c>
      <c r="U5111" s="4">
        <f t="shared" si="458"/>
        <v>1.1268891830784565E+20</v>
      </c>
      <c r="V5111" s="4">
        <f t="shared" si="459"/>
        <v>88104887300801.563</v>
      </c>
      <c r="W5111" s="1">
        <f t="shared" si="460"/>
        <v>41.518405140356336</v>
      </c>
    </row>
    <row r="5112" spans="1:24" x14ac:dyDescent="0.3">
      <c r="A5112" s="32" t="s">
        <v>1917</v>
      </c>
      <c r="B5112" s="34">
        <v>43624.452106481483</v>
      </c>
      <c r="C5112" s="2">
        <v>45.424700000000001</v>
      </c>
      <c r="D5112" s="2">
        <v>-12.786199999999999</v>
      </c>
      <c r="E5112" s="3">
        <v>35</v>
      </c>
      <c r="F5112" s="17">
        <v>23</v>
      </c>
      <c r="G5112" s="1" t="s">
        <v>89</v>
      </c>
      <c r="H5112" s="1" t="s">
        <v>63</v>
      </c>
      <c r="I5112" s="1">
        <v>3.42</v>
      </c>
      <c r="J5112" s="9"/>
      <c r="K5112" s="9"/>
      <c r="L5112" s="9"/>
      <c r="M5112" s="9"/>
      <c r="N5112" s="9"/>
      <c r="O5112" s="1"/>
      <c r="P5112" s="19">
        <v>3.82</v>
      </c>
      <c r="Q5112" s="18" t="s">
        <v>90</v>
      </c>
      <c r="T5112" s="1">
        <f t="shared" si="457"/>
        <v>2019.437240537937</v>
      </c>
      <c r="U5112" s="4">
        <f t="shared" si="458"/>
        <v>1.126890881322109E+20</v>
      </c>
      <c r="V5112" s="4">
        <f t="shared" si="459"/>
        <v>169824365246175.47</v>
      </c>
      <c r="W5112" s="1">
        <f t="shared" si="460"/>
        <v>40.967785423887989</v>
      </c>
    </row>
    <row r="5113" spans="1:24" x14ac:dyDescent="0.3">
      <c r="A5113" s="32" t="s">
        <v>1918</v>
      </c>
      <c r="B5113" s="34">
        <v>43625.541712962964</v>
      </c>
      <c r="C5113" s="2">
        <v>45.409300000000002</v>
      </c>
      <c r="D5113" s="2">
        <v>-12.764699999999999</v>
      </c>
      <c r="E5113" s="3">
        <v>37</v>
      </c>
      <c r="F5113" s="17">
        <v>22</v>
      </c>
      <c r="G5113" s="1" t="s">
        <v>89</v>
      </c>
      <c r="H5113" s="1" t="s">
        <v>63</v>
      </c>
      <c r="I5113" s="1">
        <v>3.0900000000000003</v>
      </c>
      <c r="J5113" s="9"/>
      <c r="K5113" s="9"/>
      <c r="L5113" s="9"/>
      <c r="M5113" s="9"/>
      <c r="N5113" s="9"/>
      <c r="O5113" s="1"/>
      <c r="P5113" s="19">
        <v>3.49</v>
      </c>
      <c r="Q5113" s="18" t="s">
        <v>90</v>
      </c>
      <c r="T5113" s="1">
        <f t="shared" si="457"/>
        <v>2019.4402237178999</v>
      </c>
      <c r="U5113" s="4">
        <f t="shared" si="458"/>
        <v>1.1268914245724406E+20</v>
      </c>
      <c r="V5113" s="4">
        <f t="shared" si="459"/>
        <v>54325033149243.336</v>
      </c>
      <c r="W5113" s="1">
        <f t="shared" si="460"/>
        <v>41.768048672595505</v>
      </c>
    </row>
    <row r="5114" spans="1:24" x14ac:dyDescent="0.3">
      <c r="A5114" s="32" t="s">
        <v>1919</v>
      </c>
      <c r="B5114" s="34">
        <v>43625.771678240744</v>
      </c>
      <c r="C5114" s="2">
        <v>45.410800000000002</v>
      </c>
      <c r="D5114" s="2">
        <v>-12.749499999999999</v>
      </c>
      <c r="E5114" s="3">
        <v>31</v>
      </c>
      <c r="F5114" s="17">
        <v>22</v>
      </c>
      <c r="G5114" s="1" t="s">
        <v>89</v>
      </c>
      <c r="H5114" s="1" t="s">
        <v>63</v>
      </c>
      <c r="I5114" s="1">
        <v>3</v>
      </c>
      <c r="J5114" s="9"/>
      <c r="K5114" s="9"/>
      <c r="L5114" s="9"/>
      <c r="M5114" s="9"/>
      <c r="N5114" s="9"/>
      <c r="O5114" s="1"/>
      <c r="P5114" s="19">
        <v>3.4</v>
      </c>
      <c r="Q5114" s="18" t="s">
        <v>90</v>
      </c>
      <c r="T5114" s="1">
        <f t="shared" si="457"/>
        <v>2019.4408533285168</v>
      </c>
      <c r="U5114" s="4">
        <f t="shared" si="458"/>
        <v>1.1268918226796111E+20</v>
      </c>
      <c r="V5114" s="4">
        <f t="shared" si="459"/>
        <v>39810717055349.789</v>
      </c>
      <c r="W5114" s="1">
        <f t="shared" si="460"/>
        <v>36.638892110321606</v>
      </c>
    </row>
    <row r="5115" spans="1:24" x14ac:dyDescent="0.3">
      <c r="A5115" s="32" t="s">
        <v>1920</v>
      </c>
      <c r="B5115" s="34">
        <v>43626.096898148149</v>
      </c>
      <c r="C5115" s="2">
        <v>45.4148</v>
      </c>
      <c r="D5115" s="2">
        <v>-12.772500000000001</v>
      </c>
      <c r="E5115" s="3">
        <v>40</v>
      </c>
      <c r="F5115" s="17">
        <v>22</v>
      </c>
      <c r="G5115" s="1" t="s">
        <v>89</v>
      </c>
      <c r="H5115" s="1" t="s">
        <v>63</v>
      </c>
      <c r="I5115" s="1">
        <v>3.04</v>
      </c>
      <c r="J5115" s="9"/>
      <c r="K5115" s="9"/>
      <c r="L5115" s="9"/>
      <c r="M5115" s="9"/>
      <c r="N5115" s="9"/>
      <c r="O5115" s="1"/>
      <c r="P5115" s="19">
        <v>3.44</v>
      </c>
      <c r="Q5115" s="18" t="s">
        <v>90</v>
      </c>
      <c r="T5115" s="1">
        <f t="shared" si="457"/>
        <v>2019.4417437320963</v>
      </c>
      <c r="U5115" s="4">
        <f t="shared" si="458"/>
        <v>1.1268922797678007E+20</v>
      </c>
      <c r="V5115" s="4">
        <f t="shared" si="459"/>
        <v>45708818961487.711</v>
      </c>
      <c r="W5115" s="1">
        <f t="shared" si="460"/>
        <v>44.737621328025455</v>
      </c>
    </row>
    <row r="5116" spans="1:24" x14ac:dyDescent="0.3">
      <c r="A5116" s="32" t="s">
        <v>1921</v>
      </c>
      <c r="B5116" s="34">
        <v>43626.460844907408</v>
      </c>
      <c r="C5116" s="2">
        <v>45.395200000000003</v>
      </c>
      <c r="D5116" s="2">
        <v>-12.7553</v>
      </c>
      <c r="E5116" s="3">
        <v>35</v>
      </c>
      <c r="F5116" s="17">
        <v>23</v>
      </c>
      <c r="G5116" s="1" t="s">
        <v>89</v>
      </c>
      <c r="H5116" s="1" t="s">
        <v>63</v>
      </c>
      <c r="I5116" s="1">
        <v>3.47</v>
      </c>
      <c r="J5116" s="9"/>
      <c r="K5116" s="9"/>
      <c r="L5116" s="9">
        <v>4.4000000000000004</v>
      </c>
      <c r="M5116" s="1" t="s">
        <v>60</v>
      </c>
      <c r="N5116" s="9"/>
      <c r="O5116" s="1"/>
      <c r="P5116" s="19">
        <v>3.87</v>
      </c>
      <c r="Q5116" s="18" t="s">
        <v>90</v>
      </c>
      <c r="T5116" s="1">
        <f t="shared" si="457"/>
        <v>2019.4427401640176</v>
      </c>
      <c r="U5116" s="4">
        <f t="shared" si="458"/>
        <v>1.1268942981341644E+20</v>
      </c>
      <c r="V5116" s="4">
        <f t="shared" si="459"/>
        <v>201836636368157.19</v>
      </c>
      <c r="W5116" s="1">
        <f t="shared" si="460"/>
        <v>39.278333181477095</v>
      </c>
    </row>
    <row r="5117" spans="1:24" x14ac:dyDescent="0.3">
      <c r="A5117" s="32" t="s">
        <v>1922</v>
      </c>
      <c r="B5117" s="34">
        <v>43626.496064814812</v>
      </c>
      <c r="C5117" s="2">
        <v>45.412199999999999</v>
      </c>
      <c r="D5117" s="2">
        <v>-12.7942</v>
      </c>
      <c r="E5117" s="3">
        <v>28</v>
      </c>
      <c r="F5117" s="17">
        <v>21</v>
      </c>
      <c r="G5117" s="1" t="s">
        <v>89</v>
      </c>
      <c r="H5117" s="1" t="s">
        <v>63</v>
      </c>
      <c r="I5117" s="1">
        <v>3.19</v>
      </c>
      <c r="J5117" s="9"/>
      <c r="K5117" s="9"/>
      <c r="L5117" s="9"/>
      <c r="M5117" s="9"/>
      <c r="N5117" s="9"/>
      <c r="O5117" s="1"/>
      <c r="P5117" s="19">
        <v>3.59</v>
      </c>
      <c r="Q5117" s="18" t="s">
        <v>90</v>
      </c>
      <c r="T5117" s="1">
        <f t="shared" si="457"/>
        <v>2019.4428365908689</v>
      </c>
      <c r="U5117" s="4">
        <f t="shared" si="458"/>
        <v>1.1268950654956537E+20</v>
      </c>
      <c r="V5117" s="4">
        <f t="shared" si="459"/>
        <v>76736148936182.078</v>
      </c>
      <c r="W5117" s="1">
        <f t="shared" si="460"/>
        <v>34.48248001603784</v>
      </c>
    </row>
    <row r="5118" spans="1:24" x14ac:dyDescent="0.3">
      <c r="A5118" s="32" t="s">
        <v>1923</v>
      </c>
      <c r="B5118" s="34">
        <v>43626.683946759258</v>
      </c>
      <c r="C5118" s="2">
        <v>45.434199999999997</v>
      </c>
      <c r="D5118" s="2">
        <v>-12.797499999999999</v>
      </c>
      <c r="E5118" s="3">
        <v>40</v>
      </c>
      <c r="F5118" s="17">
        <v>22</v>
      </c>
      <c r="G5118" s="1" t="s">
        <v>89</v>
      </c>
      <c r="H5118" s="1" t="s">
        <v>63</v>
      </c>
      <c r="I5118" s="1">
        <v>3.0700000000000003</v>
      </c>
      <c r="J5118" s="9"/>
      <c r="K5118" s="9"/>
      <c r="L5118" s="9"/>
      <c r="M5118" s="9"/>
      <c r="N5118" s="9"/>
      <c r="O5118" s="1"/>
      <c r="P5118" s="19">
        <v>3.47</v>
      </c>
      <c r="Q5118" s="18" t="s">
        <v>90</v>
      </c>
      <c r="T5118" s="1">
        <f t="shared" si="457"/>
        <v>2019.4433509835983</v>
      </c>
      <c r="U5118" s="4">
        <f t="shared" si="458"/>
        <v>1.1268955724863621E+20</v>
      </c>
      <c r="V5118" s="4">
        <f t="shared" si="459"/>
        <v>50699070827470.641</v>
      </c>
      <c r="W5118" s="1">
        <f t="shared" si="460"/>
        <v>45.910108109839584</v>
      </c>
    </row>
    <row r="5119" spans="1:24" x14ac:dyDescent="0.3">
      <c r="A5119" s="32" t="s">
        <v>1924</v>
      </c>
      <c r="B5119" s="34">
        <v>43626.894317129627</v>
      </c>
      <c r="C5119" s="2">
        <v>45.401499999999999</v>
      </c>
      <c r="D5119" s="2">
        <v>-12.7738</v>
      </c>
      <c r="E5119" s="3">
        <v>28</v>
      </c>
      <c r="F5119" s="17">
        <v>21</v>
      </c>
      <c r="G5119" s="1" t="s">
        <v>89</v>
      </c>
      <c r="H5119" s="1" t="s">
        <v>63</v>
      </c>
      <c r="I5119" s="1">
        <v>3.0300000000000002</v>
      </c>
      <c r="J5119" s="9"/>
      <c r="K5119" s="9"/>
      <c r="L5119" s="9"/>
      <c r="M5119" s="9"/>
      <c r="N5119" s="9"/>
      <c r="O5119" s="1"/>
      <c r="P5119" s="19">
        <v>3.43</v>
      </c>
      <c r="Q5119" s="18" t="s">
        <v>90</v>
      </c>
      <c r="T5119" s="1">
        <f t="shared" si="457"/>
        <v>2019.4439269462823</v>
      </c>
      <c r="U5119" s="4">
        <f t="shared" si="458"/>
        <v>1.1268960140568094E+20</v>
      </c>
      <c r="V5119" s="4">
        <f t="shared" si="459"/>
        <v>44157044735331.297</v>
      </c>
      <c r="W5119" s="1">
        <f t="shared" si="460"/>
        <v>33.624202196238571</v>
      </c>
      <c r="X5119" s="19"/>
    </row>
    <row r="5120" spans="1:24" x14ac:dyDescent="0.3">
      <c r="A5120" s="32" t="s">
        <v>1925</v>
      </c>
      <c r="B5120" s="34">
        <v>43626.966168981482</v>
      </c>
      <c r="C5120" s="2">
        <v>45.532499999999999</v>
      </c>
      <c r="D5120" s="2">
        <v>-12.7943</v>
      </c>
      <c r="E5120" s="3">
        <v>40</v>
      </c>
      <c r="F5120" s="17">
        <v>24</v>
      </c>
      <c r="G5120" s="1" t="s">
        <v>89</v>
      </c>
      <c r="H5120" s="1" t="s">
        <v>63</v>
      </c>
      <c r="I5120" s="1">
        <v>3.8400000000000003</v>
      </c>
      <c r="J5120" s="9"/>
      <c r="K5120" s="9"/>
      <c r="L5120" s="9"/>
      <c r="M5120" s="9"/>
      <c r="N5120" s="9"/>
      <c r="O5120" s="1"/>
      <c r="P5120" s="19">
        <v>4.24</v>
      </c>
      <c r="Q5120" s="18" t="s">
        <v>90</v>
      </c>
      <c r="T5120" s="1">
        <f t="shared" si="457"/>
        <v>2019.4441236659316</v>
      </c>
      <c r="U5120" s="4">
        <f t="shared" si="458"/>
        <v>1.1269032584164101E+20</v>
      </c>
      <c r="V5120" s="4">
        <f t="shared" si="459"/>
        <v>724435960074990.13</v>
      </c>
      <c r="W5120" s="1">
        <f t="shared" si="460"/>
        <v>51.843145022185134</v>
      </c>
    </row>
    <row r="5121" spans="1:23" x14ac:dyDescent="0.3">
      <c r="A5121" s="32" t="s">
        <v>1926</v>
      </c>
      <c r="B5121" s="34">
        <v>43627.248425925929</v>
      </c>
      <c r="C5121" s="2">
        <v>45.403300000000002</v>
      </c>
      <c r="D5121" s="2">
        <v>-12.802</v>
      </c>
      <c r="E5121" s="3">
        <v>33</v>
      </c>
      <c r="F5121" s="17">
        <v>22</v>
      </c>
      <c r="G5121" s="1" t="s">
        <v>89</v>
      </c>
      <c r="H5121" s="1" t="s">
        <v>63</v>
      </c>
      <c r="I5121" s="1">
        <v>3.13</v>
      </c>
      <c r="J5121" s="9"/>
      <c r="K5121" s="9"/>
      <c r="L5121" s="9"/>
      <c r="M5121" s="9"/>
      <c r="N5121" s="9"/>
      <c r="O5121" s="1"/>
      <c r="P5121" s="19">
        <v>3.53</v>
      </c>
      <c r="Q5121" s="18" t="s">
        <v>90</v>
      </c>
      <c r="T5121" s="1">
        <f t="shared" si="457"/>
        <v>2019.4448964433291</v>
      </c>
      <c r="U5121" s="4">
        <f t="shared" si="458"/>
        <v>1.1269038821512456E+20</v>
      </c>
      <c r="V5121" s="4">
        <f t="shared" si="459"/>
        <v>62373483548242.125</v>
      </c>
      <c r="W5121" s="1">
        <f t="shared" si="460"/>
        <v>38.277761552819271</v>
      </c>
    </row>
    <row r="5122" spans="1:23" x14ac:dyDescent="0.3">
      <c r="A5122" s="32" t="s">
        <v>1927</v>
      </c>
      <c r="B5122" s="34">
        <v>43628.274907407409</v>
      </c>
      <c r="C5122" s="2">
        <v>45.396500000000003</v>
      </c>
      <c r="D5122" s="2">
        <v>-12.817500000000001</v>
      </c>
      <c r="E5122" s="3">
        <v>23</v>
      </c>
      <c r="F5122" s="17">
        <v>20</v>
      </c>
      <c r="G5122" s="1" t="s">
        <v>89</v>
      </c>
      <c r="H5122" s="1" t="s">
        <v>63</v>
      </c>
      <c r="I5122" s="1">
        <v>3.3200000000000003</v>
      </c>
      <c r="J5122" s="9"/>
      <c r="K5122" s="9"/>
      <c r="L5122" s="9"/>
      <c r="M5122" s="9"/>
      <c r="N5122" s="9"/>
      <c r="O5122" s="1"/>
      <c r="P5122" s="19">
        <v>3.72</v>
      </c>
      <c r="Q5122" s="18" t="s">
        <v>90</v>
      </c>
      <c r="T5122" s="1">
        <f t="shared" si="457"/>
        <v>2019.447706796461</v>
      </c>
      <c r="U5122" s="4">
        <f t="shared" si="458"/>
        <v>1.1269050844156802E+20</v>
      </c>
      <c r="V5122" s="4">
        <f t="shared" si="459"/>
        <v>120226443461741.34</v>
      </c>
      <c r="W5122" s="1">
        <f t="shared" si="460"/>
        <v>29.980313792831716</v>
      </c>
    </row>
    <row r="5123" spans="1:23" x14ac:dyDescent="0.3">
      <c r="A5123" s="32" t="s">
        <v>1928</v>
      </c>
      <c r="B5123" s="34">
        <v>43628.279652777775</v>
      </c>
      <c r="C5123" s="2">
        <v>45.399000000000001</v>
      </c>
      <c r="D5123" s="2">
        <v>-12.8195</v>
      </c>
      <c r="E5123" s="3">
        <v>26</v>
      </c>
      <c r="F5123" s="17">
        <v>19</v>
      </c>
      <c r="G5123" s="1" t="s">
        <v>89</v>
      </c>
      <c r="H5123" s="1" t="s">
        <v>63</v>
      </c>
      <c r="I5123" s="1">
        <v>3.18</v>
      </c>
      <c r="J5123" s="9"/>
      <c r="K5123" s="9"/>
      <c r="L5123" s="9"/>
      <c r="M5123" s="9"/>
      <c r="N5123" s="9"/>
      <c r="O5123" s="1"/>
      <c r="P5123" s="19">
        <v>3.58</v>
      </c>
      <c r="Q5123" s="18" t="s">
        <v>90</v>
      </c>
      <c r="T5123" s="1">
        <f t="shared" si="457"/>
        <v>2019.4477197885772</v>
      </c>
      <c r="U5123" s="4">
        <f t="shared" si="458"/>
        <v>1.1269058257259215E+20</v>
      </c>
      <c r="V5123" s="4">
        <f t="shared" si="459"/>
        <v>74131024130092.203</v>
      </c>
      <c r="W5123" s="1">
        <f t="shared" si="460"/>
        <v>32.537964577112362</v>
      </c>
    </row>
    <row r="5124" spans="1:23" x14ac:dyDescent="0.3">
      <c r="A5124" s="32" t="s">
        <v>1929</v>
      </c>
      <c r="B5124" s="34">
        <v>43628.78396990741</v>
      </c>
      <c r="C5124" s="2">
        <v>45.393999999999998</v>
      </c>
      <c r="D5124" s="2">
        <v>-12.747299999999999</v>
      </c>
      <c r="E5124" s="3">
        <v>12</v>
      </c>
      <c r="F5124" s="17">
        <v>17</v>
      </c>
      <c r="G5124" s="1" t="s">
        <v>89</v>
      </c>
      <c r="H5124" s="1" t="s">
        <v>63</v>
      </c>
      <c r="I5124" s="1">
        <v>3.0700000000000003</v>
      </c>
      <c r="J5124" s="9"/>
      <c r="K5124" s="9"/>
      <c r="L5124" s="9"/>
      <c r="M5124" s="9"/>
      <c r="N5124" s="9"/>
      <c r="O5124" s="1"/>
      <c r="P5124" s="19">
        <v>3.47</v>
      </c>
      <c r="Q5124" s="18" t="s">
        <v>90</v>
      </c>
      <c r="T5124" s="1">
        <f t="shared" si="457"/>
        <v>2019.4491005336274</v>
      </c>
      <c r="U5124" s="4">
        <f t="shared" si="458"/>
        <v>1.1269063327166299E+20</v>
      </c>
      <c r="V5124" s="4">
        <f t="shared" si="459"/>
        <v>50699070827470.641</v>
      </c>
      <c r="W5124" s="1">
        <f t="shared" si="460"/>
        <v>21.402263758819501</v>
      </c>
    </row>
    <row r="5125" spans="1:23" x14ac:dyDescent="0.3">
      <c r="A5125" s="32" t="s">
        <v>1930</v>
      </c>
      <c r="B5125" s="34">
        <v>43629.911516203705</v>
      </c>
      <c r="C5125" s="2">
        <v>45.373800000000003</v>
      </c>
      <c r="D5125" s="2">
        <v>-12.7707</v>
      </c>
      <c r="E5125" s="3">
        <v>33</v>
      </c>
      <c r="F5125" s="17">
        <v>21</v>
      </c>
      <c r="G5125" s="1" t="s">
        <v>89</v>
      </c>
      <c r="H5125" s="1" t="s">
        <v>63</v>
      </c>
      <c r="I5125" s="1">
        <v>3.36</v>
      </c>
      <c r="J5125" s="9"/>
      <c r="K5125" s="9"/>
      <c r="L5125" s="9"/>
      <c r="M5125" s="9"/>
      <c r="N5125" s="9"/>
      <c r="O5125" s="1"/>
      <c r="P5125" s="19">
        <v>3.76</v>
      </c>
      <c r="Q5125" s="18" t="s">
        <v>90</v>
      </c>
      <c r="T5125" s="1">
        <f t="shared" ref="T5125:T5188" si="461">1900+B5125/365.25</f>
        <v>2019.4521875871424</v>
      </c>
      <c r="U5125" s="4">
        <f t="shared" ref="U5125:U5188" si="462">U5124+V5125</f>
        <v>1.1269077131008945E+20</v>
      </c>
      <c r="V5125" s="4">
        <f t="shared" ref="V5125:V5188" si="463">10^(1.5*I5125+9.1)</f>
        <v>138038426460289.45</v>
      </c>
      <c r="W5125" s="1">
        <f t="shared" ref="W5125:W5188" si="464">SQRT( (ABS(D5125-$Y$1)*111.11)^2+(111.11*COS(RADIANS(D5125))*ABS(C5125-$Z$1))^2+E5125*E5125)</f>
        <v>36.499724040553865</v>
      </c>
    </row>
    <row r="5126" spans="1:23" x14ac:dyDescent="0.3">
      <c r="A5126" s="32" t="s">
        <v>1931</v>
      </c>
      <c r="B5126" s="34">
        <v>43630.08697916667</v>
      </c>
      <c r="C5126" s="2">
        <v>45.404499999999999</v>
      </c>
      <c r="D5126" s="2">
        <v>-12.812799999999999</v>
      </c>
      <c r="E5126" s="3">
        <v>32</v>
      </c>
      <c r="F5126" s="17">
        <v>26</v>
      </c>
      <c r="G5126" s="1" t="s">
        <v>89</v>
      </c>
      <c r="H5126" s="1" t="s">
        <v>63</v>
      </c>
      <c r="I5126" s="1">
        <v>4.2299999999999995</v>
      </c>
      <c r="J5126" s="9"/>
      <c r="K5126" s="9"/>
      <c r="L5126" s="9">
        <v>4.5</v>
      </c>
      <c r="M5126" s="1" t="s">
        <v>60</v>
      </c>
      <c r="N5126" s="9"/>
      <c r="O5126" s="1"/>
      <c r="P5126" s="19">
        <v>4.63</v>
      </c>
      <c r="Q5126" s="18" t="s">
        <v>90</v>
      </c>
      <c r="T5126" s="1">
        <f t="shared" si="461"/>
        <v>2019.4526679785536</v>
      </c>
      <c r="U5126" s="4">
        <f t="shared" si="462"/>
        <v>1.1269355743125809E+20</v>
      </c>
      <c r="V5126" s="4">
        <f t="shared" si="463"/>
        <v>2786121168629775</v>
      </c>
      <c r="W5126" s="1">
        <f t="shared" si="464"/>
        <v>37.667264543520808</v>
      </c>
    </row>
    <row r="5127" spans="1:23" x14ac:dyDescent="0.3">
      <c r="A5127" s="32" t="s">
        <v>1932</v>
      </c>
      <c r="B5127" s="34">
        <v>43630.245555555557</v>
      </c>
      <c r="C5127" s="2">
        <v>45.375700000000002</v>
      </c>
      <c r="D5127" s="2">
        <v>-12.827</v>
      </c>
      <c r="E5127" s="3">
        <v>34</v>
      </c>
      <c r="F5127" s="17">
        <v>21</v>
      </c>
      <c r="G5127" s="1" t="s">
        <v>89</v>
      </c>
      <c r="H5127" s="1" t="s">
        <v>63</v>
      </c>
      <c r="I5127" s="1">
        <v>3.0100000000000002</v>
      </c>
      <c r="J5127" s="9"/>
      <c r="K5127" s="9"/>
      <c r="L5127" s="9"/>
      <c r="M5127" s="9"/>
      <c r="N5127" s="9"/>
      <c r="O5127" s="1"/>
      <c r="P5127" s="19">
        <v>3.41</v>
      </c>
      <c r="Q5127" s="18" t="s">
        <v>90</v>
      </c>
      <c r="T5127" s="1">
        <f t="shared" si="461"/>
        <v>2019.4531021370447</v>
      </c>
      <c r="U5127" s="4">
        <f t="shared" si="462"/>
        <v>1.1269359864101E+20</v>
      </c>
      <c r="V5127" s="4">
        <f t="shared" si="463"/>
        <v>41209751909733.227</v>
      </c>
      <c r="W5127" s="1">
        <f t="shared" si="464"/>
        <v>38.282239340009163</v>
      </c>
    </row>
    <row r="5128" spans="1:23" x14ac:dyDescent="0.3">
      <c r="A5128" s="32" t="s">
        <v>1933</v>
      </c>
      <c r="B5128" s="34">
        <v>43630.449513888889</v>
      </c>
      <c r="C5128" s="2">
        <v>45.5227</v>
      </c>
      <c r="D5128" s="2">
        <v>-12.834199999999999</v>
      </c>
      <c r="E5128" s="3">
        <v>41</v>
      </c>
      <c r="F5128" s="17">
        <v>20</v>
      </c>
      <c r="G5128" s="1" t="s">
        <v>89</v>
      </c>
      <c r="H5128" s="1" t="s">
        <v>63</v>
      </c>
      <c r="I5128" s="1">
        <v>3.04</v>
      </c>
      <c r="J5128" s="9"/>
      <c r="K5128" s="9"/>
      <c r="L5128" s="9"/>
      <c r="M5128" s="9"/>
      <c r="N5128" s="9"/>
      <c r="O5128" s="1"/>
      <c r="P5128" s="19">
        <v>3.44</v>
      </c>
      <c r="Q5128" s="18" t="s">
        <v>90</v>
      </c>
      <c r="T5128" s="1">
        <f t="shared" si="461"/>
        <v>2019.453660544528</v>
      </c>
      <c r="U5128" s="4">
        <f t="shared" si="462"/>
        <v>1.1269364434982896E+20</v>
      </c>
      <c r="V5128" s="4">
        <f t="shared" si="463"/>
        <v>45708818961487.711</v>
      </c>
      <c r="W5128" s="1">
        <f t="shared" si="464"/>
        <v>52.514361562598268</v>
      </c>
    </row>
    <row r="5129" spans="1:23" x14ac:dyDescent="0.3">
      <c r="A5129" s="32" t="s">
        <v>1934</v>
      </c>
      <c r="B5129" s="34">
        <v>43631.156342592592</v>
      </c>
      <c r="C5129" s="2">
        <v>45.533799999999999</v>
      </c>
      <c r="D5129" s="2">
        <v>-12.8208</v>
      </c>
      <c r="E5129" s="3">
        <v>39</v>
      </c>
      <c r="F5129" s="17">
        <v>23</v>
      </c>
      <c r="G5129" s="1" t="s">
        <v>89</v>
      </c>
      <c r="H5129" s="1" t="s">
        <v>63</v>
      </c>
      <c r="I5129" s="1">
        <v>4.6499999999999995</v>
      </c>
      <c r="J5129" s="9"/>
      <c r="K5129" s="9"/>
      <c r="L5129" s="9">
        <v>4.8</v>
      </c>
      <c r="M5129" s="1" t="s">
        <v>60</v>
      </c>
      <c r="N5129" s="9"/>
      <c r="O5129" s="1"/>
      <c r="P5129" s="19">
        <v>5.05</v>
      </c>
      <c r="Q5129" s="18" t="s">
        <v>90</v>
      </c>
      <c r="T5129" s="1">
        <f t="shared" si="461"/>
        <v>2019.455595736051</v>
      </c>
      <c r="U5129" s="4">
        <f t="shared" si="462"/>
        <v>1.1270552937210333E+20</v>
      </c>
      <c r="V5129" s="4">
        <f t="shared" si="463"/>
        <v>1.1885022274370218E+16</v>
      </c>
      <c r="W5129" s="1">
        <f t="shared" si="464"/>
        <v>51.494104066391117</v>
      </c>
    </row>
    <row r="5130" spans="1:23" x14ac:dyDescent="0.3">
      <c r="A5130" s="32" t="s">
        <v>1935</v>
      </c>
      <c r="B5130" s="34">
        <v>43631.209849537037</v>
      </c>
      <c r="C5130" s="2">
        <v>45.425699999999999</v>
      </c>
      <c r="D5130" s="2">
        <v>-12.815799999999999</v>
      </c>
      <c r="E5130" s="3">
        <v>44</v>
      </c>
      <c r="F5130" s="17">
        <v>22</v>
      </c>
      <c r="G5130" s="1" t="s">
        <v>89</v>
      </c>
      <c r="H5130" s="1" t="s">
        <v>63</v>
      </c>
      <c r="I5130" s="1">
        <v>3.6300000000000003</v>
      </c>
      <c r="J5130" s="9"/>
      <c r="K5130" s="9"/>
      <c r="L5130" s="9"/>
      <c r="M5130" s="9"/>
      <c r="N5130" s="9"/>
      <c r="O5130" s="1"/>
      <c r="P5130" s="19">
        <v>4.03</v>
      </c>
      <c r="Q5130" s="18" t="s">
        <v>90</v>
      </c>
      <c r="T5130" s="1">
        <f t="shared" si="461"/>
        <v>2019.4557422300809</v>
      </c>
      <c r="U5130" s="4">
        <f t="shared" si="462"/>
        <v>1.1270588012397729E+20</v>
      </c>
      <c r="V5130" s="4">
        <f t="shared" si="463"/>
        <v>350751873952569.13</v>
      </c>
      <c r="W5130" s="1">
        <f t="shared" si="464"/>
        <v>49.263874049637955</v>
      </c>
    </row>
    <row r="5131" spans="1:23" x14ac:dyDescent="0.3">
      <c r="A5131" s="32" t="s">
        <v>1936</v>
      </c>
      <c r="B5131" s="34">
        <v>43632.313645833332</v>
      </c>
      <c r="C5131" s="2">
        <v>45.4</v>
      </c>
      <c r="D5131" s="2">
        <v>-12.814299999999999</v>
      </c>
      <c r="E5131" s="3">
        <v>26</v>
      </c>
      <c r="F5131" s="17">
        <v>22</v>
      </c>
      <c r="G5131" s="1" t="s">
        <v>89</v>
      </c>
      <c r="H5131" s="1" t="s">
        <v>63</v>
      </c>
      <c r="I5131" s="1">
        <v>4.3099999999999996</v>
      </c>
      <c r="J5131" s="9"/>
      <c r="K5131" s="9"/>
      <c r="L5131" s="9">
        <v>4.5999999999999996</v>
      </c>
      <c r="M5131" s="1" t="s">
        <v>60</v>
      </c>
      <c r="N5131" s="9"/>
      <c r="O5131" s="1"/>
      <c r="P5131" s="19">
        <v>4.71</v>
      </c>
      <c r="Q5131" s="18" t="s">
        <v>90</v>
      </c>
      <c r="T5131" s="1">
        <f t="shared" si="461"/>
        <v>2019.4587642596396</v>
      </c>
      <c r="U5131" s="4">
        <f t="shared" si="462"/>
        <v>1.1270955294698227E+20</v>
      </c>
      <c r="V5131" s="4">
        <f t="shared" si="463"/>
        <v>3672823004980848.5</v>
      </c>
      <c r="W5131" s="1">
        <f t="shared" si="464"/>
        <v>32.478270335036768</v>
      </c>
    </row>
    <row r="5132" spans="1:23" x14ac:dyDescent="0.3">
      <c r="A5132" s="32" t="s">
        <v>1937</v>
      </c>
      <c r="B5132" s="34">
        <v>43633.01630787037</v>
      </c>
      <c r="C5132" s="2">
        <v>45.398299999999999</v>
      </c>
      <c r="D5132" s="2">
        <v>-12.840999999999999</v>
      </c>
      <c r="E5132" s="3">
        <v>32</v>
      </c>
      <c r="F5132" s="17">
        <v>22</v>
      </c>
      <c r="G5132" s="1" t="s">
        <v>89</v>
      </c>
      <c r="H5132" s="1" t="s">
        <v>63</v>
      </c>
      <c r="I5132" s="1">
        <v>3.42</v>
      </c>
      <c r="J5132" s="9"/>
      <c r="K5132" s="9"/>
      <c r="L5132" s="9"/>
      <c r="M5132" s="9"/>
      <c r="N5132" s="9"/>
      <c r="O5132" s="1"/>
      <c r="P5132" s="19">
        <v>3.82</v>
      </c>
      <c r="Q5132" s="18" t="s">
        <v>90</v>
      </c>
      <c r="T5132" s="1">
        <f t="shared" si="461"/>
        <v>2019.4606880434508</v>
      </c>
      <c r="U5132" s="4">
        <f t="shared" si="462"/>
        <v>1.1270972277134752E+20</v>
      </c>
      <c r="V5132" s="4">
        <f t="shared" si="463"/>
        <v>169824365246175.47</v>
      </c>
      <c r="W5132" s="1">
        <f t="shared" si="464"/>
        <v>37.993131590561099</v>
      </c>
    </row>
    <row r="5133" spans="1:23" x14ac:dyDescent="0.3">
      <c r="A5133" s="32" t="s">
        <v>1938</v>
      </c>
      <c r="B5133" s="34">
        <v>43633.542488425926</v>
      </c>
      <c r="C5133" s="2">
        <v>45.405000000000001</v>
      </c>
      <c r="D5133" s="2">
        <v>-12.8233</v>
      </c>
      <c r="E5133" s="3">
        <v>37</v>
      </c>
      <c r="F5133" s="17">
        <v>23</v>
      </c>
      <c r="G5133" s="1" t="s">
        <v>89</v>
      </c>
      <c r="H5133" s="1" t="s">
        <v>63</v>
      </c>
      <c r="I5133" s="1">
        <v>3.69</v>
      </c>
      <c r="J5133" s="9"/>
      <c r="K5133" s="9"/>
      <c r="L5133" s="9"/>
      <c r="M5133" s="9"/>
      <c r="N5133" s="9"/>
      <c r="O5133" s="1"/>
      <c r="P5133" s="19">
        <v>4.09</v>
      </c>
      <c r="Q5133" s="18" t="s">
        <v>90</v>
      </c>
      <c r="T5133" s="1">
        <f t="shared" si="461"/>
        <v>2019.4621286472989</v>
      </c>
      <c r="U5133" s="4">
        <f t="shared" si="462"/>
        <v>1.1271015429042435E+20</v>
      </c>
      <c r="V5133" s="4">
        <f t="shared" si="463"/>
        <v>431519076827766.19</v>
      </c>
      <c r="W5133" s="1">
        <f t="shared" si="464"/>
        <v>42.213749176841468</v>
      </c>
    </row>
    <row r="5134" spans="1:23" x14ac:dyDescent="0.3">
      <c r="A5134" s="32" t="s">
        <v>1939</v>
      </c>
      <c r="B5134" s="34">
        <v>43634.706388888888</v>
      </c>
      <c r="C5134" s="2">
        <v>45.411999999999999</v>
      </c>
      <c r="D5134" s="2">
        <v>-12.832700000000001</v>
      </c>
      <c r="E5134" s="3">
        <v>31</v>
      </c>
      <c r="F5134" s="17">
        <v>23</v>
      </c>
      <c r="G5134" s="1" t="s">
        <v>89</v>
      </c>
      <c r="H5134" s="1" t="s">
        <v>63</v>
      </c>
      <c r="I5134" s="1">
        <v>4.04</v>
      </c>
      <c r="J5134" s="9"/>
      <c r="K5134" s="9"/>
      <c r="L5134" s="9">
        <v>4.5</v>
      </c>
      <c r="M5134" s="1" t="s">
        <v>60</v>
      </c>
      <c r="N5134" s="9"/>
      <c r="O5134" s="1"/>
      <c r="P5134" s="19">
        <v>4.4400000000000004</v>
      </c>
      <c r="Q5134" s="18" t="s">
        <v>90</v>
      </c>
      <c r="T5134" s="1">
        <f t="shared" si="461"/>
        <v>2019.4653152330975</v>
      </c>
      <c r="U5134" s="4">
        <f t="shared" si="462"/>
        <v>1.1271159973019509E+20</v>
      </c>
      <c r="V5134" s="4">
        <f t="shared" si="463"/>
        <v>1445439770745933.8</v>
      </c>
      <c r="W5134" s="1">
        <f t="shared" si="464"/>
        <v>37.682471920080445</v>
      </c>
    </row>
    <row r="5135" spans="1:23" x14ac:dyDescent="0.3">
      <c r="A5135" s="32" t="s">
        <v>1940</v>
      </c>
      <c r="B5135" s="34">
        <v>43637.421481481484</v>
      </c>
      <c r="C5135" s="2">
        <v>45.396500000000003</v>
      </c>
      <c r="D5135" s="2">
        <v>-12.7668</v>
      </c>
      <c r="E5135" s="3">
        <v>34</v>
      </c>
      <c r="F5135" s="17">
        <v>18</v>
      </c>
      <c r="G5135" s="1" t="s">
        <v>89</v>
      </c>
      <c r="H5135" s="1" t="s">
        <v>63</v>
      </c>
      <c r="I5135" s="1">
        <v>3.17</v>
      </c>
      <c r="J5135" s="9"/>
      <c r="K5135" s="9"/>
      <c r="L5135" s="9"/>
      <c r="M5135" s="9"/>
      <c r="N5135" s="9"/>
      <c r="O5135" s="1"/>
      <c r="P5135" s="19">
        <v>3.57</v>
      </c>
      <c r="Q5135" s="18" t="s">
        <v>90</v>
      </c>
      <c r="T5135" s="1">
        <f t="shared" si="461"/>
        <v>2019.4727487514892</v>
      </c>
      <c r="U5135" s="4">
        <f t="shared" si="462"/>
        <v>1.1271167134453611E+20</v>
      </c>
      <c r="V5135" s="4">
        <f t="shared" si="463"/>
        <v>71614341021290.391</v>
      </c>
      <c r="W5135" s="1">
        <f t="shared" si="464"/>
        <v>38.474924436918897</v>
      </c>
    </row>
    <row r="5136" spans="1:23" x14ac:dyDescent="0.3">
      <c r="A5136" s="32" t="s">
        <v>1941</v>
      </c>
      <c r="B5136" s="34">
        <v>43637.890717592592</v>
      </c>
      <c r="C5136" s="2">
        <v>45.398699999999998</v>
      </c>
      <c r="D5136" s="2">
        <v>-12.793699999999999</v>
      </c>
      <c r="E5136" s="3">
        <v>31</v>
      </c>
      <c r="F5136" s="17">
        <v>15</v>
      </c>
      <c r="G5136" s="1" t="s">
        <v>89</v>
      </c>
      <c r="H5136" s="1" t="s">
        <v>63</v>
      </c>
      <c r="I5136" s="1">
        <v>3.02</v>
      </c>
      <c r="J5136" s="9"/>
      <c r="K5136" s="9"/>
      <c r="L5136" s="9"/>
      <c r="M5136" s="9"/>
      <c r="N5136" s="9"/>
      <c r="O5136" s="1"/>
      <c r="P5136" s="19">
        <v>3.42</v>
      </c>
      <c r="Q5136" s="18" t="s">
        <v>90</v>
      </c>
      <c r="T5136" s="1">
        <f t="shared" si="461"/>
        <v>2019.4740334499454</v>
      </c>
      <c r="U5136" s="4">
        <f t="shared" si="462"/>
        <v>1.1271171400248798E+20</v>
      </c>
      <c r="V5136" s="4">
        <f t="shared" si="463"/>
        <v>42657951880159.32</v>
      </c>
      <c r="W5136" s="1">
        <f t="shared" si="464"/>
        <v>36.196384028982415</v>
      </c>
    </row>
    <row r="5137" spans="1:23" x14ac:dyDescent="0.3">
      <c r="A5137" s="32" t="s">
        <v>1942</v>
      </c>
      <c r="B5137" s="34">
        <v>43638.636157407411</v>
      </c>
      <c r="C5137" s="2">
        <v>45.5075</v>
      </c>
      <c r="D5137" s="2">
        <v>-12.79</v>
      </c>
      <c r="E5137" s="3">
        <v>40</v>
      </c>
      <c r="F5137" s="17">
        <v>14</v>
      </c>
      <c r="G5137" s="1" t="s">
        <v>89</v>
      </c>
      <c r="H5137" s="1" t="s">
        <v>63</v>
      </c>
      <c r="I5137" s="1">
        <v>3.4</v>
      </c>
      <c r="J5137" s="9"/>
      <c r="K5137" s="9"/>
      <c r="L5137" s="9"/>
      <c r="M5137" s="9"/>
      <c r="N5137" s="9"/>
      <c r="O5137" s="1"/>
      <c r="P5137" s="19">
        <v>3.8</v>
      </c>
      <c r="Q5137" s="18" t="s">
        <v>90</v>
      </c>
      <c r="T5137" s="1">
        <f t="shared" si="461"/>
        <v>2019.4760743529293</v>
      </c>
      <c r="U5137" s="4">
        <f t="shared" si="462"/>
        <v>1.1271187249180723E+20</v>
      </c>
      <c r="V5137" s="4">
        <f t="shared" si="463"/>
        <v>158489319246111.25</v>
      </c>
      <c r="W5137" s="1">
        <f t="shared" si="464"/>
        <v>50.140335849403897</v>
      </c>
    </row>
    <row r="5138" spans="1:23" x14ac:dyDescent="0.3">
      <c r="A5138" s="32" t="s">
        <v>1943</v>
      </c>
      <c r="B5138" s="34">
        <v>43639.959201388891</v>
      </c>
      <c r="C5138" s="2">
        <v>45.3765</v>
      </c>
      <c r="D5138" s="2">
        <v>-12.77</v>
      </c>
      <c r="E5138" s="3">
        <v>36</v>
      </c>
      <c r="F5138" s="17">
        <v>16</v>
      </c>
      <c r="G5138" s="1" t="s">
        <v>89</v>
      </c>
      <c r="H5138" s="1" t="s">
        <v>63</v>
      </c>
      <c r="I5138" s="1">
        <v>3.0500000000000003</v>
      </c>
      <c r="J5138" s="9"/>
      <c r="K5138" s="9"/>
      <c r="L5138" s="9"/>
      <c r="M5138" s="9"/>
      <c r="N5138" s="9"/>
      <c r="O5138" s="1"/>
      <c r="P5138" s="19">
        <v>3.45</v>
      </c>
      <c r="Q5138" s="18" t="s">
        <v>90</v>
      </c>
      <c r="T5138" s="1">
        <f t="shared" si="461"/>
        <v>2019.4796966499352</v>
      </c>
      <c r="U5138" s="4">
        <f t="shared" si="462"/>
        <v>1.1271191980693312E+20</v>
      </c>
      <c r="V5138" s="4">
        <f t="shared" si="463"/>
        <v>47315125896148.258</v>
      </c>
      <c r="W5138" s="1">
        <f t="shared" si="464"/>
        <v>39.346375927267168</v>
      </c>
    </row>
    <row r="5139" spans="1:23" x14ac:dyDescent="0.3">
      <c r="A5139" s="32" t="s">
        <v>1381</v>
      </c>
      <c r="B5139" s="34">
        <v>43641.576458333337</v>
      </c>
      <c r="C5139" s="2">
        <v>46.0623</v>
      </c>
      <c r="D5139" s="2">
        <v>-12.2675</v>
      </c>
      <c r="E5139" s="3">
        <v>5</v>
      </c>
      <c r="F5139" s="17">
        <v>17</v>
      </c>
      <c r="G5139" s="1" t="s">
        <v>89</v>
      </c>
      <c r="H5139" s="1" t="s">
        <v>67</v>
      </c>
      <c r="I5139" s="1">
        <f>P5139-0.4</f>
        <v>3.56</v>
      </c>
      <c r="J5139" s="19"/>
      <c r="K5139" s="19"/>
      <c r="L5139" s="19"/>
      <c r="M5139" s="19"/>
      <c r="N5139" s="19"/>
      <c r="P5139" s="19">
        <v>3.96</v>
      </c>
      <c r="Q5139" s="18" t="s">
        <v>90</v>
      </c>
      <c r="T5139" s="1">
        <f t="shared" si="461"/>
        <v>2019.4841244581337</v>
      </c>
      <c r="U5139" s="4">
        <f t="shared" si="462"/>
        <v>1.1271219522980346E+20</v>
      </c>
      <c r="V5139" s="4">
        <f t="shared" si="463"/>
        <v>275422870333817.78</v>
      </c>
      <c r="W5139" s="1">
        <f t="shared" si="464"/>
        <v>105.44928261573915</v>
      </c>
    </row>
    <row r="5140" spans="1:23" x14ac:dyDescent="0.3">
      <c r="A5140" s="32" t="s">
        <v>1382</v>
      </c>
      <c r="B5140" s="34">
        <v>43641.638749999998</v>
      </c>
      <c r="C5140" s="2">
        <v>41.299500000000002</v>
      </c>
      <c r="D5140" s="2">
        <v>-12.2073</v>
      </c>
      <c r="E5140" s="3">
        <v>40</v>
      </c>
      <c r="F5140" s="17">
        <v>9</v>
      </c>
      <c r="G5140" s="1" t="s">
        <v>89</v>
      </c>
      <c r="H5140" s="1" t="s">
        <v>33</v>
      </c>
      <c r="I5140" s="1">
        <f>P5140-0.4</f>
        <v>3.38</v>
      </c>
      <c r="J5140" s="19"/>
      <c r="K5140" s="19"/>
      <c r="L5140" s="19"/>
      <c r="M5140" s="19"/>
      <c r="N5140" s="19"/>
      <c r="P5140" s="19">
        <v>3.78</v>
      </c>
      <c r="Q5140" s="18" t="s">
        <v>90</v>
      </c>
      <c r="T5140" s="1">
        <f t="shared" si="461"/>
        <v>2019.4842950034224</v>
      </c>
      <c r="U5140" s="4">
        <f t="shared" si="462"/>
        <v>1.1271234314064228E+20</v>
      </c>
      <c r="V5140" s="4">
        <f t="shared" si="463"/>
        <v>147910838816820.69</v>
      </c>
      <c r="W5140" s="1">
        <f t="shared" si="464"/>
        <v>433.09678494755281</v>
      </c>
    </row>
    <row r="5141" spans="1:23" x14ac:dyDescent="0.3">
      <c r="A5141" s="32" t="s">
        <v>1944</v>
      </c>
      <c r="B5141" s="34">
        <v>43641.784733796296</v>
      </c>
      <c r="C5141" s="2">
        <v>45.419199999999996</v>
      </c>
      <c r="D5141" s="2">
        <v>-12.8378</v>
      </c>
      <c r="E5141" s="3">
        <v>38</v>
      </c>
      <c r="F5141" s="17">
        <v>19</v>
      </c>
      <c r="G5141" s="1" t="s">
        <v>89</v>
      </c>
      <c r="H5141" s="1" t="s">
        <v>63</v>
      </c>
      <c r="I5141" s="1">
        <v>3.12</v>
      </c>
      <c r="J5141" s="9"/>
      <c r="K5141" s="9"/>
      <c r="L5141" s="9"/>
      <c r="M5141" s="9"/>
      <c r="N5141" s="9"/>
      <c r="O5141" s="1"/>
      <c r="P5141" s="19">
        <v>3.52</v>
      </c>
      <c r="Q5141" s="18" t="s">
        <v>90</v>
      </c>
      <c r="T5141" s="1">
        <f t="shared" si="461"/>
        <v>2019.484694685274</v>
      </c>
      <c r="U5141" s="4">
        <f t="shared" si="462"/>
        <v>1.1271240339660089E+20</v>
      </c>
      <c r="V5141" s="4">
        <f t="shared" si="463"/>
        <v>60255958607435.766</v>
      </c>
      <c r="W5141" s="1">
        <f t="shared" si="464"/>
        <v>44.093286518271846</v>
      </c>
    </row>
    <row r="5142" spans="1:23" x14ac:dyDescent="0.3">
      <c r="A5142" s="32" t="s">
        <v>1383</v>
      </c>
      <c r="B5142" s="34">
        <v>43641.86824074074</v>
      </c>
      <c r="C5142" s="2">
        <v>48.819200000000002</v>
      </c>
      <c r="D5142" s="2">
        <v>-13.6648</v>
      </c>
      <c r="E5142" s="3">
        <v>0</v>
      </c>
      <c r="F5142" s="17">
        <v>12</v>
      </c>
      <c r="G5142" s="1" t="s">
        <v>89</v>
      </c>
      <c r="H5142" s="1" t="s">
        <v>68</v>
      </c>
      <c r="I5142" s="1">
        <f>P5142-0.4</f>
        <v>3.08</v>
      </c>
      <c r="J5142" s="19"/>
      <c r="K5142" s="19"/>
      <c r="L5142" s="19"/>
      <c r="M5142" s="19"/>
      <c r="N5142" s="19"/>
      <c r="P5142" s="19">
        <v>3.48</v>
      </c>
      <c r="Q5142" s="18" t="s">
        <v>90</v>
      </c>
      <c r="T5142" s="1">
        <f t="shared" si="461"/>
        <v>2019.4849233148275</v>
      </c>
      <c r="U5142" s="4">
        <f t="shared" si="462"/>
        <v>1.1271245587734692E+20</v>
      </c>
      <c r="V5142" s="4">
        <f t="shared" si="463"/>
        <v>52480746024977.281</v>
      </c>
      <c r="W5142" s="1">
        <f t="shared" si="464"/>
        <v>400.38334294670238</v>
      </c>
    </row>
    <row r="5143" spans="1:23" x14ac:dyDescent="0.3">
      <c r="A5143" s="32" t="s">
        <v>1384</v>
      </c>
      <c r="B5143" s="34">
        <v>43641.885937500003</v>
      </c>
      <c r="C5143" s="2">
        <v>49.042299999999997</v>
      </c>
      <c r="D5143" s="2">
        <v>-13.6417</v>
      </c>
      <c r="E5143" s="3">
        <v>124</v>
      </c>
      <c r="F5143" s="17">
        <v>11</v>
      </c>
      <c r="G5143" s="1" t="s">
        <v>89</v>
      </c>
      <c r="H5143" s="1" t="s">
        <v>68</v>
      </c>
      <c r="I5143" s="1">
        <f>P5143-0.4</f>
        <v>3.08</v>
      </c>
      <c r="J5143" s="19"/>
      <c r="K5143" s="19"/>
      <c r="L5143" s="19"/>
      <c r="M5143" s="19"/>
      <c r="N5143" s="19"/>
      <c r="P5143" s="19">
        <v>3.48</v>
      </c>
      <c r="Q5143" s="18" t="s">
        <v>90</v>
      </c>
      <c r="T5143" s="1">
        <f t="shared" si="461"/>
        <v>2019.4849717659138</v>
      </c>
      <c r="U5143" s="4">
        <f t="shared" si="462"/>
        <v>1.1271250835809295E+20</v>
      </c>
      <c r="V5143" s="4">
        <f t="shared" si="463"/>
        <v>52480746024977.281</v>
      </c>
      <c r="W5143" s="1">
        <f t="shared" si="464"/>
        <v>440.9630403034368</v>
      </c>
    </row>
    <row r="5144" spans="1:23" x14ac:dyDescent="0.3">
      <c r="A5144" s="32" t="s">
        <v>1945</v>
      </c>
      <c r="B5144" s="34">
        <v>43642.866863425923</v>
      </c>
      <c r="C5144" s="2">
        <v>45.389299999999999</v>
      </c>
      <c r="D5144" s="2">
        <v>-12.8467</v>
      </c>
      <c r="E5144" s="3">
        <v>34</v>
      </c>
      <c r="F5144" s="17">
        <v>17</v>
      </c>
      <c r="G5144" s="1" t="s">
        <v>89</v>
      </c>
      <c r="H5144" s="1" t="s">
        <v>63</v>
      </c>
      <c r="I5144" s="1">
        <v>3.02</v>
      </c>
      <c r="J5144" s="9"/>
      <c r="K5144" s="9"/>
      <c r="L5144" s="9"/>
      <c r="M5144" s="9"/>
      <c r="N5144" s="9"/>
      <c r="O5144" s="1"/>
      <c r="P5144" s="19">
        <v>3.42</v>
      </c>
      <c r="Q5144" s="18" t="s">
        <v>90</v>
      </c>
      <c r="T5144" s="1">
        <f t="shared" si="461"/>
        <v>2019.4876573947322</v>
      </c>
      <c r="U5144" s="4">
        <f t="shared" si="462"/>
        <v>1.1271255101604482E+20</v>
      </c>
      <c r="V5144" s="4">
        <f t="shared" si="463"/>
        <v>42657951880159.32</v>
      </c>
      <c r="W5144" s="1">
        <f t="shared" si="464"/>
        <v>39.413413779275906</v>
      </c>
    </row>
    <row r="5145" spans="1:23" x14ac:dyDescent="0.3">
      <c r="A5145" s="32" t="s">
        <v>1946</v>
      </c>
      <c r="B5145" s="34">
        <v>43643.144236111111</v>
      </c>
      <c r="C5145" s="2">
        <v>45.384700000000002</v>
      </c>
      <c r="D5145" s="2">
        <v>-12.7287</v>
      </c>
      <c r="E5145" s="3">
        <v>33</v>
      </c>
      <c r="F5145" s="17">
        <v>12</v>
      </c>
      <c r="G5145" s="1" t="s">
        <v>89</v>
      </c>
      <c r="H5145" s="1" t="s">
        <v>63</v>
      </c>
      <c r="I5145" s="1">
        <v>3.3200000000000003</v>
      </c>
      <c r="J5145" s="9"/>
      <c r="K5145" s="9"/>
      <c r="L5145" s="9"/>
      <c r="M5145" s="9"/>
      <c r="N5145" s="9"/>
      <c r="O5145" s="1"/>
      <c r="P5145" s="19">
        <v>3.72</v>
      </c>
      <c r="Q5145" s="18" t="s">
        <v>90</v>
      </c>
      <c r="T5145" s="1">
        <f t="shared" si="461"/>
        <v>2019.4884167997566</v>
      </c>
      <c r="U5145" s="4">
        <f t="shared" si="462"/>
        <v>1.1271267124248828E+20</v>
      </c>
      <c r="V5145" s="4">
        <f t="shared" si="463"/>
        <v>120226443461741.34</v>
      </c>
      <c r="W5145" s="1">
        <f t="shared" si="464"/>
        <v>37.102158449878701</v>
      </c>
    </row>
    <row r="5146" spans="1:23" x14ac:dyDescent="0.3">
      <c r="A5146" s="32" t="s">
        <v>1947</v>
      </c>
      <c r="B5146" s="34">
        <v>43643.537604166668</v>
      </c>
      <c r="C5146" s="2">
        <v>45.529800000000002</v>
      </c>
      <c r="D5146" s="2">
        <v>-12.8065</v>
      </c>
      <c r="E5146" s="3">
        <v>40</v>
      </c>
      <c r="F5146" s="17">
        <v>16</v>
      </c>
      <c r="G5146" s="1" t="s">
        <v>89</v>
      </c>
      <c r="H5146" s="1" t="s">
        <v>63</v>
      </c>
      <c r="I5146" s="1">
        <v>3.2600000000000002</v>
      </c>
      <c r="J5146" s="9"/>
      <c r="K5146" s="9"/>
      <c r="L5146" s="9"/>
      <c r="M5146" s="9"/>
      <c r="N5146" s="9"/>
      <c r="O5146" s="1"/>
      <c r="P5146" s="19">
        <v>3.66</v>
      </c>
      <c r="Q5146" s="18" t="s">
        <v>90</v>
      </c>
      <c r="T5146" s="1">
        <f t="shared" si="461"/>
        <v>2019.4894937827971</v>
      </c>
      <c r="U5146" s="4">
        <f t="shared" si="462"/>
        <v>1.1271276896621037E+20</v>
      </c>
      <c r="V5146" s="4">
        <f t="shared" si="463"/>
        <v>97723722095581.203</v>
      </c>
      <c r="W5146" s="1">
        <f t="shared" si="464"/>
        <v>51.78829649445543</v>
      </c>
    </row>
    <row r="5147" spans="1:23" x14ac:dyDescent="0.3">
      <c r="A5147" s="32" t="s">
        <v>1948</v>
      </c>
      <c r="B5147" s="34">
        <v>43643.541770833333</v>
      </c>
      <c r="C5147" s="2">
        <v>45.508000000000003</v>
      </c>
      <c r="D5147" s="2">
        <v>-12.809799999999999</v>
      </c>
      <c r="E5147" s="3">
        <v>41</v>
      </c>
      <c r="F5147" s="17">
        <v>17</v>
      </c>
      <c r="G5147" s="1" t="s">
        <v>89</v>
      </c>
      <c r="H5147" s="1" t="s">
        <v>63</v>
      </c>
      <c r="I5147" s="1">
        <v>3.29</v>
      </c>
      <c r="J5147" s="9"/>
      <c r="K5147" s="9"/>
      <c r="L5147" s="9"/>
      <c r="M5147" s="9"/>
      <c r="N5147" s="9"/>
      <c r="O5147" s="1"/>
      <c r="P5147" s="19">
        <v>3.69</v>
      </c>
      <c r="Q5147" s="18" t="s">
        <v>90</v>
      </c>
      <c r="T5147" s="1">
        <f t="shared" si="461"/>
        <v>2019.4895051905087</v>
      </c>
      <c r="U5147" s="4">
        <f t="shared" si="462"/>
        <v>1.1271287735890177E+20</v>
      </c>
      <c r="V5147" s="4">
        <f t="shared" si="463"/>
        <v>108392691402120.45</v>
      </c>
      <c r="W5147" s="1">
        <f t="shared" si="464"/>
        <v>51.183714860521917</v>
      </c>
    </row>
    <row r="5148" spans="1:23" x14ac:dyDescent="0.3">
      <c r="A5148" s="32" t="s">
        <v>1949</v>
      </c>
      <c r="B5148" s="34">
        <v>43644.083831018521</v>
      </c>
      <c r="C5148" s="2">
        <v>45.610700000000001</v>
      </c>
      <c r="D5148" s="2">
        <v>-12.841200000000001</v>
      </c>
      <c r="E5148" s="3">
        <v>39</v>
      </c>
      <c r="F5148" s="17">
        <v>17</v>
      </c>
      <c r="G5148" s="1" t="s">
        <v>89</v>
      </c>
      <c r="H5148" s="1" t="s">
        <v>63</v>
      </c>
      <c r="I5148" s="1">
        <v>3.21</v>
      </c>
      <c r="J5148" s="9"/>
      <c r="K5148" s="9"/>
      <c r="L5148" s="9"/>
      <c r="M5148" s="9"/>
      <c r="N5148" s="9"/>
      <c r="O5148" s="1"/>
      <c r="P5148" s="19">
        <v>3.61</v>
      </c>
      <c r="Q5148" s="18" t="s">
        <v>90</v>
      </c>
      <c r="T5148" s="1">
        <f t="shared" si="461"/>
        <v>2019.4909892704136</v>
      </c>
      <c r="U5148" s="4">
        <f t="shared" si="462"/>
        <v>1.1271295958316676E+20</v>
      </c>
      <c r="V5148" s="4">
        <f t="shared" si="463"/>
        <v>82224264994707.281</v>
      </c>
      <c r="W5148" s="1">
        <f t="shared" si="464"/>
        <v>57.496723914245663</v>
      </c>
    </row>
    <row r="5149" spans="1:23" x14ac:dyDescent="0.3">
      <c r="A5149" s="32" t="s">
        <v>1950</v>
      </c>
      <c r="B5149" s="34">
        <v>43644.509664351855</v>
      </c>
      <c r="C5149" s="2">
        <v>45.505699999999997</v>
      </c>
      <c r="D5149" s="2">
        <v>-12.8002</v>
      </c>
      <c r="E5149" s="3">
        <v>42</v>
      </c>
      <c r="F5149" s="17">
        <v>17</v>
      </c>
      <c r="G5149" s="1" t="s">
        <v>89</v>
      </c>
      <c r="H5149" s="1" t="s">
        <v>63</v>
      </c>
      <c r="I5149" s="1">
        <v>3.1</v>
      </c>
      <c r="J5149" s="9"/>
      <c r="K5149" s="9"/>
      <c r="L5149" s="9"/>
      <c r="M5149" s="9"/>
      <c r="N5149" s="9"/>
      <c r="O5149" s="1"/>
      <c r="P5149" s="19">
        <v>3.5</v>
      </c>
      <c r="Q5149" s="18" t="s">
        <v>90</v>
      </c>
      <c r="T5149" s="1">
        <f t="shared" si="461"/>
        <v>2019.4921551385403</v>
      </c>
      <c r="U5149" s="4">
        <f t="shared" si="462"/>
        <v>1.1271301581729928E+20</v>
      </c>
      <c r="V5149" s="4">
        <f t="shared" si="463"/>
        <v>56234132519035.117</v>
      </c>
      <c r="W5149" s="1">
        <f t="shared" si="464"/>
        <v>51.732419389267854</v>
      </c>
    </row>
    <row r="5150" spans="1:23" x14ac:dyDescent="0.3">
      <c r="A5150" s="32" t="s">
        <v>1951</v>
      </c>
      <c r="B5150" s="34">
        <v>43645.052951388891</v>
      </c>
      <c r="C5150" s="2">
        <v>45.535800000000002</v>
      </c>
      <c r="D5150" s="2">
        <v>-12.797499999999999</v>
      </c>
      <c r="E5150" s="3">
        <v>40</v>
      </c>
      <c r="F5150" s="17">
        <v>20</v>
      </c>
      <c r="G5150" s="1" t="s">
        <v>89</v>
      </c>
      <c r="H5150" s="1" t="s">
        <v>63</v>
      </c>
      <c r="I5150" s="1">
        <v>3.5</v>
      </c>
      <c r="J5150" s="9"/>
      <c r="K5150" s="9"/>
      <c r="L5150" s="9"/>
      <c r="M5150" s="9"/>
      <c r="N5150" s="9"/>
      <c r="O5150" s="1"/>
      <c r="P5150" s="19">
        <v>3.9</v>
      </c>
      <c r="Q5150" s="18" t="s">
        <v>90</v>
      </c>
      <c r="T5150" s="1">
        <f t="shared" si="461"/>
        <v>2019.4936425773824</v>
      </c>
      <c r="U5150" s="4">
        <f t="shared" si="462"/>
        <v>1.1271323968941313E+20</v>
      </c>
      <c r="V5150" s="4">
        <f t="shared" si="463"/>
        <v>223872113856835.09</v>
      </c>
      <c r="W5150" s="1">
        <f t="shared" si="464"/>
        <v>52.099642222078678</v>
      </c>
    </row>
    <row r="5151" spans="1:23" x14ac:dyDescent="0.3">
      <c r="A5151" s="32" t="s">
        <v>1952</v>
      </c>
      <c r="B5151" s="34">
        <v>43645.208495370367</v>
      </c>
      <c r="C5151" s="2">
        <v>45.403500000000001</v>
      </c>
      <c r="D5151" s="2">
        <v>-12.789</v>
      </c>
      <c r="E5151" s="3">
        <v>29</v>
      </c>
      <c r="F5151" s="17">
        <v>20</v>
      </c>
      <c r="G5151" s="1" t="s">
        <v>89</v>
      </c>
      <c r="H5151" s="1" t="s">
        <v>63</v>
      </c>
      <c r="I5151" s="1">
        <v>3.5100000000000002</v>
      </c>
      <c r="J5151" s="9"/>
      <c r="K5151" s="9"/>
      <c r="L5151" s="9"/>
      <c r="M5151" s="9"/>
      <c r="N5151" s="9"/>
      <c r="O5151" s="1"/>
      <c r="P5151" s="19">
        <v>3.91</v>
      </c>
      <c r="Q5151" s="18" t="s">
        <v>90</v>
      </c>
      <c r="T5151" s="1">
        <f t="shared" si="461"/>
        <v>2019.4940684335945</v>
      </c>
      <c r="U5151" s="4">
        <f t="shared" si="462"/>
        <v>1.1271347142887812E+20</v>
      </c>
      <c r="V5151" s="4">
        <f t="shared" si="463"/>
        <v>231739464996849</v>
      </c>
      <c r="W5151" s="1">
        <f t="shared" si="464"/>
        <v>34.716841072773605</v>
      </c>
    </row>
    <row r="5152" spans="1:23" x14ac:dyDescent="0.3">
      <c r="A5152" s="32" t="s">
        <v>1953</v>
      </c>
      <c r="B5152" s="34">
        <v>43645.735393518517</v>
      </c>
      <c r="C5152" s="2">
        <v>45.383200000000002</v>
      </c>
      <c r="D5152" s="2">
        <v>-12.797499999999999</v>
      </c>
      <c r="E5152" s="3">
        <v>36</v>
      </c>
      <c r="F5152" s="17">
        <v>18</v>
      </c>
      <c r="G5152" s="1" t="s">
        <v>89</v>
      </c>
      <c r="H5152" s="1" t="s">
        <v>63</v>
      </c>
      <c r="I5152" s="1">
        <v>3.19</v>
      </c>
      <c r="J5152" s="9"/>
      <c r="K5152" s="9"/>
      <c r="L5152" s="9"/>
      <c r="M5152" s="9"/>
      <c r="N5152" s="9"/>
      <c r="O5152" s="1"/>
      <c r="P5152" s="19">
        <v>3.59</v>
      </c>
      <c r="Q5152" s="18" t="s">
        <v>90</v>
      </c>
      <c r="T5152" s="1">
        <f t="shared" si="461"/>
        <v>2019.4955110021042</v>
      </c>
      <c r="U5152" s="4">
        <f t="shared" si="462"/>
        <v>1.1271354816502705E+20</v>
      </c>
      <c r="V5152" s="4">
        <f t="shared" si="463"/>
        <v>76736148936182.078</v>
      </c>
      <c r="W5152" s="1">
        <f t="shared" si="464"/>
        <v>39.882225924026734</v>
      </c>
    </row>
    <row r="5153" spans="1:23" x14ac:dyDescent="0.3">
      <c r="A5153" s="32" t="s">
        <v>1954</v>
      </c>
      <c r="B5153" s="34">
        <v>43647.026678240742</v>
      </c>
      <c r="C5153" s="2">
        <v>45.542000000000002</v>
      </c>
      <c r="D5153" s="2">
        <v>-12.813000000000001</v>
      </c>
      <c r="E5153" s="3">
        <v>41</v>
      </c>
      <c r="F5153" s="17">
        <v>17</v>
      </c>
      <c r="G5153" s="1" t="s">
        <v>89</v>
      </c>
      <c r="H5153" s="1" t="s">
        <v>63</v>
      </c>
      <c r="I5153" s="1">
        <v>3.81</v>
      </c>
      <c r="J5153" s="9"/>
      <c r="K5153" s="9"/>
      <c r="L5153" s="9"/>
      <c r="M5153" s="9"/>
      <c r="N5153" s="9"/>
      <c r="O5153" s="1"/>
      <c r="P5153" s="19">
        <v>4.21</v>
      </c>
      <c r="Q5153" s="18" t="s">
        <v>90</v>
      </c>
      <c r="T5153" s="1">
        <f t="shared" si="461"/>
        <v>2019.4990463469971</v>
      </c>
      <c r="U5153" s="4">
        <f t="shared" si="462"/>
        <v>1.1271420129557969E+20</v>
      </c>
      <c r="V5153" s="4">
        <f t="shared" si="463"/>
        <v>653130552647472.75</v>
      </c>
      <c r="W5153" s="1">
        <f t="shared" si="464"/>
        <v>53.470191870265772</v>
      </c>
    </row>
    <row r="5154" spans="1:23" x14ac:dyDescent="0.3">
      <c r="A5154" s="32" t="s">
        <v>1955</v>
      </c>
      <c r="B5154" s="34">
        <v>43647.553865740738</v>
      </c>
      <c r="C5154" s="2">
        <v>45.385300000000001</v>
      </c>
      <c r="D5154" s="2">
        <v>-12.7547</v>
      </c>
      <c r="E5154" s="3">
        <v>31</v>
      </c>
      <c r="F5154" s="17">
        <v>18</v>
      </c>
      <c r="G5154" s="1" t="s">
        <v>89</v>
      </c>
      <c r="H5154" s="1" t="s">
        <v>63</v>
      </c>
      <c r="I5154" s="1">
        <v>3.23</v>
      </c>
      <c r="J5154" s="9"/>
      <c r="K5154" s="9"/>
      <c r="L5154" s="9"/>
      <c r="M5154" s="9"/>
      <c r="N5154" s="9"/>
      <c r="O5154" s="1"/>
      <c r="P5154" s="19">
        <v>3.63</v>
      </c>
      <c r="Q5154" s="18" t="s">
        <v>90</v>
      </c>
      <c r="T5154" s="1">
        <f t="shared" si="461"/>
        <v>2019.500489707709</v>
      </c>
      <c r="U5154" s="4">
        <f t="shared" si="462"/>
        <v>1.12714289400467E+20</v>
      </c>
      <c r="V5154" s="4">
        <f t="shared" si="463"/>
        <v>88104887300801.563</v>
      </c>
      <c r="W5154" s="1">
        <f t="shared" si="464"/>
        <v>35.237763604454429</v>
      </c>
    </row>
    <row r="5155" spans="1:23" x14ac:dyDescent="0.3">
      <c r="A5155" s="32" t="s">
        <v>1956</v>
      </c>
      <c r="B5155" s="34">
        <v>43648.030729166669</v>
      </c>
      <c r="C5155" s="2">
        <v>45.386699999999998</v>
      </c>
      <c r="D5155" s="2">
        <v>-12.7415</v>
      </c>
      <c r="E5155" s="3">
        <v>37</v>
      </c>
      <c r="F5155" s="17">
        <v>18</v>
      </c>
      <c r="G5155" s="1" t="s">
        <v>89</v>
      </c>
      <c r="H5155" s="1" t="s">
        <v>63</v>
      </c>
      <c r="I5155" s="1">
        <v>3.0900000000000003</v>
      </c>
      <c r="J5155" s="9"/>
      <c r="K5155" s="9"/>
      <c r="L5155" s="9"/>
      <c r="M5155" s="9"/>
      <c r="N5155" s="9"/>
      <c r="O5155" s="1"/>
      <c r="P5155" s="19">
        <v>3.49</v>
      </c>
      <c r="Q5155" s="18" t="s">
        <v>90</v>
      </c>
      <c r="T5155" s="1">
        <f t="shared" si="461"/>
        <v>2019.5017952886151</v>
      </c>
      <c r="U5155" s="4">
        <f t="shared" si="462"/>
        <v>1.1271434372550015E+20</v>
      </c>
      <c r="V5155" s="4">
        <f t="shared" si="463"/>
        <v>54325033149243.336</v>
      </c>
      <c r="W5155" s="1">
        <f t="shared" si="464"/>
        <v>40.710114080450374</v>
      </c>
    </row>
    <row r="5156" spans="1:23" x14ac:dyDescent="0.3">
      <c r="A5156" s="32" t="s">
        <v>1957</v>
      </c>
      <c r="B5156" s="34">
        <v>43648.476574074077</v>
      </c>
      <c r="C5156" s="2">
        <v>45.408499999999997</v>
      </c>
      <c r="D5156" s="2">
        <v>-12.746700000000001</v>
      </c>
      <c r="E5156" s="3">
        <v>37</v>
      </c>
      <c r="F5156" s="17">
        <v>18</v>
      </c>
      <c r="G5156" s="1" t="s">
        <v>89</v>
      </c>
      <c r="H5156" s="1" t="s">
        <v>63</v>
      </c>
      <c r="I5156" s="1">
        <v>3.14</v>
      </c>
      <c r="J5156" s="9"/>
      <c r="K5156" s="9"/>
      <c r="L5156" s="9"/>
      <c r="M5156" s="9"/>
      <c r="N5156" s="9"/>
      <c r="O5156" s="1"/>
      <c r="P5156" s="19">
        <v>3.54</v>
      </c>
      <c r="Q5156" s="18" t="s">
        <v>90</v>
      </c>
      <c r="T5156" s="1">
        <f t="shared" si="461"/>
        <v>2019.5030159454459</v>
      </c>
      <c r="U5156" s="4">
        <f t="shared" si="462"/>
        <v>1.1271440829092305E+20</v>
      </c>
      <c r="V5156" s="4">
        <f t="shared" si="463"/>
        <v>64565422903465.523</v>
      </c>
      <c r="W5156" s="1">
        <f t="shared" si="464"/>
        <v>41.728582554540836</v>
      </c>
    </row>
    <row r="5157" spans="1:23" x14ac:dyDescent="0.3">
      <c r="A5157" s="32" t="s">
        <v>1958</v>
      </c>
      <c r="B5157" s="34">
        <v>43649.557766203703</v>
      </c>
      <c r="C5157" s="2">
        <v>45.429299999999998</v>
      </c>
      <c r="D5157" s="2">
        <v>-12.8032</v>
      </c>
      <c r="E5157" s="3">
        <v>32</v>
      </c>
      <c r="F5157" s="17">
        <v>19</v>
      </c>
      <c r="G5157" s="1" t="s">
        <v>89</v>
      </c>
      <c r="H5157" s="1" t="s">
        <v>63</v>
      </c>
      <c r="I5157" s="1">
        <v>3</v>
      </c>
      <c r="J5157" s="9"/>
      <c r="K5157" s="9"/>
      <c r="L5157" s="9"/>
      <c r="M5157" s="9"/>
      <c r="N5157" s="9"/>
      <c r="O5157" s="1"/>
      <c r="P5157" s="19">
        <v>3.4</v>
      </c>
      <c r="Q5157" s="18" t="s">
        <v>90</v>
      </c>
      <c r="T5157" s="1">
        <f t="shared" si="461"/>
        <v>2019.5059760881688</v>
      </c>
      <c r="U5157" s="4">
        <f t="shared" si="462"/>
        <v>1.1271444810164011E+20</v>
      </c>
      <c r="V5157" s="4">
        <f t="shared" si="463"/>
        <v>39810717055349.789</v>
      </c>
      <c r="W5157" s="1">
        <f t="shared" si="464"/>
        <v>38.921336314582589</v>
      </c>
    </row>
    <row r="5158" spans="1:23" x14ac:dyDescent="0.3">
      <c r="A5158" s="32" t="s">
        <v>1959</v>
      </c>
      <c r="B5158" s="34">
        <v>43649.722650462965</v>
      </c>
      <c r="C5158" s="2">
        <v>45.445</v>
      </c>
      <c r="D5158" s="2">
        <v>-12.782299999999999</v>
      </c>
      <c r="E5158" s="3">
        <v>37</v>
      </c>
      <c r="F5158" s="17">
        <v>20</v>
      </c>
      <c r="G5158" s="1" t="s">
        <v>89</v>
      </c>
      <c r="H5158" s="1" t="s">
        <v>63</v>
      </c>
      <c r="I5158" s="1">
        <v>3</v>
      </c>
      <c r="J5158" s="9"/>
      <c r="K5158" s="9"/>
      <c r="L5158" s="9"/>
      <c r="M5158" s="9"/>
      <c r="N5158" s="9"/>
      <c r="O5158" s="1"/>
      <c r="P5158" s="19">
        <v>3.4</v>
      </c>
      <c r="Q5158" s="18" t="s">
        <v>90</v>
      </c>
      <c r="T5158" s="1">
        <f t="shared" si="461"/>
        <v>2019.5064275166678</v>
      </c>
      <c r="U5158" s="4">
        <f t="shared" si="462"/>
        <v>1.1271448791235717E+20</v>
      </c>
      <c r="V5158" s="4">
        <f t="shared" si="463"/>
        <v>39810717055349.789</v>
      </c>
      <c r="W5158" s="1">
        <f t="shared" si="464"/>
        <v>43.782873766279621</v>
      </c>
    </row>
    <row r="5159" spans="1:23" x14ac:dyDescent="0.3">
      <c r="A5159" s="32" t="s">
        <v>1960</v>
      </c>
      <c r="B5159" s="34">
        <v>43651.097766203704</v>
      </c>
      <c r="C5159" s="2">
        <v>45.378999999999998</v>
      </c>
      <c r="D5159" s="2">
        <v>-12.782500000000001</v>
      </c>
      <c r="E5159" s="3">
        <v>40</v>
      </c>
      <c r="F5159" s="17">
        <v>19</v>
      </c>
      <c r="G5159" s="1" t="s">
        <v>89</v>
      </c>
      <c r="H5159" s="1" t="s">
        <v>63</v>
      </c>
      <c r="I5159" s="1">
        <v>3.0900000000000003</v>
      </c>
      <c r="J5159" s="9"/>
      <c r="K5159" s="9"/>
      <c r="L5159" s="9"/>
      <c r="M5159" s="9"/>
      <c r="N5159" s="9"/>
      <c r="O5159" s="1"/>
      <c r="P5159" s="19">
        <v>3.49</v>
      </c>
      <c r="Q5159" s="18" t="s">
        <v>90</v>
      </c>
      <c r="T5159" s="1">
        <f t="shared" si="461"/>
        <v>2019.5101923783811</v>
      </c>
      <c r="U5159" s="4">
        <f t="shared" si="462"/>
        <v>1.1271454223739032E+20</v>
      </c>
      <c r="V5159" s="4">
        <f t="shared" si="463"/>
        <v>54325033149243.336</v>
      </c>
      <c r="W5159" s="1">
        <f t="shared" si="464"/>
        <v>43.20981037244669</v>
      </c>
    </row>
    <row r="5160" spans="1:23" x14ac:dyDescent="0.3">
      <c r="A5160" s="32" t="s">
        <v>1961</v>
      </c>
      <c r="B5160" s="34">
        <v>43651.453310185185</v>
      </c>
      <c r="C5160" s="2">
        <v>45.390500000000003</v>
      </c>
      <c r="D5160" s="2">
        <v>-12.784700000000001</v>
      </c>
      <c r="E5160" s="3">
        <v>43</v>
      </c>
      <c r="F5160" s="17">
        <v>17</v>
      </c>
      <c r="G5160" s="1" t="s">
        <v>89</v>
      </c>
      <c r="H5160" s="1" t="s">
        <v>63</v>
      </c>
      <c r="I5160" s="1">
        <v>3.37</v>
      </c>
      <c r="J5160" s="9"/>
      <c r="K5160" s="9"/>
      <c r="L5160" s="9"/>
      <c r="M5160" s="9"/>
      <c r="N5160" s="9"/>
      <c r="O5160" s="1"/>
      <c r="P5160" s="19">
        <v>3.77</v>
      </c>
      <c r="Q5160" s="18" t="s">
        <v>90</v>
      </c>
      <c r="T5160" s="1">
        <f t="shared" si="461"/>
        <v>2019.5111658047506</v>
      </c>
      <c r="U5160" s="4">
        <f t="shared" si="462"/>
        <v>1.1271468512678617E+20</v>
      </c>
      <c r="V5160" s="4">
        <f t="shared" si="463"/>
        <v>142889395851110.25</v>
      </c>
      <c r="W5160" s="1">
        <f t="shared" si="464"/>
        <v>46.467176516459752</v>
      </c>
    </row>
    <row r="5161" spans="1:23" x14ac:dyDescent="0.3">
      <c r="A5161" s="32" t="s">
        <v>1962</v>
      </c>
      <c r="B5161" s="34">
        <v>43651.708333333336</v>
      </c>
      <c r="C5161" s="2">
        <v>45.393500000000003</v>
      </c>
      <c r="D5161" s="2">
        <v>-12.768700000000001</v>
      </c>
      <c r="E5161" s="3">
        <v>33</v>
      </c>
      <c r="F5161" s="17">
        <v>22</v>
      </c>
      <c r="G5161" s="1" t="s">
        <v>89</v>
      </c>
      <c r="H5161" s="1" t="s">
        <v>63</v>
      </c>
      <c r="I5161" s="1">
        <v>3.6300000000000003</v>
      </c>
      <c r="J5161" s="9"/>
      <c r="K5161" s="9"/>
      <c r="L5161" s="9">
        <v>4.4000000000000004</v>
      </c>
      <c r="M5161" s="1" t="s">
        <v>60</v>
      </c>
      <c r="N5161" s="9"/>
      <c r="O5161" s="1"/>
      <c r="P5161" s="19">
        <v>4.03</v>
      </c>
      <c r="Q5161" s="18" t="s">
        <v>90</v>
      </c>
      <c r="T5161" s="1">
        <f t="shared" si="461"/>
        <v>2019.5118640200776</v>
      </c>
      <c r="U5161" s="4">
        <f t="shared" si="462"/>
        <v>1.1271503587866013E+20</v>
      </c>
      <c r="V5161" s="4">
        <f t="shared" si="463"/>
        <v>350751873952569.13</v>
      </c>
      <c r="W5161" s="1">
        <f t="shared" si="464"/>
        <v>37.44735792346777</v>
      </c>
    </row>
    <row r="5162" spans="1:23" x14ac:dyDescent="0.3">
      <c r="A5162" s="32" t="s">
        <v>1963</v>
      </c>
      <c r="B5162" s="34">
        <v>43654.129594907405</v>
      </c>
      <c r="C5162" s="2">
        <v>45.509799999999998</v>
      </c>
      <c r="D5162" s="2">
        <v>-12.813700000000001</v>
      </c>
      <c r="E5162" s="3">
        <v>40</v>
      </c>
      <c r="F5162" s="17">
        <v>17</v>
      </c>
      <c r="G5162" s="1" t="s">
        <v>89</v>
      </c>
      <c r="H5162" s="1" t="s">
        <v>63</v>
      </c>
      <c r="I5162" s="1">
        <v>3.11</v>
      </c>
      <c r="J5162" s="9"/>
      <c r="K5162" s="9"/>
      <c r="L5162" s="9"/>
      <c r="M5162" s="9"/>
      <c r="N5162" s="9"/>
      <c r="O5162" s="1"/>
      <c r="P5162" s="19">
        <v>3.51</v>
      </c>
      <c r="Q5162" s="18" t="s">
        <v>90</v>
      </c>
      <c r="T5162" s="1">
        <f t="shared" si="461"/>
        <v>2019.518493072984</v>
      </c>
      <c r="U5162" s="4">
        <f t="shared" si="462"/>
        <v>1.1271509408898191E+20</v>
      </c>
      <c r="V5162" s="4">
        <f t="shared" si="463"/>
        <v>58210321777087.344</v>
      </c>
      <c r="W5162" s="1">
        <f t="shared" si="464"/>
        <v>50.555890462152611</v>
      </c>
    </row>
    <row r="5163" spans="1:23" x14ac:dyDescent="0.3">
      <c r="A5163" s="32" t="s">
        <v>1964</v>
      </c>
      <c r="B5163" s="34">
        <v>43655.167060185187</v>
      </c>
      <c r="C5163" s="2">
        <v>45.408000000000001</v>
      </c>
      <c r="D5163" s="2">
        <v>-12.799300000000001</v>
      </c>
      <c r="E5163" s="3">
        <v>27</v>
      </c>
      <c r="F5163" s="17">
        <v>22</v>
      </c>
      <c r="G5163" s="1" t="s">
        <v>89</v>
      </c>
      <c r="H5163" s="1" t="s">
        <v>63</v>
      </c>
      <c r="I5163" s="1">
        <v>3.8800000000000003</v>
      </c>
      <c r="J5163" s="9"/>
      <c r="K5163" s="9"/>
      <c r="L5163" s="9"/>
      <c r="M5163" s="9"/>
      <c r="N5163" s="9"/>
      <c r="O5163" s="1"/>
      <c r="P5163" s="19">
        <v>4.28</v>
      </c>
      <c r="Q5163" s="18" t="s">
        <v>90</v>
      </c>
      <c r="T5163" s="1">
        <f t="shared" si="461"/>
        <v>2019.5213334981113</v>
      </c>
      <c r="U5163" s="4">
        <f t="shared" si="462"/>
        <v>1.12715925852753E+20</v>
      </c>
      <c r="V5163" s="4">
        <f t="shared" si="463"/>
        <v>831763771102670.63</v>
      </c>
      <c r="W5163" s="1">
        <f t="shared" si="464"/>
        <v>33.488862820500209</v>
      </c>
    </row>
    <row r="5164" spans="1:23" x14ac:dyDescent="0.3">
      <c r="A5164" s="32" t="s">
        <v>1965</v>
      </c>
      <c r="B5164" s="34">
        <v>43655.661203703705</v>
      </c>
      <c r="C5164" s="2">
        <v>45.408299999999997</v>
      </c>
      <c r="D5164" s="2">
        <v>-12.7867</v>
      </c>
      <c r="E5164" s="3">
        <v>31</v>
      </c>
      <c r="F5164" s="17">
        <v>21</v>
      </c>
      <c r="G5164" s="1" t="s">
        <v>89</v>
      </c>
      <c r="H5164" s="1" t="s">
        <v>63</v>
      </c>
      <c r="I5164" s="1">
        <v>3.25</v>
      </c>
      <c r="J5164" s="9"/>
      <c r="K5164" s="9"/>
      <c r="L5164" s="9"/>
      <c r="M5164" s="9"/>
      <c r="N5164" s="9"/>
      <c r="O5164" s="1"/>
      <c r="P5164" s="19">
        <v>3.65</v>
      </c>
      <c r="Q5164" s="18" t="s">
        <v>90</v>
      </c>
      <c r="T5164" s="1">
        <f t="shared" si="461"/>
        <v>2019.5226863893324</v>
      </c>
      <c r="U5164" s="4">
        <f t="shared" si="462"/>
        <v>1.1271602025884063E+20</v>
      </c>
      <c r="V5164" s="4">
        <f t="shared" si="463"/>
        <v>94406087628592.484</v>
      </c>
      <c r="W5164" s="1">
        <f t="shared" si="464"/>
        <v>36.649510379170358</v>
      </c>
    </row>
    <row r="5165" spans="1:23" x14ac:dyDescent="0.3">
      <c r="A5165" s="32" t="s">
        <v>1966</v>
      </c>
      <c r="B5165" s="34">
        <v>43655.929513888892</v>
      </c>
      <c r="C5165" s="2">
        <v>45.414000000000001</v>
      </c>
      <c r="D5165" s="2">
        <v>-12.784800000000001</v>
      </c>
      <c r="E5165" s="3">
        <v>32</v>
      </c>
      <c r="F5165" s="17">
        <v>21</v>
      </c>
      <c r="G5165" s="1" t="s">
        <v>89</v>
      </c>
      <c r="H5165" s="1" t="s">
        <v>63</v>
      </c>
      <c r="I5165" s="1">
        <v>3.15</v>
      </c>
      <c r="J5165" s="9"/>
      <c r="K5165" s="9"/>
      <c r="L5165" s="9"/>
      <c r="M5165" s="9"/>
      <c r="N5165" s="9"/>
      <c r="O5165" s="1"/>
      <c r="P5165" s="19">
        <v>3.55</v>
      </c>
      <c r="Q5165" s="18" t="s">
        <v>90</v>
      </c>
      <c r="T5165" s="1">
        <f t="shared" si="461"/>
        <v>2019.5234209825842</v>
      </c>
      <c r="U5165" s="4">
        <f t="shared" si="462"/>
        <v>1.1271608709323239E+20</v>
      </c>
      <c r="V5165" s="4">
        <f t="shared" si="463"/>
        <v>66834391756861.656</v>
      </c>
      <c r="W5165" s="1">
        <f t="shared" si="464"/>
        <v>37.801256456438253</v>
      </c>
    </row>
    <row r="5166" spans="1:23" x14ac:dyDescent="0.3">
      <c r="A5166" s="32" t="s">
        <v>1967</v>
      </c>
      <c r="B5166" s="34">
        <v>43656.048993055556</v>
      </c>
      <c r="C5166" s="2">
        <v>45.5533</v>
      </c>
      <c r="D5166" s="2">
        <v>-12.765700000000001</v>
      </c>
      <c r="E5166" s="3">
        <v>37</v>
      </c>
      <c r="F5166" s="17">
        <v>20</v>
      </c>
      <c r="G5166" s="1" t="s">
        <v>89</v>
      </c>
      <c r="H5166" s="1" t="s">
        <v>63</v>
      </c>
      <c r="I5166" s="1">
        <v>3.56</v>
      </c>
      <c r="J5166" s="9"/>
      <c r="K5166" s="9"/>
      <c r="L5166" s="9"/>
      <c r="M5166" s="9"/>
      <c r="N5166" s="9"/>
      <c r="O5166" s="1"/>
      <c r="P5166" s="19">
        <v>3.96</v>
      </c>
      <c r="Q5166" s="18" t="s">
        <v>90</v>
      </c>
      <c r="T5166" s="1">
        <f t="shared" si="461"/>
        <v>2019.5237480987148</v>
      </c>
      <c r="U5166" s="4">
        <f t="shared" si="462"/>
        <v>1.1271636251610273E+20</v>
      </c>
      <c r="V5166" s="4">
        <f t="shared" si="463"/>
        <v>275422870333817.78</v>
      </c>
      <c r="W5166" s="1">
        <f t="shared" si="464"/>
        <v>50.914656562478335</v>
      </c>
    </row>
    <row r="5167" spans="1:23" x14ac:dyDescent="0.3">
      <c r="A5167" s="32" t="s">
        <v>1968</v>
      </c>
      <c r="B5167" s="34">
        <v>43656.064756944441</v>
      </c>
      <c r="C5167" s="2">
        <v>45.4</v>
      </c>
      <c r="D5167" s="2">
        <v>-12.792</v>
      </c>
      <c r="E5167" s="3">
        <v>30</v>
      </c>
      <c r="F5167" s="17">
        <v>21</v>
      </c>
      <c r="G5167" s="1" t="s">
        <v>89</v>
      </c>
      <c r="H5167" s="1" t="s">
        <v>63</v>
      </c>
      <c r="I5167" s="1">
        <v>3.35</v>
      </c>
      <c r="J5167" s="9"/>
      <c r="K5167" s="9"/>
      <c r="L5167" s="9"/>
      <c r="M5167" s="9"/>
      <c r="N5167" s="9"/>
      <c r="O5167" s="1"/>
      <c r="P5167" s="19">
        <v>3.75</v>
      </c>
      <c r="Q5167" s="18" t="s">
        <v>90</v>
      </c>
      <c r="T5167" s="1">
        <f t="shared" si="461"/>
        <v>2019.5237912578903</v>
      </c>
      <c r="U5167" s="4">
        <f t="shared" si="462"/>
        <v>1.1271649586824593E+20</v>
      </c>
      <c r="V5167" s="4">
        <f t="shared" si="463"/>
        <v>133352143216332.41</v>
      </c>
      <c r="W5167" s="1">
        <f t="shared" si="464"/>
        <v>35.39450942750004</v>
      </c>
    </row>
    <row r="5168" spans="1:23" x14ac:dyDescent="0.3">
      <c r="A5168" s="32" t="s">
        <v>1969</v>
      </c>
      <c r="B5168" s="34">
        <v>43658.224942129629</v>
      </c>
      <c r="C5168" s="2">
        <v>45.384999999999998</v>
      </c>
      <c r="D5168" s="2">
        <v>-12.773</v>
      </c>
      <c r="E5168" s="3">
        <v>31</v>
      </c>
      <c r="F5168" s="17">
        <v>17</v>
      </c>
      <c r="G5168" s="1" t="s">
        <v>89</v>
      </c>
      <c r="H5168" s="1" t="s">
        <v>63</v>
      </c>
      <c r="I5168" s="1">
        <v>3.06</v>
      </c>
      <c r="J5168" s="9"/>
      <c r="K5168" s="9"/>
      <c r="L5168" s="9"/>
      <c r="M5168" s="9"/>
      <c r="N5168" s="9"/>
      <c r="O5168" s="1"/>
      <c r="P5168" s="19">
        <v>3.46</v>
      </c>
      <c r="Q5168" s="18" t="s">
        <v>90</v>
      </c>
      <c r="T5168" s="1">
        <f t="shared" si="461"/>
        <v>2019.5297055225999</v>
      </c>
      <c r="U5168" s="4">
        <f t="shared" si="462"/>
        <v>1.1271654484612787E+20</v>
      </c>
      <c r="V5168" s="4">
        <f t="shared" si="463"/>
        <v>48977881936844.656</v>
      </c>
      <c r="W5168" s="1">
        <f t="shared" si="464"/>
        <v>35.273981331474296</v>
      </c>
    </row>
    <row r="5169" spans="1:24" x14ac:dyDescent="0.3">
      <c r="A5169" s="32" t="s">
        <v>1970</v>
      </c>
      <c r="B5169" s="34">
        <v>43658.499791666669</v>
      </c>
      <c r="C5169" s="2">
        <v>45.402799999999999</v>
      </c>
      <c r="D5169" s="2">
        <v>-12.8407</v>
      </c>
      <c r="E5169" s="3">
        <v>30</v>
      </c>
      <c r="F5169" s="17">
        <v>20</v>
      </c>
      <c r="G5169" s="1" t="s">
        <v>89</v>
      </c>
      <c r="H5169" s="1" t="s">
        <v>63</v>
      </c>
      <c r="I5169" s="1">
        <v>3.41</v>
      </c>
      <c r="J5169" s="9"/>
      <c r="K5169" s="9"/>
      <c r="L5169" s="9"/>
      <c r="M5169" s="9"/>
      <c r="N5169" s="9"/>
      <c r="O5169" s="1"/>
      <c r="P5169" s="19">
        <v>3.81</v>
      </c>
      <c r="Q5169" s="18" t="s">
        <v>90</v>
      </c>
      <c r="T5169" s="1">
        <f t="shared" si="461"/>
        <v>2019.5304580196212</v>
      </c>
      <c r="U5169" s="4">
        <f t="shared" si="462"/>
        <v>1.127167089051052E+20</v>
      </c>
      <c r="V5169" s="4">
        <f t="shared" si="463"/>
        <v>164058977319953.81</v>
      </c>
      <c r="W5169" s="1">
        <f t="shared" si="464"/>
        <v>36.562109484883614</v>
      </c>
    </row>
    <row r="5170" spans="1:24" x14ac:dyDescent="0.3">
      <c r="A5170" s="32" t="s">
        <v>1971</v>
      </c>
      <c r="B5170" s="34">
        <v>43658.523136574076</v>
      </c>
      <c r="C5170" s="2">
        <v>45.386699999999998</v>
      </c>
      <c r="D5170" s="2">
        <v>-12.806800000000001</v>
      </c>
      <c r="E5170" s="3">
        <v>22</v>
      </c>
      <c r="F5170" s="17">
        <v>17</v>
      </c>
      <c r="G5170" s="1" t="s">
        <v>89</v>
      </c>
      <c r="H5170" s="1" t="s">
        <v>63</v>
      </c>
      <c r="I5170" s="1">
        <v>3.11</v>
      </c>
      <c r="J5170" s="9"/>
      <c r="K5170" s="9"/>
      <c r="L5170" s="9"/>
      <c r="M5170" s="9"/>
      <c r="N5170" s="9"/>
      <c r="O5170" s="1"/>
      <c r="P5170" s="19">
        <v>3.51</v>
      </c>
      <c r="Q5170" s="18" t="s">
        <v>90</v>
      </c>
      <c r="T5170" s="1">
        <f t="shared" si="461"/>
        <v>2019.5305219344943</v>
      </c>
      <c r="U5170" s="4">
        <f t="shared" si="462"/>
        <v>1.1271676711542697E+20</v>
      </c>
      <c r="V5170" s="4">
        <f t="shared" si="463"/>
        <v>58210321777087.344</v>
      </c>
      <c r="W5170" s="1">
        <f t="shared" si="464"/>
        <v>28.318066665169223</v>
      </c>
    </row>
    <row r="5171" spans="1:24" x14ac:dyDescent="0.3">
      <c r="A5171" s="32" t="s">
        <v>1972</v>
      </c>
      <c r="B5171" s="34">
        <v>43660.14603009259</v>
      </c>
      <c r="C5171" s="2">
        <v>45.411999999999999</v>
      </c>
      <c r="D5171" s="2">
        <v>-12.759499999999999</v>
      </c>
      <c r="E5171" s="3">
        <v>37</v>
      </c>
      <c r="F5171" s="17">
        <v>17</v>
      </c>
      <c r="G5171" s="1" t="s">
        <v>89</v>
      </c>
      <c r="H5171" s="1" t="s">
        <v>63</v>
      </c>
      <c r="I5171" s="1">
        <v>3.2</v>
      </c>
      <c r="J5171" s="9"/>
      <c r="K5171" s="9"/>
      <c r="L5171" s="9"/>
      <c r="M5171" s="9"/>
      <c r="N5171" s="9"/>
      <c r="O5171" s="1"/>
      <c r="P5171" s="19">
        <v>3.6</v>
      </c>
      <c r="Q5171" s="18" t="s">
        <v>90</v>
      </c>
      <c r="T5171" s="1">
        <f t="shared" si="461"/>
        <v>2019.5349651747915</v>
      </c>
      <c r="U5171" s="4">
        <f t="shared" si="462"/>
        <v>1.1271684654825044E+20</v>
      </c>
      <c r="V5171" s="4">
        <f t="shared" si="463"/>
        <v>79432823472428.328</v>
      </c>
      <c r="W5171" s="1">
        <f t="shared" si="464"/>
        <v>41.89480676344818</v>
      </c>
    </row>
    <row r="5172" spans="1:24" x14ac:dyDescent="0.3">
      <c r="A5172" s="32" t="s">
        <v>1973</v>
      </c>
      <c r="B5172" s="34">
        <v>43661.785127314812</v>
      </c>
      <c r="C5172" s="2">
        <v>45.393700000000003</v>
      </c>
      <c r="D5172" s="2">
        <v>-12.756500000000001</v>
      </c>
      <c r="E5172" s="3">
        <v>35</v>
      </c>
      <c r="F5172" s="17">
        <v>18</v>
      </c>
      <c r="G5172" s="1" t="s">
        <v>89</v>
      </c>
      <c r="H5172" s="1" t="s">
        <v>63</v>
      </c>
      <c r="I5172" s="1">
        <v>3</v>
      </c>
      <c r="J5172" s="9"/>
      <c r="K5172" s="9"/>
      <c r="L5172" s="9"/>
      <c r="M5172" s="9"/>
      <c r="N5172" s="9"/>
      <c r="O5172" s="1"/>
      <c r="P5172" s="19">
        <v>3.4</v>
      </c>
      <c r="Q5172" s="18" t="s">
        <v>90</v>
      </c>
      <c r="T5172" s="1">
        <f t="shared" si="461"/>
        <v>2019.5394527784115</v>
      </c>
      <c r="U5172" s="4">
        <f t="shared" si="462"/>
        <v>1.127168863589675E+20</v>
      </c>
      <c r="V5172" s="4">
        <f t="shared" si="463"/>
        <v>39810717055349.789</v>
      </c>
      <c r="W5172" s="1">
        <f t="shared" si="464"/>
        <v>39.204864083285571</v>
      </c>
    </row>
    <row r="5173" spans="1:24" x14ac:dyDescent="0.3">
      <c r="A5173" s="32" t="s">
        <v>1974</v>
      </c>
      <c r="B5173" s="34">
        <v>43661.799456018518</v>
      </c>
      <c r="C5173" s="2">
        <v>45.405500000000004</v>
      </c>
      <c r="D5173" s="2">
        <v>-12.7545</v>
      </c>
      <c r="E5173" s="3">
        <v>33</v>
      </c>
      <c r="F5173" s="17">
        <v>18</v>
      </c>
      <c r="G5173" s="1" t="s">
        <v>89</v>
      </c>
      <c r="H5173" s="1" t="s">
        <v>63</v>
      </c>
      <c r="I5173" s="1">
        <v>3.04</v>
      </c>
      <c r="J5173" s="9"/>
      <c r="K5173" s="9"/>
      <c r="L5173" s="9"/>
      <c r="M5173" s="9"/>
      <c r="N5173" s="9"/>
      <c r="O5173" s="1"/>
      <c r="P5173" s="19">
        <v>3.44</v>
      </c>
      <c r="Q5173" s="18" t="s">
        <v>90</v>
      </c>
      <c r="T5173" s="1">
        <f t="shared" si="461"/>
        <v>2019.5394920082642</v>
      </c>
      <c r="U5173" s="4">
        <f t="shared" si="462"/>
        <v>1.1271693206778646E+20</v>
      </c>
      <c r="V5173" s="4">
        <f t="shared" si="463"/>
        <v>45708818961487.711</v>
      </c>
      <c r="W5173" s="1">
        <f t="shared" si="464"/>
        <v>38.050585253248613</v>
      </c>
    </row>
    <row r="5174" spans="1:24" x14ac:dyDescent="0.3">
      <c r="A5174" s="32" t="s">
        <v>1975</v>
      </c>
      <c r="B5174" s="34">
        <v>43661.820057870369</v>
      </c>
      <c r="C5174" s="2">
        <v>45.378300000000003</v>
      </c>
      <c r="D5174" s="2">
        <v>-12.770200000000001</v>
      </c>
      <c r="E5174" s="3">
        <v>32</v>
      </c>
      <c r="F5174" s="17">
        <v>16</v>
      </c>
      <c r="G5174" s="1" t="s">
        <v>89</v>
      </c>
      <c r="H5174" s="1" t="s">
        <v>63</v>
      </c>
      <c r="I5174" s="1">
        <v>3.25</v>
      </c>
      <c r="J5174" s="9"/>
      <c r="K5174" s="9"/>
      <c r="L5174" s="9"/>
      <c r="M5174" s="9"/>
      <c r="N5174" s="9"/>
      <c r="O5174" s="1"/>
      <c r="P5174" s="19">
        <v>3.65</v>
      </c>
      <c r="Q5174" s="18" t="s">
        <v>90</v>
      </c>
      <c r="T5174" s="1">
        <f t="shared" si="461"/>
        <v>2019.5395484130606</v>
      </c>
      <c r="U5174" s="4">
        <f t="shared" si="462"/>
        <v>1.1271702647387408E+20</v>
      </c>
      <c r="V5174" s="4">
        <f t="shared" si="463"/>
        <v>94406087628592.484</v>
      </c>
      <c r="W5174" s="1">
        <f t="shared" si="464"/>
        <v>35.810743178626744</v>
      </c>
    </row>
    <row r="5175" spans="1:24" x14ac:dyDescent="0.3">
      <c r="A5175" s="32" t="s">
        <v>1976</v>
      </c>
      <c r="B5175" s="34">
        <v>43662.913888888892</v>
      </c>
      <c r="C5175" s="2">
        <v>45.406500000000001</v>
      </c>
      <c r="D5175" s="2">
        <v>-12.7837</v>
      </c>
      <c r="E5175" s="3">
        <v>31</v>
      </c>
      <c r="F5175" s="17">
        <v>22</v>
      </c>
      <c r="G5175" s="1" t="s">
        <v>89</v>
      </c>
      <c r="H5175" s="1" t="s">
        <v>63</v>
      </c>
      <c r="I5175" s="1">
        <v>3.49</v>
      </c>
      <c r="J5175" s="9"/>
      <c r="K5175" s="9"/>
      <c r="L5175" s="9">
        <v>4.0999999999999996</v>
      </c>
      <c r="M5175" s="1" t="s">
        <v>60</v>
      </c>
      <c r="N5175" s="9"/>
      <c r="O5175" s="1"/>
      <c r="P5175" s="19">
        <v>3.89</v>
      </c>
      <c r="Q5175" s="18" t="s">
        <v>90</v>
      </c>
      <c r="T5175" s="1">
        <f t="shared" si="461"/>
        <v>2019.5425431591757</v>
      </c>
      <c r="U5175" s="4">
        <f t="shared" si="462"/>
        <v>1.1271724274572645E+20</v>
      </c>
      <c r="V5175" s="4">
        <f t="shared" si="463"/>
        <v>216271852372703.16</v>
      </c>
      <c r="W5175" s="1">
        <f t="shared" si="464"/>
        <v>36.517688754176035</v>
      </c>
    </row>
    <row r="5176" spans="1:24" x14ac:dyDescent="0.3">
      <c r="A5176" s="32" t="s">
        <v>1977</v>
      </c>
      <c r="B5176" s="34">
        <v>43664.63212962963</v>
      </c>
      <c r="C5176" s="2">
        <v>45.396500000000003</v>
      </c>
      <c r="D5176" s="2">
        <v>-12.784000000000001</v>
      </c>
      <c r="E5176" s="3">
        <v>35</v>
      </c>
      <c r="F5176" s="17">
        <v>22</v>
      </c>
      <c r="G5176" s="1" t="s">
        <v>89</v>
      </c>
      <c r="H5176" s="1" t="s">
        <v>63</v>
      </c>
      <c r="I5176" s="1">
        <v>3.25</v>
      </c>
      <c r="J5176" s="9"/>
      <c r="K5176" s="9"/>
      <c r="L5176" s="9"/>
      <c r="M5176" s="9"/>
      <c r="N5176" s="9"/>
      <c r="O5176" s="1"/>
      <c r="P5176" s="19">
        <v>3.65</v>
      </c>
      <c r="Q5176" s="18" t="s">
        <v>90</v>
      </c>
      <c r="T5176" s="1">
        <f t="shared" si="461"/>
        <v>2019.5472474459402</v>
      </c>
      <c r="U5176" s="4">
        <f t="shared" si="462"/>
        <v>1.1271733715181407E+20</v>
      </c>
      <c r="V5176" s="4">
        <f t="shared" si="463"/>
        <v>94406087628592.484</v>
      </c>
      <c r="W5176" s="1">
        <f t="shared" si="464"/>
        <v>39.466975076080338</v>
      </c>
      <c r="X5176" s="16"/>
    </row>
    <row r="5177" spans="1:24" x14ac:dyDescent="0.3">
      <c r="A5177" s="32" t="s">
        <v>1978</v>
      </c>
      <c r="B5177" s="34">
        <v>43665.52847222222</v>
      </c>
      <c r="C5177" s="2">
        <v>45.423200000000001</v>
      </c>
      <c r="D5177" s="2">
        <v>-12.754300000000001</v>
      </c>
      <c r="E5177" s="3">
        <v>39</v>
      </c>
      <c r="F5177" s="17">
        <v>22</v>
      </c>
      <c r="G5177" s="1" t="s">
        <v>89</v>
      </c>
      <c r="H5177" s="1" t="s">
        <v>63</v>
      </c>
      <c r="I5177" s="1">
        <v>3.12</v>
      </c>
      <c r="J5177" s="9"/>
      <c r="K5177" s="9"/>
      <c r="L5177" s="9"/>
      <c r="M5177" s="9"/>
      <c r="N5177" s="9"/>
      <c r="O5177" s="1"/>
      <c r="P5177" s="19">
        <v>3.52</v>
      </c>
      <c r="Q5177" s="18" t="s">
        <v>90</v>
      </c>
      <c r="T5177" s="1">
        <f t="shared" si="461"/>
        <v>2019.5497014982127</v>
      </c>
      <c r="U5177" s="4">
        <f t="shared" si="462"/>
        <v>1.1271739740777269E+20</v>
      </c>
      <c r="V5177" s="4">
        <f t="shared" si="463"/>
        <v>60255958607435.766</v>
      </c>
      <c r="W5177" s="1">
        <f t="shared" si="464"/>
        <v>44.228977077069452</v>
      </c>
      <c r="X5177" s="16"/>
    </row>
    <row r="5178" spans="1:24" x14ac:dyDescent="0.3">
      <c r="A5178" s="32" t="s">
        <v>1979</v>
      </c>
      <c r="B5178" s="34">
        <v>43665.718576388892</v>
      </c>
      <c r="C5178" s="2">
        <v>45.547199999999997</v>
      </c>
      <c r="D5178" s="2">
        <v>-12.791499999999999</v>
      </c>
      <c r="E5178" s="3">
        <v>40</v>
      </c>
      <c r="F5178" s="17">
        <v>21</v>
      </c>
      <c r="G5178" s="1" t="s">
        <v>89</v>
      </c>
      <c r="H5178" s="1" t="s">
        <v>63</v>
      </c>
      <c r="I5178" s="1">
        <v>3.6599999999999997</v>
      </c>
      <c r="J5178" s="9"/>
      <c r="K5178" s="9"/>
      <c r="L5178" s="9"/>
      <c r="M5178" s="9"/>
      <c r="N5178" s="9"/>
      <c r="O5178" s="1"/>
      <c r="P5178" s="19">
        <v>4.0599999999999996</v>
      </c>
      <c r="Q5178" s="18" t="s">
        <v>90</v>
      </c>
      <c r="T5178" s="1">
        <f t="shared" si="461"/>
        <v>2019.5502219750551</v>
      </c>
      <c r="U5178" s="4">
        <f t="shared" si="462"/>
        <v>1.1271778645291768E+20</v>
      </c>
      <c r="V5178" s="4">
        <f t="shared" si="463"/>
        <v>389045144994281.69</v>
      </c>
      <c r="W5178" s="1">
        <f t="shared" si="464"/>
        <v>52.838158438491789</v>
      </c>
      <c r="X5178" s="16"/>
    </row>
    <row r="5179" spans="1:24" x14ac:dyDescent="0.3">
      <c r="A5179" s="32" t="s">
        <v>1980</v>
      </c>
      <c r="B5179" s="34">
        <v>43665.720659722225</v>
      </c>
      <c r="C5179" s="2">
        <v>45.411000000000001</v>
      </c>
      <c r="D5179" s="2">
        <v>-12.7875</v>
      </c>
      <c r="E5179" s="3">
        <v>32</v>
      </c>
      <c r="F5179" s="17">
        <v>20</v>
      </c>
      <c r="G5179" s="1" t="s">
        <v>89</v>
      </c>
      <c r="H5179" s="1" t="s">
        <v>63</v>
      </c>
      <c r="I5179" s="1">
        <v>3.3000000000000003</v>
      </c>
      <c r="J5179" s="9"/>
      <c r="K5179" s="9"/>
      <c r="L5179" s="9"/>
      <c r="M5179" s="9"/>
      <c r="N5179" s="9"/>
      <c r="O5179" s="1"/>
      <c r="P5179" s="19">
        <v>3.7</v>
      </c>
      <c r="Q5179" s="18" t="s">
        <v>90</v>
      </c>
      <c r="T5179" s="1">
        <f t="shared" si="461"/>
        <v>2019.5502276789109</v>
      </c>
      <c r="U5179" s="4">
        <f t="shared" si="462"/>
        <v>1.1271789865476311E+20</v>
      </c>
      <c r="V5179" s="4">
        <f t="shared" si="463"/>
        <v>112201845430197.23</v>
      </c>
      <c r="W5179" s="1">
        <f t="shared" si="464"/>
        <v>37.658330110287544</v>
      </c>
      <c r="X5179" s="16"/>
    </row>
    <row r="5180" spans="1:24" x14ac:dyDescent="0.3">
      <c r="A5180" s="32" t="s">
        <v>1981</v>
      </c>
      <c r="B5180" s="34">
        <v>43666.222453703704</v>
      </c>
      <c r="C5180" s="2">
        <v>45.393500000000003</v>
      </c>
      <c r="D5180" s="2">
        <v>-12.7545</v>
      </c>
      <c r="E5180" s="3">
        <v>32</v>
      </c>
      <c r="F5180" s="17">
        <v>21</v>
      </c>
      <c r="G5180" s="1" t="s">
        <v>89</v>
      </c>
      <c r="H5180" s="1" t="s">
        <v>63</v>
      </c>
      <c r="I5180" s="1">
        <v>3.22</v>
      </c>
      <c r="J5180" s="9"/>
      <c r="K5180" s="9"/>
      <c r="L5180" s="9"/>
      <c r="M5180" s="9"/>
      <c r="N5180" s="9"/>
      <c r="O5180" s="1"/>
      <c r="P5180" s="19">
        <v>3.62</v>
      </c>
      <c r="Q5180" s="18" t="s">
        <v>90</v>
      </c>
      <c r="T5180" s="1">
        <f t="shared" si="461"/>
        <v>2019.5516015159581</v>
      </c>
      <c r="U5180" s="4">
        <f t="shared" si="462"/>
        <v>1.1271798376856692E+20</v>
      </c>
      <c r="V5180" s="4">
        <f t="shared" si="463"/>
        <v>85113803820237.813</v>
      </c>
      <c r="W5180" s="1">
        <f t="shared" si="464"/>
        <v>36.541359521918245</v>
      </c>
      <c r="X5180" s="16"/>
    </row>
    <row r="5181" spans="1:24" x14ac:dyDescent="0.3">
      <c r="A5181" s="32" t="s">
        <v>1982</v>
      </c>
      <c r="B5181" s="34">
        <v>43666.337870370371</v>
      </c>
      <c r="C5181" s="2">
        <v>45.385300000000001</v>
      </c>
      <c r="D5181" s="2">
        <v>-12.7872</v>
      </c>
      <c r="E5181" s="3">
        <v>27</v>
      </c>
      <c r="F5181" s="17">
        <v>21</v>
      </c>
      <c r="G5181" s="1" t="s">
        <v>89</v>
      </c>
      <c r="H5181" s="1" t="s">
        <v>63</v>
      </c>
      <c r="I5181" s="1">
        <v>3.12</v>
      </c>
      <c r="J5181" s="9"/>
      <c r="K5181" s="9"/>
      <c r="L5181" s="9"/>
      <c r="M5181" s="9"/>
      <c r="N5181" s="9"/>
      <c r="O5181" s="1"/>
      <c r="P5181" s="19">
        <v>3.52</v>
      </c>
      <c r="Q5181" s="18" t="s">
        <v>90</v>
      </c>
      <c r="T5181" s="1">
        <f t="shared" si="461"/>
        <v>2019.5519175095699</v>
      </c>
      <c r="U5181" s="4">
        <f t="shared" si="462"/>
        <v>1.1271804402452554E+20</v>
      </c>
      <c r="V5181" s="4">
        <f t="shared" si="463"/>
        <v>60255958607435.766</v>
      </c>
      <c r="W5181" s="1">
        <f t="shared" si="464"/>
        <v>31.966626768029744</v>
      </c>
      <c r="X5181" s="16"/>
    </row>
    <row r="5182" spans="1:24" x14ac:dyDescent="0.3">
      <c r="A5182" s="32" t="s">
        <v>1983</v>
      </c>
      <c r="B5182" s="34">
        <v>43666.584155092591</v>
      </c>
      <c r="C5182" s="2">
        <v>45.402200000000001</v>
      </c>
      <c r="D5182" s="2">
        <v>-12.763500000000001</v>
      </c>
      <c r="E5182" s="3">
        <v>39</v>
      </c>
      <c r="F5182" s="17">
        <v>21</v>
      </c>
      <c r="G5182" s="1" t="s">
        <v>89</v>
      </c>
      <c r="H5182" s="1" t="s">
        <v>63</v>
      </c>
      <c r="I5182" s="1">
        <v>3.29</v>
      </c>
      <c r="J5182" s="9"/>
      <c r="K5182" s="9"/>
      <c r="L5182" s="9"/>
      <c r="M5182" s="9"/>
      <c r="N5182" s="9"/>
      <c r="O5182" s="1"/>
      <c r="P5182" s="19">
        <v>3.69</v>
      </c>
      <c r="Q5182" s="18" t="s">
        <v>90</v>
      </c>
      <c r="T5182" s="1">
        <f t="shared" si="461"/>
        <v>2019.5525918003905</v>
      </c>
      <c r="U5182" s="4">
        <f t="shared" si="462"/>
        <v>1.1271815241721694E+20</v>
      </c>
      <c r="V5182" s="4">
        <f t="shared" si="463"/>
        <v>108392691402120.45</v>
      </c>
      <c r="W5182" s="1">
        <f t="shared" si="464"/>
        <v>43.210359884548993</v>
      </c>
      <c r="X5182" s="16"/>
    </row>
    <row r="5183" spans="1:24" x14ac:dyDescent="0.3">
      <c r="A5183" s="32" t="s">
        <v>1984</v>
      </c>
      <c r="B5183" s="34">
        <v>43667.271006944444</v>
      </c>
      <c r="C5183" s="2">
        <v>45.402999999999999</v>
      </c>
      <c r="D5183" s="2">
        <v>-12.763999999999999</v>
      </c>
      <c r="E5183" s="3">
        <v>38</v>
      </c>
      <c r="F5183" s="17">
        <v>21</v>
      </c>
      <c r="G5183" s="1" t="s">
        <v>89</v>
      </c>
      <c r="H5183" s="1" t="s">
        <v>63</v>
      </c>
      <c r="I5183" s="1">
        <v>3</v>
      </c>
      <c r="J5183" s="9"/>
      <c r="K5183" s="9"/>
      <c r="L5183" s="9"/>
      <c r="M5183" s="9"/>
      <c r="N5183" s="9"/>
      <c r="O5183" s="1"/>
      <c r="P5183" s="19">
        <v>3.4</v>
      </c>
      <c r="Q5183" s="18" t="s">
        <v>90</v>
      </c>
      <c r="T5183" s="1">
        <f t="shared" si="461"/>
        <v>2019.5544722982736</v>
      </c>
      <c r="U5183" s="4">
        <f t="shared" si="462"/>
        <v>1.12718192227934E+20</v>
      </c>
      <c r="V5183" s="4">
        <f t="shared" si="463"/>
        <v>39810717055349.789</v>
      </c>
      <c r="W5183" s="1">
        <f t="shared" si="464"/>
        <v>42.349297061359444</v>
      </c>
      <c r="X5183" s="16"/>
    </row>
    <row r="5184" spans="1:24" x14ac:dyDescent="0.3">
      <c r="A5184" s="32" t="s">
        <v>1985</v>
      </c>
      <c r="B5184" s="34">
        <v>43667.298182870371</v>
      </c>
      <c r="C5184" s="2">
        <v>45.412799999999997</v>
      </c>
      <c r="D5184" s="2">
        <v>-12.797499999999999</v>
      </c>
      <c r="E5184" s="3">
        <v>39</v>
      </c>
      <c r="F5184" s="17">
        <v>21</v>
      </c>
      <c r="G5184" s="1" t="s">
        <v>89</v>
      </c>
      <c r="H5184" s="1" t="s">
        <v>63</v>
      </c>
      <c r="I5184" s="1">
        <v>3.04</v>
      </c>
      <c r="J5184" s="9"/>
      <c r="K5184" s="9"/>
      <c r="L5184" s="9"/>
      <c r="M5184" s="9"/>
      <c r="N5184" s="9"/>
      <c r="O5184" s="1"/>
      <c r="P5184" s="19">
        <v>3.44</v>
      </c>
      <c r="Q5184" s="18" t="s">
        <v>90</v>
      </c>
      <c r="T5184" s="1">
        <f t="shared" si="461"/>
        <v>2019.5545467019037</v>
      </c>
      <c r="U5184" s="4">
        <f t="shared" si="462"/>
        <v>1.1271823793675295E+20</v>
      </c>
      <c r="V5184" s="4">
        <f t="shared" si="463"/>
        <v>45708818961487.711</v>
      </c>
      <c r="W5184" s="1">
        <f t="shared" si="464"/>
        <v>43.952973281098089</v>
      </c>
      <c r="X5184" s="16"/>
    </row>
    <row r="5185" spans="1:24" x14ac:dyDescent="0.3">
      <c r="A5185" s="32" t="s">
        <v>1986</v>
      </c>
      <c r="B5185" s="34">
        <v>43668.289699074077</v>
      </c>
      <c r="C5185" s="2">
        <v>45.426000000000002</v>
      </c>
      <c r="D5185" s="2">
        <v>-12.807700000000001</v>
      </c>
      <c r="E5185" s="3">
        <v>35</v>
      </c>
      <c r="F5185" s="17">
        <v>20</v>
      </c>
      <c r="G5185" s="1" t="s">
        <v>89</v>
      </c>
      <c r="H5185" s="1" t="s">
        <v>63</v>
      </c>
      <c r="I5185" s="1">
        <v>3.11</v>
      </c>
      <c r="J5185" s="9"/>
      <c r="K5185" s="9"/>
      <c r="L5185" s="9"/>
      <c r="M5185" s="9"/>
      <c r="N5185" s="9"/>
      <c r="O5185" s="1"/>
      <c r="P5185" s="19">
        <v>3.51</v>
      </c>
      <c r="Q5185" s="18" t="s">
        <v>90</v>
      </c>
      <c r="T5185" s="1">
        <f t="shared" si="461"/>
        <v>2019.5572613253225</v>
      </c>
      <c r="U5185" s="4">
        <f t="shared" si="462"/>
        <v>1.1271829614707473E+20</v>
      </c>
      <c r="V5185" s="4">
        <f t="shared" si="463"/>
        <v>58210321777087.344</v>
      </c>
      <c r="W5185" s="1">
        <f t="shared" si="464"/>
        <v>41.3052381817011</v>
      </c>
      <c r="X5185" s="16"/>
    </row>
    <row r="5186" spans="1:24" x14ac:dyDescent="0.3">
      <c r="A5186" s="32" t="s">
        <v>1987</v>
      </c>
      <c r="B5186" s="34">
        <v>43669.308761574073</v>
      </c>
      <c r="C5186" s="2">
        <v>45.370199999999997</v>
      </c>
      <c r="D5186" s="2">
        <v>-12.805199999999999</v>
      </c>
      <c r="E5186" s="3">
        <v>36</v>
      </c>
      <c r="F5186" s="17">
        <v>18</v>
      </c>
      <c r="G5186" s="1" t="s">
        <v>89</v>
      </c>
      <c r="H5186" s="1" t="s">
        <v>63</v>
      </c>
      <c r="I5186" s="1">
        <v>3.0100000000000002</v>
      </c>
      <c r="J5186" s="9"/>
      <c r="K5186" s="9"/>
      <c r="L5186" s="9"/>
      <c r="M5186" s="9"/>
      <c r="N5186" s="9"/>
      <c r="O5186" s="1"/>
      <c r="P5186" s="19">
        <v>3.41</v>
      </c>
      <c r="Q5186" s="18" t="s">
        <v>90</v>
      </c>
      <c r="T5186" s="1">
        <f t="shared" si="461"/>
        <v>2019.5600513663903</v>
      </c>
      <c r="U5186" s="4">
        <f t="shared" si="462"/>
        <v>1.1271833735682664E+20</v>
      </c>
      <c r="V5186" s="4">
        <f t="shared" si="463"/>
        <v>41209751909733.227</v>
      </c>
      <c r="W5186" s="1">
        <f t="shared" si="464"/>
        <v>39.429595929222025</v>
      </c>
      <c r="X5186" s="16"/>
    </row>
    <row r="5187" spans="1:24" x14ac:dyDescent="0.3">
      <c r="A5187" s="32" t="s">
        <v>1988</v>
      </c>
      <c r="B5187" s="34">
        <v>43669.651620370372</v>
      </c>
      <c r="C5187" s="2">
        <v>45.403300000000002</v>
      </c>
      <c r="D5187" s="2">
        <v>-12.797499999999999</v>
      </c>
      <c r="E5187" s="3">
        <v>33</v>
      </c>
      <c r="F5187" s="17">
        <v>21</v>
      </c>
      <c r="G5187" s="1" t="s">
        <v>89</v>
      </c>
      <c r="H5187" s="1" t="s">
        <v>63</v>
      </c>
      <c r="I5187" s="1">
        <v>3.64</v>
      </c>
      <c r="J5187" s="9"/>
      <c r="K5187" s="9"/>
      <c r="L5187" s="9"/>
      <c r="M5187" s="9"/>
      <c r="N5187" s="9"/>
      <c r="O5187" s="1"/>
      <c r="P5187" s="19">
        <v>4.04</v>
      </c>
      <c r="Q5187" s="18" t="s">
        <v>90</v>
      </c>
      <c r="T5187" s="1">
        <f t="shared" si="461"/>
        <v>2019.5609900626157</v>
      </c>
      <c r="U5187" s="4">
        <f t="shared" si="462"/>
        <v>1.1271870043488141E+20</v>
      </c>
      <c r="V5187" s="4">
        <f t="shared" si="463"/>
        <v>363078054770102.44</v>
      </c>
      <c r="W5187" s="1">
        <f t="shared" si="464"/>
        <v>38.213939389479116</v>
      </c>
      <c r="X5187" s="16"/>
    </row>
    <row r="5188" spans="1:24" x14ac:dyDescent="0.3">
      <c r="A5188" s="32" t="s">
        <v>1989</v>
      </c>
      <c r="B5188" s="34">
        <v>43670.713217592594</v>
      </c>
      <c r="C5188" s="2">
        <v>45.419699999999999</v>
      </c>
      <c r="D5188" s="2">
        <v>-12.751799999999999</v>
      </c>
      <c r="E5188" s="3">
        <v>41</v>
      </c>
      <c r="F5188" s="17">
        <v>19</v>
      </c>
      <c r="G5188" s="1" t="s">
        <v>89</v>
      </c>
      <c r="H5188" s="1" t="s">
        <v>63</v>
      </c>
      <c r="I5188" s="1">
        <v>3.0100000000000002</v>
      </c>
      <c r="J5188" s="9"/>
      <c r="K5188" s="9"/>
      <c r="L5188" s="9"/>
      <c r="M5188" s="9"/>
      <c r="N5188" s="9"/>
      <c r="O5188" s="1"/>
      <c r="P5188" s="19">
        <v>3.41</v>
      </c>
      <c r="Q5188" s="18" t="s">
        <v>90</v>
      </c>
      <c r="T5188" s="1">
        <f t="shared" si="461"/>
        <v>2019.5638965574062</v>
      </c>
      <c r="U5188" s="4">
        <f t="shared" si="462"/>
        <v>1.1271874164463333E+20</v>
      </c>
      <c r="V5188" s="4">
        <f t="shared" si="463"/>
        <v>41209751909733.227</v>
      </c>
      <c r="W5188" s="1">
        <f t="shared" si="464"/>
        <v>45.83332274781727</v>
      </c>
      <c r="X5188" s="16"/>
    </row>
    <row r="5189" spans="1:24" x14ac:dyDescent="0.3">
      <c r="A5189" s="32" t="s">
        <v>1990</v>
      </c>
      <c r="B5189" s="34">
        <v>43670.835590277777</v>
      </c>
      <c r="C5189" s="2">
        <v>45.374699999999997</v>
      </c>
      <c r="D5189" s="2">
        <v>-12.779500000000001</v>
      </c>
      <c r="E5189" s="3">
        <v>34</v>
      </c>
      <c r="F5189" s="17">
        <v>19</v>
      </c>
      <c r="G5189" s="1" t="s">
        <v>89</v>
      </c>
      <c r="H5189" s="1" t="s">
        <v>63</v>
      </c>
      <c r="I5189" s="1">
        <v>3.41</v>
      </c>
      <c r="J5189" s="9"/>
      <c r="K5189" s="9"/>
      <c r="L5189" s="9"/>
      <c r="M5189" s="9"/>
      <c r="N5189" s="9"/>
      <c r="O5189" s="1"/>
      <c r="P5189" s="19">
        <v>3.81</v>
      </c>
      <c r="Q5189" s="18" t="s">
        <v>90</v>
      </c>
      <c r="T5189" s="1">
        <f t="shared" ref="T5189:T5252" si="465">1900+B5189/365.25</f>
        <v>2019.5642315955586</v>
      </c>
      <c r="U5189" s="4">
        <f t="shared" ref="U5189:U5252" si="466">U5188+V5189</f>
        <v>1.1271890570361065E+20</v>
      </c>
      <c r="V5189" s="4">
        <f t="shared" ref="V5189:V5252" si="467">10^(1.5*I5189+9.1)</f>
        <v>164058977319953.81</v>
      </c>
      <c r="W5189" s="1">
        <f t="shared" ref="W5189:W5252" si="468">SQRT( (ABS(D5189-$Y$1)*111.11)^2+(111.11*COS(RADIANS(D5189))*ABS(C5189-$Z$1))^2+E5189*E5189)</f>
        <v>37.502829063478039</v>
      </c>
      <c r="X5189" s="16"/>
    </row>
    <row r="5190" spans="1:24" x14ac:dyDescent="0.3">
      <c r="A5190" s="32" t="s">
        <v>1991</v>
      </c>
      <c r="B5190" s="34">
        <v>43671.787164351852</v>
      </c>
      <c r="C5190" s="2">
        <v>45.671999999999997</v>
      </c>
      <c r="D5190" s="2">
        <v>-12.8598</v>
      </c>
      <c r="E5190" s="3">
        <v>0</v>
      </c>
      <c r="F5190" s="17">
        <v>20</v>
      </c>
      <c r="G5190" s="1" t="s">
        <v>89</v>
      </c>
      <c r="H5190" s="1" t="s">
        <v>63</v>
      </c>
      <c r="I5190" s="1">
        <v>3.7399999999999998</v>
      </c>
      <c r="J5190" s="9"/>
      <c r="K5190" s="9"/>
      <c r="L5190" s="9"/>
      <c r="M5190" s="9"/>
      <c r="N5190" s="9"/>
      <c r="O5190" s="1"/>
      <c r="P5190" s="19">
        <v>4.1399999999999997</v>
      </c>
      <c r="Q5190" s="18" t="s">
        <v>90</v>
      </c>
      <c r="T5190" s="1">
        <f t="shared" si="465"/>
        <v>2019.5668368633862</v>
      </c>
      <c r="U5190" s="4">
        <f t="shared" si="466"/>
        <v>1.1271941856499465E+20</v>
      </c>
      <c r="V5190" s="4">
        <f t="shared" si="467"/>
        <v>512861383991365.69</v>
      </c>
      <c r="W5190" s="1">
        <f t="shared" si="468"/>
        <v>49.182416715281342</v>
      </c>
      <c r="X5190" s="16"/>
    </row>
    <row r="5191" spans="1:24" x14ac:dyDescent="0.3">
      <c r="A5191" s="32" t="s">
        <v>1992</v>
      </c>
      <c r="B5191" s="34">
        <v>43671.844328703701</v>
      </c>
      <c r="C5191" s="2">
        <v>45.669699999999999</v>
      </c>
      <c r="D5191" s="2">
        <v>-12.855700000000001</v>
      </c>
      <c r="E5191" s="3">
        <v>45</v>
      </c>
      <c r="F5191" s="17">
        <v>19</v>
      </c>
      <c r="G5191" s="1" t="s">
        <v>89</v>
      </c>
      <c r="H5191" s="1" t="s">
        <v>63</v>
      </c>
      <c r="I5191" s="1">
        <v>3.5300000000000002</v>
      </c>
      <c r="J5191" s="9"/>
      <c r="K5191" s="9"/>
      <c r="L5191" s="9"/>
      <c r="M5191" s="9"/>
      <c r="N5191" s="9"/>
      <c r="O5191" s="1"/>
      <c r="P5191" s="19">
        <v>3.93</v>
      </c>
      <c r="Q5191" s="18" t="s">
        <v>90</v>
      </c>
      <c r="T5191" s="1">
        <f t="shared" si="465"/>
        <v>2019.5669933708521</v>
      </c>
      <c r="U5191" s="4">
        <f t="shared" si="466"/>
        <v>1.1271966687830517E+20</v>
      </c>
      <c r="V5191" s="4">
        <f t="shared" si="467"/>
        <v>248313310529558.16</v>
      </c>
      <c r="W5191" s="1">
        <f t="shared" si="468"/>
        <v>66.407045646247155</v>
      </c>
      <c r="X5191" s="16"/>
    </row>
    <row r="5192" spans="1:24" x14ac:dyDescent="0.3">
      <c r="A5192" s="32" t="s">
        <v>1993</v>
      </c>
      <c r="B5192" s="34">
        <v>43671.891550925924</v>
      </c>
      <c r="C5192" s="2">
        <v>45.679200000000002</v>
      </c>
      <c r="D5192" s="2">
        <v>-12.842000000000001</v>
      </c>
      <c r="E5192" s="3">
        <v>44</v>
      </c>
      <c r="F5192" s="17">
        <v>20</v>
      </c>
      <c r="G5192" s="1" t="s">
        <v>89</v>
      </c>
      <c r="H5192" s="1" t="s">
        <v>63</v>
      </c>
      <c r="I5192" s="1">
        <v>3.49</v>
      </c>
      <c r="J5192" s="9"/>
      <c r="K5192" s="9"/>
      <c r="L5192" s="9"/>
      <c r="M5192" s="9"/>
      <c r="N5192" s="9"/>
      <c r="O5192" s="1"/>
      <c r="P5192" s="19">
        <v>3.89</v>
      </c>
      <c r="Q5192" s="18" t="s">
        <v>90</v>
      </c>
      <c r="T5192" s="1">
        <f t="shared" si="465"/>
        <v>2019.5671226582504</v>
      </c>
      <c r="U5192" s="4">
        <f t="shared" si="466"/>
        <v>1.1271988315015755E+20</v>
      </c>
      <c r="V5192" s="4">
        <f t="shared" si="467"/>
        <v>216271852372703.16</v>
      </c>
      <c r="W5192" s="1">
        <f t="shared" si="468"/>
        <v>66.246346572997183</v>
      </c>
      <c r="X5192" s="16"/>
    </row>
    <row r="5193" spans="1:24" x14ac:dyDescent="0.3">
      <c r="A5193" s="32" t="s">
        <v>1994</v>
      </c>
      <c r="B5193" s="34">
        <v>43672.30878472222</v>
      </c>
      <c r="C5193" s="2">
        <v>45.388800000000003</v>
      </c>
      <c r="D5193" s="2">
        <v>-12.8528</v>
      </c>
      <c r="E5193" s="3">
        <v>28</v>
      </c>
      <c r="F5193" s="17">
        <v>17</v>
      </c>
      <c r="G5193" s="1" t="s">
        <v>89</v>
      </c>
      <c r="H5193" s="1" t="s">
        <v>63</v>
      </c>
      <c r="I5193" s="1">
        <v>3.37</v>
      </c>
      <c r="J5193" s="9"/>
      <c r="K5193" s="9"/>
      <c r="L5193" s="9"/>
      <c r="M5193" s="9"/>
      <c r="N5193" s="9"/>
      <c r="O5193" s="1"/>
      <c r="P5193" s="19">
        <v>3.77</v>
      </c>
      <c r="Q5193" s="18" t="s">
        <v>90</v>
      </c>
      <c r="T5193" s="1">
        <f t="shared" si="465"/>
        <v>2019.5682649821279</v>
      </c>
      <c r="U5193" s="4">
        <f t="shared" si="466"/>
        <v>1.1272002603955339E+20</v>
      </c>
      <c r="V5193" s="4">
        <f t="shared" si="467"/>
        <v>142889395851110.25</v>
      </c>
      <c r="W5193" s="1">
        <f t="shared" si="468"/>
        <v>34.550107892688366</v>
      </c>
      <c r="X5193" s="16"/>
    </row>
    <row r="5194" spans="1:24" x14ac:dyDescent="0.3">
      <c r="A5194" s="32" t="s">
        <v>1995</v>
      </c>
      <c r="B5194" s="34">
        <v>43672.329444444447</v>
      </c>
      <c r="C5194" s="2">
        <v>45.4</v>
      </c>
      <c r="D5194" s="2">
        <v>-12.845800000000001</v>
      </c>
      <c r="E5194" s="3">
        <v>30</v>
      </c>
      <c r="F5194" s="17">
        <v>17</v>
      </c>
      <c r="G5194" s="1" t="s">
        <v>89</v>
      </c>
      <c r="H5194" s="1" t="s">
        <v>63</v>
      </c>
      <c r="I5194" s="1">
        <v>3.06</v>
      </c>
      <c r="J5194" s="9"/>
      <c r="K5194" s="9"/>
      <c r="L5194" s="9"/>
      <c r="M5194" s="9"/>
      <c r="N5194" s="9"/>
      <c r="O5194" s="1"/>
      <c r="P5194" s="19">
        <v>3.46</v>
      </c>
      <c r="Q5194" s="18" t="s">
        <v>90</v>
      </c>
      <c r="T5194" s="1">
        <f t="shared" si="465"/>
        <v>2019.5683215453646</v>
      </c>
      <c r="U5194" s="4">
        <f t="shared" si="466"/>
        <v>1.1272007501743533E+20</v>
      </c>
      <c r="V5194" s="4">
        <f t="shared" si="467"/>
        <v>48977881936844.656</v>
      </c>
      <c r="W5194" s="1">
        <f t="shared" si="468"/>
        <v>36.559272741598448</v>
      </c>
      <c r="X5194" s="16"/>
    </row>
    <row r="5195" spans="1:24" x14ac:dyDescent="0.3">
      <c r="A5195" s="32" t="s">
        <v>1996</v>
      </c>
      <c r="B5195" s="34">
        <v>43672.691724537035</v>
      </c>
      <c r="C5195" s="2">
        <v>45.433799999999998</v>
      </c>
      <c r="D5195" s="2">
        <v>-12.7905</v>
      </c>
      <c r="E5195" s="3">
        <v>40</v>
      </c>
      <c r="F5195" s="17">
        <v>20</v>
      </c>
      <c r="G5195" s="1" t="s">
        <v>89</v>
      </c>
      <c r="H5195" s="1" t="s">
        <v>63</v>
      </c>
      <c r="I5195" s="1">
        <v>3.0700000000000003</v>
      </c>
      <c r="J5195" s="9"/>
      <c r="K5195" s="9"/>
      <c r="L5195" s="9"/>
      <c r="M5195" s="9"/>
      <c r="N5195" s="9"/>
      <c r="O5195" s="1"/>
      <c r="P5195" s="19">
        <v>3.47</v>
      </c>
      <c r="Q5195" s="18" t="s">
        <v>90</v>
      </c>
      <c r="T5195" s="1">
        <f t="shared" si="465"/>
        <v>2019.5693134142014</v>
      </c>
      <c r="U5195" s="4">
        <f t="shared" si="466"/>
        <v>1.1272012571650617E+20</v>
      </c>
      <c r="V5195" s="4">
        <f t="shared" si="467"/>
        <v>50699070827470.641</v>
      </c>
      <c r="W5195" s="1">
        <f t="shared" si="468"/>
        <v>45.817419517291114</v>
      </c>
      <c r="X5195" s="16"/>
    </row>
    <row r="5196" spans="1:24" x14ac:dyDescent="0.3">
      <c r="A5196" s="32" t="s">
        <v>1997</v>
      </c>
      <c r="B5196" s="34">
        <v>43672.978321759256</v>
      </c>
      <c r="C5196" s="2">
        <v>45.674300000000002</v>
      </c>
      <c r="D5196" s="2">
        <v>-12.8645</v>
      </c>
      <c r="E5196" s="3">
        <v>41</v>
      </c>
      <c r="F5196" s="17">
        <v>21</v>
      </c>
      <c r="G5196" s="1" t="s">
        <v>89</v>
      </c>
      <c r="H5196" s="1" t="s">
        <v>63</v>
      </c>
      <c r="I5196" s="1">
        <v>3.3400000000000003</v>
      </c>
      <c r="J5196" s="9"/>
      <c r="K5196" s="9"/>
      <c r="L5196" s="9"/>
      <c r="M5196" s="9"/>
      <c r="N5196" s="9"/>
      <c r="O5196" s="1"/>
      <c r="P5196" s="19">
        <v>3.74</v>
      </c>
      <c r="Q5196" s="18" t="s">
        <v>90</v>
      </c>
      <c r="T5196" s="1">
        <f t="shared" si="465"/>
        <v>2019.5700980746317</v>
      </c>
      <c r="U5196" s="4">
        <f t="shared" si="466"/>
        <v>1.1272025454146134E+20</v>
      </c>
      <c r="V5196" s="4">
        <f t="shared" si="467"/>
        <v>128824955169313.42</v>
      </c>
      <c r="W5196" s="1">
        <f t="shared" si="468"/>
        <v>64.312195323864941</v>
      </c>
      <c r="X5196" s="16"/>
    </row>
    <row r="5197" spans="1:24" x14ac:dyDescent="0.3">
      <c r="A5197" s="32" t="s">
        <v>1998</v>
      </c>
      <c r="B5197" s="34">
        <v>43673.480219907404</v>
      </c>
      <c r="C5197" s="2">
        <v>45.665799999999997</v>
      </c>
      <c r="D5197" s="2">
        <v>-12.875500000000001</v>
      </c>
      <c r="E5197" s="3">
        <v>49</v>
      </c>
      <c r="F5197" s="17">
        <v>20</v>
      </c>
      <c r="G5197" s="1" t="s">
        <v>89</v>
      </c>
      <c r="H5197" s="1" t="s">
        <v>63</v>
      </c>
      <c r="I5197" s="1">
        <v>3.5700000000000003</v>
      </c>
      <c r="J5197" s="9"/>
      <c r="K5197" s="9"/>
      <c r="L5197" s="9"/>
      <c r="M5197" s="9"/>
      <c r="N5197" s="9"/>
      <c r="O5197" s="1"/>
      <c r="P5197" s="19">
        <v>3.97</v>
      </c>
      <c r="Q5197" s="18" t="s">
        <v>90</v>
      </c>
      <c r="T5197" s="1">
        <f t="shared" si="465"/>
        <v>2019.5714721968718</v>
      </c>
      <c r="U5197" s="4">
        <f t="shared" si="466"/>
        <v>1.1272053964328809E+20</v>
      </c>
      <c r="V5197" s="4">
        <f t="shared" si="467"/>
        <v>285101826750392.06</v>
      </c>
      <c r="W5197" s="1">
        <f t="shared" si="468"/>
        <v>69.276769933468344</v>
      </c>
      <c r="X5197" s="16"/>
    </row>
    <row r="5198" spans="1:24" x14ac:dyDescent="0.3">
      <c r="A5198" s="32" t="s">
        <v>1999</v>
      </c>
      <c r="B5198" s="34">
        <v>43674.347673611112</v>
      </c>
      <c r="C5198" s="2">
        <v>45.416499999999999</v>
      </c>
      <c r="D5198" s="2">
        <v>-12.7737</v>
      </c>
      <c r="E5198" s="3">
        <v>30</v>
      </c>
      <c r="F5198" s="17">
        <v>21</v>
      </c>
      <c r="G5198" s="1" t="s">
        <v>89</v>
      </c>
      <c r="H5198" s="1" t="s">
        <v>63</v>
      </c>
      <c r="I5198" s="1">
        <v>3.7399999999999998</v>
      </c>
      <c r="J5198" s="9"/>
      <c r="K5198" s="9"/>
      <c r="L5198" s="9"/>
      <c r="M5198" s="9"/>
      <c r="N5198" s="9"/>
      <c r="O5198" s="1"/>
      <c r="P5198" s="19">
        <v>4.1399999999999997</v>
      </c>
      <c r="Q5198" s="18" t="s">
        <v>90</v>
      </c>
      <c r="T5198" s="1">
        <f t="shared" si="465"/>
        <v>2019.5738471556772</v>
      </c>
      <c r="U5198" s="4">
        <f t="shared" si="466"/>
        <v>1.1272105250467209E+20</v>
      </c>
      <c r="V5198" s="4">
        <f t="shared" si="467"/>
        <v>512861383991365.69</v>
      </c>
      <c r="W5198" s="1">
        <f t="shared" si="468"/>
        <v>36.184944365634834</v>
      </c>
      <c r="X5198" s="16"/>
    </row>
    <row r="5199" spans="1:24" x14ac:dyDescent="0.3">
      <c r="A5199" s="32" t="s">
        <v>2000</v>
      </c>
      <c r="B5199" s="34">
        <v>43675.787581018521</v>
      </c>
      <c r="C5199" s="2">
        <v>45.395200000000003</v>
      </c>
      <c r="D5199" s="2">
        <v>-12.764699999999999</v>
      </c>
      <c r="E5199" s="3">
        <v>29</v>
      </c>
      <c r="F5199" s="17">
        <v>21</v>
      </c>
      <c r="G5199" s="1" t="s">
        <v>89</v>
      </c>
      <c r="H5199" s="1" t="s">
        <v>63</v>
      </c>
      <c r="I5199" s="1">
        <v>3.6</v>
      </c>
      <c r="J5199" s="9"/>
      <c r="K5199" s="9"/>
      <c r="L5199" s="9"/>
      <c r="M5199" s="9"/>
      <c r="N5199" s="9"/>
      <c r="O5199" s="1"/>
      <c r="P5199" s="19">
        <v>4</v>
      </c>
      <c r="Q5199" s="18" t="s">
        <v>90</v>
      </c>
      <c r="T5199" s="1">
        <f t="shared" si="465"/>
        <v>2019.577789407306</v>
      </c>
      <c r="U5199" s="4">
        <f t="shared" si="466"/>
        <v>1.127213687324381E+20</v>
      </c>
      <c r="V5199" s="4">
        <f t="shared" si="467"/>
        <v>316227766016839.06</v>
      </c>
      <c r="W5199" s="1">
        <f t="shared" si="468"/>
        <v>34.055276383579439</v>
      </c>
      <c r="X5199" s="16"/>
    </row>
    <row r="5200" spans="1:24" x14ac:dyDescent="0.3">
      <c r="A5200" s="32" t="s">
        <v>2001</v>
      </c>
      <c r="B5200" s="34">
        <v>43677.118807870371</v>
      </c>
      <c r="C5200" s="2">
        <v>45.548499999999997</v>
      </c>
      <c r="D5200" s="2">
        <v>-12.7835</v>
      </c>
      <c r="E5200" s="3">
        <v>37</v>
      </c>
      <c r="F5200" s="17">
        <v>20</v>
      </c>
      <c r="G5200" s="1" t="s">
        <v>89</v>
      </c>
      <c r="H5200" s="1" t="s">
        <v>63</v>
      </c>
      <c r="I5200" s="1">
        <v>3.3000000000000003</v>
      </c>
      <c r="J5200" s="9"/>
      <c r="K5200" s="9"/>
      <c r="L5200" s="9"/>
      <c r="M5200" s="9"/>
      <c r="N5200" s="9"/>
      <c r="O5200" s="1"/>
      <c r="P5200" s="19">
        <v>3.7</v>
      </c>
      <c r="Q5200" s="18" t="s">
        <v>90</v>
      </c>
      <c r="T5200" s="1">
        <f t="shared" si="465"/>
        <v>2019.5814341077903</v>
      </c>
      <c r="U5200" s="4">
        <f t="shared" si="466"/>
        <v>1.1272148093428353E+20</v>
      </c>
      <c r="V5200" s="4">
        <f t="shared" si="467"/>
        <v>112201845430197.23</v>
      </c>
      <c r="W5200" s="1">
        <f t="shared" si="468"/>
        <v>50.639368969446267</v>
      </c>
      <c r="X5200" s="16"/>
    </row>
    <row r="5201" spans="1:24" x14ac:dyDescent="0.3">
      <c r="A5201" s="32" t="s">
        <v>2002</v>
      </c>
      <c r="B5201" s="34">
        <v>43677.255520833336</v>
      </c>
      <c r="C5201" s="2">
        <v>45.398800000000001</v>
      </c>
      <c r="D5201" s="2">
        <v>-12.7288</v>
      </c>
      <c r="E5201" s="3">
        <v>25</v>
      </c>
      <c r="F5201" s="17">
        <v>22</v>
      </c>
      <c r="G5201" s="1" t="s">
        <v>89</v>
      </c>
      <c r="H5201" s="1" t="s">
        <v>63</v>
      </c>
      <c r="I5201" s="1">
        <v>3.02</v>
      </c>
      <c r="J5201" s="9"/>
      <c r="K5201" s="9"/>
      <c r="L5201" s="9"/>
      <c r="M5201" s="9"/>
      <c r="N5201" s="9"/>
      <c r="O5201" s="1"/>
      <c r="P5201" s="19">
        <v>3.42</v>
      </c>
      <c r="Q5201" s="18" t="s">
        <v>90</v>
      </c>
      <c r="T5201" s="1">
        <f t="shared" si="465"/>
        <v>2019.5818084074835</v>
      </c>
      <c r="U5201" s="4">
        <f t="shared" si="466"/>
        <v>1.127215235922354E+20</v>
      </c>
      <c r="V5201" s="4">
        <f t="shared" si="467"/>
        <v>42657951880159.32</v>
      </c>
      <c r="W5201" s="1">
        <f t="shared" si="468"/>
        <v>31.078119819031979</v>
      </c>
      <c r="X5201" s="16"/>
    </row>
    <row r="5202" spans="1:24" x14ac:dyDescent="0.3">
      <c r="A5202" s="32" t="s">
        <v>2003</v>
      </c>
      <c r="B5202" s="34">
        <v>43677.735752314817</v>
      </c>
      <c r="C5202" s="2">
        <v>45.392499999999998</v>
      </c>
      <c r="D5202" s="2">
        <v>-12.757199999999999</v>
      </c>
      <c r="E5202" s="3">
        <v>36</v>
      </c>
      <c r="F5202" s="17">
        <v>25</v>
      </c>
      <c r="G5202" s="1" t="s">
        <v>89</v>
      </c>
      <c r="H5202" s="1" t="s">
        <v>63</v>
      </c>
      <c r="I5202" s="1">
        <v>3.61</v>
      </c>
      <c r="J5202" s="9"/>
      <c r="K5202" s="9"/>
      <c r="L5202" s="9"/>
      <c r="M5202" s="9"/>
      <c r="N5202" s="9"/>
      <c r="O5202" s="1"/>
      <c r="P5202" s="19">
        <v>4.01</v>
      </c>
      <c r="Q5202" s="18" t="s">
        <v>90</v>
      </c>
      <c r="T5202" s="1">
        <f t="shared" si="465"/>
        <v>2019.583123209623</v>
      </c>
      <c r="U5202" s="4">
        <f t="shared" si="466"/>
        <v>1.1272185093293028E+20</v>
      </c>
      <c r="V5202" s="4">
        <f t="shared" si="467"/>
        <v>327340694878839.31</v>
      </c>
      <c r="W5202" s="1">
        <f t="shared" si="468"/>
        <v>40.043256492604463</v>
      </c>
      <c r="X5202" s="16"/>
    </row>
    <row r="5203" spans="1:24" x14ac:dyDescent="0.3">
      <c r="A5203" s="32" t="s">
        <v>2004</v>
      </c>
      <c r="B5203" s="34">
        <v>43678.160092592596</v>
      </c>
      <c r="C5203" s="2">
        <v>45.388500000000001</v>
      </c>
      <c r="D5203" s="2">
        <v>-12.741199999999999</v>
      </c>
      <c r="E5203" s="3">
        <v>26</v>
      </c>
      <c r="F5203" s="17">
        <v>22</v>
      </c>
      <c r="G5203" s="1" t="s">
        <v>89</v>
      </c>
      <c r="H5203" s="1" t="s">
        <v>63</v>
      </c>
      <c r="I5203" s="1">
        <v>3.35</v>
      </c>
      <c r="J5203" s="9"/>
      <c r="K5203" s="9"/>
      <c r="L5203" s="9"/>
      <c r="M5203" s="9"/>
      <c r="N5203" s="9"/>
      <c r="O5203" s="1"/>
      <c r="P5203" s="19">
        <v>3.75</v>
      </c>
      <c r="Q5203" s="18" t="s">
        <v>90</v>
      </c>
      <c r="T5203" s="1">
        <f t="shared" si="465"/>
        <v>2019.5842849899866</v>
      </c>
      <c r="U5203" s="4">
        <f t="shared" si="466"/>
        <v>1.1272198428507349E+20</v>
      </c>
      <c r="V5203" s="4">
        <f t="shared" si="467"/>
        <v>133352143216332.41</v>
      </c>
      <c r="W5203" s="1">
        <f t="shared" si="468"/>
        <v>31.161745271539633</v>
      </c>
      <c r="X5203" s="16"/>
    </row>
    <row r="5204" spans="1:24" x14ac:dyDescent="0.3">
      <c r="A5204" s="32" t="s">
        <v>2005</v>
      </c>
      <c r="B5204" s="34">
        <v>43678.444131944445</v>
      </c>
      <c r="C5204" s="2">
        <v>45.389699999999998</v>
      </c>
      <c r="D5204" s="2">
        <v>-12.7905</v>
      </c>
      <c r="E5204" s="3">
        <v>35</v>
      </c>
      <c r="F5204" s="17">
        <v>26</v>
      </c>
      <c r="G5204" s="1" t="s">
        <v>89</v>
      </c>
      <c r="H5204" s="1" t="s">
        <v>63</v>
      </c>
      <c r="I5204" s="1">
        <v>3.6</v>
      </c>
      <c r="J5204" s="9"/>
      <c r="K5204" s="9"/>
      <c r="L5204" s="9"/>
      <c r="M5204" s="9"/>
      <c r="N5204" s="9"/>
      <c r="O5204" s="1"/>
      <c r="P5204" s="19">
        <v>4</v>
      </c>
      <c r="Q5204" s="18" t="s">
        <v>90</v>
      </c>
      <c r="T5204" s="1">
        <f t="shared" si="465"/>
        <v>2019.5850626473496</v>
      </c>
      <c r="U5204" s="4">
        <f t="shared" si="466"/>
        <v>1.127223005128395E+20</v>
      </c>
      <c r="V5204" s="4">
        <f t="shared" si="467"/>
        <v>316227766016839.06</v>
      </c>
      <c r="W5204" s="1">
        <f t="shared" si="468"/>
        <v>39.201514766846657</v>
      </c>
      <c r="X5204" s="16"/>
    </row>
    <row r="5205" spans="1:24" x14ac:dyDescent="0.3">
      <c r="A5205" s="32" t="s">
        <v>2006</v>
      </c>
      <c r="B5205" s="34">
        <v>43678.582858796297</v>
      </c>
      <c r="C5205" s="2">
        <v>45.404699999999998</v>
      </c>
      <c r="D5205" s="2">
        <v>-12.754200000000001</v>
      </c>
      <c r="E5205" s="3">
        <v>27</v>
      </c>
      <c r="F5205" s="17">
        <v>20</v>
      </c>
      <c r="G5205" s="1" t="s">
        <v>89</v>
      </c>
      <c r="H5205" s="1" t="s">
        <v>63</v>
      </c>
      <c r="I5205" s="1">
        <v>3.1</v>
      </c>
      <c r="J5205" s="9"/>
      <c r="K5205" s="9"/>
      <c r="L5205" s="9"/>
      <c r="M5205" s="9"/>
      <c r="N5205" s="9"/>
      <c r="O5205" s="1"/>
      <c r="P5205" s="19">
        <v>3.5</v>
      </c>
      <c r="Q5205" s="18" t="s">
        <v>90</v>
      </c>
      <c r="T5205" s="1">
        <f t="shared" si="465"/>
        <v>2019.5854424607701</v>
      </c>
      <c r="U5205" s="4">
        <f t="shared" si="466"/>
        <v>1.1272235674697202E+20</v>
      </c>
      <c r="V5205" s="4">
        <f t="shared" si="467"/>
        <v>56234132519035.117</v>
      </c>
      <c r="W5205" s="1">
        <f t="shared" si="468"/>
        <v>32.932976153509252</v>
      </c>
      <c r="X5205" s="16"/>
    </row>
    <row r="5206" spans="1:24" x14ac:dyDescent="0.3">
      <c r="A5206" s="32" t="s">
        <v>2007</v>
      </c>
      <c r="B5206" s="34">
        <v>43680.581666666665</v>
      </c>
      <c r="C5206" s="2">
        <v>45.542499999999997</v>
      </c>
      <c r="D5206" s="2">
        <v>-12.797499999999999</v>
      </c>
      <c r="E5206" s="3">
        <v>38</v>
      </c>
      <c r="F5206" s="17">
        <v>23</v>
      </c>
      <c r="G5206" s="1" t="s">
        <v>89</v>
      </c>
      <c r="H5206" s="1" t="s">
        <v>63</v>
      </c>
      <c r="I5206" s="1">
        <v>4.09</v>
      </c>
      <c r="J5206" s="9"/>
      <c r="K5206" s="9"/>
      <c r="L5206" s="9"/>
      <c r="M5206" s="9"/>
      <c r="N5206" s="9"/>
      <c r="O5206" s="1"/>
      <c r="P5206" s="19">
        <v>4.49</v>
      </c>
      <c r="Q5206" s="18" t="s">
        <v>90</v>
      </c>
      <c r="T5206" s="1">
        <f t="shared" si="465"/>
        <v>2019.5909148984713</v>
      </c>
      <c r="U5206" s="4">
        <f t="shared" si="466"/>
        <v>1.1272407465535917E+20</v>
      </c>
      <c r="V5206" s="4">
        <f t="shared" si="467"/>
        <v>1717908387157594.5</v>
      </c>
      <c r="W5206" s="1">
        <f t="shared" si="468"/>
        <v>51.057767480721672</v>
      </c>
      <c r="X5206" s="16"/>
    </row>
    <row r="5207" spans="1:24" x14ac:dyDescent="0.3">
      <c r="A5207" s="32" t="s">
        <v>1385</v>
      </c>
      <c r="B5207" s="34">
        <v>43681.266979166663</v>
      </c>
      <c r="C5207" s="2">
        <v>44.808300000000003</v>
      </c>
      <c r="D5207" s="2">
        <v>-12.756500000000001</v>
      </c>
      <c r="E5207" s="3">
        <v>8</v>
      </c>
      <c r="F5207" s="17">
        <v>17</v>
      </c>
      <c r="G5207" s="1" t="s">
        <v>89</v>
      </c>
      <c r="H5207" s="8" t="s">
        <v>31</v>
      </c>
      <c r="I5207" s="1">
        <f>P5207-0.4</f>
        <v>3.5300000000000002</v>
      </c>
      <c r="J5207" s="19"/>
      <c r="K5207" s="19"/>
      <c r="L5207" s="19"/>
      <c r="M5207" s="19"/>
      <c r="N5207" s="19"/>
      <c r="P5207" s="19">
        <v>3.93</v>
      </c>
      <c r="Q5207" s="18" t="s">
        <v>90</v>
      </c>
      <c r="T5207" s="1">
        <f t="shared" si="465"/>
        <v>2019.5927911818389</v>
      </c>
      <c r="U5207" s="4">
        <f t="shared" si="466"/>
        <v>1.127243229686697E+20</v>
      </c>
      <c r="V5207" s="4">
        <f t="shared" si="467"/>
        <v>248313310529558.16</v>
      </c>
      <c r="W5207" s="1">
        <f t="shared" si="468"/>
        <v>46.468340060282742</v>
      </c>
      <c r="X5207" s="16"/>
    </row>
    <row r="5208" spans="1:24" x14ac:dyDescent="0.3">
      <c r="A5208" s="32" t="s">
        <v>1386</v>
      </c>
      <c r="B5208" s="34">
        <v>43684.249374999999</v>
      </c>
      <c r="C5208" s="2">
        <v>45.866199999999999</v>
      </c>
      <c r="D5208" s="2">
        <v>-12.3758</v>
      </c>
      <c r="E5208" s="3">
        <v>59</v>
      </c>
      <c r="F5208" s="17">
        <v>25</v>
      </c>
      <c r="G5208" s="1" t="s">
        <v>89</v>
      </c>
      <c r="H5208" s="1" t="s">
        <v>47</v>
      </c>
      <c r="I5208" s="1">
        <f>P5208-0.4</f>
        <v>3.9499999999999997</v>
      </c>
      <c r="J5208" s="19"/>
      <c r="K5208" s="19"/>
      <c r="L5208" s="19"/>
      <c r="M5208" s="19"/>
      <c r="N5208" s="19"/>
      <c r="P5208" s="19">
        <v>4.3499999999999996</v>
      </c>
      <c r="Q5208" s="18" t="s">
        <v>90</v>
      </c>
      <c r="T5208" s="1">
        <f t="shared" si="465"/>
        <v>2019.6009565366187</v>
      </c>
      <c r="U5208" s="4">
        <f t="shared" si="466"/>
        <v>1.1272538222239488E+20</v>
      </c>
      <c r="V5208" s="4">
        <f t="shared" si="467"/>
        <v>1059253725177287.4</v>
      </c>
      <c r="W5208" s="1">
        <f t="shared" si="468"/>
        <v>100.09770819903031</v>
      </c>
      <c r="X5208" s="16"/>
    </row>
    <row r="5209" spans="1:24" x14ac:dyDescent="0.3">
      <c r="A5209" s="32" t="s">
        <v>2008</v>
      </c>
      <c r="B5209" s="34">
        <v>43684.846932870372</v>
      </c>
      <c r="C5209" s="2">
        <v>45.548499999999997</v>
      </c>
      <c r="D5209" s="2">
        <v>-12.797499999999999</v>
      </c>
      <c r="E5209" s="3">
        <v>34</v>
      </c>
      <c r="F5209" s="17">
        <v>21</v>
      </c>
      <c r="G5209" s="1" t="s">
        <v>89</v>
      </c>
      <c r="H5209" s="1" t="s">
        <v>63</v>
      </c>
      <c r="I5209" s="1">
        <v>3.08</v>
      </c>
      <c r="J5209" s="9"/>
      <c r="K5209" s="9"/>
      <c r="L5209" s="9"/>
      <c r="M5209" s="9"/>
      <c r="N5209" s="9"/>
      <c r="O5209" s="1"/>
      <c r="P5209" s="19">
        <v>3.48</v>
      </c>
      <c r="Q5209" s="18" t="s">
        <v>90</v>
      </c>
      <c r="T5209" s="1">
        <f t="shared" si="465"/>
        <v>2019.6025925609044</v>
      </c>
      <c r="U5209" s="4">
        <f t="shared" si="466"/>
        <v>1.1272543470314091E+20</v>
      </c>
      <c r="V5209" s="4">
        <f t="shared" si="467"/>
        <v>52480746024977.281</v>
      </c>
      <c r="W5209" s="1">
        <f t="shared" si="468"/>
        <v>48.613203240600242</v>
      </c>
      <c r="X5209" s="16"/>
    </row>
    <row r="5210" spans="1:24" x14ac:dyDescent="0.3">
      <c r="A5210" s="32" t="s">
        <v>2009</v>
      </c>
      <c r="B5210" s="34">
        <v>43687.212835648148</v>
      </c>
      <c r="C5210" s="2">
        <v>45.384</v>
      </c>
      <c r="D5210" s="2">
        <v>-12.7677</v>
      </c>
      <c r="E5210" s="3">
        <v>36</v>
      </c>
      <c r="F5210" s="17">
        <v>21</v>
      </c>
      <c r="G5210" s="1" t="s">
        <v>89</v>
      </c>
      <c r="H5210" s="1" t="s">
        <v>63</v>
      </c>
      <c r="I5210" s="1">
        <v>3.48</v>
      </c>
      <c r="J5210" s="9"/>
      <c r="K5210" s="9"/>
      <c r="L5210" s="9"/>
      <c r="M5210" s="9"/>
      <c r="N5210" s="9"/>
      <c r="O5210" s="1"/>
      <c r="P5210" s="19">
        <v>3.88</v>
      </c>
      <c r="Q5210" s="18" t="s">
        <v>90</v>
      </c>
      <c r="T5210" s="1">
        <f t="shared" si="465"/>
        <v>2019.609070049687</v>
      </c>
      <c r="U5210" s="4">
        <f t="shared" si="466"/>
        <v>1.12725643632754E+20</v>
      </c>
      <c r="V5210" s="4">
        <f t="shared" si="467"/>
        <v>208929613085405.06</v>
      </c>
      <c r="W5210" s="1">
        <f t="shared" si="468"/>
        <v>39.670346278026095</v>
      </c>
      <c r="X5210" s="16"/>
    </row>
    <row r="5211" spans="1:24" x14ac:dyDescent="0.3">
      <c r="A5211" s="32" t="s">
        <v>2010</v>
      </c>
      <c r="B5211" s="34">
        <v>43687.257303240738</v>
      </c>
      <c r="C5211" s="2">
        <v>45.43</v>
      </c>
      <c r="D5211" s="2">
        <v>-12.782500000000001</v>
      </c>
      <c r="E5211" s="3">
        <v>38</v>
      </c>
      <c r="F5211" s="17">
        <v>20</v>
      </c>
      <c r="G5211" s="1" t="s">
        <v>89</v>
      </c>
      <c r="H5211" s="1" t="s">
        <v>63</v>
      </c>
      <c r="I5211" s="1">
        <v>3.45</v>
      </c>
      <c r="J5211" s="9"/>
      <c r="K5211" s="9"/>
      <c r="L5211" s="9"/>
      <c r="M5211" s="9"/>
      <c r="N5211" s="9"/>
      <c r="O5211" s="1"/>
      <c r="P5211" s="19">
        <v>3.85</v>
      </c>
      <c r="Q5211" s="18" t="s">
        <v>90</v>
      </c>
      <c r="T5211" s="1">
        <f t="shared" si="465"/>
        <v>2019.6091917953204</v>
      </c>
      <c r="U5211" s="4">
        <f t="shared" si="466"/>
        <v>1.1272583199766295E+20</v>
      </c>
      <c r="V5211" s="4">
        <f t="shared" si="467"/>
        <v>188364908948981.13</v>
      </c>
      <c r="W5211" s="1">
        <f t="shared" si="468"/>
        <v>43.80900870401107</v>
      </c>
      <c r="X5211" s="16"/>
    </row>
    <row r="5212" spans="1:24" x14ac:dyDescent="0.3">
      <c r="A5212" s="32" t="s">
        <v>2011</v>
      </c>
      <c r="B5212" s="34">
        <v>43689.381203703706</v>
      </c>
      <c r="C5212" s="2">
        <v>45.370800000000003</v>
      </c>
      <c r="D5212" s="2">
        <v>-12.7563</v>
      </c>
      <c r="E5212" s="3">
        <v>34</v>
      </c>
      <c r="F5212" s="17">
        <v>21</v>
      </c>
      <c r="G5212" s="1" t="s">
        <v>89</v>
      </c>
      <c r="H5212" s="1" t="s">
        <v>63</v>
      </c>
      <c r="I5212" s="1">
        <v>3.3200000000000003</v>
      </c>
      <c r="J5212" s="9"/>
      <c r="K5212" s="9"/>
      <c r="L5212" s="9"/>
      <c r="M5212" s="9"/>
      <c r="N5212" s="9"/>
      <c r="O5212" s="1"/>
      <c r="P5212" s="19">
        <v>3.72</v>
      </c>
      <c r="Q5212" s="18" t="s">
        <v>90</v>
      </c>
      <c r="T5212" s="1">
        <f t="shared" si="465"/>
        <v>2019.6150067178746</v>
      </c>
      <c r="U5212" s="4">
        <f t="shared" si="466"/>
        <v>1.1272595222410641E+20</v>
      </c>
      <c r="V5212" s="4">
        <f t="shared" si="467"/>
        <v>120226443461741.34</v>
      </c>
      <c r="W5212" s="1">
        <f t="shared" si="468"/>
        <v>37.235824831023798</v>
      </c>
      <c r="X5212" s="16"/>
    </row>
    <row r="5213" spans="1:24" x14ac:dyDescent="0.3">
      <c r="A5213" s="32" t="s">
        <v>2012</v>
      </c>
      <c r="B5213" s="34">
        <v>43690.490069444444</v>
      </c>
      <c r="C5213" s="2">
        <v>45.538200000000003</v>
      </c>
      <c r="D5213" s="2">
        <v>-12.7547</v>
      </c>
      <c r="E5213" s="3">
        <v>31</v>
      </c>
      <c r="F5213" s="17">
        <v>21</v>
      </c>
      <c r="G5213" s="1" t="s">
        <v>89</v>
      </c>
      <c r="H5213" s="1" t="s">
        <v>63</v>
      </c>
      <c r="I5213" s="1">
        <v>3.14</v>
      </c>
      <c r="J5213" s="9"/>
      <c r="K5213" s="9"/>
      <c r="L5213" s="9"/>
      <c r="M5213" s="9"/>
      <c r="N5213" s="9"/>
      <c r="O5213" s="1"/>
      <c r="P5213" s="19">
        <v>3.54</v>
      </c>
      <c r="Q5213" s="18" t="s">
        <v>90</v>
      </c>
      <c r="T5213" s="1">
        <f t="shared" si="465"/>
        <v>2019.6180426268156</v>
      </c>
      <c r="U5213" s="4">
        <f t="shared" si="466"/>
        <v>1.1272601678952931E+20</v>
      </c>
      <c r="V5213" s="4">
        <f t="shared" si="467"/>
        <v>64565422903465.523</v>
      </c>
      <c r="W5213" s="1">
        <f t="shared" si="468"/>
        <v>45.513195225189172</v>
      </c>
      <c r="X5213" s="16"/>
    </row>
    <row r="5214" spans="1:24" x14ac:dyDescent="0.3">
      <c r="A5214" s="32" t="s">
        <v>2013</v>
      </c>
      <c r="B5214" s="34">
        <v>43690.766157407408</v>
      </c>
      <c r="C5214" s="2">
        <v>45.383000000000003</v>
      </c>
      <c r="D5214" s="2">
        <v>-12.7605</v>
      </c>
      <c r="E5214" s="3">
        <v>36</v>
      </c>
      <c r="F5214" s="17">
        <v>21</v>
      </c>
      <c r="G5214" s="1" t="s">
        <v>89</v>
      </c>
      <c r="H5214" s="1" t="s">
        <v>63</v>
      </c>
      <c r="I5214" s="1">
        <v>3.16</v>
      </c>
      <c r="J5214" s="9"/>
      <c r="K5214" s="9"/>
      <c r="L5214" s="9"/>
      <c r="M5214" s="9"/>
      <c r="N5214" s="9"/>
      <c r="O5214" s="1"/>
      <c r="P5214" s="19">
        <v>3.56</v>
      </c>
      <c r="Q5214" s="18" t="s">
        <v>90</v>
      </c>
      <c r="T5214" s="1">
        <f t="shared" si="465"/>
        <v>2019.6187985144625</v>
      </c>
      <c r="U5214" s="4">
        <f t="shared" si="466"/>
        <v>1.1272608597262641E+20</v>
      </c>
      <c r="V5214" s="4">
        <f t="shared" si="467"/>
        <v>69183097091893.844</v>
      </c>
      <c r="W5214" s="1">
        <f t="shared" si="468"/>
        <v>39.60643984861192</v>
      </c>
      <c r="X5214" s="16"/>
    </row>
    <row r="5215" spans="1:24" x14ac:dyDescent="0.3">
      <c r="A5215" s="32" t="s">
        <v>2014</v>
      </c>
      <c r="B5215" s="34">
        <v>43694.559594907405</v>
      </c>
      <c r="C5215" s="2">
        <v>45.398000000000003</v>
      </c>
      <c r="D5215" s="2">
        <v>-12.8345</v>
      </c>
      <c r="E5215" s="3">
        <v>32</v>
      </c>
      <c r="F5215" s="17">
        <v>15</v>
      </c>
      <c r="G5215" s="1" t="s">
        <v>89</v>
      </c>
      <c r="H5215" s="1" t="s">
        <v>63</v>
      </c>
      <c r="I5215" s="1">
        <v>3</v>
      </c>
      <c r="J5215" s="9"/>
      <c r="K5215" s="9"/>
      <c r="L5215" s="9"/>
      <c r="M5215" s="9"/>
      <c r="N5215" s="9"/>
      <c r="O5215" s="1"/>
      <c r="P5215" s="19">
        <v>3.4</v>
      </c>
      <c r="Q5215" s="18" t="s">
        <v>90</v>
      </c>
      <c r="T5215" s="1">
        <f t="shared" si="465"/>
        <v>2019.6291843803078</v>
      </c>
      <c r="U5215" s="4">
        <f t="shared" si="466"/>
        <v>1.1272612578334346E+20</v>
      </c>
      <c r="V5215" s="4">
        <f t="shared" si="467"/>
        <v>39810717055349.789</v>
      </c>
      <c r="W5215" s="1">
        <f t="shared" si="468"/>
        <v>37.804069842569326</v>
      </c>
      <c r="X5215" s="16"/>
    </row>
    <row r="5216" spans="1:24" x14ac:dyDescent="0.3">
      <c r="A5216" s="32" t="s">
        <v>2015</v>
      </c>
      <c r="B5216" s="34">
        <v>43694.613819444443</v>
      </c>
      <c r="C5216" s="2">
        <v>45.402700000000003</v>
      </c>
      <c r="D5216" s="2">
        <v>-12.797499999999999</v>
      </c>
      <c r="E5216" s="3">
        <v>30</v>
      </c>
      <c r="F5216" s="17">
        <v>18</v>
      </c>
      <c r="G5216" s="1" t="s">
        <v>89</v>
      </c>
      <c r="H5216" s="1" t="s">
        <v>63</v>
      </c>
      <c r="I5216" s="1">
        <v>3.22</v>
      </c>
      <c r="J5216" s="9"/>
      <c r="K5216" s="9"/>
      <c r="L5216" s="9"/>
      <c r="M5216" s="9"/>
      <c r="N5216" s="9"/>
      <c r="O5216" s="1"/>
      <c r="P5216" s="19">
        <v>3.62</v>
      </c>
      <c r="Q5216" s="18" t="s">
        <v>90</v>
      </c>
      <c r="T5216" s="1">
        <f t="shared" si="465"/>
        <v>2019.6293328389991</v>
      </c>
      <c r="U5216" s="4">
        <f t="shared" si="466"/>
        <v>1.1272621089714728E+20</v>
      </c>
      <c r="V5216" s="4">
        <f t="shared" si="467"/>
        <v>85113803820237.813</v>
      </c>
      <c r="W5216" s="1">
        <f t="shared" si="468"/>
        <v>35.621311911263369</v>
      </c>
      <c r="X5216" s="16"/>
    </row>
    <row r="5217" spans="1:24" x14ac:dyDescent="0.3">
      <c r="A5217" s="32" t="s">
        <v>2016</v>
      </c>
      <c r="B5217" s="34">
        <v>43696.827488425923</v>
      </c>
      <c r="C5217" s="2">
        <v>45.3977</v>
      </c>
      <c r="D5217" s="2">
        <v>-12.760199999999999</v>
      </c>
      <c r="E5217" s="3">
        <v>27</v>
      </c>
      <c r="F5217" s="17">
        <v>20</v>
      </c>
      <c r="G5217" s="1" t="s">
        <v>89</v>
      </c>
      <c r="H5217" s="1" t="s">
        <v>63</v>
      </c>
      <c r="I5217" s="1">
        <v>3.0100000000000002</v>
      </c>
      <c r="J5217" s="9"/>
      <c r="K5217" s="9"/>
      <c r="L5217" s="9"/>
      <c r="M5217" s="9"/>
      <c r="N5217" s="9"/>
      <c r="O5217" s="1"/>
      <c r="P5217" s="19">
        <v>3.41</v>
      </c>
      <c r="Q5217" s="18" t="s">
        <v>90</v>
      </c>
      <c r="T5217" s="1">
        <f t="shared" si="465"/>
        <v>2019.6353935343625</v>
      </c>
      <c r="U5217" s="4">
        <f t="shared" si="466"/>
        <v>1.1272625210689919E+20</v>
      </c>
      <c r="V5217" s="4">
        <f t="shared" si="467"/>
        <v>41209751909733.227</v>
      </c>
      <c r="W5217" s="1">
        <f t="shared" si="468"/>
        <v>32.507773293357438</v>
      </c>
      <c r="X5217" s="16"/>
    </row>
    <row r="5218" spans="1:24" x14ac:dyDescent="0.3">
      <c r="A5218" s="32" t="s">
        <v>2017</v>
      </c>
      <c r="B5218" s="34">
        <v>43696.835740740738</v>
      </c>
      <c r="C5218" s="2">
        <v>45.403199999999998</v>
      </c>
      <c r="D5218" s="2">
        <v>-12.7773</v>
      </c>
      <c r="E5218" s="3">
        <v>27</v>
      </c>
      <c r="F5218" s="17">
        <v>21</v>
      </c>
      <c r="G5218" s="1" t="s">
        <v>89</v>
      </c>
      <c r="H5218" s="1" t="s">
        <v>63</v>
      </c>
      <c r="I5218" s="1">
        <v>3.18</v>
      </c>
      <c r="J5218" s="9"/>
      <c r="K5218" s="9"/>
      <c r="L5218" s="9"/>
      <c r="M5218" s="9"/>
      <c r="N5218" s="9"/>
      <c r="O5218" s="1"/>
      <c r="P5218" s="19">
        <v>3.58</v>
      </c>
      <c r="Q5218" s="18" t="s">
        <v>90</v>
      </c>
      <c r="T5218" s="1">
        <f t="shared" si="465"/>
        <v>2019.6354161279692</v>
      </c>
      <c r="U5218" s="4">
        <f t="shared" si="466"/>
        <v>1.1272632623792333E+20</v>
      </c>
      <c r="V5218" s="4">
        <f t="shared" si="467"/>
        <v>74131024130092.203</v>
      </c>
      <c r="W5218" s="1">
        <f t="shared" si="468"/>
        <v>32.926363112136066</v>
      </c>
      <c r="X5218" s="16"/>
    </row>
    <row r="5219" spans="1:24" x14ac:dyDescent="0.3">
      <c r="A5219" t="s">
        <v>5414</v>
      </c>
      <c r="B5219" s="34">
        <v>43697.288181944445</v>
      </c>
      <c r="C5219" s="2">
        <v>36.872</v>
      </c>
      <c r="D5219" s="2">
        <v>-4.2194000000000003</v>
      </c>
      <c r="E5219" s="3">
        <v>10</v>
      </c>
      <c r="G5219" s="1" t="s">
        <v>60</v>
      </c>
      <c r="H5219" s="1" t="s">
        <v>22</v>
      </c>
      <c r="I5219" s="1">
        <f>J5219</f>
        <v>4.9000000000000004</v>
      </c>
      <c r="J5219" s="25">
        <v>4.9000000000000004</v>
      </c>
      <c r="K5219" s="25" t="s">
        <v>75</v>
      </c>
      <c r="L5219" s="25">
        <v>4.8</v>
      </c>
      <c r="M5219" s="25" t="s">
        <v>60</v>
      </c>
      <c r="P5219" s="25">
        <v>4.4000000000000004</v>
      </c>
      <c r="Q5219" s="1" t="s">
        <v>84</v>
      </c>
      <c r="T5219" s="1">
        <f t="shared" si="465"/>
        <v>2019.6366548444748</v>
      </c>
      <c r="U5219" s="4">
        <f t="shared" si="466"/>
        <v>1.1275451006723598E+20</v>
      </c>
      <c r="V5219" s="4">
        <f t="shared" si="467"/>
        <v>2.8183829312644516E+16</v>
      </c>
      <c r="W5219" s="1">
        <f t="shared" si="468"/>
        <v>1325.7344242163999</v>
      </c>
      <c r="X5219" s="16"/>
    </row>
    <row r="5220" spans="1:24" x14ac:dyDescent="0.3">
      <c r="A5220" s="32" t="s">
        <v>1387</v>
      </c>
      <c r="B5220" s="34">
        <v>43698.059120370373</v>
      </c>
      <c r="C5220" s="2">
        <v>45.911200000000001</v>
      </c>
      <c r="D5220" s="2">
        <v>-12.3232</v>
      </c>
      <c r="E5220" s="3">
        <v>0</v>
      </c>
      <c r="F5220" s="17">
        <v>19</v>
      </c>
      <c r="G5220" s="1" t="s">
        <v>89</v>
      </c>
      <c r="H5220" s="1" t="s">
        <v>67</v>
      </c>
      <c r="I5220" s="1">
        <f>P5220-0.4</f>
        <v>3.27</v>
      </c>
      <c r="J5220" s="19"/>
      <c r="K5220" s="19"/>
      <c r="L5220" s="19"/>
      <c r="M5220" s="19"/>
      <c r="N5220" s="19"/>
      <c r="P5220" s="19">
        <v>3.67</v>
      </c>
      <c r="Q5220" s="18" t="s">
        <v>90</v>
      </c>
      <c r="T5220" s="1">
        <f t="shared" si="465"/>
        <v>2019.6387655588512</v>
      </c>
      <c r="U5220" s="4">
        <f t="shared" si="466"/>
        <v>1.1275461122518141E+20</v>
      </c>
      <c r="V5220" s="4">
        <f t="shared" si="467"/>
        <v>101157945425989.97</v>
      </c>
      <c r="W5220" s="1">
        <f t="shared" si="468"/>
        <v>88.123812396772863</v>
      </c>
      <c r="X5220" s="16"/>
    </row>
    <row r="5221" spans="1:24" x14ac:dyDescent="0.3">
      <c r="A5221" s="32" t="s">
        <v>2018</v>
      </c>
      <c r="B5221" s="34">
        <v>43698.140543981484</v>
      </c>
      <c r="C5221" s="2">
        <v>45.405000000000001</v>
      </c>
      <c r="D5221" s="2">
        <v>-12.763199999999999</v>
      </c>
      <c r="E5221" s="3">
        <v>31</v>
      </c>
      <c r="F5221" s="17">
        <v>21</v>
      </c>
      <c r="G5221" s="1" t="s">
        <v>89</v>
      </c>
      <c r="H5221" s="1" t="s">
        <v>63</v>
      </c>
      <c r="I5221" s="1">
        <v>3.65</v>
      </c>
      <c r="J5221" s="9"/>
      <c r="K5221" s="9"/>
      <c r="L5221" s="9"/>
      <c r="M5221" s="9"/>
      <c r="N5221" s="9"/>
      <c r="O5221" s="1"/>
      <c r="P5221" s="19">
        <v>4.05</v>
      </c>
      <c r="Q5221" s="18" t="s">
        <v>90</v>
      </c>
      <c r="T5221" s="1">
        <f t="shared" si="465"/>
        <v>2019.6389884845489</v>
      </c>
      <c r="U5221" s="4">
        <f t="shared" si="466"/>
        <v>1.1275498706258569E+20</v>
      </c>
      <c r="V5221" s="4">
        <f t="shared" si="467"/>
        <v>375837404288445.25</v>
      </c>
      <c r="W5221" s="1">
        <f t="shared" si="468"/>
        <v>36.310457095586237</v>
      </c>
      <c r="X5221" s="16"/>
    </row>
    <row r="5222" spans="1:24" x14ac:dyDescent="0.3">
      <c r="A5222" s="32" t="s">
        <v>2019</v>
      </c>
      <c r="B5222" s="34">
        <v>43700.702361111114</v>
      </c>
      <c r="C5222" s="2">
        <v>45.544499999999999</v>
      </c>
      <c r="D5222" s="2">
        <v>-12.7935</v>
      </c>
      <c r="E5222" s="3">
        <v>40</v>
      </c>
      <c r="F5222" s="17">
        <v>20</v>
      </c>
      <c r="G5222" s="1" t="s">
        <v>89</v>
      </c>
      <c r="H5222" s="1" t="s">
        <v>63</v>
      </c>
      <c r="I5222" s="1">
        <v>3.33</v>
      </c>
      <c r="J5222" s="9"/>
      <c r="K5222" s="9"/>
      <c r="L5222" s="9"/>
      <c r="M5222" s="9"/>
      <c r="N5222" s="9"/>
      <c r="O5222" s="1"/>
      <c r="P5222" s="19">
        <v>3.73</v>
      </c>
      <c r="Q5222" s="18" t="s">
        <v>90</v>
      </c>
      <c r="T5222" s="1">
        <f t="shared" si="465"/>
        <v>2019.6460023575937</v>
      </c>
      <c r="U5222" s="4">
        <f t="shared" si="466"/>
        <v>1.1275511151404686E+20</v>
      </c>
      <c r="V5222" s="4">
        <f t="shared" si="467"/>
        <v>124451461177138.55</v>
      </c>
      <c r="W5222" s="1">
        <f t="shared" si="468"/>
        <v>52.665835339380372</v>
      </c>
      <c r="X5222" s="16"/>
    </row>
    <row r="5223" spans="1:24" x14ac:dyDescent="0.3">
      <c r="A5223" s="32" t="s">
        <v>1388</v>
      </c>
      <c r="B5223" s="34">
        <v>43703.512013888889</v>
      </c>
      <c r="C5223" s="2">
        <v>46.639699999999998</v>
      </c>
      <c r="D5223" s="2">
        <v>-19.36</v>
      </c>
      <c r="E5223" s="3">
        <v>0</v>
      </c>
      <c r="F5223" s="17">
        <v>13</v>
      </c>
      <c r="G5223" s="1" t="s">
        <v>89</v>
      </c>
      <c r="H5223" s="1" t="s">
        <v>34</v>
      </c>
      <c r="I5223" s="1">
        <f>P5223-0.4</f>
        <v>3.7600000000000002</v>
      </c>
      <c r="J5223" s="19"/>
      <c r="K5223" s="19"/>
      <c r="L5223" s="19"/>
      <c r="M5223" s="19"/>
      <c r="N5223" s="19"/>
      <c r="P5223" s="19">
        <v>4.16</v>
      </c>
      <c r="Q5223" s="18" t="s">
        <v>90</v>
      </c>
      <c r="T5223" s="1">
        <f t="shared" si="465"/>
        <v>2019.653694767663</v>
      </c>
      <c r="U5223" s="4">
        <f t="shared" si="466"/>
        <v>1.1275566105492072E+20</v>
      </c>
      <c r="V5223" s="4">
        <f t="shared" si="467"/>
        <v>549540873857625.25</v>
      </c>
      <c r="W5223" s="1">
        <f t="shared" si="468"/>
        <v>748.52102285952958</v>
      </c>
      <c r="X5223" s="16"/>
    </row>
    <row r="5224" spans="1:24" x14ac:dyDescent="0.3">
      <c r="A5224" s="32" t="s">
        <v>2020</v>
      </c>
      <c r="B5224" s="34">
        <v>43703.705393518518</v>
      </c>
      <c r="C5224" s="2">
        <v>45.374299999999998</v>
      </c>
      <c r="D5224" s="2">
        <v>-12.797499999999999</v>
      </c>
      <c r="E5224" s="3">
        <v>38</v>
      </c>
      <c r="F5224" s="17">
        <v>19</v>
      </c>
      <c r="G5224" s="1" t="s">
        <v>89</v>
      </c>
      <c r="H5224" s="1" t="s">
        <v>63</v>
      </c>
      <c r="I5224" s="1">
        <v>3.2600000000000002</v>
      </c>
      <c r="J5224" s="9"/>
      <c r="K5224" s="9"/>
      <c r="L5224" s="9"/>
      <c r="M5224" s="9"/>
      <c r="N5224" s="9"/>
      <c r="O5224" s="1"/>
      <c r="P5224" s="19">
        <v>3.66</v>
      </c>
      <c r="Q5224" s="18" t="s">
        <v>90</v>
      </c>
      <c r="T5224" s="1">
        <f t="shared" si="465"/>
        <v>2019.6542242122341</v>
      </c>
      <c r="U5224" s="4">
        <f t="shared" si="466"/>
        <v>1.1275575877864281E+20</v>
      </c>
      <c r="V5224" s="4">
        <f t="shared" si="467"/>
        <v>97723722095581.203</v>
      </c>
      <c r="W5224" s="1">
        <f t="shared" si="468"/>
        <v>41.323775453759502</v>
      </c>
      <c r="X5224" s="16"/>
    </row>
    <row r="5225" spans="1:24" x14ac:dyDescent="0.3">
      <c r="A5225" s="32" t="s">
        <v>2021</v>
      </c>
      <c r="B5225" s="34">
        <v>43704.368761574071</v>
      </c>
      <c r="C5225" s="2">
        <v>45.543300000000002</v>
      </c>
      <c r="D5225" s="2">
        <v>-12.8178</v>
      </c>
      <c r="E5225" s="3">
        <v>35</v>
      </c>
      <c r="F5225" s="17">
        <v>21</v>
      </c>
      <c r="G5225" s="1" t="s">
        <v>89</v>
      </c>
      <c r="H5225" s="1" t="s">
        <v>63</v>
      </c>
      <c r="I5225" s="1">
        <v>3.06</v>
      </c>
      <c r="J5225" s="9"/>
      <c r="K5225" s="9"/>
      <c r="L5225" s="9"/>
      <c r="M5225" s="9"/>
      <c r="N5225" s="9"/>
      <c r="O5225" s="1"/>
      <c r="P5225" s="19">
        <v>3.46</v>
      </c>
      <c r="Q5225" s="18" t="s">
        <v>90</v>
      </c>
      <c r="T5225" s="1">
        <f t="shared" si="465"/>
        <v>2019.6560404149873</v>
      </c>
      <c r="U5225" s="4">
        <f t="shared" si="466"/>
        <v>1.1275580775652475E+20</v>
      </c>
      <c r="V5225" s="4">
        <f t="shared" si="467"/>
        <v>48977881936844.656</v>
      </c>
      <c r="W5225" s="1">
        <f t="shared" si="468"/>
        <v>49.18956867383703</v>
      </c>
      <c r="X5225" s="16"/>
    </row>
    <row r="5226" spans="1:24" x14ac:dyDescent="0.3">
      <c r="A5226" s="32" t="s">
        <v>2022</v>
      </c>
      <c r="B5226" s="34">
        <v>43704.813287037039</v>
      </c>
      <c r="C5226" s="2">
        <v>45.656999999999996</v>
      </c>
      <c r="D5226" s="2">
        <v>-12.9618</v>
      </c>
      <c r="E5226" s="3">
        <v>5</v>
      </c>
      <c r="F5226" s="17">
        <v>22</v>
      </c>
      <c r="G5226" s="1" t="s">
        <v>89</v>
      </c>
      <c r="H5226" s="1" t="s">
        <v>63</v>
      </c>
      <c r="I5226" s="1">
        <v>3</v>
      </c>
      <c r="J5226" s="9"/>
      <c r="K5226" s="9"/>
      <c r="L5226" s="9"/>
      <c r="M5226" s="9"/>
      <c r="N5226" s="9"/>
      <c r="O5226" s="1"/>
      <c r="P5226" s="19">
        <v>3.4</v>
      </c>
      <c r="Q5226" s="18" t="s">
        <v>90</v>
      </c>
      <c r="T5226" s="1">
        <f t="shared" si="465"/>
        <v>2019.6572574593758</v>
      </c>
      <c r="U5226" s="4">
        <f t="shared" si="466"/>
        <v>1.1275584756724181E+20</v>
      </c>
      <c r="V5226" s="4">
        <f t="shared" si="467"/>
        <v>39810717055349.789</v>
      </c>
      <c r="W5226" s="1">
        <f t="shared" si="468"/>
        <v>51.76948862046428</v>
      </c>
      <c r="X5226" s="16"/>
    </row>
    <row r="5227" spans="1:24" x14ac:dyDescent="0.3">
      <c r="A5227" s="32" t="s">
        <v>2023</v>
      </c>
      <c r="B5227" s="34">
        <v>43706.13890046296</v>
      </c>
      <c r="C5227" s="2">
        <v>45.392200000000003</v>
      </c>
      <c r="D5227" s="2">
        <v>-12.8157</v>
      </c>
      <c r="E5227" s="3">
        <v>27</v>
      </c>
      <c r="F5227" s="17">
        <v>22</v>
      </c>
      <c r="G5227" s="1" t="s">
        <v>89</v>
      </c>
      <c r="H5227" s="1" t="s">
        <v>63</v>
      </c>
      <c r="I5227" s="1">
        <v>3.24</v>
      </c>
      <c r="J5227" s="9"/>
      <c r="K5227" s="9"/>
      <c r="L5227" s="9"/>
      <c r="M5227" s="9"/>
      <c r="N5227" s="9"/>
      <c r="O5227" s="1"/>
      <c r="P5227" s="19">
        <v>3.64</v>
      </c>
      <c r="Q5227" s="18" t="s">
        <v>90</v>
      </c>
      <c r="T5227" s="1">
        <f t="shared" si="465"/>
        <v>2019.6608867911375</v>
      </c>
      <c r="U5227" s="4">
        <f t="shared" si="466"/>
        <v>1.1275593876832574E+20</v>
      </c>
      <c r="V5227" s="4">
        <f t="shared" si="467"/>
        <v>91201083935591.125</v>
      </c>
      <c r="W5227" s="1">
        <f t="shared" si="468"/>
        <v>32.857225347257668</v>
      </c>
      <c r="X5227" s="16"/>
    </row>
    <row r="5228" spans="1:24" x14ac:dyDescent="0.3">
      <c r="A5228" s="32" t="s">
        <v>2024</v>
      </c>
      <c r="B5228" s="34">
        <v>43707.022766203707</v>
      </c>
      <c r="C5228" s="2">
        <v>45.549799999999998</v>
      </c>
      <c r="D5228" s="2">
        <v>-12.813499999999999</v>
      </c>
      <c r="E5228" s="3">
        <v>38</v>
      </c>
      <c r="F5228" s="17">
        <v>27</v>
      </c>
      <c r="G5228" s="1" t="s">
        <v>89</v>
      </c>
      <c r="H5228" s="1" t="s">
        <v>63</v>
      </c>
      <c r="I5228" s="1">
        <v>4.5699999999999994</v>
      </c>
      <c r="J5228" s="9"/>
      <c r="K5228" s="9"/>
      <c r="L5228" s="9">
        <v>4.4000000000000004</v>
      </c>
      <c r="M5228" s="1" t="s">
        <v>60</v>
      </c>
      <c r="N5228" s="9"/>
      <c r="O5228" s="1"/>
      <c r="P5228" s="19">
        <v>4.97</v>
      </c>
      <c r="Q5228" s="18" t="s">
        <v>90</v>
      </c>
      <c r="T5228" s="1">
        <f t="shared" si="465"/>
        <v>2019.6633066836514</v>
      </c>
      <c r="U5228" s="4">
        <f t="shared" si="466"/>
        <v>1.127649544797018E+20</v>
      </c>
      <c r="V5228" s="4">
        <f t="shared" si="467"/>
        <v>9015711376059540</v>
      </c>
      <c r="W5228" s="1">
        <f t="shared" si="468"/>
        <v>51.773406233155896</v>
      </c>
      <c r="X5228" s="16"/>
    </row>
    <row r="5229" spans="1:24" x14ac:dyDescent="0.3">
      <c r="A5229" s="32" t="s">
        <v>2025</v>
      </c>
      <c r="B5229" s="34">
        <v>43707.283159722225</v>
      </c>
      <c r="C5229" s="2">
        <v>45.575299999999999</v>
      </c>
      <c r="D5229" s="2">
        <v>-12.828200000000001</v>
      </c>
      <c r="E5229" s="3">
        <v>39</v>
      </c>
      <c r="F5229" s="17">
        <v>18</v>
      </c>
      <c r="G5229" s="1" t="s">
        <v>89</v>
      </c>
      <c r="H5229" s="1" t="s">
        <v>63</v>
      </c>
      <c r="I5229" s="1">
        <v>3.2800000000000002</v>
      </c>
      <c r="J5229" s="9"/>
      <c r="K5229" s="9"/>
      <c r="L5229" s="9"/>
      <c r="M5229" s="9"/>
      <c r="N5229" s="9"/>
      <c r="O5229" s="1"/>
      <c r="P5229" s="19">
        <v>3.68</v>
      </c>
      <c r="Q5229" s="18" t="s">
        <v>90</v>
      </c>
      <c r="T5229" s="1">
        <f t="shared" si="465"/>
        <v>2019.6640196022511</v>
      </c>
      <c r="U5229" s="4">
        <f t="shared" si="466"/>
        <v>1.127650591925566E+20</v>
      </c>
      <c r="V5229" s="4">
        <f t="shared" si="467"/>
        <v>104712854805090.06</v>
      </c>
      <c r="W5229" s="1">
        <f t="shared" si="468"/>
        <v>54.585996792961232</v>
      </c>
      <c r="X5229" s="16"/>
    </row>
    <row r="5230" spans="1:24" x14ac:dyDescent="0.3">
      <c r="A5230" s="32" t="s">
        <v>2026</v>
      </c>
      <c r="B5230" s="34">
        <v>43708.221226851849</v>
      </c>
      <c r="C5230" s="2">
        <v>45.415799999999997</v>
      </c>
      <c r="D5230" s="2">
        <v>-12.782999999999999</v>
      </c>
      <c r="E5230" s="3">
        <v>27</v>
      </c>
      <c r="F5230" s="17">
        <v>24</v>
      </c>
      <c r="G5230" s="1" t="s">
        <v>89</v>
      </c>
      <c r="H5230" s="1" t="s">
        <v>63</v>
      </c>
      <c r="I5230" s="1">
        <v>3.14</v>
      </c>
      <c r="J5230" s="9"/>
      <c r="K5230" s="9"/>
      <c r="L5230" s="9"/>
      <c r="M5230" s="9"/>
      <c r="N5230" s="9"/>
      <c r="O5230" s="1"/>
      <c r="P5230" s="19">
        <v>3.54</v>
      </c>
      <c r="Q5230" s="18" t="s">
        <v>90</v>
      </c>
      <c r="T5230" s="1">
        <f t="shared" si="465"/>
        <v>2019.6665878900803</v>
      </c>
      <c r="U5230" s="4">
        <f t="shared" si="466"/>
        <v>1.127651237579795E+20</v>
      </c>
      <c r="V5230" s="4">
        <f t="shared" si="467"/>
        <v>64565422903465.523</v>
      </c>
      <c r="W5230" s="1">
        <f t="shared" si="468"/>
        <v>33.770890320280493</v>
      </c>
      <c r="X5230" s="16"/>
    </row>
    <row r="5231" spans="1:24" x14ac:dyDescent="0.3">
      <c r="A5231" s="32" t="s">
        <v>2027</v>
      </c>
      <c r="B5231" s="34">
        <v>43709.683564814812</v>
      </c>
      <c r="C5231" s="2">
        <v>45.410800000000002</v>
      </c>
      <c r="D5231" s="2">
        <v>-12.797499999999999</v>
      </c>
      <c r="E5231" s="3">
        <v>25</v>
      </c>
      <c r="F5231" s="17">
        <v>21</v>
      </c>
      <c r="G5231" s="1" t="s">
        <v>89</v>
      </c>
      <c r="H5231" s="1" t="s">
        <v>63</v>
      </c>
      <c r="I5231" s="1">
        <v>3.08</v>
      </c>
      <c r="J5231" s="9"/>
      <c r="K5231" s="9"/>
      <c r="L5231" s="9"/>
      <c r="M5231" s="9"/>
      <c r="N5231" s="9"/>
      <c r="O5231" s="1"/>
      <c r="P5231" s="19">
        <v>3.48</v>
      </c>
      <c r="Q5231" s="18" t="s">
        <v>90</v>
      </c>
      <c r="T5231" s="1">
        <f t="shared" si="465"/>
        <v>2019.6705915532234</v>
      </c>
      <c r="U5231" s="4">
        <f t="shared" si="466"/>
        <v>1.1276517623872553E+20</v>
      </c>
      <c r="V5231" s="4">
        <f t="shared" si="467"/>
        <v>52480746024977.281</v>
      </c>
      <c r="W5231" s="1">
        <f t="shared" si="468"/>
        <v>32.05245104552629</v>
      </c>
      <c r="X5231" s="16"/>
    </row>
    <row r="5232" spans="1:24" x14ac:dyDescent="0.3">
      <c r="A5232" t="s">
        <v>5415</v>
      </c>
      <c r="B5232" s="34">
        <v>43710.988195601851</v>
      </c>
      <c r="C5232" s="2">
        <v>35.375999999999998</v>
      </c>
      <c r="D5232" s="2">
        <v>-16.844000000000001</v>
      </c>
      <c r="E5232" s="3">
        <v>0</v>
      </c>
      <c r="G5232" s="1" t="s">
        <v>1389</v>
      </c>
      <c r="H5232" s="1" t="s">
        <v>40</v>
      </c>
      <c r="I5232" s="1">
        <f>0.85*L5232+1.03</f>
        <v>4.43</v>
      </c>
      <c r="L5232" s="25">
        <v>4</v>
      </c>
      <c r="M5232" s="25" t="s">
        <v>1389</v>
      </c>
      <c r="T5232" s="1">
        <f t="shared" si="465"/>
        <v>2019.6741634376506</v>
      </c>
      <c r="U5232" s="4">
        <f t="shared" si="466"/>
        <v>1.1277073528129823E+20</v>
      </c>
      <c r="V5232" s="4">
        <f t="shared" si="467"/>
        <v>5559042572704029</v>
      </c>
      <c r="W5232" s="1">
        <f t="shared" si="468"/>
        <v>1142.1927156087779</v>
      </c>
      <c r="X5232" s="16"/>
    </row>
    <row r="5233" spans="1:24" x14ac:dyDescent="0.3">
      <c r="A5233" s="32" t="s">
        <v>2028</v>
      </c>
      <c r="B5233" s="34">
        <v>43712.237013888887</v>
      </c>
      <c r="C5233" s="2">
        <v>45.542999999999999</v>
      </c>
      <c r="D5233" s="2">
        <v>-12.797499999999999</v>
      </c>
      <c r="E5233" s="3">
        <v>38</v>
      </c>
      <c r="F5233" s="17">
        <v>27</v>
      </c>
      <c r="G5233" s="1" t="s">
        <v>89</v>
      </c>
      <c r="H5233" s="1" t="s">
        <v>63</v>
      </c>
      <c r="I5233" s="1">
        <v>3.54</v>
      </c>
      <c r="J5233" s="9"/>
      <c r="K5233" s="9"/>
      <c r="L5233" s="9"/>
      <c r="M5233" s="9"/>
      <c r="N5233" s="9"/>
      <c r="O5233" s="1"/>
      <c r="P5233" s="19">
        <v>3.94</v>
      </c>
      <c r="Q5233" s="18" t="s">
        <v>90</v>
      </c>
      <c r="T5233" s="1">
        <f t="shared" si="465"/>
        <v>2019.6775825157806</v>
      </c>
      <c r="U5233" s="4">
        <f t="shared" si="466"/>
        <v>1.1277099232087651E+20</v>
      </c>
      <c r="V5233" s="4">
        <f t="shared" si="467"/>
        <v>257039578276887.53</v>
      </c>
      <c r="W5233" s="1">
        <f t="shared" si="468"/>
        <v>51.093629691251259</v>
      </c>
      <c r="X5233" s="16"/>
    </row>
    <row r="5234" spans="1:24" x14ac:dyDescent="0.3">
      <c r="A5234" s="32" t="s">
        <v>2029</v>
      </c>
      <c r="B5234" s="34">
        <v>43712.504444444443</v>
      </c>
      <c r="C5234" s="2">
        <v>45.405200000000001</v>
      </c>
      <c r="D5234" s="2">
        <v>-12.832800000000001</v>
      </c>
      <c r="E5234" s="3">
        <v>26</v>
      </c>
      <c r="F5234" s="17">
        <v>25</v>
      </c>
      <c r="G5234" s="1" t="s">
        <v>89</v>
      </c>
      <c r="H5234" s="1" t="s">
        <v>63</v>
      </c>
      <c r="I5234" s="1">
        <v>3.04</v>
      </c>
      <c r="J5234" s="9"/>
      <c r="K5234" s="9"/>
      <c r="L5234" s="9"/>
      <c r="M5234" s="9"/>
      <c r="N5234" s="9"/>
      <c r="O5234" s="1"/>
      <c r="P5234" s="19">
        <v>3.44</v>
      </c>
      <c r="Q5234" s="18" t="s">
        <v>90</v>
      </c>
      <c r="T5234" s="1">
        <f t="shared" si="465"/>
        <v>2019.6783147007377</v>
      </c>
      <c r="U5234" s="4">
        <f t="shared" si="466"/>
        <v>1.1277103802969547E+20</v>
      </c>
      <c r="V5234" s="4">
        <f t="shared" si="467"/>
        <v>45708818961487.711</v>
      </c>
      <c r="W5234" s="1">
        <f t="shared" si="468"/>
        <v>33.268048859709708</v>
      </c>
      <c r="X5234" s="16"/>
    </row>
    <row r="5235" spans="1:24" x14ac:dyDescent="0.3">
      <c r="A5235" s="32" t="s">
        <v>2030</v>
      </c>
      <c r="B5235" s="34">
        <v>43712.85365740741</v>
      </c>
      <c r="C5235" s="2">
        <v>45.366</v>
      </c>
      <c r="D5235" s="2">
        <v>-12.786300000000001</v>
      </c>
      <c r="E5235" s="3">
        <v>31</v>
      </c>
      <c r="F5235" s="17">
        <v>27</v>
      </c>
      <c r="G5235" s="1" t="s">
        <v>89</v>
      </c>
      <c r="H5235" s="1" t="s">
        <v>63</v>
      </c>
      <c r="I5235" s="1">
        <v>3.44</v>
      </c>
      <c r="J5235" s="9"/>
      <c r="K5235" s="9"/>
      <c r="L5235" s="9"/>
      <c r="M5235" s="9"/>
      <c r="N5235" s="9"/>
      <c r="O5235" s="1"/>
      <c r="P5235" s="19">
        <v>3.84</v>
      </c>
      <c r="Q5235" s="18" t="s">
        <v>90</v>
      </c>
      <c r="T5235" s="1">
        <f t="shared" si="465"/>
        <v>2019.6792707937232</v>
      </c>
      <c r="U5235" s="4">
        <f t="shared" si="466"/>
        <v>1.1277121999978132E+20</v>
      </c>
      <c r="V5235" s="4">
        <f t="shared" si="467"/>
        <v>181970085860999.41</v>
      </c>
      <c r="W5235" s="1">
        <f t="shared" si="468"/>
        <v>34.459932387390083</v>
      </c>
      <c r="X5235" s="16"/>
    </row>
    <row r="5236" spans="1:24" x14ac:dyDescent="0.3">
      <c r="A5236" s="32" t="s">
        <v>2031</v>
      </c>
      <c r="B5236" s="34">
        <v>43716.295543981483</v>
      </c>
      <c r="C5236" s="2">
        <v>45.528300000000002</v>
      </c>
      <c r="D5236" s="2">
        <v>-12.797499999999999</v>
      </c>
      <c r="E5236" s="3">
        <v>40</v>
      </c>
      <c r="F5236" s="17">
        <v>25</v>
      </c>
      <c r="G5236" s="1" t="s">
        <v>89</v>
      </c>
      <c r="H5236" s="1" t="s">
        <v>63</v>
      </c>
      <c r="I5236" s="1">
        <v>3.14</v>
      </c>
      <c r="J5236" s="9"/>
      <c r="K5236" s="9"/>
      <c r="L5236" s="9"/>
      <c r="M5236" s="9"/>
      <c r="N5236" s="9"/>
      <c r="O5236" s="1"/>
      <c r="P5236" s="19">
        <v>3.54</v>
      </c>
      <c r="Q5236" s="18" t="s">
        <v>90</v>
      </c>
      <c r="T5236" s="1">
        <f t="shared" si="465"/>
        <v>2019.6886941655894</v>
      </c>
      <c r="U5236" s="4">
        <f t="shared" si="466"/>
        <v>1.1277128456520422E+20</v>
      </c>
      <c r="V5236" s="4">
        <f t="shared" si="467"/>
        <v>64565422903465.523</v>
      </c>
      <c r="W5236" s="1">
        <f t="shared" si="468"/>
        <v>51.587850494421559</v>
      </c>
      <c r="X5236" s="16"/>
    </row>
    <row r="5237" spans="1:24" x14ac:dyDescent="0.3">
      <c r="A5237" s="32" t="s">
        <v>2032</v>
      </c>
      <c r="B5237" s="34">
        <v>43719.215486111112</v>
      </c>
      <c r="C5237" s="2">
        <v>45.400799999999997</v>
      </c>
      <c r="D5237" s="2">
        <v>-12.814500000000001</v>
      </c>
      <c r="E5237" s="3">
        <v>32</v>
      </c>
      <c r="F5237" s="17">
        <v>25</v>
      </c>
      <c r="G5237" s="1" t="s">
        <v>89</v>
      </c>
      <c r="H5237" s="1" t="s">
        <v>63</v>
      </c>
      <c r="I5237" s="1">
        <v>3.02</v>
      </c>
      <c r="J5237" s="9"/>
      <c r="K5237" s="9"/>
      <c r="L5237" s="9"/>
      <c r="M5237" s="9"/>
      <c r="N5237" s="9"/>
      <c r="O5237" s="1"/>
      <c r="P5237" s="19">
        <v>3.42</v>
      </c>
      <c r="Q5237" s="18" t="s">
        <v>90</v>
      </c>
      <c r="T5237" s="1">
        <f t="shared" si="465"/>
        <v>2019.6966885314473</v>
      </c>
      <c r="U5237" s="4">
        <f t="shared" si="466"/>
        <v>1.127713272231561E+20</v>
      </c>
      <c r="V5237" s="4">
        <f t="shared" si="467"/>
        <v>42657951880159.32</v>
      </c>
      <c r="W5237" s="1">
        <f t="shared" si="468"/>
        <v>37.500860192624806</v>
      </c>
      <c r="X5237" s="16"/>
    </row>
    <row r="5238" spans="1:24" x14ac:dyDescent="0.3">
      <c r="A5238" s="32" t="s">
        <v>2033</v>
      </c>
      <c r="B5238" s="34">
        <v>43719.538472222222</v>
      </c>
      <c r="C5238" s="2">
        <v>45.3962</v>
      </c>
      <c r="D5238" s="2">
        <v>-12.7662</v>
      </c>
      <c r="E5238" s="3">
        <v>31</v>
      </c>
      <c r="F5238" s="17">
        <v>28</v>
      </c>
      <c r="G5238" s="1" t="s">
        <v>89</v>
      </c>
      <c r="H5238" s="1" t="s">
        <v>63</v>
      </c>
      <c r="I5238" s="1">
        <v>3.24</v>
      </c>
      <c r="J5238" s="9"/>
      <c r="K5238" s="9"/>
      <c r="L5238" s="9"/>
      <c r="M5238" s="9"/>
      <c r="N5238" s="9"/>
      <c r="O5238" s="1"/>
      <c r="P5238" s="19">
        <v>3.64</v>
      </c>
      <c r="Q5238" s="18" t="s">
        <v>90</v>
      </c>
      <c r="T5238" s="1">
        <f t="shared" si="465"/>
        <v>2019.6975728192258</v>
      </c>
      <c r="U5238" s="4">
        <f t="shared" si="466"/>
        <v>1.1277141842424003E+20</v>
      </c>
      <c r="V5238" s="4">
        <f t="shared" si="467"/>
        <v>91201083935591.125</v>
      </c>
      <c r="W5238" s="1">
        <f t="shared" si="468"/>
        <v>35.832865458245671</v>
      </c>
      <c r="X5238" s="16"/>
    </row>
    <row r="5239" spans="1:24" x14ac:dyDescent="0.3">
      <c r="A5239" s="32" t="s">
        <v>1390</v>
      </c>
      <c r="B5239" s="34">
        <v>43719.768935185188</v>
      </c>
      <c r="C5239" s="2">
        <v>43.386166670000001</v>
      </c>
      <c r="D5239" s="2">
        <v>-11.018166669999999</v>
      </c>
      <c r="E5239" s="3">
        <v>0</v>
      </c>
      <c r="F5239" s="17">
        <v>20</v>
      </c>
      <c r="G5239" s="1" t="s">
        <v>89</v>
      </c>
      <c r="H5239" s="18" t="s">
        <v>26</v>
      </c>
      <c r="I5239" s="1">
        <f>P5239-0.4</f>
        <v>3.197300093</v>
      </c>
      <c r="J5239" s="19"/>
      <c r="K5239" s="19"/>
      <c r="L5239" s="19"/>
      <c r="M5239" s="19"/>
      <c r="N5239" s="19"/>
      <c r="O5239" s="19"/>
      <c r="P5239" s="19">
        <v>3.5973000929999999</v>
      </c>
      <c r="Q5239" s="18" t="s">
        <v>90</v>
      </c>
      <c r="R5239" s="21"/>
      <c r="S5239" s="18"/>
      <c r="T5239" s="1">
        <f t="shared" si="465"/>
        <v>2019.6982037924304</v>
      </c>
      <c r="U5239" s="4">
        <f t="shared" si="466"/>
        <v>1.127714971197836E+20</v>
      </c>
      <c r="V5239" s="4">
        <f t="shared" si="467"/>
        <v>78695543569420.781</v>
      </c>
      <c r="W5239" s="1">
        <f t="shared" si="468"/>
        <v>278.81857473374197</v>
      </c>
      <c r="X5239" s="16"/>
    </row>
    <row r="5240" spans="1:24" x14ac:dyDescent="0.3">
      <c r="A5240" s="32" t="s">
        <v>2034</v>
      </c>
      <c r="B5240" s="34">
        <v>43720.175833333335</v>
      </c>
      <c r="C5240" s="2">
        <v>45.374299999999998</v>
      </c>
      <c r="D5240" s="2">
        <v>-12.849500000000001</v>
      </c>
      <c r="E5240" s="3">
        <v>34</v>
      </c>
      <c r="F5240" s="17">
        <v>22</v>
      </c>
      <c r="G5240" s="1" t="s">
        <v>89</v>
      </c>
      <c r="H5240" s="1" t="s">
        <v>63</v>
      </c>
      <c r="I5240" s="1">
        <v>3.0900000000000003</v>
      </c>
      <c r="J5240" s="9"/>
      <c r="K5240" s="9"/>
      <c r="L5240" s="9"/>
      <c r="M5240" s="9"/>
      <c r="N5240" s="9"/>
      <c r="O5240" s="1"/>
      <c r="P5240" s="19">
        <v>3.49</v>
      </c>
      <c r="Q5240" s="18" t="s">
        <v>90</v>
      </c>
      <c r="T5240" s="1">
        <f t="shared" si="465"/>
        <v>2019.6993178188454</v>
      </c>
      <c r="U5240" s="4">
        <f t="shared" si="466"/>
        <v>1.1277155144481676E+20</v>
      </c>
      <c r="V5240" s="4">
        <f t="shared" si="467"/>
        <v>54325033149243.336</v>
      </c>
      <c r="W5240" s="1">
        <f t="shared" si="468"/>
        <v>38.815003885203311</v>
      </c>
      <c r="X5240" s="16"/>
    </row>
    <row r="5241" spans="1:24" x14ac:dyDescent="0.3">
      <c r="A5241" s="32" t="s">
        <v>2035</v>
      </c>
      <c r="B5241" s="34">
        <v>43721.325208333335</v>
      </c>
      <c r="C5241" s="2">
        <v>45.389699999999998</v>
      </c>
      <c r="D5241" s="2">
        <v>-12.809799999999999</v>
      </c>
      <c r="E5241" s="3">
        <v>28</v>
      </c>
      <c r="F5241" s="17">
        <v>22</v>
      </c>
      <c r="G5241" s="1" t="s">
        <v>89</v>
      </c>
      <c r="H5241" s="1" t="s">
        <v>63</v>
      </c>
      <c r="I5241" s="1">
        <v>3.0300000000000002</v>
      </c>
      <c r="J5241" s="9"/>
      <c r="K5241" s="9"/>
      <c r="L5241" s="9"/>
      <c r="M5241" s="9"/>
      <c r="N5241" s="9"/>
      <c r="O5241" s="1"/>
      <c r="P5241" s="19">
        <v>3.43</v>
      </c>
      <c r="Q5241" s="18" t="s">
        <v>90</v>
      </c>
      <c r="T5241" s="1">
        <f t="shared" si="465"/>
        <v>2019.702464636094</v>
      </c>
      <c r="U5241" s="4">
        <f t="shared" si="466"/>
        <v>1.1277159560186149E+20</v>
      </c>
      <c r="V5241" s="4">
        <f t="shared" si="467"/>
        <v>44157044735331.297</v>
      </c>
      <c r="W5241" s="1">
        <f t="shared" si="468"/>
        <v>33.419982876779599</v>
      </c>
      <c r="X5241" s="16"/>
    </row>
    <row r="5242" spans="1:24" x14ac:dyDescent="0.3">
      <c r="A5242" s="32" t="s">
        <v>2036</v>
      </c>
      <c r="B5242" s="34">
        <v>43724.557071759256</v>
      </c>
      <c r="C5242" s="2">
        <v>45.41</v>
      </c>
      <c r="D5242" s="2">
        <v>-12.6988</v>
      </c>
      <c r="E5242" s="3">
        <v>36</v>
      </c>
      <c r="F5242" s="17">
        <v>27</v>
      </c>
      <c r="G5242" s="1" t="s">
        <v>89</v>
      </c>
      <c r="H5242" s="1" t="s">
        <v>63</v>
      </c>
      <c r="I5242" s="1">
        <v>3.35</v>
      </c>
      <c r="J5242" s="9"/>
      <c r="K5242" s="9"/>
      <c r="L5242" s="9"/>
      <c r="M5242" s="9"/>
      <c r="N5242" s="9"/>
      <c r="O5242" s="1"/>
      <c r="P5242" s="19">
        <v>3.75</v>
      </c>
      <c r="Q5242" s="18" t="s">
        <v>90</v>
      </c>
      <c r="T5242" s="1">
        <f t="shared" si="465"/>
        <v>2019.7113129959187</v>
      </c>
      <c r="U5242" s="4">
        <f t="shared" si="466"/>
        <v>1.127717289540047E+20</v>
      </c>
      <c r="V5242" s="4">
        <f t="shared" si="467"/>
        <v>133352143216332.41</v>
      </c>
      <c r="W5242" s="1">
        <f t="shared" si="468"/>
        <v>41.396591373186169</v>
      </c>
      <c r="X5242" s="16"/>
    </row>
    <row r="5243" spans="1:24" x14ac:dyDescent="0.3">
      <c r="A5243" s="32" t="s">
        <v>2037</v>
      </c>
      <c r="B5243" s="34">
        <v>43725.035949074074</v>
      </c>
      <c r="C5243" s="2">
        <v>45.424700000000001</v>
      </c>
      <c r="D5243" s="2">
        <v>-12.7515</v>
      </c>
      <c r="E5243" s="3">
        <v>38</v>
      </c>
      <c r="F5243" s="17">
        <v>26</v>
      </c>
      <c r="G5243" s="1" t="s">
        <v>89</v>
      </c>
      <c r="H5243" s="1" t="s">
        <v>63</v>
      </c>
      <c r="I5243" s="1">
        <v>3.02</v>
      </c>
      <c r="J5243" s="9"/>
      <c r="K5243" s="9"/>
      <c r="L5243" s="9"/>
      <c r="M5243" s="9"/>
      <c r="N5243" s="9"/>
      <c r="O5243" s="1"/>
      <c r="P5243" s="19">
        <v>3.42</v>
      </c>
      <c r="Q5243" s="18" t="s">
        <v>90</v>
      </c>
      <c r="T5243" s="1">
        <f t="shared" si="465"/>
        <v>2019.7126240905518</v>
      </c>
      <c r="U5243" s="4">
        <f t="shared" si="466"/>
        <v>1.1277177161195658E+20</v>
      </c>
      <c r="V5243" s="4">
        <f t="shared" si="467"/>
        <v>42657951880159.32</v>
      </c>
      <c r="W5243" s="1">
        <f t="shared" si="468"/>
        <v>43.430567444660198</v>
      </c>
      <c r="X5243" s="16"/>
    </row>
    <row r="5244" spans="1:24" x14ac:dyDescent="0.3">
      <c r="A5244" s="32" t="s">
        <v>1391</v>
      </c>
      <c r="B5244" s="34">
        <v>43730.038645833331</v>
      </c>
      <c r="C5244" s="2">
        <v>49.661975859999998</v>
      </c>
      <c r="D5244" s="2">
        <v>-16.484346389999999</v>
      </c>
      <c r="E5244" s="3">
        <v>10</v>
      </c>
      <c r="F5244" s="17">
        <v>17</v>
      </c>
      <c r="G5244" s="1" t="s">
        <v>89</v>
      </c>
      <c r="H5244" s="18" t="s">
        <v>34</v>
      </c>
      <c r="I5244" s="1">
        <f>P5244-0.4</f>
        <v>3.631873234</v>
      </c>
      <c r="J5244" s="19"/>
      <c r="K5244" s="19"/>
      <c r="L5244" s="19"/>
      <c r="M5244" s="19"/>
      <c r="N5244" s="19"/>
      <c r="O5244" s="19"/>
      <c r="P5244" s="19">
        <v>4.0318732339999999</v>
      </c>
      <c r="Q5244" s="18" t="s">
        <v>90</v>
      </c>
      <c r="R5244" s="21"/>
      <c r="S5244" s="18"/>
      <c r="T5244" s="1">
        <f t="shared" si="465"/>
        <v>2019.726320727812</v>
      </c>
      <c r="U5244" s="4">
        <f t="shared" si="466"/>
        <v>1.1277212464052453E+20</v>
      </c>
      <c r="V5244" s="4">
        <f t="shared" si="467"/>
        <v>353028567950155.81</v>
      </c>
      <c r="W5244" s="1">
        <f t="shared" si="468"/>
        <v>628.19987928291403</v>
      </c>
      <c r="X5244" s="16"/>
    </row>
    <row r="5245" spans="1:24" x14ac:dyDescent="0.3">
      <c r="A5245" s="32" t="s">
        <v>2038</v>
      </c>
      <c r="B5245" s="34">
        <v>43730.343449074076</v>
      </c>
      <c r="C5245" s="2">
        <v>45.383800000000001</v>
      </c>
      <c r="D5245" s="2">
        <v>-12.809699999999999</v>
      </c>
      <c r="E5245" s="3">
        <v>32</v>
      </c>
      <c r="F5245" s="17">
        <v>26</v>
      </c>
      <c r="G5245" s="1" t="s">
        <v>89</v>
      </c>
      <c r="H5245" s="1" t="s">
        <v>63</v>
      </c>
      <c r="I5245" s="1">
        <v>3</v>
      </c>
      <c r="J5245" s="9"/>
      <c r="K5245" s="9"/>
      <c r="L5245" s="9"/>
      <c r="M5245" s="9"/>
      <c r="N5245" s="9"/>
      <c r="O5245" s="1"/>
      <c r="P5245" s="19">
        <v>3.4</v>
      </c>
      <c r="Q5245" s="18" t="s">
        <v>90</v>
      </c>
      <c r="T5245" s="1">
        <f t="shared" si="465"/>
        <v>2019.7271552336047</v>
      </c>
      <c r="U5245" s="4">
        <f t="shared" si="466"/>
        <v>1.1277216445124159E+20</v>
      </c>
      <c r="V5245" s="4">
        <f t="shared" si="467"/>
        <v>39810717055349.789</v>
      </c>
      <c r="W5245" s="1">
        <f t="shared" si="468"/>
        <v>36.539660011613925</v>
      </c>
      <c r="X5245" s="16"/>
    </row>
    <row r="5246" spans="1:24" x14ac:dyDescent="0.3">
      <c r="A5246" s="32" t="s">
        <v>2039</v>
      </c>
      <c r="B5246" s="34">
        <v>43730.626597222225</v>
      </c>
      <c r="C5246" s="2">
        <v>45.534199999999998</v>
      </c>
      <c r="D5246" s="2">
        <v>-12.7905</v>
      </c>
      <c r="E5246" s="3">
        <v>36</v>
      </c>
      <c r="F5246" s="17">
        <v>22</v>
      </c>
      <c r="G5246" s="1" t="s">
        <v>89</v>
      </c>
      <c r="H5246" s="1" t="s">
        <v>63</v>
      </c>
      <c r="I5246" s="1">
        <v>3.21</v>
      </c>
      <c r="J5246" s="9"/>
      <c r="K5246" s="9"/>
      <c r="L5246" s="9"/>
      <c r="M5246" s="9"/>
      <c r="N5246" s="9"/>
      <c r="O5246" s="1"/>
      <c r="P5246" s="19">
        <v>3.61</v>
      </c>
      <c r="Q5246" s="18" t="s">
        <v>90</v>
      </c>
      <c r="T5246" s="1">
        <f t="shared" si="465"/>
        <v>2019.7279304509848</v>
      </c>
      <c r="U5246" s="4">
        <f t="shared" si="466"/>
        <v>1.1277224667550658E+20</v>
      </c>
      <c r="V5246" s="4">
        <f t="shared" si="467"/>
        <v>82224264994707.281</v>
      </c>
      <c r="W5246" s="1">
        <f t="shared" si="468"/>
        <v>48.911976527175192</v>
      </c>
      <c r="X5246" s="16"/>
    </row>
    <row r="5247" spans="1:24" x14ac:dyDescent="0.3">
      <c r="A5247" s="32" t="s">
        <v>2040</v>
      </c>
      <c r="B5247" s="34">
        <v>43738.175208333334</v>
      </c>
      <c r="C5247" s="2">
        <v>45.513800000000003</v>
      </c>
      <c r="D5247" s="2">
        <v>-12.797499999999999</v>
      </c>
      <c r="E5247" s="3">
        <v>38</v>
      </c>
      <c r="F5247" s="17">
        <v>27</v>
      </c>
      <c r="G5247" s="1" t="s">
        <v>89</v>
      </c>
      <c r="H5247" s="1" t="s">
        <v>63</v>
      </c>
      <c r="I5247" s="1">
        <v>3.31</v>
      </c>
      <c r="J5247" s="9"/>
      <c r="K5247" s="9"/>
      <c r="L5247" s="9"/>
      <c r="M5247" s="9"/>
      <c r="N5247" s="9"/>
      <c r="O5247" s="1"/>
      <c r="P5247" s="19">
        <v>3.71</v>
      </c>
      <c r="Q5247" s="18" t="s">
        <v>90</v>
      </c>
      <c r="T5247" s="1">
        <f t="shared" si="465"/>
        <v>2019.7485974218571</v>
      </c>
      <c r="U5247" s="4">
        <f t="shared" si="466"/>
        <v>1.1277236282036796E+20</v>
      </c>
      <c r="V5247" s="4">
        <f t="shared" si="467"/>
        <v>116144861384034.34</v>
      </c>
      <c r="W5247" s="1">
        <f t="shared" si="468"/>
        <v>49.055644349007899</v>
      </c>
      <c r="X5247" s="16"/>
    </row>
    <row r="5248" spans="1:24" x14ac:dyDescent="0.3">
      <c r="A5248" s="32" t="s">
        <v>2041</v>
      </c>
      <c r="B5248" s="34">
        <v>43739.93041666667</v>
      </c>
      <c r="C5248" s="2">
        <v>45.387300000000003</v>
      </c>
      <c r="D5248" s="2">
        <v>-12.751300000000001</v>
      </c>
      <c r="E5248" s="3">
        <v>31</v>
      </c>
      <c r="F5248" s="17">
        <v>22</v>
      </c>
      <c r="G5248" s="1" t="s">
        <v>89</v>
      </c>
      <c r="H5248" s="1" t="s">
        <v>63</v>
      </c>
      <c r="I5248" s="1">
        <v>3.04</v>
      </c>
      <c r="J5248" s="9"/>
      <c r="K5248" s="9"/>
      <c r="L5248" s="9"/>
      <c r="M5248" s="9"/>
      <c r="N5248" s="9"/>
      <c r="O5248" s="1"/>
      <c r="P5248" s="19">
        <v>3.44</v>
      </c>
      <c r="Q5248" s="18" t="s">
        <v>90</v>
      </c>
      <c r="T5248" s="1">
        <f t="shared" si="465"/>
        <v>2019.7534029203741</v>
      </c>
      <c r="U5248" s="4">
        <f t="shared" si="466"/>
        <v>1.1277240852918691E+20</v>
      </c>
      <c r="V5248" s="4">
        <f t="shared" si="467"/>
        <v>45708818961487.711</v>
      </c>
      <c r="W5248" s="1">
        <f t="shared" si="468"/>
        <v>35.344641039833682</v>
      </c>
      <c r="X5248" s="16"/>
    </row>
    <row r="5249" spans="1:24" x14ac:dyDescent="0.3">
      <c r="A5249" s="32" t="s">
        <v>2042</v>
      </c>
      <c r="B5249" s="34">
        <v>43740.091504629629</v>
      </c>
      <c r="C5249" s="2">
        <v>45.540999999999997</v>
      </c>
      <c r="D5249" s="2">
        <v>-12.778499999999999</v>
      </c>
      <c r="E5249" s="3">
        <v>40</v>
      </c>
      <c r="F5249" s="17">
        <v>27</v>
      </c>
      <c r="G5249" s="1" t="s">
        <v>89</v>
      </c>
      <c r="H5249" s="1" t="s">
        <v>63</v>
      </c>
      <c r="I5249" s="1">
        <v>3.22</v>
      </c>
      <c r="J5249" s="9"/>
      <c r="K5249" s="9"/>
      <c r="L5249" s="9"/>
      <c r="M5249" s="9"/>
      <c r="N5249" s="9"/>
      <c r="O5249" s="1"/>
      <c r="P5249" s="19">
        <v>3.62</v>
      </c>
      <c r="Q5249" s="18" t="s">
        <v>90</v>
      </c>
      <c r="T5249" s="1">
        <f t="shared" si="465"/>
        <v>2019.7538439551804</v>
      </c>
      <c r="U5249" s="4">
        <f t="shared" si="466"/>
        <v>1.1277249364299073E+20</v>
      </c>
      <c r="V5249" s="4">
        <f t="shared" si="467"/>
        <v>85113803820237.813</v>
      </c>
      <c r="W5249" s="1">
        <f t="shared" si="468"/>
        <v>52.31594502840705</v>
      </c>
      <c r="X5249" s="16"/>
    </row>
    <row r="5250" spans="1:24" x14ac:dyDescent="0.3">
      <c r="A5250" s="32" t="s">
        <v>2043</v>
      </c>
      <c r="B5250" s="34">
        <v>43740.413912037038</v>
      </c>
      <c r="C5250" s="2">
        <v>45.367800000000003</v>
      </c>
      <c r="D5250" s="2">
        <v>-12.7857</v>
      </c>
      <c r="E5250" s="3">
        <v>38</v>
      </c>
      <c r="F5250" s="17">
        <v>25</v>
      </c>
      <c r="G5250" s="1" t="s">
        <v>89</v>
      </c>
      <c r="H5250" s="1" t="s">
        <v>63</v>
      </c>
      <c r="I5250" s="1">
        <v>3.5700000000000003</v>
      </c>
      <c r="J5250" s="9"/>
      <c r="K5250" s="9"/>
      <c r="L5250" s="9">
        <v>4.4000000000000004</v>
      </c>
      <c r="M5250" s="1" t="s">
        <v>60</v>
      </c>
      <c r="N5250" s="9"/>
      <c r="O5250" s="1"/>
      <c r="P5250" s="19">
        <v>3.97</v>
      </c>
      <c r="Q5250" s="18" t="s">
        <v>90</v>
      </c>
      <c r="T5250" s="1">
        <f t="shared" si="465"/>
        <v>2019.7547266585545</v>
      </c>
      <c r="U5250" s="4">
        <f t="shared" si="466"/>
        <v>1.1277277874481748E+20</v>
      </c>
      <c r="V5250" s="4">
        <f t="shared" si="467"/>
        <v>285101826750392.06</v>
      </c>
      <c r="W5250" s="1">
        <f t="shared" si="468"/>
        <v>40.936485342659218</v>
      </c>
      <c r="X5250" s="16"/>
    </row>
    <row r="5251" spans="1:24" x14ac:dyDescent="0.3">
      <c r="A5251" s="32" t="s">
        <v>2044</v>
      </c>
      <c r="B5251" s="34">
        <v>43741.952928240738</v>
      </c>
      <c r="C5251" s="2">
        <v>45.435000000000002</v>
      </c>
      <c r="D5251" s="2">
        <v>-12.808299999999999</v>
      </c>
      <c r="E5251" s="3">
        <v>32</v>
      </c>
      <c r="F5251" s="17">
        <v>30</v>
      </c>
      <c r="G5251" s="1" t="s">
        <v>89</v>
      </c>
      <c r="H5251" s="1" t="s">
        <v>63</v>
      </c>
      <c r="I5251" s="1">
        <v>3.21</v>
      </c>
      <c r="J5251" s="9"/>
      <c r="K5251" s="9"/>
      <c r="L5251" s="9"/>
      <c r="M5251" s="9"/>
      <c r="N5251" s="9"/>
      <c r="O5251" s="1"/>
      <c r="P5251" s="19">
        <v>3.61</v>
      </c>
      <c r="Q5251" s="18" t="s">
        <v>90</v>
      </c>
      <c r="T5251" s="1">
        <f t="shared" si="465"/>
        <v>2019.7589402552792</v>
      </c>
      <c r="U5251" s="4">
        <f t="shared" si="466"/>
        <v>1.1277286096908247E+20</v>
      </c>
      <c r="V5251" s="4">
        <f t="shared" si="467"/>
        <v>82224264994707.281</v>
      </c>
      <c r="W5251" s="1">
        <f t="shared" si="468"/>
        <v>39.346059859314764</v>
      </c>
      <c r="X5251" s="16"/>
    </row>
    <row r="5252" spans="1:24" x14ac:dyDescent="0.3">
      <c r="A5252" s="32" t="s">
        <v>2045</v>
      </c>
      <c r="B5252" s="34">
        <v>43742.741249999999</v>
      </c>
      <c r="C5252" s="2">
        <v>45.3977</v>
      </c>
      <c r="D5252" s="2">
        <v>-12.7598</v>
      </c>
      <c r="E5252" s="3">
        <v>25</v>
      </c>
      <c r="F5252" s="17">
        <v>28</v>
      </c>
      <c r="G5252" s="1" t="s">
        <v>89</v>
      </c>
      <c r="H5252" s="1" t="s">
        <v>63</v>
      </c>
      <c r="I5252" s="1">
        <v>3.36</v>
      </c>
      <c r="J5252" s="9"/>
      <c r="K5252" s="9"/>
      <c r="L5252" s="9"/>
      <c r="M5252" s="9"/>
      <c r="N5252" s="9"/>
      <c r="O5252" s="1"/>
      <c r="P5252" s="19">
        <v>3.76</v>
      </c>
      <c r="Q5252" s="18" t="s">
        <v>90</v>
      </c>
      <c r="T5252" s="1">
        <f t="shared" si="465"/>
        <v>2019.7610985626284</v>
      </c>
      <c r="U5252" s="4">
        <f t="shared" si="466"/>
        <v>1.1277299900750894E+20</v>
      </c>
      <c r="V5252" s="4">
        <f t="shared" si="467"/>
        <v>138038426460289.45</v>
      </c>
      <c r="W5252" s="1">
        <f t="shared" si="468"/>
        <v>30.866063755748467</v>
      </c>
      <c r="X5252" s="16"/>
    </row>
    <row r="5253" spans="1:24" x14ac:dyDescent="0.3">
      <c r="A5253" s="32" t="s">
        <v>2046</v>
      </c>
      <c r="B5253" s="34">
        <v>43744.901655092595</v>
      </c>
      <c r="C5253" s="2">
        <v>45.359699999999997</v>
      </c>
      <c r="D5253" s="2">
        <v>-12.7372</v>
      </c>
      <c r="E5253" s="3">
        <v>24</v>
      </c>
      <c r="F5253" s="17">
        <v>29</v>
      </c>
      <c r="G5253" s="1" t="s">
        <v>89</v>
      </c>
      <c r="H5253" s="1" t="s">
        <v>63</v>
      </c>
      <c r="I5253" s="1">
        <v>3.13</v>
      </c>
      <c r="J5253" s="9"/>
      <c r="K5253" s="9"/>
      <c r="L5253" s="9"/>
      <c r="M5253" s="9"/>
      <c r="N5253" s="9"/>
      <c r="O5253" s="1"/>
      <c r="P5253" s="19">
        <v>3.53</v>
      </c>
      <c r="Q5253" s="18" t="s">
        <v>90</v>
      </c>
      <c r="T5253" s="1">
        <f t="shared" ref="T5253:T5316" si="469">1900+B5253/365.25</f>
        <v>2019.7670134294117</v>
      </c>
      <c r="U5253" s="4">
        <f t="shared" ref="U5253:U5316" si="470">U5252+V5253</f>
        <v>1.1277306138099248E+20</v>
      </c>
      <c r="V5253" s="4">
        <f t="shared" ref="V5253:V5316" si="471">10^(1.5*I5253+9.1)</f>
        <v>62373483548242.125</v>
      </c>
      <c r="W5253" s="1">
        <f t="shared" ref="W5253:W5316" si="472">SQRT( (ABS(D5253-$Y$1)*111.11)^2+(111.11*COS(RADIANS(D5253))*ABS(C5253-$Z$1))^2+E5253*E5253)</f>
        <v>27.851011708316562</v>
      </c>
      <c r="X5253" s="16"/>
    </row>
    <row r="5254" spans="1:24" x14ac:dyDescent="0.3">
      <c r="A5254" s="32" t="s">
        <v>2047</v>
      </c>
      <c r="B5254" s="34">
        <v>43745.358194444445</v>
      </c>
      <c r="C5254" s="2">
        <v>45.412999999999997</v>
      </c>
      <c r="D5254" s="2">
        <v>-12.8407</v>
      </c>
      <c r="E5254" s="3">
        <v>29</v>
      </c>
      <c r="F5254" s="17">
        <v>27</v>
      </c>
      <c r="G5254" s="1" t="s">
        <v>89</v>
      </c>
      <c r="H5254" s="1" t="s">
        <v>63</v>
      </c>
      <c r="I5254" s="1">
        <v>3.06</v>
      </c>
      <c r="J5254" s="9"/>
      <c r="K5254" s="9"/>
      <c r="L5254" s="9"/>
      <c r="M5254" s="9"/>
      <c r="N5254" s="9"/>
      <c r="O5254" s="1"/>
      <c r="P5254" s="19">
        <v>3.46</v>
      </c>
      <c r="Q5254" s="18" t="s">
        <v>90</v>
      </c>
      <c r="T5254" s="1">
        <f t="shared" si="469"/>
        <v>2019.7682633660354</v>
      </c>
      <c r="U5254" s="4">
        <f t="shared" si="470"/>
        <v>1.1277311035887442E+20</v>
      </c>
      <c r="V5254" s="4">
        <f t="shared" si="471"/>
        <v>48977881936844.656</v>
      </c>
      <c r="W5254" s="1">
        <f t="shared" si="472"/>
        <v>36.334706759306243</v>
      </c>
      <c r="X5254" s="16"/>
    </row>
    <row r="5255" spans="1:24" x14ac:dyDescent="0.3">
      <c r="A5255" s="32" t="s">
        <v>2048</v>
      </c>
      <c r="B5255" s="34">
        <v>43746.803020833337</v>
      </c>
      <c r="C5255" s="2">
        <v>45.621000000000002</v>
      </c>
      <c r="D5255" s="2">
        <v>-12.797499999999999</v>
      </c>
      <c r="E5255" s="3">
        <v>30</v>
      </c>
      <c r="F5255" s="17">
        <v>19</v>
      </c>
      <c r="G5255" s="1" t="s">
        <v>89</v>
      </c>
      <c r="H5255" s="1" t="s">
        <v>63</v>
      </c>
      <c r="I5255" s="1">
        <v>3.29</v>
      </c>
      <c r="J5255" s="9"/>
      <c r="K5255" s="9"/>
      <c r="L5255" s="9"/>
      <c r="M5255" s="9"/>
      <c r="N5255" s="9"/>
      <c r="O5255" s="1"/>
      <c r="P5255" s="19">
        <v>3.69</v>
      </c>
      <c r="Q5255" s="18" t="s">
        <v>90</v>
      </c>
      <c r="T5255" s="1">
        <f t="shared" si="469"/>
        <v>2019.7722190851016</v>
      </c>
      <c r="U5255" s="4">
        <f t="shared" si="470"/>
        <v>1.1277321875156582E+20</v>
      </c>
      <c r="V5255" s="4">
        <f t="shared" si="471"/>
        <v>108392691402120.45</v>
      </c>
      <c r="W5255" s="1">
        <f t="shared" si="472"/>
        <v>52.056965856938632</v>
      </c>
      <c r="X5255" s="16"/>
    </row>
    <row r="5256" spans="1:24" x14ac:dyDescent="0.3">
      <c r="A5256" s="32" t="s">
        <v>1392</v>
      </c>
      <c r="B5256" s="34">
        <v>43746.826597222222</v>
      </c>
      <c r="C5256" s="2">
        <v>48.498172760000003</v>
      </c>
      <c r="D5256" s="2">
        <v>-18.003749849999998</v>
      </c>
      <c r="E5256" s="3">
        <v>0</v>
      </c>
      <c r="F5256" s="17">
        <v>11</v>
      </c>
      <c r="G5256" s="1" t="s">
        <v>89</v>
      </c>
      <c r="H5256" s="18" t="s">
        <v>34</v>
      </c>
      <c r="I5256" s="1">
        <f>P5256-0.4</f>
        <v>3.2239801740000003</v>
      </c>
      <c r="J5256" s="19"/>
      <c r="K5256" s="19"/>
      <c r="L5256" s="19"/>
      <c r="M5256" s="19"/>
      <c r="N5256" s="19"/>
      <c r="O5256" s="19"/>
      <c r="P5256" s="19">
        <v>3.6239801740000002</v>
      </c>
      <c r="Q5256" s="18" t="s">
        <v>90</v>
      </c>
      <c r="R5256" s="21"/>
      <c r="S5256" s="18"/>
      <c r="T5256" s="1">
        <f t="shared" si="469"/>
        <v>2019.7722836337364</v>
      </c>
      <c r="U5256" s="4">
        <f t="shared" si="470"/>
        <v>1.1277330504351143E+20</v>
      </c>
      <c r="V5256" s="4">
        <f t="shared" si="471"/>
        <v>86291945597228.781</v>
      </c>
      <c r="W5256" s="1">
        <f t="shared" si="472"/>
        <v>677.66617798117568</v>
      </c>
      <c r="X5256" s="16"/>
    </row>
    <row r="5257" spans="1:24" x14ac:dyDescent="0.3">
      <c r="A5257" s="32" t="s">
        <v>1393</v>
      </c>
      <c r="B5257" s="34">
        <v>43746.909872685188</v>
      </c>
      <c r="C5257" s="2">
        <v>42.204999999999998</v>
      </c>
      <c r="D5257" s="2">
        <v>-11.8497</v>
      </c>
      <c r="E5257" s="3">
        <v>60</v>
      </c>
      <c r="F5257" s="17">
        <v>32</v>
      </c>
      <c r="G5257" s="1" t="s">
        <v>89</v>
      </c>
      <c r="H5257" s="1" t="s">
        <v>33</v>
      </c>
      <c r="I5257" s="1">
        <f>P5257-0.4</f>
        <v>4.0599999999999996</v>
      </c>
      <c r="J5257" s="19"/>
      <c r="K5257" s="19"/>
      <c r="L5257" s="19">
        <v>4.3</v>
      </c>
      <c r="M5257" s="25" t="s">
        <v>60</v>
      </c>
      <c r="N5257" s="19"/>
      <c r="P5257" s="19">
        <v>4.46</v>
      </c>
      <c r="Q5257" s="18" t="s">
        <v>90</v>
      </c>
      <c r="T5257" s="1">
        <f t="shared" si="469"/>
        <v>2019.7725116295283</v>
      </c>
      <c r="U5257" s="4">
        <f t="shared" si="470"/>
        <v>1.1277485386013034E+20</v>
      </c>
      <c r="V5257" s="4">
        <f t="shared" si="471"/>
        <v>1548816618912487.8</v>
      </c>
      <c r="W5257" s="1">
        <f t="shared" si="472"/>
        <v>349.26864273466123</v>
      </c>
      <c r="X5257" s="16"/>
    </row>
    <row r="5258" spans="1:24" x14ac:dyDescent="0.3">
      <c r="A5258" s="32" t="s">
        <v>2049</v>
      </c>
      <c r="B5258" s="34">
        <v>43747.057025462964</v>
      </c>
      <c r="C5258" s="2">
        <v>45.4925</v>
      </c>
      <c r="D5258" s="2">
        <v>-12.801500000000001</v>
      </c>
      <c r="E5258" s="3">
        <v>37</v>
      </c>
      <c r="F5258" s="17">
        <v>23</v>
      </c>
      <c r="G5258" s="1" t="s">
        <v>89</v>
      </c>
      <c r="H5258" s="1" t="s">
        <v>63</v>
      </c>
      <c r="I5258" s="1">
        <v>3.0300000000000002</v>
      </c>
      <c r="J5258" s="9"/>
      <c r="K5258" s="9"/>
      <c r="L5258" s="9"/>
      <c r="M5258" s="9"/>
      <c r="N5258" s="9"/>
      <c r="O5258" s="1"/>
      <c r="P5258" s="19">
        <v>3.43</v>
      </c>
      <c r="Q5258" s="18" t="s">
        <v>90</v>
      </c>
      <c r="T5258" s="1">
        <f t="shared" si="469"/>
        <v>2019.7729145118767</v>
      </c>
      <c r="U5258" s="4">
        <f t="shared" si="470"/>
        <v>1.1277489801717508E+20</v>
      </c>
      <c r="V5258" s="4">
        <f t="shared" si="471"/>
        <v>44157044735331.297</v>
      </c>
      <c r="W5258" s="1">
        <f t="shared" si="472"/>
        <v>46.8988400702398</v>
      </c>
      <c r="X5258" s="16"/>
    </row>
    <row r="5259" spans="1:24" x14ac:dyDescent="0.3">
      <c r="A5259" s="32" t="s">
        <v>2050</v>
      </c>
      <c r="B5259" s="34">
        <v>43756.053287037037</v>
      </c>
      <c r="C5259" s="2">
        <v>45.525199999999998</v>
      </c>
      <c r="D5259" s="2">
        <v>-12.8262</v>
      </c>
      <c r="E5259" s="3">
        <v>40</v>
      </c>
      <c r="F5259" s="17">
        <v>20</v>
      </c>
      <c r="G5259" s="1" t="s">
        <v>89</v>
      </c>
      <c r="H5259" s="1" t="s">
        <v>63</v>
      </c>
      <c r="I5259" s="1">
        <v>3</v>
      </c>
      <c r="J5259" s="9"/>
      <c r="K5259" s="9"/>
      <c r="L5259" s="9"/>
      <c r="M5259" s="9"/>
      <c r="N5259" s="9"/>
      <c r="O5259" s="1"/>
      <c r="P5259" s="19">
        <v>3.4</v>
      </c>
      <c r="Q5259" s="18" t="s">
        <v>90</v>
      </c>
      <c r="T5259" s="1">
        <f t="shared" si="469"/>
        <v>2019.7975449337084</v>
      </c>
      <c r="U5259" s="4">
        <f t="shared" si="470"/>
        <v>1.1277493782789213E+20</v>
      </c>
      <c r="V5259" s="4">
        <f t="shared" si="471"/>
        <v>39810717055349.789</v>
      </c>
      <c r="W5259" s="1">
        <f t="shared" si="472"/>
        <v>51.7621046834414</v>
      </c>
      <c r="X5259" s="16"/>
    </row>
    <row r="5260" spans="1:24" x14ac:dyDescent="0.3">
      <c r="A5260" s="32" t="s">
        <v>2051</v>
      </c>
      <c r="B5260" s="34">
        <v>43758.070891203701</v>
      </c>
      <c r="C5260" s="2">
        <v>45.596200000000003</v>
      </c>
      <c r="D5260" s="2">
        <v>-12.788</v>
      </c>
      <c r="E5260" s="3">
        <v>33</v>
      </c>
      <c r="F5260" s="17">
        <v>30</v>
      </c>
      <c r="G5260" s="1" t="s">
        <v>89</v>
      </c>
      <c r="H5260" s="1" t="s">
        <v>63</v>
      </c>
      <c r="I5260" s="1">
        <v>3.8699999999999997</v>
      </c>
      <c r="J5260" s="9"/>
      <c r="K5260" s="9"/>
      <c r="L5260" s="9"/>
      <c r="M5260" s="9"/>
      <c r="N5260" s="9"/>
      <c r="O5260" s="1"/>
      <c r="P5260" s="19">
        <v>4.2699999999999996</v>
      </c>
      <c r="Q5260" s="18" t="s">
        <v>90</v>
      </c>
      <c r="T5260" s="1">
        <f t="shared" si="469"/>
        <v>2019.8030688328643</v>
      </c>
      <c r="U5260" s="4">
        <f t="shared" si="470"/>
        <v>1.1277574135401433E+20</v>
      </c>
      <c r="V5260" s="4">
        <f t="shared" si="471"/>
        <v>803526122185617</v>
      </c>
      <c r="W5260" s="1">
        <f t="shared" si="472"/>
        <v>51.675023654842377</v>
      </c>
      <c r="X5260" s="16"/>
    </row>
    <row r="5261" spans="1:24" x14ac:dyDescent="0.3">
      <c r="A5261" s="32" t="s">
        <v>2052</v>
      </c>
      <c r="B5261" s="34">
        <v>43759.613159722219</v>
      </c>
      <c r="C5261" s="2">
        <v>45.387500000000003</v>
      </c>
      <c r="D5261" s="2">
        <v>-12.734500000000001</v>
      </c>
      <c r="E5261" s="3">
        <v>24</v>
      </c>
      <c r="F5261" s="17">
        <v>26</v>
      </c>
      <c r="G5261" s="1" t="s">
        <v>89</v>
      </c>
      <c r="H5261" s="1" t="s">
        <v>63</v>
      </c>
      <c r="I5261" s="1">
        <v>3.2800000000000002</v>
      </c>
      <c r="J5261" s="9"/>
      <c r="K5261" s="9"/>
      <c r="L5261" s="9"/>
      <c r="M5261" s="9"/>
      <c r="N5261" s="9"/>
      <c r="O5261" s="1"/>
      <c r="P5261" s="19">
        <v>3.68</v>
      </c>
      <c r="Q5261" s="18" t="s">
        <v>90</v>
      </c>
      <c r="T5261" s="1">
        <f t="shared" si="469"/>
        <v>2019.8072913339417</v>
      </c>
      <c r="U5261" s="4">
        <f t="shared" si="470"/>
        <v>1.1277584606686913E+20</v>
      </c>
      <c r="V5261" s="4">
        <f t="shared" si="471"/>
        <v>104712854805090.06</v>
      </c>
      <c r="W5261" s="1">
        <f t="shared" si="472"/>
        <v>29.501314930284465</v>
      </c>
      <c r="X5261" s="16"/>
    </row>
    <row r="5262" spans="1:24" x14ac:dyDescent="0.3">
      <c r="A5262" s="32" t="s">
        <v>2053</v>
      </c>
      <c r="B5262" s="34">
        <v>43761.680335648147</v>
      </c>
      <c r="C5262" s="2">
        <v>45.583799999999997</v>
      </c>
      <c r="D5262" s="2">
        <v>-12.786199999999999</v>
      </c>
      <c r="E5262" s="3">
        <v>36</v>
      </c>
      <c r="F5262" s="17">
        <v>18</v>
      </c>
      <c r="G5262" s="1" t="s">
        <v>89</v>
      </c>
      <c r="H5262" s="1" t="s">
        <v>63</v>
      </c>
      <c r="I5262" s="1">
        <v>3.3200000000000003</v>
      </c>
      <c r="J5262" s="9"/>
      <c r="K5262" s="9"/>
      <c r="L5262" s="9"/>
      <c r="M5262" s="9"/>
      <c r="N5262" s="9"/>
      <c r="O5262" s="1"/>
      <c r="P5262" s="19">
        <v>3.72</v>
      </c>
      <c r="Q5262" s="18" t="s">
        <v>90</v>
      </c>
      <c r="T5262" s="1">
        <f t="shared" si="469"/>
        <v>2019.8129509531777</v>
      </c>
      <c r="U5262" s="4">
        <f t="shared" si="470"/>
        <v>1.1277596629331259E+20</v>
      </c>
      <c r="V5262" s="4">
        <f t="shared" si="471"/>
        <v>120226443461741.34</v>
      </c>
      <c r="W5262" s="1">
        <f t="shared" si="472"/>
        <v>52.643302095599047</v>
      </c>
      <c r="X5262" s="16"/>
    </row>
    <row r="5263" spans="1:24" x14ac:dyDescent="0.3">
      <c r="A5263" s="32" t="s">
        <v>2054</v>
      </c>
      <c r="B5263" s="34">
        <v>43761.947557870371</v>
      </c>
      <c r="C5263" s="2">
        <v>45.453699999999998</v>
      </c>
      <c r="D5263" s="2">
        <v>-12.797499999999999</v>
      </c>
      <c r="E5263" s="3">
        <v>27</v>
      </c>
      <c r="F5263" s="17">
        <v>27</v>
      </c>
      <c r="G5263" s="1" t="s">
        <v>89</v>
      </c>
      <c r="H5263" s="1" t="s">
        <v>63</v>
      </c>
      <c r="I5263" s="1">
        <v>4.08</v>
      </c>
      <c r="J5263" s="9"/>
      <c r="K5263" s="9"/>
      <c r="L5263" s="9">
        <v>4.5</v>
      </c>
      <c r="M5263" s="1" t="s">
        <v>60</v>
      </c>
      <c r="N5263" s="9"/>
      <c r="O5263" s="1"/>
      <c r="P5263" s="19">
        <v>4.4800000000000004</v>
      </c>
      <c r="Q5263" s="18" t="s">
        <v>90</v>
      </c>
      <c r="T5263" s="1">
        <f t="shared" si="469"/>
        <v>2019.8136825677491</v>
      </c>
      <c r="U5263" s="4">
        <f t="shared" si="470"/>
        <v>1.1277762588022002E+20</v>
      </c>
      <c r="V5263" s="4">
        <f t="shared" si="471"/>
        <v>1659586907437567</v>
      </c>
      <c r="W5263" s="1">
        <f t="shared" si="472"/>
        <v>36.529087277262718</v>
      </c>
      <c r="X5263" s="16"/>
    </row>
    <row r="5264" spans="1:24" x14ac:dyDescent="0.3">
      <c r="A5264" s="32" t="s">
        <v>2055</v>
      </c>
      <c r="B5264" s="34">
        <v>43763.394999999997</v>
      </c>
      <c r="C5264" s="2">
        <v>45.406199999999998</v>
      </c>
      <c r="D5264" s="2">
        <v>-12.772500000000001</v>
      </c>
      <c r="E5264" s="3">
        <v>29</v>
      </c>
      <c r="F5264" s="17">
        <v>28</v>
      </c>
      <c r="G5264" s="1" t="s">
        <v>89</v>
      </c>
      <c r="H5264" s="1" t="s">
        <v>63</v>
      </c>
      <c r="I5264" s="1">
        <v>3.56</v>
      </c>
      <c r="J5264" s="9"/>
      <c r="K5264" s="9"/>
      <c r="L5264" s="9"/>
      <c r="M5264" s="9"/>
      <c r="N5264" s="9"/>
      <c r="O5264" s="1"/>
      <c r="P5264" s="19">
        <v>3.96</v>
      </c>
      <c r="Q5264" s="18" t="s">
        <v>90</v>
      </c>
      <c r="T5264" s="1">
        <f t="shared" si="469"/>
        <v>2019.817645448323</v>
      </c>
      <c r="U5264" s="4">
        <f t="shared" si="470"/>
        <v>1.1277790130309036E+20</v>
      </c>
      <c r="V5264" s="4">
        <f t="shared" si="471"/>
        <v>275422870333817.78</v>
      </c>
      <c r="W5264" s="1">
        <f t="shared" si="472"/>
        <v>34.729552692208649</v>
      </c>
      <c r="X5264" s="16"/>
    </row>
    <row r="5265" spans="1:24" x14ac:dyDescent="0.3">
      <c r="A5265" s="32" t="s">
        <v>2056</v>
      </c>
      <c r="B5265" s="34">
        <v>43763.861898148149</v>
      </c>
      <c r="C5265" s="2">
        <v>45.392699999999998</v>
      </c>
      <c r="D5265" s="2">
        <v>-12.784800000000001</v>
      </c>
      <c r="E5265" s="3">
        <v>30</v>
      </c>
      <c r="F5265" s="17">
        <v>26</v>
      </c>
      <c r="G5265" s="1" t="s">
        <v>89</v>
      </c>
      <c r="H5265" s="1" t="s">
        <v>63</v>
      </c>
      <c r="I5265" s="1">
        <v>3.24</v>
      </c>
      <c r="J5265" s="9"/>
      <c r="K5265" s="9"/>
      <c r="L5265" s="9"/>
      <c r="M5265" s="9"/>
      <c r="N5265" s="9"/>
      <c r="O5265" s="1"/>
      <c r="P5265" s="19">
        <v>3.64</v>
      </c>
      <c r="Q5265" s="18" t="s">
        <v>90</v>
      </c>
      <c r="T5265" s="1">
        <f t="shared" si="469"/>
        <v>2019.8189237457855</v>
      </c>
      <c r="U5265" s="4">
        <f t="shared" si="470"/>
        <v>1.127779925041743E+20</v>
      </c>
      <c r="V5265" s="4">
        <f t="shared" si="471"/>
        <v>91201083935591.125</v>
      </c>
      <c r="W5265" s="1">
        <f t="shared" si="472"/>
        <v>34.908194752907782</v>
      </c>
      <c r="X5265" s="16"/>
    </row>
    <row r="5266" spans="1:24" x14ac:dyDescent="0.3">
      <c r="A5266" s="32" t="s">
        <v>2057</v>
      </c>
      <c r="B5266" s="34">
        <v>43764.198148148149</v>
      </c>
      <c r="C5266" s="2">
        <v>45.383800000000001</v>
      </c>
      <c r="D5266" s="2">
        <v>-12.743</v>
      </c>
      <c r="E5266" s="3">
        <v>32</v>
      </c>
      <c r="F5266" s="17">
        <v>27</v>
      </c>
      <c r="G5266" s="1" t="s">
        <v>89</v>
      </c>
      <c r="H5266" s="1" t="s">
        <v>63</v>
      </c>
      <c r="I5266" s="1">
        <v>3</v>
      </c>
      <c r="J5266" s="9"/>
      <c r="K5266" s="9"/>
      <c r="L5266" s="9"/>
      <c r="M5266" s="9"/>
      <c r="N5266" s="9"/>
      <c r="O5266" s="1"/>
      <c r="P5266" s="19">
        <v>3.4</v>
      </c>
      <c r="Q5266" s="18" t="s">
        <v>90</v>
      </c>
      <c r="T5266" s="1">
        <f t="shared" si="469"/>
        <v>2019.8198443481126</v>
      </c>
      <c r="U5266" s="4">
        <f t="shared" si="470"/>
        <v>1.1277803231489135E+20</v>
      </c>
      <c r="V5266" s="4">
        <f t="shared" si="471"/>
        <v>39810717055349.789</v>
      </c>
      <c r="W5266" s="1">
        <f t="shared" si="472"/>
        <v>36.073313869477857</v>
      </c>
      <c r="X5266" s="16"/>
    </row>
    <row r="5267" spans="1:24" x14ac:dyDescent="0.3">
      <c r="A5267" s="32" t="s">
        <v>2058</v>
      </c>
      <c r="B5267" s="34">
        <v>43766.039317129631</v>
      </c>
      <c r="C5267" s="2">
        <v>45.380800000000001</v>
      </c>
      <c r="D5267" s="2">
        <v>-12.8178</v>
      </c>
      <c r="E5267" s="3">
        <v>32</v>
      </c>
      <c r="F5267" s="17">
        <v>27</v>
      </c>
      <c r="G5267" s="1" t="s">
        <v>89</v>
      </c>
      <c r="H5267" s="1" t="s">
        <v>63</v>
      </c>
      <c r="I5267" s="1">
        <v>3.18</v>
      </c>
      <c r="J5267" s="9"/>
      <c r="K5267" s="9"/>
      <c r="L5267" s="9"/>
      <c r="M5267" s="9"/>
      <c r="N5267" s="9"/>
      <c r="O5267" s="1"/>
      <c r="P5267" s="19">
        <v>3.58</v>
      </c>
      <c r="Q5267" s="18" t="s">
        <v>90</v>
      </c>
      <c r="T5267" s="1">
        <f t="shared" si="469"/>
        <v>2019.824885194058</v>
      </c>
      <c r="U5267" s="4">
        <f t="shared" si="470"/>
        <v>1.1277810644591549E+20</v>
      </c>
      <c r="V5267" s="4">
        <f t="shared" si="471"/>
        <v>74131024130092.203</v>
      </c>
      <c r="W5267" s="1">
        <f t="shared" si="472"/>
        <v>36.552183411407242</v>
      </c>
      <c r="X5267" s="16"/>
    </row>
    <row r="5268" spans="1:24" x14ac:dyDescent="0.3">
      <c r="A5268" s="32" t="s">
        <v>2059</v>
      </c>
      <c r="B5268" s="34">
        <v>43767.267835648148</v>
      </c>
      <c r="C5268" s="2">
        <v>45.383299999999998</v>
      </c>
      <c r="D5268" s="2">
        <v>-12.797499999999999</v>
      </c>
      <c r="E5268" s="3">
        <v>34</v>
      </c>
      <c r="F5268" s="17">
        <v>23</v>
      </c>
      <c r="G5268" s="1" t="s">
        <v>89</v>
      </c>
      <c r="H5268" s="1" t="s">
        <v>63</v>
      </c>
      <c r="I5268" s="1">
        <v>3.02</v>
      </c>
      <c r="J5268" s="9"/>
      <c r="K5268" s="9"/>
      <c r="L5268" s="9"/>
      <c r="M5268" s="9"/>
      <c r="N5268" s="9"/>
      <c r="O5268" s="1"/>
      <c r="P5268" s="19">
        <v>3.42</v>
      </c>
      <c r="Q5268" s="18" t="s">
        <v>90</v>
      </c>
      <c r="T5268" s="1">
        <f t="shared" si="469"/>
        <v>2019.8282486944508</v>
      </c>
      <c r="U5268" s="4">
        <f t="shared" si="470"/>
        <v>1.1277814910386736E+20</v>
      </c>
      <c r="V5268" s="4">
        <f t="shared" si="471"/>
        <v>42657951880159.32</v>
      </c>
      <c r="W5268" s="1">
        <f t="shared" si="472"/>
        <v>38.091339213150832</v>
      </c>
      <c r="X5268" s="16"/>
    </row>
    <row r="5269" spans="1:24" x14ac:dyDescent="0.3">
      <c r="A5269" s="32" t="s">
        <v>1394</v>
      </c>
      <c r="B5269" s="34">
        <v>43768.016190277776</v>
      </c>
      <c r="C5269" s="2">
        <v>45.602820000000001</v>
      </c>
      <c r="D5269" s="2">
        <v>-12.193809999999999</v>
      </c>
      <c r="E5269" s="3">
        <v>31.3</v>
      </c>
      <c r="F5269" s="17"/>
      <c r="G5269" s="9" t="s">
        <v>89</v>
      </c>
      <c r="H5269" s="1" t="s">
        <v>67</v>
      </c>
      <c r="I5269" s="1">
        <f>P5269-0.4</f>
        <v>3.49</v>
      </c>
      <c r="J5269" s="19"/>
      <c r="K5269" s="19"/>
      <c r="L5269" s="19"/>
      <c r="M5269" s="19"/>
      <c r="N5269" s="19"/>
      <c r="P5269" s="19">
        <v>3.89</v>
      </c>
      <c r="Q5269" s="18" t="s">
        <v>90</v>
      </c>
      <c r="T5269" s="1">
        <f t="shared" si="469"/>
        <v>2019.8302975777626</v>
      </c>
      <c r="U5269" s="4">
        <f t="shared" si="470"/>
        <v>1.1277836537571974E+20</v>
      </c>
      <c r="V5269" s="4">
        <f t="shared" si="471"/>
        <v>216271852372703.16</v>
      </c>
      <c r="W5269" s="1">
        <f t="shared" si="472"/>
        <v>80.688534759038234</v>
      </c>
      <c r="X5269" s="16"/>
    </row>
    <row r="5270" spans="1:24" x14ac:dyDescent="0.3">
      <c r="A5270" s="32" t="s">
        <v>2060</v>
      </c>
      <c r="B5270" s="34">
        <v>43768.121249999997</v>
      </c>
      <c r="C5270" s="2">
        <v>45.4193</v>
      </c>
      <c r="D5270" s="2">
        <v>-12.797499999999999</v>
      </c>
      <c r="E5270" s="3">
        <v>26</v>
      </c>
      <c r="F5270" s="17">
        <v>25</v>
      </c>
      <c r="G5270" s="1" t="s">
        <v>89</v>
      </c>
      <c r="H5270" s="1" t="s">
        <v>63</v>
      </c>
      <c r="I5270" s="1">
        <v>3.21</v>
      </c>
      <c r="J5270" s="9"/>
      <c r="K5270" s="9"/>
      <c r="L5270" s="9"/>
      <c r="M5270" s="9"/>
      <c r="N5270" s="9"/>
      <c r="O5270" s="1"/>
      <c r="P5270" s="19">
        <v>3.61</v>
      </c>
      <c r="Q5270" s="18" t="s">
        <v>90</v>
      </c>
      <c r="T5270" s="1">
        <f t="shared" si="469"/>
        <v>2019.8305852156057</v>
      </c>
      <c r="U5270" s="4">
        <f t="shared" si="470"/>
        <v>1.1277844759998472E+20</v>
      </c>
      <c r="V5270" s="4">
        <f t="shared" si="471"/>
        <v>82224264994707.281</v>
      </c>
      <c r="W5270" s="1">
        <f t="shared" si="472"/>
        <v>33.393880669505684</v>
      </c>
      <c r="X5270" s="16"/>
    </row>
    <row r="5271" spans="1:24" x14ac:dyDescent="0.3">
      <c r="A5271" s="32" t="s">
        <v>2061</v>
      </c>
      <c r="B5271" s="34">
        <v>43770.48883101852</v>
      </c>
      <c r="C5271" s="2">
        <v>45.376300000000001</v>
      </c>
      <c r="D5271" s="2">
        <v>-12.803800000000001</v>
      </c>
      <c r="E5271" s="3">
        <v>32</v>
      </c>
      <c r="F5271" s="17">
        <v>24</v>
      </c>
      <c r="G5271" s="1" t="s">
        <v>89</v>
      </c>
      <c r="H5271" s="1" t="s">
        <v>63</v>
      </c>
      <c r="I5271" s="1">
        <v>3.02</v>
      </c>
      <c r="J5271" s="9"/>
      <c r="K5271" s="9"/>
      <c r="L5271" s="9"/>
      <c r="M5271" s="9"/>
      <c r="N5271" s="9"/>
      <c r="O5271" s="1"/>
      <c r="P5271" s="19">
        <v>3.42</v>
      </c>
      <c r="Q5271" s="18" t="s">
        <v>90</v>
      </c>
      <c r="T5271" s="1">
        <f t="shared" si="469"/>
        <v>2019.8370672991609</v>
      </c>
      <c r="U5271" s="4">
        <f t="shared" si="470"/>
        <v>1.127784902579366E+20</v>
      </c>
      <c r="V5271" s="4">
        <f t="shared" si="471"/>
        <v>42657951880159.32</v>
      </c>
      <c r="W5271" s="1">
        <f t="shared" si="472"/>
        <v>36.075258982832388</v>
      </c>
      <c r="X5271" s="16"/>
    </row>
    <row r="5272" spans="1:24" x14ac:dyDescent="0.3">
      <c r="A5272" s="32" t="s">
        <v>2062</v>
      </c>
      <c r="B5272" s="34">
        <v>43771.173564814817</v>
      </c>
      <c r="C5272" s="2">
        <v>45.541499999999999</v>
      </c>
      <c r="D5272" s="2">
        <v>-12.724</v>
      </c>
      <c r="E5272" s="3">
        <v>31</v>
      </c>
      <c r="F5272" s="17">
        <v>26</v>
      </c>
      <c r="G5272" s="1" t="s">
        <v>89</v>
      </c>
      <c r="H5272" s="1" t="s">
        <v>63</v>
      </c>
      <c r="I5272" s="1">
        <v>3.25</v>
      </c>
      <c r="J5272" s="9"/>
      <c r="K5272" s="9"/>
      <c r="L5272" s="9"/>
      <c r="M5272" s="9"/>
      <c r="N5272" s="9"/>
      <c r="O5272" s="1"/>
      <c r="P5272" s="19">
        <v>3.65</v>
      </c>
      <c r="Q5272" s="18" t="s">
        <v>90</v>
      </c>
      <c r="T5272" s="1">
        <f t="shared" si="469"/>
        <v>2019.838941998124</v>
      </c>
      <c r="U5272" s="4">
        <f t="shared" si="470"/>
        <v>1.1277858466402422E+20</v>
      </c>
      <c r="V5272" s="4">
        <f t="shared" si="471"/>
        <v>94406087628592.484</v>
      </c>
      <c r="W5272" s="1">
        <f t="shared" si="472"/>
        <v>45.913842788738719</v>
      </c>
      <c r="X5272" s="16"/>
    </row>
    <row r="5273" spans="1:24" x14ac:dyDescent="0.3">
      <c r="A5273" s="32" t="s">
        <v>2063</v>
      </c>
      <c r="B5273" s="34">
        <v>43772.688252314816</v>
      </c>
      <c r="C5273" s="2">
        <v>45.3962</v>
      </c>
      <c r="D5273" s="2">
        <v>-12.774800000000001</v>
      </c>
      <c r="E5273" s="3">
        <v>31</v>
      </c>
      <c r="F5273" s="17">
        <v>26</v>
      </c>
      <c r="G5273" s="1" t="s">
        <v>89</v>
      </c>
      <c r="H5273" s="1" t="s">
        <v>63</v>
      </c>
      <c r="I5273" s="1">
        <v>3.0900000000000003</v>
      </c>
      <c r="J5273" s="9"/>
      <c r="K5273" s="9"/>
      <c r="L5273" s="9"/>
      <c r="M5273" s="9"/>
      <c r="N5273" s="9"/>
      <c r="O5273" s="1"/>
      <c r="P5273" s="19">
        <v>3.49</v>
      </c>
      <c r="Q5273" s="18" t="s">
        <v>90</v>
      </c>
      <c r="T5273" s="1">
        <f t="shared" si="469"/>
        <v>2019.8430889864883</v>
      </c>
      <c r="U5273" s="4">
        <f t="shared" si="470"/>
        <v>1.1277863898905738E+20</v>
      </c>
      <c r="V5273" s="4">
        <f t="shared" si="471"/>
        <v>54325033149243.336</v>
      </c>
      <c r="W5273" s="1">
        <f t="shared" si="472"/>
        <v>35.876385225019334</v>
      </c>
      <c r="X5273" s="16"/>
    </row>
    <row r="5274" spans="1:24" x14ac:dyDescent="0.3">
      <c r="A5274" s="32" t="s">
        <v>2064</v>
      </c>
      <c r="B5274" s="34">
        <v>43776.729143518518</v>
      </c>
      <c r="C5274" s="2">
        <v>45.588000000000001</v>
      </c>
      <c r="D5274" s="2">
        <v>-12.7875</v>
      </c>
      <c r="E5274" s="3">
        <v>30</v>
      </c>
      <c r="F5274" s="17">
        <v>30</v>
      </c>
      <c r="G5274" s="1" t="s">
        <v>89</v>
      </c>
      <c r="H5274" s="1" t="s">
        <v>63</v>
      </c>
      <c r="I5274" s="1">
        <v>4.0299999999999994</v>
      </c>
      <c r="J5274" s="9"/>
      <c r="K5274" s="9"/>
      <c r="L5274" s="9"/>
      <c r="M5274" s="9"/>
      <c r="N5274" s="9"/>
      <c r="O5274" s="1"/>
      <c r="P5274" s="19">
        <v>4.43</v>
      </c>
      <c r="Q5274" s="18" t="s">
        <v>90</v>
      </c>
      <c r="T5274" s="1">
        <f t="shared" si="469"/>
        <v>2019.8541523436509</v>
      </c>
      <c r="U5274" s="4">
        <f t="shared" si="470"/>
        <v>1.1278003535741844E+20</v>
      </c>
      <c r="V5274" s="4">
        <f t="shared" si="471"/>
        <v>1396368361055944</v>
      </c>
      <c r="W5274" s="1">
        <f t="shared" si="472"/>
        <v>49.105318809941934</v>
      </c>
      <c r="X5274" s="16"/>
    </row>
    <row r="5275" spans="1:24" x14ac:dyDescent="0.3">
      <c r="A5275" s="32" t="s">
        <v>2065</v>
      </c>
      <c r="B5275" s="34">
        <v>43778.798888888887</v>
      </c>
      <c r="C5275" s="2">
        <v>45.422499999999999</v>
      </c>
      <c r="D5275" s="2">
        <v>-12.797499999999999</v>
      </c>
      <c r="E5275" s="3">
        <v>36</v>
      </c>
      <c r="F5275" s="17">
        <v>17</v>
      </c>
      <c r="G5275" s="1" t="s">
        <v>89</v>
      </c>
      <c r="H5275" s="1" t="s">
        <v>63</v>
      </c>
      <c r="I5275" s="1">
        <v>3.73</v>
      </c>
      <c r="J5275" s="9"/>
      <c r="K5275" s="9"/>
      <c r="L5275" s="9"/>
      <c r="M5275" s="9"/>
      <c r="N5275" s="9"/>
      <c r="O5275" s="1"/>
      <c r="P5275" s="19">
        <v>4.13</v>
      </c>
      <c r="Q5275" s="18" t="s">
        <v>90</v>
      </c>
      <c r="T5275" s="1">
        <f t="shared" si="469"/>
        <v>2019.8598189976424</v>
      </c>
      <c r="U5275" s="4">
        <f t="shared" si="470"/>
        <v>1.1278053080760925E+20</v>
      </c>
      <c r="V5275" s="4">
        <f t="shared" si="471"/>
        <v>495450190804791.06</v>
      </c>
      <c r="W5275" s="1">
        <f t="shared" si="472"/>
        <v>41.826328719348204</v>
      </c>
      <c r="X5275" s="16"/>
    </row>
    <row r="5276" spans="1:24" x14ac:dyDescent="0.3">
      <c r="A5276" s="32" t="s">
        <v>2066</v>
      </c>
      <c r="B5276" s="34">
        <v>43780.171388888892</v>
      </c>
      <c r="C5276" s="2">
        <v>45.424500000000002</v>
      </c>
      <c r="D5276" s="2">
        <v>-12.797499999999999</v>
      </c>
      <c r="E5276" s="3">
        <v>33</v>
      </c>
      <c r="F5276" s="17">
        <v>28</v>
      </c>
      <c r="G5276" s="1" t="s">
        <v>89</v>
      </c>
      <c r="H5276" s="1" t="s">
        <v>63</v>
      </c>
      <c r="I5276" s="1">
        <v>3.1</v>
      </c>
      <c r="J5276" s="9"/>
      <c r="K5276" s="9"/>
      <c r="L5276" s="9"/>
      <c r="M5276" s="9"/>
      <c r="N5276" s="9"/>
      <c r="O5276" s="1"/>
      <c r="P5276" s="19">
        <v>3.5</v>
      </c>
      <c r="Q5276" s="18" t="s">
        <v>90</v>
      </c>
      <c r="T5276" s="1">
        <f t="shared" si="469"/>
        <v>2019.8635766978477</v>
      </c>
      <c r="U5276" s="4">
        <f t="shared" si="470"/>
        <v>1.1278058704174177E+20</v>
      </c>
      <c r="V5276" s="4">
        <f t="shared" si="471"/>
        <v>56234132519035.117</v>
      </c>
      <c r="W5276" s="1">
        <f t="shared" si="472"/>
        <v>39.389026829194044</v>
      </c>
      <c r="X5276" s="16"/>
    </row>
    <row r="5277" spans="1:24" x14ac:dyDescent="0.3">
      <c r="A5277" s="32" t="s">
        <v>1395</v>
      </c>
      <c r="B5277" s="34">
        <v>43784.393680555557</v>
      </c>
      <c r="C5277" s="2">
        <v>46.097200000000001</v>
      </c>
      <c r="D5277" s="2">
        <v>-12.2775</v>
      </c>
      <c r="E5277" s="3">
        <v>0</v>
      </c>
      <c r="F5277" s="17">
        <v>19</v>
      </c>
      <c r="G5277" s="1" t="s">
        <v>89</v>
      </c>
      <c r="H5277" s="1" t="s">
        <v>67</v>
      </c>
      <c r="I5277" s="1">
        <f>P5277-0.4</f>
        <v>3.19</v>
      </c>
      <c r="J5277" s="19"/>
      <c r="K5277" s="19"/>
      <c r="L5277" s="19"/>
      <c r="M5277" s="19"/>
      <c r="N5277" s="19"/>
      <c r="P5277" s="19">
        <v>3.59</v>
      </c>
      <c r="Q5277" s="18" t="s">
        <v>90</v>
      </c>
      <c r="T5277" s="1">
        <f t="shared" si="469"/>
        <v>2019.8751367024108</v>
      </c>
      <c r="U5277" s="4">
        <f t="shared" si="470"/>
        <v>1.127806637778907E+20</v>
      </c>
      <c r="V5277" s="4">
        <f t="shared" si="471"/>
        <v>76736148936182.078</v>
      </c>
      <c r="W5277" s="1">
        <f t="shared" si="472"/>
        <v>108.04248356779618</v>
      </c>
      <c r="X5277" s="16"/>
    </row>
    <row r="5278" spans="1:24" x14ac:dyDescent="0.3">
      <c r="A5278" s="32" t="s">
        <v>2067</v>
      </c>
      <c r="B5278" s="34">
        <v>43787.345335648148</v>
      </c>
      <c r="C5278" s="2">
        <v>45.4</v>
      </c>
      <c r="D5278" s="2">
        <v>-12.791700000000001</v>
      </c>
      <c r="E5278" s="3">
        <v>32</v>
      </c>
      <c r="F5278" s="17">
        <v>21</v>
      </c>
      <c r="G5278" s="1" t="s">
        <v>89</v>
      </c>
      <c r="H5278" s="1" t="s">
        <v>63</v>
      </c>
      <c r="I5278" s="1">
        <v>3.06</v>
      </c>
      <c r="J5278" s="9"/>
      <c r="K5278" s="9"/>
      <c r="L5278" s="9"/>
      <c r="M5278" s="9"/>
      <c r="N5278" s="9"/>
      <c r="O5278" s="1"/>
      <c r="P5278" s="19">
        <v>3.46</v>
      </c>
      <c r="Q5278" s="18" t="s">
        <v>90</v>
      </c>
      <c r="T5278" s="1">
        <f t="shared" si="469"/>
        <v>2019.8832178936295</v>
      </c>
      <c r="U5278" s="4">
        <f t="shared" si="470"/>
        <v>1.1278071275577264E+20</v>
      </c>
      <c r="V5278" s="4">
        <f t="shared" si="471"/>
        <v>48977881936844.656</v>
      </c>
      <c r="W5278" s="1">
        <f t="shared" si="472"/>
        <v>37.101271208226031</v>
      </c>
      <c r="X5278" s="16"/>
    </row>
    <row r="5279" spans="1:24" x14ac:dyDescent="0.3">
      <c r="A5279" s="32" t="s">
        <v>2068</v>
      </c>
      <c r="B5279" s="34">
        <v>43788.959502314814</v>
      </c>
      <c r="C5279" s="2">
        <v>45.418199999999999</v>
      </c>
      <c r="D5279" s="2">
        <v>-12.797499999999999</v>
      </c>
      <c r="E5279" s="3">
        <v>32</v>
      </c>
      <c r="F5279" s="17">
        <v>30</v>
      </c>
      <c r="G5279" s="1" t="s">
        <v>89</v>
      </c>
      <c r="H5279" s="1" t="s">
        <v>63</v>
      </c>
      <c r="I5279" s="1">
        <v>3.1</v>
      </c>
      <c r="J5279" s="9"/>
      <c r="K5279" s="9"/>
      <c r="L5279" s="9"/>
      <c r="M5279" s="9"/>
      <c r="N5279" s="9"/>
      <c r="O5279" s="1"/>
      <c r="P5279" s="19">
        <v>3.5</v>
      </c>
      <c r="Q5279" s="18" t="s">
        <v>90</v>
      </c>
      <c r="T5279" s="1">
        <f t="shared" si="469"/>
        <v>2019.8876372411082</v>
      </c>
      <c r="U5279" s="4">
        <f t="shared" si="470"/>
        <v>1.1278076898990516E+20</v>
      </c>
      <c r="V5279" s="4">
        <f t="shared" si="471"/>
        <v>56234132519035.117</v>
      </c>
      <c r="W5279" s="1">
        <f t="shared" si="472"/>
        <v>38.18762146113189</v>
      </c>
      <c r="X5279" s="16"/>
    </row>
    <row r="5280" spans="1:24" x14ac:dyDescent="0.3">
      <c r="A5280" t="s">
        <v>5416</v>
      </c>
      <c r="B5280" s="34">
        <v>43790.110432175927</v>
      </c>
      <c r="C5280" s="2">
        <v>39.535299999999999</v>
      </c>
      <c r="D5280" s="2">
        <v>-17.816700000000001</v>
      </c>
      <c r="E5280" s="3">
        <v>10</v>
      </c>
      <c r="F5280" s="17"/>
      <c r="G5280" s="9" t="s">
        <v>60</v>
      </c>
      <c r="H5280" s="1" t="s">
        <v>33</v>
      </c>
      <c r="I5280" s="1">
        <f>0.85*L5280+1.03</f>
        <v>4.7700000000000005</v>
      </c>
      <c r="J5280" s="19"/>
      <c r="K5280" s="19"/>
      <c r="L5280" s="19">
        <v>4.4000000000000004</v>
      </c>
      <c r="M5280" s="19" t="s">
        <v>60</v>
      </c>
      <c r="N5280" s="19"/>
      <c r="O5280" s="19"/>
      <c r="P5280" s="25">
        <v>3.8</v>
      </c>
      <c r="Q5280" s="1" t="s">
        <v>84</v>
      </c>
      <c r="T5280" s="1">
        <f t="shared" si="469"/>
        <v>2019.8907883153345</v>
      </c>
      <c r="U5280" s="4">
        <f t="shared" si="470"/>
        <v>1.1279875769905645E+20</v>
      </c>
      <c r="V5280" s="4">
        <f t="shared" si="471"/>
        <v>1.7988709151288024E+16</v>
      </c>
      <c r="W5280" s="1">
        <f t="shared" si="472"/>
        <v>824.18321924517488</v>
      </c>
      <c r="X5280" s="16"/>
    </row>
    <row r="5281" spans="1:24" x14ac:dyDescent="0.3">
      <c r="A5281" s="32" t="s">
        <v>2069</v>
      </c>
      <c r="B5281" s="34">
        <v>43790.697210648148</v>
      </c>
      <c r="C5281" s="2">
        <v>45.414700000000003</v>
      </c>
      <c r="D5281" s="2">
        <v>-12.795999999999999</v>
      </c>
      <c r="E5281" s="3">
        <v>25</v>
      </c>
      <c r="F5281" s="17">
        <v>23</v>
      </c>
      <c r="G5281" s="1" t="s">
        <v>89</v>
      </c>
      <c r="H5281" s="1" t="s">
        <v>63</v>
      </c>
      <c r="I5281" s="1">
        <v>3.44</v>
      </c>
      <c r="J5281" s="9"/>
      <c r="K5281" s="9"/>
      <c r="L5281" s="9"/>
      <c r="M5281" s="9"/>
      <c r="N5281" s="9"/>
      <c r="O5281" s="1"/>
      <c r="P5281" s="19">
        <v>3.84</v>
      </c>
      <c r="Q5281" s="18" t="s">
        <v>90</v>
      </c>
      <c r="T5281" s="1">
        <f t="shared" si="469"/>
        <v>2019.8923948272366</v>
      </c>
      <c r="U5281" s="4">
        <f t="shared" si="470"/>
        <v>1.1279893966914231E+20</v>
      </c>
      <c r="V5281" s="4">
        <f t="shared" si="471"/>
        <v>181970085860999.41</v>
      </c>
      <c r="W5281" s="1">
        <f t="shared" si="472"/>
        <v>32.287989539836474</v>
      </c>
      <c r="X5281" s="16"/>
    </row>
    <row r="5282" spans="1:24" x14ac:dyDescent="0.3">
      <c r="A5282" s="32" t="s">
        <v>1396</v>
      </c>
      <c r="B5282" s="34">
        <v>43793.363344907404</v>
      </c>
      <c r="C5282" s="2">
        <v>45.664000000000001</v>
      </c>
      <c r="D5282" s="2">
        <v>-12.3157</v>
      </c>
      <c r="E5282" s="3">
        <v>56</v>
      </c>
      <c r="F5282" s="17">
        <v>20</v>
      </c>
      <c r="G5282" s="1" t="s">
        <v>89</v>
      </c>
      <c r="H5282" s="1" t="s">
        <v>47</v>
      </c>
      <c r="I5282" s="1">
        <f>P5282-0.4</f>
        <v>3.89</v>
      </c>
      <c r="J5282" s="19"/>
      <c r="K5282" s="19"/>
      <c r="L5282" s="19">
        <v>4.2</v>
      </c>
      <c r="M5282" s="25" t="s">
        <v>60</v>
      </c>
      <c r="N5282" s="19"/>
      <c r="P5282" s="19">
        <v>4.29</v>
      </c>
      <c r="Q5282" s="18" t="s">
        <v>90</v>
      </c>
      <c r="T5282" s="1">
        <f t="shared" si="469"/>
        <v>2019.899694305017</v>
      </c>
      <c r="U5282" s="4">
        <f t="shared" si="470"/>
        <v>1.1279980066289449E+20</v>
      </c>
      <c r="V5282" s="4">
        <f t="shared" si="471"/>
        <v>860993752184600.13</v>
      </c>
      <c r="W5282" s="1">
        <f t="shared" si="472"/>
        <v>87.968540607907201</v>
      </c>
      <c r="X5282" s="16"/>
    </row>
    <row r="5283" spans="1:24" x14ac:dyDescent="0.3">
      <c r="A5283" s="32" t="s">
        <v>2070</v>
      </c>
      <c r="B5283" s="34">
        <v>43794.092881944445</v>
      </c>
      <c r="C5283" s="2">
        <v>45.4223</v>
      </c>
      <c r="D5283" s="2">
        <v>-12.7743</v>
      </c>
      <c r="E5283" s="3">
        <v>34</v>
      </c>
      <c r="F5283" s="17">
        <v>24</v>
      </c>
      <c r="G5283" s="1" t="s">
        <v>89</v>
      </c>
      <c r="H5283" s="1" t="s">
        <v>63</v>
      </c>
      <c r="I5283" s="1">
        <v>3.38</v>
      </c>
      <c r="J5283" s="9"/>
      <c r="K5283" s="9"/>
      <c r="L5283" s="9"/>
      <c r="M5283" s="9"/>
      <c r="N5283" s="9"/>
      <c r="O5283" s="1"/>
      <c r="P5283" s="19">
        <v>3.78</v>
      </c>
      <c r="Q5283" s="18" t="s">
        <v>90</v>
      </c>
      <c r="T5283" s="1">
        <f t="shared" si="469"/>
        <v>2019.901691668568</v>
      </c>
      <c r="U5283" s="4">
        <f t="shared" si="470"/>
        <v>1.1279994857373331E+20</v>
      </c>
      <c r="V5283" s="4">
        <f t="shared" si="471"/>
        <v>147910838816820.69</v>
      </c>
      <c r="W5283" s="1">
        <f t="shared" si="472"/>
        <v>39.891369713232798</v>
      </c>
      <c r="X5283" s="16"/>
    </row>
    <row r="5284" spans="1:24" x14ac:dyDescent="0.3">
      <c r="A5284" s="32" t="s">
        <v>2071</v>
      </c>
      <c r="B5284" s="34">
        <v>43798.5703587963</v>
      </c>
      <c r="C5284" s="2">
        <v>45.3797</v>
      </c>
      <c r="D5284" s="2">
        <v>-12.774699999999999</v>
      </c>
      <c r="E5284" s="3">
        <v>25</v>
      </c>
      <c r="F5284" s="17">
        <v>26</v>
      </c>
      <c r="G5284" s="1" t="s">
        <v>89</v>
      </c>
      <c r="H5284" s="1" t="s">
        <v>63</v>
      </c>
      <c r="I5284" s="1">
        <v>3.0700000000000003</v>
      </c>
      <c r="J5284" s="9"/>
      <c r="K5284" s="9"/>
      <c r="L5284" s="9"/>
      <c r="M5284" s="9"/>
      <c r="N5284" s="9"/>
      <c r="O5284" s="1"/>
      <c r="P5284" s="19">
        <v>3.47</v>
      </c>
      <c r="Q5284" s="18" t="s">
        <v>90</v>
      </c>
      <c r="T5284" s="1">
        <f t="shared" si="469"/>
        <v>2019.9139503320912</v>
      </c>
      <c r="U5284" s="4">
        <f t="shared" si="470"/>
        <v>1.1279999927280414E+20</v>
      </c>
      <c r="V5284" s="4">
        <f t="shared" si="471"/>
        <v>50699070827470.641</v>
      </c>
      <c r="W5284" s="1">
        <f t="shared" si="472"/>
        <v>29.835163274029185</v>
      </c>
      <c r="X5284" s="16"/>
    </row>
    <row r="5285" spans="1:24" x14ac:dyDescent="0.3">
      <c r="A5285" s="32" t="s">
        <v>2072</v>
      </c>
      <c r="B5285" s="34">
        <v>43801.631215277775</v>
      </c>
      <c r="C5285" s="2">
        <v>45.5413</v>
      </c>
      <c r="D5285" s="2">
        <v>-12.8238</v>
      </c>
      <c r="E5285" s="3">
        <v>36</v>
      </c>
      <c r="F5285" s="17">
        <v>23</v>
      </c>
      <c r="G5285" s="1" t="s">
        <v>89</v>
      </c>
      <c r="H5285" s="1" t="s">
        <v>63</v>
      </c>
      <c r="I5285" s="1">
        <v>3.0100000000000002</v>
      </c>
      <c r="J5285" s="9"/>
      <c r="K5285" s="9"/>
      <c r="L5285" s="9"/>
      <c r="M5285" s="9"/>
      <c r="N5285" s="9"/>
      <c r="O5285" s="1"/>
      <c r="P5285" s="19">
        <v>3.41</v>
      </c>
      <c r="Q5285" s="18" t="s">
        <v>90</v>
      </c>
      <c r="T5285" s="1">
        <f t="shared" si="469"/>
        <v>2019.9223305004182</v>
      </c>
      <c r="U5285" s="4">
        <f t="shared" si="470"/>
        <v>1.1280004048255605E+20</v>
      </c>
      <c r="V5285" s="4">
        <f t="shared" si="471"/>
        <v>41209751909733.227</v>
      </c>
      <c r="W5285" s="1">
        <f t="shared" si="472"/>
        <v>49.855530636465787</v>
      </c>
      <c r="X5285" s="16"/>
    </row>
    <row r="5286" spans="1:24" x14ac:dyDescent="0.3">
      <c r="A5286" s="32" t="s">
        <v>2073</v>
      </c>
      <c r="B5286" s="34">
        <v>43801.89640046296</v>
      </c>
      <c r="C5286" s="2">
        <v>45.423200000000001</v>
      </c>
      <c r="D5286" s="2">
        <v>-12.7852</v>
      </c>
      <c r="E5286" s="3">
        <v>26</v>
      </c>
      <c r="F5286" s="17">
        <v>28</v>
      </c>
      <c r="G5286" s="1" t="s">
        <v>89</v>
      </c>
      <c r="H5286" s="1" t="s">
        <v>63</v>
      </c>
      <c r="I5286" s="1">
        <v>3.46</v>
      </c>
      <c r="J5286" s="9"/>
      <c r="K5286" s="9"/>
      <c r="L5286" s="9"/>
      <c r="M5286" s="9"/>
      <c r="N5286" s="9"/>
      <c r="O5286" s="1"/>
      <c r="P5286" s="19">
        <v>3.86</v>
      </c>
      <c r="Q5286" s="18" t="s">
        <v>90</v>
      </c>
      <c r="T5286" s="1">
        <f t="shared" si="469"/>
        <v>2019.9230565378862</v>
      </c>
      <c r="U5286" s="4">
        <f t="shared" si="470"/>
        <v>1.1280023546701603E+20</v>
      </c>
      <c r="V5286" s="4">
        <f t="shared" si="471"/>
        <v>194984459975804.25</v>
      </c>
      <c r="W5286" s="1">
        <f t="shared" si="472"/>
        <v>33.493513693202381</v>
      </c>
      <c r="X5286" s="16"/>
    </row>
    <row r="5287" spans="1:24" x14ac:dyDescent="0.3">
      <c r="A5287" s="32" t="s">
        <v>2074</v>
      </c>
      <c r="B5287" s="34">
        <v>43804.03020833333</v>
      </c>
      <c r="C5287" s="2">
        <v>45.554499999999997</v>
      </c>
      <c r="D5287" s="2">
        <v>-12.7897</v>
      </c>
      <c r="E5287" s="3">
        <v>34</v>
      </c>
      <c r="F5287" s="17">
        <v>27</v>
      </c>
      <c r="G5287" s="1" t="s">
        <v>89</v>
      </c>
      <c r="H5287" s="1" t="s">
        <v>63</v>
      </c>
      <c r="I5287" s="1">
        <v>3.29</v>
      </c>
      <c r="J5287" s="9"/>
      <c r="K5287" s="9"/>
      <c r="L5287" s="9"/>
      <c r="M5287" s="9"/>
      <c r="N5287" s="9"/>
      <c r="O5287" s="1"/>
      <c r="P5287" s="19">
        <v>3.69</v>
      </c>
      <c r="Q5287" s="18" t="s">
        <v>90</v>
      </c>
      <c r="T5287" s="1">
        <f t="shared" si="469"/>
        <v>2019.9288985854437</v>
      </c>
      <c r="U5287" s="4">
        <f t="shared" si="470"/>
        <v>1.1280034385970743E+20</v>
      </c>
      <c r="V5287" s="4">
        <f t="shared" si="471"/>
        <v>108392691402120.45</v>
      </c>
      <c r="W5287" s="1">
        <f t="shared" si="472"/>
        <v>49.002180426568735</v>
      </c>
      <c r="X5287" s="16"/>
    </row>
    <row r="5288" spans="1:24" x14ac:dyDescent="0.3">
      <c r="A5288" s="32" t="s">
        <v>1397</v>
      </c>
      <c r="B5288" s="34">
        <v>43805.926874999997</v>
      </c>
      <c r="C5288" s="2">
        <v>42.220799999999997</v>
      </c>
      <c r="D5288" s="2">
        <v>-9.6151999999999997</v>
      </c>
      <c r="E5288" s="3">
        <v>20</v>
      </c>
      <c r="F5288" s="17">
        <v>11</v>
      </c>
      <c r="G5288" s="1" t="s">
        <v>89</v>
      </c>
      <c r="H5288" s="1" t="s">
        <v>33</v>
      </c>
      <c r="I5288" s="1">
        <f>P5288-0.4</f>
        <v>4.3599999999999994</v>
      </c>
      <c r="J5288" s="19"/>
      <c r="K5288" s="19"/>
      <c r="L5288" s="19"/>
      <c r="M5288" s="19"/>
      <c r="N5288" s="19"/>
      <c r="P5288" s="19">
        <v>4.76</v>
      </c>
      <c r="Q5288" s="18" t="s">
        <v>90</v>
      </c>
      <c r="T5288" s="1">
        <f t="shared" si="469"/>
        <v>2019.9340913757701</v>
      </c>
      <c r="U5288" s="4">
        <f t="shared" si="470"/>
        <v>1.1280470901802983E+20</v>
      </c>
      <c r="V5288" s="4">
        <f t="shared" si="471"/>
        <v>4365158322401659</v>
      </c>
      <c r="W5288" s="1">
        <f t="shared" si="472"/>
        <v>480.50273045741795</v>
      </c>
      <c r="X5288" s="16"/>
    </row>
    <row r="5289" spans="1:24" x14ac:dyDescent="0.3">
      <c r="A5289" s="32" t="s">
        <v>1398</v>
      </c>
      <c r="B5289" s="34">
        <v>43807.91065972222</v>
      </c>
      <c r="C5289" s="2">
        <v>47.745166670000003</v>
      </c>
      <c r="D5289" s="2">
        <v>-19.03383333</v>
      </c>
      <c r="E5289" s="3">
        <v>0</v>
      </c>
      <c r="F5289" s="17">
        <v>6</v>
      </c>
      <c r="G5289" s="1" t="s">
        <v>89</v>
      </c>
      <c r="H5289" s="18" t="s">
        <v>34</v>
      </c>
      <c r="I5289" s="1">
        <f>P5289-0.4</f>
        <v>3.3714464840000002</v>
      </c>
      <c r="J5289" s="19"/>
      <c r="K5289" s="19"/>
      <c r="L5289" s="19"/>
      <c r="M5289" s="19"/>
      <c r="N5289" s="19"/>
      <c r="O5289" s="19"/>
      <c r="P5289" s="19">
        <v>3.7714464840000002</v>
      </c>
      <c r="Q5289" s="18" t="s">
        <v>90</v>
      </c>
      <c r="R5289" s="21"/>
      <c r="S5289" s="18"/>
      <c r="T5289" s="1">
        <f t="shared" si="469"/>
        <v>2019.9395226823333</v>
      </c>
      <c r="U5289" s="4">
        <f t="shared" si="470"/>
        <v>1.1280485262308429E+20</v>
      </c>
      <c r="V5289" s="4">
        <f t="shared" si="471"/>
        <v>143605054454478.56</v>
      </c>
      <c r="W5289" s="1">
        <f t="shared" si="472"/>
        <v>745.88702373607066</v>
      </c>
      <c r="X5289" s="16"/>
    </row>
    <row r="5290" spans="1:24" x14ac:dyDescent="0.3">
      <c r="A5290" s="32" t="s">
        <v>2075</v>
      </c>
      <c r="B5290" s="34">
        <v>43813.581967592596</v>
      </c>
      <c r="C5290" s="2">
        <v>45.436199999999999</v>
      </c>
      <c r="D5290" s="2">
        <v>-12.805999999999999</v>
      </c>
      <c r="E5290" s="3">
        <v>30</v>
      </c>
      <c r="F5290" s="17">
        <v>27</v>
      </c>
      <c r="G5290" s="1" t="s">
        <v>89</v>
      </c>
      <c r="H5290" s="1" t="s">
        <v>63</v>
      </c>
      <c r="I5290" s="1">
        <v>3.0100000000000002</v>
      </c>
      <c r="J5290" s="9"/>
      <c r="K5290" s="9"/>
      <c r="L5290" s="9"/>
      <c r="M5290" s="9"/>
      <c r="N5290" s="9"/>
      <c r="O5290" s="1"/>
      <c r="P5290" s="19">
        <v>3.41</v>
      </c>
      <c r="Q5290" s="18" t="s">
        <v>90</v>
      </c>
      <c r="T5290" s="1">
        <f t="shared" si="469"/>
        <v>2019.9550498770502</v>
      </c>
      <c r="U5290" s="4">
        <f t="shared" si="470"/>
        <v>1.128048938328362E+20</v>
      </c>
      <c r="V5290" s="4">
        <f t="shared" si="471"/>
        <v>41209751909733.227</v>
      </c>
      <c r="W5290" s="1">
        <f t="shared" si="472"/>
        <v>37.775286938771892</v>
      </c>
      <c r="X5290" s="16"/>
    </row>
    <row r="5291" spans="1:24" x14ac:dyDescent="0.3">
      <c r="A5291" s="32" t="s">
        <v>2076</v>
      </c>
      <c r="B5291" s="34">
        <v>43814.801087962966</v>
      </c>
      <c r="C5291" s="2">
        <v>45.426699999999997</v>
      </c>
      <c r="D5291" s="2">
        <v>-12.7723</v>
      </c>
      <c r="E5291" s="3">
        <v>26</v>
      </c>
      <c r="F5291" s="17">
        <v>25</v>
      </c>
      <c r="G5291" s="1" t="s">
        <v>89</v>
      </c>
      <c r="H5291" s="1" t="s">
        <v>63</v>
      </c>
      <c r="I5291" s="1">
        <v>3.56</v>
      </c>
      <c r="J5291" s="9"/>
      <c r="K5291" s="9"/>
      <c r="L5291" s="9"/>
      <c r="M5291" s="9"/>
      <c r="N5291" s="9"/>
      <c r="O5291" s="1"/>
      <c r="P5291" s="19">
        <v>3.96</v>
      </c>
      <c r="Q5291" s="18" t="s">
        <v>90</v>
      </c>
      <c r="T5291" s="1">
        <f t="shared" si="469"/>
        <v>2019.9583876467159</v>
      </c>
      <c r="U5291" s="4">
        <f t="shared" si="470"/>
        <v>1.1280516925570654E+20</v>
      </c>
      <c r="V5291" s="4">
        <f t="shared" si="471"/>
        <v>275422870333817.78</v>
      </c>
      <c r="W5291" s="1">
        <f t="shared" si="472"/>
        <v>33.622677474528189</v>
      </c>
      <c r="X5291" s="16"/>
    </row>
    <row r="5292" spans="1:24" x14ac:dyDescent="0.3">
      <c r="A5292" s="32" t="s">
        <v>2077</v>
      </c>
      <c r="B5292" s="34">
        <v>43815.175995370373</v>
      </c>
      <c r="C5292" s="2">
        <v>45.551699999999997</v>
      </c>
      <c r="D5292" s="2">
        <v>-12.8405</v>
      </c>
      <c r="E5292" s="3">
        <v>36</v>
      </c>
      <c r="F5292" s="17">
        <v>22</v>
      </c>
      <c r="G5292" s="1" t="s">
        <v>89</v>
      </c>
      <c r="H5292" s="1" t="s">
        <v>63</v>
      </c>
      <c r="I5292" s="1">
        <v>3.18</v>
      </c>
      <c r="J5292" s="9"/>
      <c r="K5292" s="9"/>
      <c r="L5292" s="9"/>
      <c r="M5292" s="9"/>
      <c r="N5292" s="9"/>
      <c r="O5292" s="1"/>
      <c r="P5292" s="19">
        <v>3.58</v>
      </c>
      <c r="Q5292" s="18" t="s">
        <v>90</v>
      </c>
      <c r="T5292" s="1">
        <f t="shared" si="469"/>
        <v>2019.9594140872564</v>
      </c>
      <c r="U5292" s="4">
        <f t="shared" si="470"/>
        <v>1.1280524338673068E+20</v>
      </c>
      <c r="V5292" s="4">
        <f t="shared" si="471"/>
        <v>74131024130092.203</v>
      </c>
      <c r="W5292" s="1">
        <f t="shared" si="472"/>
        <v>50.931663521603291</v>
      </c>
      <c r="X5292" s="16"/>
    </row>
    <row r="5293" spans="1:24" x14ac:dyDescent="0.3">
      <c r="A5293" s="32" t="s">
        <v>2078</v>
      </c>
      <c r="B5293" s="34">
        <v>43820.129305555558</v>
      </c>
      <c r="C5293" s="2">
        <v>45.406999999999996</v>
      </c>
      <c r="D5293" s="2">
        <v>-12.782500000000001</v>
      </c>
      <c r="E5293" s="3">
        <v>33</v>
      </c>
      <c r="F5293" s="17">
        <v>25</v>
      </c>
      <c r="G5293" s="1" t="s">
        <v>89</v>
      </c>
      <c r="H5293" s="1" t="s">
        <v>63</v>
      </c>
      <c r="I5293" s="1">
        <v>3.2800000000000002</v>
      </c>
      <c r="J5293" s="9"/>
      <c r="K5293" s="9"/>
      <c r="L5293" s="9"/>
      <c r="M5293" s="9"/>
      <c r="N5293" s="9"/>
      <c r="O5293" s="1"/>
      <c r="P5293" s="19">
        <v>3.68</v>
      </c>
      <c r="Q5293" s="18" t="s">
        <v>90</v>
      </c>
      <c r="T5293" s="1">
        <f t="shared" si="469"/>
        <v>2019.9729755114458</v>
      </c>
      <c r="U5293" s="4">
        <f t="shared" si="470"/>
        <v>1.1280534809958547E+20</v>
      </c>
      <c r="V5293" s="4">
        <f t="shared" si="471"/>
        <v>104712854805090.06</v>
      </c>
      <c r="W5293" s="1">
        <f t="shared" si="472"/>
        <v>38.246571422969808</v>
      </c>
      <c r="X5293" s="16"/>
    </row>
    <row r="5294" spans="1:24" x14ac:dyDescent="0.3">
      <c r="A5294" s="32" t="s">
        <v>2079</v>
      </c>
      <c r="B5294" s="34">
        <v>43823.977372685185</v>
      </c>
      <c r="C5294" s="2">
        <v>45.621499999999997</v>
      </c>
      <c r="D5294" s="2">
        <v>-12.792299999999999</v>
      </c>
      <c r="E5294" s="3">
        <v>31</v>
      </c>
      <c r="F5294" s="17">
        <v>22</v>
      </c>
      <c r="G5294" s="1" t="s">
        <v>89</v>
      </c>
      <c r="H5294" s="1" t="s">
        <v>63</v>
      </c>
      <c r="I5294" s="1">
        <v>3.39</v>
      </c>
      <c r="J5294" s="9"/>
      <c r="K5294" s="9"/>
      <c r="L5294" s="9"/>
      <c r="M5294" s="9"/>
      <c r="N5294" s="9"/>
      <c r="O5294" s="1"/>
      <c r="P5294" s="19">
        <v>3.79</v>
      </c>
      <c r="Q5294" s="18" t="s">
        <v>90</v>
      </c>
      <c r="T5294" s="1">
        <f t="shared" si="469"/>
        <v>2019.9835109450655</v>
      </c>
      <c r="U5294" s="4">
        <f t="shared" si="470"/>
        <v>1.1280550120833165E+20</v>
      </c>
      <c r="V5294" s="4">
        <f t="shared" si="471"/>
        <v>153108746168202.94</v>
      </c>
      <c r="W5294" s="1">
        <f t="shared" si="472"/>
        <v>52.636048108345513</v>
      </c>
      <c r="X5294" s="16"/>
    </row>
    <row r="5295" spans="1:24" x14ac:dyDescent="0.3">
      <c r="A5295" t="s">
        <v>5417</v>
      </c>
      <c r="B5295" s="34">
        <v>43825.921579861111</v>
      </c>
      <c r="C5295" s="2">
        <v>35.439399999999999</v>
      </c>
      <c r="D5295" s="2">
        <v>-16.963799999999999</v>
      </c>
      <c r="E5295" s="3">
        <v>10</v>
      </c>
      <c r="F5295" s="17"/>
      <c r="G5295" s="9" t="s">
        <v>60</v>
      </c>
      <c r="H5295" s="9" t="s">
        <v>40</v>
      </c>
      <c r="I5295" s="1">
        <f>0.85*L5295+1.03</f>
        <v>4.5999999999999996</v>
      </c>
      <c r="J5295" s="19"/>
      <c r="K5295" s="19"/>
      <c r="L5295" s="19">
        <v>4.2</v>
      </c>
      <c r="M5295" s="19" t="s">
        <v>60</v>
      </c>
      <c r="N5295" s="19"/>
      <c r="O5295" s="19"/>
      <c r="P5295" s="19">
        <v>4.5</v>
      </c>
      <c r="Q5295" s="9" t="s">
        <v>1389</v>
      </c>
      <c r="T5295" s="1">
        <f t="shared" si="469"/>
        <v>2019.9888338942126</v>
      </c>
      <c r="U5295" s="4">
        <f t="shared" si="470"/>
        <v>1.1281550120833165E+20</v>
      </c>
      <c r="V5295" s="4">
        <f t="shared" si="471"/>
        <v>1E+16</v>
      </c>
      <c r="W5295" s="1">
        <f t="shared" si="472"/>
        <v>1140.8381491575276</v>
      </c>
      <c r="X5295" s="16"/>
    </row>
    <row r="5296" spans="1:24" x14ac:dyDescent="0.3">
      <c r="A5296" t="s">
        <v>5418</v>
      </c>
      <c r="B5296" s="34">
        <v>43825.925357523149</v>
      </c>
      <c r="C5296" s="2">
        <v>35.583300000000001</v>
      </c>
      <c r="D5296" s="2">
        <v>-16.8477</v>
      </c>
      <c r="E5296" s="3">
        <v>0</v>
      </c>
      <c r="F5296" s="17"/>
      <c r="G5296" s="9" t="s">
        <v>84</v>
      </c>
      <c r="H5296" s="9" t="s">
        <v>40</v>
      </c>
      <c r="I5296" s="1">
        <f>0.85*L5296+1.03</f>
        <v>4.1749999999999998</v>
      </c>
      <c r="J5296" s="19"/>
      <c r="K5296" s="19"/>
      <c r="L5296" s="19">
        <v>3.7</v>
      </c>
      <c r="M5296" s="19" t="s">
        <v>84</v>
      </c>
      <c r="N5296" s="19">
        <v>2.9</v>
      </c>
      <c r="O5296" s="19" t="s">
        <v>84</v>
      </c>
      <c r="P5296" s="19"/>
      <c r="Q5296" s="9"/>
      <c r="T5296" s="1">
        <f t="shared" si="469"/>
        <v>2019.9888442368874</v>
      </c>
      <c r="U5296" s="4">
        <f t="shared" si="470"/>
        <v>1.128178053013077E+20</v>
      </c>
      <c r="V5296" s="4">
        <f t="shared" si="471"/>
        <v>2304092976055851.5</v>
      </c>
      <c r="W5296" s="1">
        <f t="shared" si="472"/>
        <v>1122.148585227168</v>
      </c>
    </row>
    <row r="5297" spans="1:24" x14ac:dyDescent="0.3">
      <c r="A5297" s="32" t="s">
        <v>2080</v>
      </c>
      <c r="B5297" s="34">
        <v>43829.23945601852</v>
      </c>
      <c r="C5297" s="2">
        <v>45.579300000000003</v>
      </c>
      <c r="D5297" s="2">
        <v>-12.803000000000001</v>
      </c>
      <c r="E5297" s="3">
        <v>27</v>
      </c>
      <c r="F5297" s="17">
        <v>22</v>
      </c>
      <c r="G5297" s="1" t="s">
        <v>89</v>
      </c>
      <c r="H5297" s="1" t="s">
        <v>63</v>
      </c>
      <c r="I5297" s="1">
        <v>3.08</v>
      </c>
      <c r="J5297" s="9"/>
      <c r="K5297" s="9"/>
      <c r="L5297" s="9"/>
      <c r="M5297" s="9"/>
      <c r="N5297" s="9"/>
      <c r="O5297" s="1"/>
      <c r="P5297" s="19">
        <v>3.48</v>
      </c>
      <c r="Q5297" s="18" t="s">
        <v>90</v>
      </c>
      <c r="T5297" s="1">
        <f t="shared" si="469"/>
        <v>2019.9979177440616</v>
      </c>
      <c r="U5297" s="4">
        <f t="shared" si="470"/>
        <v>1.1281785778205373E+20</v>
      </c>
      <c r="V5297" s="4">
        <f t="shared" si="471"/>
        <v>52480746024977.281</v>
      </c>
      <c r="W5297" s="1">
        <f t="shared" si="472"/>
        <v>46.72461913114936</v>
      </c>
    </row>
    <row r="5298" spans="1:24" x14ac:dyDescent="0.3">
      <c r="A5298" s="32" t="s">
        <v>2081</v>
      </c>
      <c r="B5298" s="34">
        <v>43829.240474537037</v>
      </c>
      <c r="C5298" s="2">
        <v>45.600200000000001</v>
      </c>
      <c r="D5298" s="2">
        <v>-12.8292</v>
      </c>
      <c r="E5298" s="3">
        <v>6</v>
      </c>
      <c r="F5298" s="17">
        <v>19</v>
      </c>
      <c r="G5298" s="1" t="s">
        <v>89</v>
      </c>
      <c r="H5298" s="1" t="s">
        <v>63</v>
      </c>
      <c r="I5298" s="1">
        <v>3.0100000000000002</v>
      </c>
      <c r="J5298" s="9"/>
      <c r="K5298" s="9"/>
      <c r="L5298" s="9"/>
      <c r="M5298" s="9"/>
      <c r="N5298" s="9"/>
      <c r="O5298" s="1"/>
      <c r="P5298" s="19">
        <v>3.41</v>
      </c>
      <c r="Q5298" s="18" t="s">
        <v>90</v>
      </c>
      <c r="T5298" s="1">
        <f t="shared" si="469"/>
        <v>2019.9979205326133</v>
      </c>
      <c r="U5298" s="4">
        <f t="shared" si="470"/>
        <v>1.1281789899180564E+20</v>
      </c>
      <c r="V5298" s="4">
        <f t="shared" si="471"/>
        <v>41209751909733.227</v>
      </c>
      <c r="W5298" s="1">
        <f t="shared" si="472"/>
        <v>41.293033566780124</v>
      </c>
    </row>
    <row r="5299" spans="1:24" x14ac:dyDescent="0.3">
      <c r="A5299" s="32" t="s">
        <v>2082</v>
      </c>
      <c r="B5299" s="34">
        <v>43831.5547337963</v>
      </c>
      <c r="C5299" s="2">
        <v>45.5625</v>
      </c>
      <c r="D5299" s="2">
        <v>-12.799799999999999</v>
      </c>
      <c r="E5299" s="3">
        <v>36</v>
      </c>
      <c r="F5299" s="17">
        <v>28</v>
      </c>
      <c r="G5299" s="1" t="s">
        <v>89</v>
      </c>
      <c r="H5299" s="1" t="s">
        <v>63</v>
      </c>
      <c r="I5299" s="1">
        <v>5.05</v>
      </c>
      <c r="J5299" s="9"/>
      <c r="K5299" s="9"/>
      <c r="L5299" s="9">
        <v>4.5999999999999996</v>
      </c>
      <c r="M5299" s="1" t="s">
        <v>60</v>
      </c>
      <c r="N5299" s="9"/>
      <c r="O5299" s="1"/>
      <c r="P5299" s="19">
        <v>5.45</v>
      </c>
      <c r="Q5299" s="18" t="s">
        <v>90</v>
      </c>
      <c r="T5299" s="1">
        <f t="shared" si="469"/>
        <v>2020.0042566291479</v>
      </c>
      <c r="U5299" s="4">
        <f t="shared" si="470"/>
        <v>1.128652141177018E+20</v>
      </c>
      <c r="V5299" s="4">
        <f t="shared" si="471"/>
        <v>4.7315125896147904E+16</v>
      </c>
      <c r="W5299" s="1">
        <f t="shared" si="472"/>
        <v>51.111883322389893</v>
      </c>
      <c r="X5299" s="16"/>
    </row>
    <row r="5300" spans="1:24" x14ac:dyDescent="0.3">
      <c r="A5300" s="32" t="s">
        <v>2083</v>
      </c>
      <c r="B5300" s="34">
        <v>43831.694293981483</v>
      </c>
      <c r="C5300" s="2">
        <v>45.418700000000001</v>
      </c>
      <c r="D5300" s="2">
        <v>-12.8233</v>
      </c>
      <c r="E5300" s="3">
        <v>33</v>
      </c>
      <c r="F5300" s="17">
        <v>24</v>
      </c>
      <c r="G5300" s="1" t="s">
        <v>89</v>
      </c>
      <c r="H5300" s="1" t="s">
        <v>63</v>
      </c>
      <c r="I5300" s="1">
        <v>3.17</v>
      </c>
      <c r="J5300" s="9"/>
      <c r="K5300" s="9"/>
      <c r="L5300" s="9"/>
      <c r="M5300" s="9"/>
      <c r="N5300" s="9"/>
      <c r="O5300" s="1"/>
      <c r="P5300" s="19">
        <v>3.57</v>
      </c>
      <c r="Q5300" s="18" t="s">
        <v>90</v>
      </c>
      <c r="T5300" s="1">
        <f t="shared" si="469"/>
        <v>2020.0046387241109</v>
      </c>
      <c r="U5300" s="4">
        <f t="shared" si="470"/>
        <v>1.1286528573204282E+20</v>
      </c>
      <c r="V5300" s="4">
        <f t="shared" si="471"/>
        <v>71614341021290.391</v>
      </c>
      <c r="W5300" s="1">
        <f t="shared" si="472"/>
        <v>39.500111782085575</v>
      </c>
      <c r="X5300" s="16"/>
    </row>
    <row r="5301" spans="1:24" x14ac:dyDescent="0.3">
      <c r="A5301" s="32" t="s">
        <v>2084</v>
      </c>
      <c r="B5301" s="34">
        <v>43832.667048611111</v>
      </c>
      <c r="C5301" s="2">
        <v>45.557699999999997</v>
      </c>
      <c r="D5301" s="2">
        <v>-12.802199999999999</v>
      </c>
      <c r="E5301" s="3">
        <v>36</v>
      </c>
      <c r="F5301" s="17">
        <v>28</v>
      </c>
      <c r="G5301" s="1" t="s">
        <v>89</v>
      </c>
      <c r="H5301" s="1" t="s">
        <v>63</v>
      </c>
      <c r="I5301" s="1">
        <v>5.0999999999999996</v>
      </c>
      <c r="J5301" s="19">
        <v>5.0999999999999996</v>
      </c>
      <c r="K5301" s="25" t="s">
        <v>75</v>
      </c>
      <c r="L5301" s="19">
        <v>5</v>
      </c>
      <c r="M5301" s="25" t="s">
        <v>60</v>
      </c>
      <c r="N5301" s="9"/>
      <c r="O5301" s="1"/>
      <c r="P5301" s="19">
        <v>5.31</v>
      </c>
      <c r="Q5301" s="18" t="s">
        <v>90</v>
      </c>
      <c r="T5301" s="1">
        <f t="shared" si="469"/>
        <v>2020.0073019811393</v>
      </c>
      <c r="U5301" s="4">
        <f t="shared" si="470"/>
        <v>1.1292151986456186E+20</v>
      </c>
      <c r="V5301" s="4">
        <f t="shared" si="471"/>
        <v>5.6234132519035104E+16</v>
      </c>
      <c r="W5301" s="1">
        <f t="shared" si="472"/>
        <v>50.773635146799727</v>
      </c>
      <c r="X5301" s="16"/>
    </row>
    <row r="5302" spans="1:24" x14ac:dyDescent="0.3">
      <c r="A5302" s="32" t="s">
        <v>2085</v>
      </c>
      <c r="B5302" s="34">
        <v>43834.408206018517</v>
      </c>
      <c r="C5302" s="2">
        <v>45.4343</v>
      </c>
      <c r="D5302" s="2">
        <v>-12.7903</v>
      </c>
      <c r="E5302" s="3">
        <v>32</v>
      </c>
      <c r="F5302" s="17">
        <v>24</v>
      </c>
      <c r="G5302" s="1" t="s">
        <v>89</v>
      </c>
      <c r="H5302" s="1" t="s">
        <v>63</v>
      </c>
      <c r="I5302" s="1">
        <v>3.0500000000000003</v>
      </c>
      <c r="J5302" s="9"/>
      <c r="K5302" s="9"/>
      <c r="L5302" s="9"/>
      <c r="M5302" s="9"/>
      <c r="N5302" s="9"/>
      <c r="O5302" s="1"/>
      <c r="P5302" s="19">
        <v>3.45</v>
      </c>
      <c r="Q5302" s="18" t="s">
        <v>90</v>
      </c>
      <c r="T5302" s="1">
        <f t="shared" si="469"/>
        <v>2020.0120690103176</v>
      </c>
      <c r="U5302" s="4">
        <f t="shared" si="470"/>
        <v>1.1292156717968776E+20</v>
      </c>
      <c r="V5302" s="4">
        <f t="shared" si="471"/>
        <v>47315125896148.258</v>
      </c>
      <c r="W5302" s="1">
        <f t="shared" si="472"/>
        <v>39.057044811444243</v>
      </c>
      <c r="X5302" s="16"/>
    </row>
    <row r="5303" spans="1:24" x14ac:dyDescent="0.3">
      <c r="A5303" s="32" t="s">
        <v>1399</v>
      </c>
      <c r="B5303" s="34">
        <v>43835.254513888889</v>
      </c>
      <c r="C5303" s="2">
        <v>45.825813289999999</v>
      </c>
      <c r="D5303" s="2">
        <v>-12.196229929999999</v>
      </c>
      <c r="E5303" s="3">
        <v>35.421550750000002</v>
      </c>
      <c r="F5303" s="17">
        <v>24</v>
      </c>
      <c r="G5303" s="1" t="s">
        <v>89</v>
      </c>
      <c r="H5303" s="1" t="s">
        <v>47</v>
      </c>
      <c r="I5303" s="1">
        <f>P5303-0.4</f>
        <v>3.2601536879999999</v>
      </c>
      <c r="J5303" s="19"/>
      <c r="K5303" s="19"/>
      <c r="L5303" s="19"/>
      <c r="M5303" s="19"/>
      <c r="N5303" s="19"/>
      <c r="O5303" s="19"/>
      <c r="P5303" s="19">
        <v>3.6601536879999998</v>
      </c>
      <c r="Q5303" s="18" t="s">
        <v>90</v>
      </c>
      <c r="R5303" s="21"/>
      <c r="S5303" s="18"/>
      <c r="T5303" s="1">
        <f t="shared" si="469"/>
        <v>2020.0143860749868</v>
      </c>
      <c r="U5303" s="4">
        <f t="shared" si="470"/>
        <v>1.1292166495529728E+20</v>
      </c>
      <c r="V5303" s="4">
        <f t="shared" si="471"/>
        <v>97775609527655.25</v>
      </c>
      <c r="W5303" s="1">
        <f t="shared" si="472"/>
        <v>96.415807494217376</v>
      </c>
      <c r="X5303" s="16"/>
    </row>
    <row r="5304" spans="1:24" x14ac:dyDescent="0.3">
      <c r="A5304" s="32" t="s">
        <v>2086</v>
      </c>
      <c r="B5304" s="34">
        <v>43836.003958333335</v>
      </c>
      <c r="C5304" s="2">
        <v>45.521700000000003</v>
      </c>
      <c r="D5304" s="2">
        <v>-12.797499999999999</v>
      </c>
      <c r="E5304" s="3">
        <v>38</v>
      </c>
      <c r="F5304" s="17">
        <v>22</v>
      </c>
      <c r="G5304" s="1" t="s">
        <v>89</v>
      </c>
      <c r="H5304" s="1" t="s">
        <v>63</v>
      </c>
      <c r="I5304" s="1">
        <v>3.2</v>
      </c>
      <c r="J5304" s="9"/>
      <c r="K5304" s="9"/>
      <c r="L5304" s="9"/>
      <c r="M5304" s="9"/>
      <c r="N5304" s="9"/>
      <c r="O5304" s="1"/>
      <c r="P5304" s="19">
        <v>3.6</v>
      </c>
      <c r="Q5304" s="18" t="s">
        <v>90</v>
      </c>
      <c r="T5304" s="1">
        <f t="shared" si="469"/>
        <v>2020.0164379420489</v>
      </c>
      <c r="U5304" s="4">
        <f t="shared" si="470"/>
        <v>1.1292174438812076E+20</v>
      </c>
      <c r="V5304" s="4">
        <f t="shared" si="471"/>
        <v>79432823472428.328</v>
      </c>
      <c r="W5304" s="1">
        <f t="shared" si="472"/>
        <v>49.595366544287252</v>
      </c>
      <c r="X5304" s="16"/>
    </row>
    <row r="5305" spans="1:24" x14ac:dyDescent="0.3">
      <c r="A5305" s="32" t="s">
        <v>2087</v>
      </c>
      <c r="B5305" s="34">
        <v>43837.356932870367</v>
      </c>
      <c r="C5305" s="2">
        <v>45.538200000000003</v>
      </c>
      <c r="D5305" s="2">
        <v>-12.8428</v>
      </c>
      <c r="E5305" s="3">
        <v>33</v>
      </c>
      <c r="F5305" s="17">
        <v>23</v>
      </c>
      <c r="G5305" s="1" t="s">
        <v>89</v>
      </c>
      <c r="H5305" s="1" t="s">
        <v>63</v>
      </c>
      <c r="I5305" s="1">
        <v>3.17</v>
      </c>
      <c r="J5305" s="9"/>
      <c r="K5305" s="9"/>
      <c r="L5305" s="9"/>
      <c r="M5305" s="9"/>
      <c r="N5305" s="9"/>
      <c r="O5305" s="1"/>
      <c r="P5305" s="19">
        <v>3.57</v>
      </c>
      <c r="Q5305" s="18" t="s">
        <v>90</v>
      </c>
      <c r="T5305" s="1">
        <f t="shared" si="469"/>
        <v>2020.0201421844499</v>
      </c>
      <c r="U5305" s="4">
        <f t="shared" si="470"/>
        <v>1.1292181600246178E+20</v>
      </c>
      <c r="V5305" s="4">
        <f t="shared" si="471"/>
        <v>71614341021290.391</v>
      </c>
      <c r="W5305" s="1">
        <f t="shared" si="472"/>
        <v>47.878185083366432</v>
      </c>
      <c r="X5305" s="16"/>
    </row>
    <row r="5306" spans="1:24" x14ac:dyDescent="0.3">
      <c r="A5306" s="32" t="s">
        <v>2088</v>
      </c>
      <c r="B5306" s="34">
        <v>43838.211782407408</v>
      </c>
      <c r="C5306" s="2">
        <v>45.419699999999999</v>
      </c>
      <c r="D5306" s="2">
        <v>-12.8208</v>
      </c>
      <c r="E5306" s="3">
        <v>28</v>
      </c>
      <c r="F5306" s="17">
        <v>24</v>
      </c>
      <c r="G5306" s="1" t="s">
        <v>89</v>
      </c>
      <c r="H5306" s="1" t="s">
        <v>63</v>
      </c>
      <c r="I5306" s="1">
        <v>3.46</v>
      </c>
      <c r="J5306" s="9"/>
      <c r="K5306" s="9"/>
      <c r="L5306" s="9"/>
      <c r="M5306" s="9"/>
      <c r="N5306" s="9"/>
      <c r="O5306" s="1"/>
      <c r="P5306" s="19">
        <v>3.86</v>
      </c>
      <c r="Q5306" s="18" t="s">
        <v>90</v>
      </c>
      <c r="T5306" s="1">
        <f t="shared" si="469"/>
        <v>2020.0224826349279</v>
      </c>
      <c r="U5306" s="4">
        <f t="shared" si="470"/>
        <v>1.1292201098692175E+20</v>
      </c>
      <c r="V5306" s="4">
        <f t="shared" si="471"/>
        <v>194984459975804.25</v>
      </c>
      <c r="W5306" s="1">
        <f t="shared" si="472"/>
        <v>35.434397464795573</v>
      </c>
      <c r="X5306" s="16"/>
    </row>
    <row r="5307" spans="1:24" x14ac:dyDescent="0.3">
      <c r="A5307" s="32" t="s">
        <v>2089</v>
      </c>
      <c r="B5307" s="34">
        <v>43839.491284722222</v>
      </c>
      <c r="C5307" s="2">
        <v>45.601199999999999</v>
      </c>
      <c r="D5307" s="2">
        <v>-12.8072</v>
      </c>
      <c r="E5307" s="3">
        <v>34</v>
      </c>
      <c r="F5307" s="17">
        <v>22</v>
      </c>
      <c r="G5307" s="1" t="s">
        <v>89</v>
      </c>
      <c r="H5307" s="1" t="s">
        <v>63</v>
      </c>
      <c r="I5307" s="1">
        <v>3.0100000000000002</v>
      </c>
      <c r="J5307" s="9"/>
      <c r="K5307" s="9"/>
      <c r="L5307" s="9"/>
      <c r="M5307" s="9"/>
      <c r="N5307" s="9"/>
      <c r="O5307" s="1"/>
      <c r="P5307" s="19">
        <v>3.41</v>
      </c>
      <c r="Q5307" s="18" t="s">
        <v>90</v>
      </c>
      <c r="T5307" s="1">
        <f t="shared" si="469"/>
        <v>2020.0259857213478</v>
      </c>
      <c r="U5307" s="4">
        <f t="shared" si="470"/>
        <v>1.1292205219667367E+20</v>
      </c>
      <c r="V5307" s="4">
        <f t="shared" si="471"/>
        <v>41209751909733.227</v>
      </c>
      <c r="W5307" s="1">
        <f t="shared" si="472"/>
        <v>52.916267920376256</v>
      </c>
      <c r="X5307" s="16"/>
    </row>
    <row r="5308" spans="1:24" x14ac:dyDescent="0.3">
      <c r="A5308" s="32" t="s">
        <v>1400</v>
      </c>
      <c r="B5308" s="34">
        <v>43848.17087962963</v>
      </c>
      <c r="C5308" s="2">
        <v>43.158666670000002</v>
      </c>
      <c r="D5308" s="2">
        <v>-12.003</v>
      </c>
      <c r="E5308" s="3">
        <v>20</v>
      </c>
      <c r="F5308" s="17">
        <v>19</v>
      </c>
      <c r="G5308" s="1" t="s">
        <v>89</v>
      </c>
      <c r="H5308" s="18" t="s">
        <v>26</v>
      </c>
      <c r="I5308" s="1">
        <f>P5308-0.4</f>
        <v>3.444244554</v>
      </c>
      <c r="J5308" s="19"/>
      <c r="K5308" s="19"/>
      <c r="L5308" s="19"/>
      <c r="M5308" s="19"/>
      <c r="N5308" s="19"/>
      <c r="O5308" s="19"/>
      <c r="P5308" s="19">
        <v>3.8442445539999999</v>
      </c>
      <c r="Q5308" s="18" t="s">
        <v>90</v>
      </c>
      <c r="R5308" s="21"/>
      <c r="S5308" s="18"/>
      <c r="T5308" s="1">
        <f t="shared" si="469"/>
        <v>2020.0497491570968</v>
      </c>
      <c r="U5308" s="4">
        <f t="shared" si="470"/>
        <v>1.1292223685412241E+20</v>
      </c>
      <c r="V5308" s="4">
        <f t="shared" si="471"/>
        <v>184657448749944.44</v>
      </c>
      <c r="W5308" s="1">
        <f t="shared" si="472"/>
        <v>241.04981000761816</v>
      </c>
      <c r="X5308" s="16"/>
    </row>
    <row r="5309" spans="1:24" x14ac:dyDescent="0.3">
      <c r="A5309" s="32" t="s">
        <v>1401</v>
      </c>
      <c r="B5309" s="34">
        <v>43851.130428240744</v>
      </c>
      <c r="C5309" s="2">
        <v>48.15066667</v>
      </c>
      <c r="D5309" s="2">
        <v>-17.414999999999999</v>
      </c>
      <c r="E5309" s="3">
        <v>20</v>
      </c>
      <c r="F5309" s="17">
        <v>14</v>
      </c>
      <c r="G5309" s="1" t="s">
        <v>89</v>
      </c>
      <c r="H5309" s="1" t="s">
        <v>34</v>
      </c>
      <c r="I5309" s="1">
        <f>P5309-0.4</f>
        <v>3.7729733219999999</v>
      </c>
      <c r="J5309" s="19"/>
      <c r="K5309" s="19"/>
      <c r="L5309" s="19"/>
      <c r="M5309" s="19"/>
      <c r="N5309" s="19"/>
      <c r="P5309" s="19">
        <v>4.1729733219999998</v>
      </c>
      <c r="Q5309" s="18" t="s">
        <v>90</v>
      </c>
      <c r="T5309" s="1">
        <f t="shared" si="469"/>
        <v>2020.0578519595913</v>
      </c>
      <c r="U5309" s="4">
        <f t="shared" si="470"/>
        <v>1.129228115789822E+20</v>
      </c>
      <c r="V5309" s="4">
        <f t="shared" si="471"/>
        <v>574724859792881.5</v>
      </c>
      <c r="W5309" s="1">
        <f t="shared" si="472"/>
        <v>603.52215921182506</v>
      </c>
      <c r="X5309" s="16"/>
    </row>
    <row r="5310" spans="1:24" x14ac:dyDescent="0.3">
      <c r="A5310" s="32" t="s">
        <v>2090</v>
      </c>
      <c r="B5310" s="34">
        <v>43851.244108796294</v>
      </c>
      <c r="C5310" s="2">
        <v>45.615200000000002</v>
      </c>
      <c r="D5310" s="2">
        <v>-12.940300000000001</v>
      </c>
      <c r="E5310" s="3">
        <v>31</v>
      </c>
      <c r="F5310" s="17">
        <v>16</v>
      </c>
      <c r="G5310" s="1" t="s">
        <v>89</v>
      </c>
      <c r="H5310" s="1" t="s">
        <v>63</v>
      </c>
      <c r="I5310" s="1">
        <v>3.19</v>
      </c>
      <c r="J5310" s="9"/>
      <c r="K5310" s="9"/>
      <c r="L5310" s="9"/>
      <c r="M5310" s="9"/>
      <c r="N5310" s="9"/>
      <c r="O5310" s="1"/>
      <c r="P5310" s="19">
        <v>3.59</v>
      </c>
      <c r="Q5310" s="18" t="s">
        <v>90</v>
      </c>
      <c r="T5310" s="1">
        <f t="shared" si="469"/>
        <v>2020.0581631999898</v>
      </c>
      <c r="U5310" s="4">
        <f t="shared" si="470"/>
        <v>1.1292288831513113E+20</v>
      </c>
      <c r="V5310" s="4">
        <f t="shared" si="471"/>
        <v>76736148936182.078</v>
      </c>
      <c r="W5310" s="1">
        <f t="shared" si="472"/>
        <v>55.815076867844709</v>
      </c>
      <c r="X5310" s="16"/>
    </row>
    <row r="5311" spans="1:24" x14ac:dyDescent="0.3">
      <c r="A5311" s="32" t="s">
        <v>2091</v>
      </c>
      <c r="B5311" s="34">
        <v>43851.599120370367</v>
      </c>
      <c r="C5311" s="2">
        <v>45.398800000000001</v>
      </c>
      <c r="D5311" s="2">
        <v>-12.857200000000001</v>
      </c>
      <c r="E5311" s="3">
        <v>28</v>
      </c>
      <c r="F5311" s="17">
        <v>22</v>
      </c>
      <c r="G5311" s="1" t="s">
        <v>89</v>
      </c>
      <c r="H5311" s="1" t="s">
        <v>63</v>
      </c>
      <c r="I5311" s="1">
        <v>3.0500000000000003</v>
      </c>
      <c r="J5311" s="9"/>
      <c r="K5311" s="9"/>
      <c r="L5311" s="9"/>
      <c r="M5311" s="9"/>
      <c r="N5311" s="9"/>
      <c r="O5311" s="1"/>
      <c r="P5311" s="19">
        <v>3.45</v>
      </c>
      <c r="Q5311" s="18" t="s">
        <v>90</v>
      </c>
      <c r="T5311" s="1">
        <f t="shared" si="469"/>
        <v>2020.0591351687074</v>
      </c>
      <c r="U5311" s="4">
        <f t="shared" si="470"/>
        <v>1.1292293563025703E+20</v>
      </c>
      <c r="V5311" s="4">
        <f t="shared" si="471"/>
        <v>47315125896148.258</v>
      </c>
      <c r="W5311" s="1">
        <f t="shared" si="472"/>
        <v>35.252863119594366</v>
      </c>
      <c r="X5311" s="16"/>
    </row>
    <row r="5312" spans="1:24" x14ac:dyDescent="0.3">
      <c r="A5312" s="32" t="s">
        <v>1402</v>
      </c>
      <c r="B5312" s="34">
        <v>43851.642071759263</v>
      </c>
      <c r="C5312" s="2">
        <v>48.416833330000003</v>
      </c>
      <c r="D5312" s="2">
        <v>-13.82666667</v>
      </c>
      <c r="E5312" s="3">
        <v>0</v>
      </c>
      <c r="F5312" s="17">
        <v>16</v>
      </c>
      <c r="G5312" s="1" t="s">
        <v>89</v>
      </c>
      <c r="H5312" s="15" t="s">
        <v>68</v>
      </c>
      <c r="I5312" s="1">
        <f>P5312-0.4</f>
        <v>3.4813602870000002</v>
      </c>
      <c r="J5312" s="19"/>
      <c r="K5312" s="19"/>
      <c r="L5312" s="19"/>
      <c r="M5312" s="19"/>
      <c r="N5312" s="19"/>
      <c r="O5312" s="19"/>
      <c r="P5312" s="19">
        <v>3.8813602870000001</v>
      </c>
      <c r="Q5312" s="18" t="s">
        <v>90</v>
      </c>
      <c r="R5312" s="21"/>
      <c r="S5312" s="18"/>
      <c r="T5312" s="1">
        <f t="shared" si="469"/>
        <v>2020.0592527632014</v>
      </c>
      <c r="U5312" s="4">
        <f t="shared" si="470"/>
        <v>1.1292314554378632E+20</v>
      </c>
      <c r="V5312" s="4">
        <f t="shared" si="471"/>
        <v>209913529282784.56</v>
      </c>
      <c r="W5312" s="1">
        <f t="shared" si="472"/>
        <v>363.76649110071008</v>
      </c>
      <c r="X5312" s="16"/>
    </row>
    <row r="5313" spans="1:24" x14ac:dyDescent="0.3">
      <c r="A5313" s="32" t="s">
        <v>2092</v>
      </c>
      <c r="B5313" s="34">
        <v>43853.414351851854</v>
      </c>
      <c r="C5313" s="2">
        <v>45.407200000000003</v>
      </c>
      <c r="D5313" s="2">
        <v>-12.848699999999999</v>
      </c>
      <c r="E5313" s="3">
        <v>24</v>
      </c>
      <c r="F5313" s="17">
        <v>22</v>
      </c>
      <c r="G5313" s="1" t="s">
        <v>89</v>
      </c>
      <c r="H5313" s="1" t="s">
        <v>63</v>
      </c>
      <c r="I5313" s="1">
        <v>3.06</v>
      </c>
      <c r="J5313" s="9"/>
      <c r="K5313" s="9"/>
      <c r="L5313" s="9"/>
      <c r="M5313" s="9"/>
      <c r="N5313" s="9"/>
      <c r="O5313" s="1"/>
      <c r="P5313" s="19">
        <v>3.46</v>
      </c>
      <c r="Q5313" s="18" t="s">
        <v>90</v>
      </c>
      <c r="T5313" s="1">
        <f t="shared" si="469"/>
        <v>2020.0641050016477</v>
      </c>
      <c r="U5313" s="4">
        <f t="shared" si="470"/>
        <v>1.1292319452166826E+20</v>
      </c>
      <c r="V5313" s="4">
        <f t="shared" si="471"/>
        <v>48977881936844.656</v>
      </c>
      <c r="W5313" s="1">
        <f t="shared" si="472"/>
        <v>32.378158049616033</v>
      </c>
      <c r="X5313" s="16"/>
    </row>
    <row r="5314" spans="1:24" x14ac:dyDescent="0.3">
      <c r="A5314" s="32" t="s">
        <v>2093</v>
      </c>
      <c r="B5314" s="34">
        <v>43856.238622685189</v>
      </c>
      <c r="C5314" s="2">
        <v>45.396299999999997</v>
      </c>
      <c r="D5314" s="2">
        <v>-12.831200000000001</v>
      </c>
      <c r="E5314" s="3">
        <v>31</v>
      </c>
      <c r="F5314" s="17">
        <v>23</v>
      </c>
      <c r="G5314" s="1" t="s">
        <v>89</v>
      </c>
      <c r="H5314" s="1" t="s">
        <v>63</v>
      </c>
      <c r="I5314" s="1">
        <v>3.35</v>
      </c>
      <c r="J5314" s="9"/>
      <c r="K5314" s="9"/>
      <c r="L5314" s="9"/>
      <c r="M5314" s="9"/>
      <c r="N5314" s="9"/>
      <c r="O5314" s="1"/>
      <c r="P5314" s="19">
        <v>3.75</v>
      </c>
      <c r="Q5314" s="18" t="s">
        <v>90</v>
      </c>
      <c r="T5314" s="1">
        <f t="shared" si="469"/>
        <v>2020.0718374337719</v>
      </c>
      <c r="U5314" s="4">
        <f t="shared" si="470"/>
        <v>1.1292332787381146E+20</v>
      </c>
      <c r="V5314" s="4">
        <f t="shared" si="471"/>
        <v>133352143216332.41</v>
      </c>
      <c r="W5314" s="1">
        <f t="shared" si="472"/>
        <v>36.786248411118549</v>
      </c>
      <c r="X5314" s="16"/>
    </row>
    <row r="5315" spans="1:24" x14ac:dyDescent="0.3">
      <c r="A5315" t="s">
        <v>5419</v>
      </c>
      <c r="B5315" s="34">
        <v>43857.073230439812</v>
      </c>
      <c r="C5315" s="2">
        <v>35.677799999999998</v>
      </c>
      <c r="D5315" s="2">
        <v>-17.299499999999998</v>
      </c>
      <c r="E5315" s="3">
        <v>0</v>
      </c>
      <c r="F5315" s="17"/>
      <c r="G5315" s="9" t="s">
        <v>84</v>
      </c>
      <c r="H5315" s="1" t="s">
        <v>37</v>
      </c>
      <c r="I5315" s="1">
        <f>0.85*L5315+1.03</f>
        <v>4.5999999999999996</v>
      </c>
      <c r="J5315" s="19"/>
      <c r="K5315" s="19"/>
      <c r="L5315" s="19">
        <v>4.2</v>
      </c>
      <c r="M5315" s="19" t="s">
        <v>60</v>
      </c>
      <c r="N5315" s="19">
        <v>3.4</v>
      </c>
      <c r="O5315" s="19" t="s">
        <v>84</v>
      </c>
      <c r="P5315" s="19">
        <v>3.4</v>
      </c>
      <c r="Q5315" s="9" t="s">
        <v>84</v>
      </c>
      <c r="T5315" s="1">
        <f t="shared" si="469"/>
        <v>2020.0741224652697</v>
      </c>
      <c r="U5315" s="4">
        <f t="shared" si="470"/>
        <v>1.1293332787381146E+20</v>
      </c>
      <c r="V5315" s="4">
        <f t="shared" si="471"/>
        <v>1E+16</v>
      </c>
      <c r="W5315" s="1">
        <f t="shared" si="472"/>
        <v>1132.2014540007226</v>
      </c>
      <c r="X5315" s="16"/>
    </row>
    <row r="5316" spans="1:24" x14ac:dyDescent="0.3">
      <c r="A5316" s="32" t="s">
        <v>2094</v>
      </c>
      <c r="B5316" s="34">
        <v>43862.203344907408</v>
      </c>
      <c r="C5316" s="2">
        <v>45.3992</v>
      </c>
      <c r="D5316" s="2">
        <v>-12.797499999999999</v>
      </c>
      <c r="E5316" s="3">
        <v>35</v>
      </c>
      <c r="F5316" s="17">
        <v>23</v>
      </c>
      <c r="G5316" s="1" t="s">
        <v>89</v>
      </c>
      <c r="H5316" s="1" t="s">
        <v>63</v>
      </c>
      <c r="I5316" s="1">
        <v>3.11</v>
      </c>
      <c r="J5316" s="9"/>
      <c r="K5316" s="9"/>
      <c r="L5316" s="9"/>
      <c r="M5316" s="9"/>
      <c r="N5316" s="9"/>
      <c r="O5316" s="1"/>
      <c r="P5316" s="19">
        <v>3.51</v>
      </c>
      <c r="Q5316" s="18" t="s">
        <v>90</v>
      </c>
      <c r="T5316" s="1">
        <f t="shared" si="469"/>
        <v>2020.0881679532031</v>
      </c>
      <c r="U5316" s="4">
        <f t="shared" si="470"/>
        <v>1.1293338608413324E+20</v>
      </c>
      <c r="V5316" s="4">
        <f t="shared" si="471"/>
        <v>58210321777087.344</v>
      </c>
      <c r="W5316" s="1">
        <f t="shared" si="472"/>
        <v>39.747793259193443</v>
      </c>
      <c r="X5316" s="16"/>
    </row>
    <row r="5317" spans="1:24" x14ac:dyDescent="0.3">
      <c r="A5317" t="s">
        <v>5420</v>
      </c>
      <c r="B5317" s="34">
        <v>43863.073499421298</v>
      </c>
      <c r="C5317" s="2">
        <v>37.838099999999997</v>
      </c>
      <c r="D5317" s="2">
        <v>-8.3923000000000005</v>
      </c>
      <c r="E5317" s="3">
        <v>0</v>
      </c>
      <c r="F5317" s="17"/>
      <c r="G5317" s="9" t="s">
        <v>84</v>
      </c>
      <c r="H5317" s="9" t="s">
        <v>22</v>
      </c>
      <c r="I5317" s="1">
        <f>0.85*L5317+1.03</f>
        <v>4.5999999999999996</v>
      </c>
      <c r="J5317" s="19"/>
      <c r="K5317" s="19"/>
      <c r="L5317" s="19">
        <v>4.2</v>
      </c>
      <c r="M5317" s="19" t="s">
        <v>84</v>
      </c>
      <c r="N5317" s="19">
        <v>3.4</v>
      </c>
      <c r="O5317" s="19" t="s">
        <v>84</v>
      </c>
      <c r="P5317" s="19">
        <v>4.3</v>
      </c>
      <c r="Q5317" s="9" t="s">
        <v>84</v>
      </c>
      <c r="T5317" s="1">
        <f t="shared" ref="T5317:T5380" si="473">1900+B5317/365.25</f>
        <v>2020.0905503064239</v>
      </c>
      <c r="U5317" s="4">
        <f t="shared" ref="U5317:U5380" si="474">U5316+V5317</f>
        <v>1.1294338608413324E+20</v>
      </c>
      <c r="V5317" s="4">
        <f t="shared" ref="V5317:V5380" si="475">10^(1.5*I5317+9.1)</f>
        <v>1E+16</v>
      </c>
      <c r="W5317" s="1">
        <f t="shared" ref="W5317:W5380" si="476">SQRT( (ABS(D5317-$Y$1)*111.11)^2+(111.11*COS(RADIANS(D5317))*ABS(C5317-$Z$1))^2+E5317*E5317)</f>
        <v>946.23496626929784</v>
      </c>
      <c r="X5317" s="16"/>
    </row>
    <row r="5318" spans="1:24" x14ac:dyDescent="0.3">
      <c r="A5318" s="32" t="s">
        <v>2095</v>
      </c>
      <c r="B5318" s="34">
        <v>43873.705277777779</v>
      </c>
      <c r="C5318" s="2">
        <v>45.415199999999999</v>
      </c>
      <c r="D5318" s="2">
        <v>-12.8505</v>
      </c>
      <c r="E5318" s="3">
        <v>29</v>
      </c>
      <c r="F5318" s="17">
        <v>21</v>
      </c>
      <c r="G5318" s="1" t="s">
        <v>89</v>
      </c>
      <c r="H5318" s="1" t="s">
        <v>63</v>
      </c>
      <c r="I5318" s="1">
        <v>3.1</v>
      </c>
      <c r="J5318" s="9"/>
      <c r="K5318" s="9"/>
      <c r="L5318" s="9"/>
      <c r="M5318" s="9"/>
      <c r="N5318" s="9"/>
      <c r="O5318" s="1"/>
      <c r="P5318" s="19">
        <v>3.5</v>
      </c>
      <c r="Q5318" s="18" t="s">
        <v>90</v>
      </c>
      <c r="T5318" s="1">
        <f t="shared" si="473"/>
        <v>2020.1196585291657</v>
      </c>
      <c r="U5318" s="4">
        <f t="shared" si="474"/>
        <v>1.1294344231826576E+20</v>
      </c>
      <c r="V5318" s="4">
        <f t="shared" si="475"/>
        <v>56234132519035.117</v>
      </c>
      <c r="W5318" s="1">
        <f t="shared" si="476"/>
        <v>36.761435249216916</v>
      </c>
      <c r="X5318" s="16"/>
    </row>
    <row r="5319" spans="1:24" x14ac:dyDescent="0.3">
      <c r="A5319" s="32" t="s">
        <v>2096</v>
      </c>
      <c r="B5319" s="34">
        <v>43878.95140046296</v>
      </c>
      <c r="C5319" s="2">
        <v>45.398299999999999</v>
      </c>
      <c r="D5319" s="2">
        <v>-12.783200000000001</v>
      </c>
      <c r="E5319" s="3">
        <v>32</v>
      </c>
      <c r="F5319" s="17">
        <v>22</v>
      </c>
      <c r="G5319" s="1" t="s">
        <v>89</v>
      </c>
      <c r="H5319" s="1" t="s">
        <v>63</v>
      </c>
      <c r="I5319" s="1">
        <v>3.06</v>
      </c>
      <c r="J5319" s="9"/>
      <c r="K5319" s="9"/>
      <c r="L5319" s="9"/>
      <c r="M5319" s="9"/>
      <c r="N5319" s="9"/>
      <c r="O5319" s="1"/>
      <c r="P5319" s="19">
        <v>3.46</v>
      </c>
      <c r="Q5319" s="18" t="s">
        <v>90</v>
      </c>
      <c r="T5319" s="1">
        <f t="shared" si="473"/>
        <v>2020.1340216302888</v>
      </c>
      <c r="U5319" s="4">
        <f t="shared" si="474"/>
        <v>1.129434912961477E+20</v>
      </c>
      <c r="V5319" s="4">
        <f t="shared" si="475"/>
        <v>48977881936844.656</v>
      </c>
      <c r="W5319" s="1">
        <f t="shared" si="476"/>
        <v>36.920713653308646</v>
      </c>
    </row>
    <row r="5320" spans="1:24" x14ac:dyDescent="0.3">
      <c r="A5320" s="32" t="s">
        <v>2097</v>
      </c>
      <c r="B5320" s="34">
        <v>43880.664687500001</v>
      </c>
      <c r="C5320" s="2">
        <v>45.533799999999999</v>
      </c>
      <c r="D5320" s="2">
        <v>-12.8262</v>
      </c>
      <c r="E5320" s="3">
        <v>37</v>
      </c>
      <c r="F5320" s="17">
        <v>21</v>
      </c>
      <c r="G5320" s="1" t="s">
        <v>89</v>
      </c>
      <c r="H5320" s="1" t="s">
        <v>63</v>
      </c>
      <c r="I5320" s="1">
        <v>3.18</v>
      </c>
      <c r="J5320" s="9"/>
      <c r="K5320" s="9"/>
      <c r="L5320" s="9"/>
      <c r="M5320" s="9"/>
      <c r="N5320" s="9"/>
      <c r="O5320" s="1"/>
      <c r="P5320" s="19">
        <v>3.58</v>
      </c>
      <c r="Q5320" s="18" t="s">
        <v>90</v>
      </c>
      <c r="T5320" s="1">
        <f t="shared" si="473"/>
        <v>2020.1387123545517</v>
      </c>
      <c r="U5320" s="4">
        <f t="shared" si="474"/>
        <v>1.1294356542717184E+20</v>
      </c>
      <c r="V5320" s="4">
        <f t="shared" si="475"/>
        <v>74131024130092.203</v>
      </c>
      <c r="W5320" s="1">
        <f t="shared" si="476"/>
        <v>50.086288610703832</v>
      </c>
      <c r="X5320" s="16"/>
    </row>
    <row r="5321" spans="1:24" x14ac:dyDescent="0.3">
      <c r="A5321" s="32" t="s">
        <v>1403</v>
      </c>
      <c r="B5321" s="34">
        <v>43887.582025462965</v>
      </c>
      <c r="C5321" s="2">
        <v>49.898000000000003</v>
      </c>
      <c r="D5321" s="2">
        <v>-17.348166670000001</v>
      </c>
      <c r="E5321" s="3">
        <v>0</v>
      </c>
      <c r="F5321" s="17">
        <v>8</v>
      </c>
      <c r="G5321" s="1" t="s">
        <v>89</v>
      </c>
      <c r="H5321" s="1" t="s">
        <v>34</v>
      </c>
      <c r="I5321" s="9">
        <f>P5321-0.4</f>
        <v>3.1294142090000001</v>
      </c>
      <c r="J5321" s="19"/>
      <c r="K5321" s="19"/>
      <c r="L5321" s="19"/>
      <c r="M5321" s="19"/>
      <c r="N5321" s="19"/>
      <c r="P5321" s="19">
        <v>3.529414209</v>
      </c>
      <c r="Q5321" s="18" t="s">
        <v>90</v>
      </c>
      <c r="T5321" s="1">
        <f t="shared" si="473"/>
        <v>2020.1576509937383</v>
      </c>
      <c r="U5321" s="4">
        <f t="shared" si="474"/>
        <v>1.1294362767458579E+20</v>
      </c>
      <c r="V5321" s="4">
        <f t="shared" si="475"/>
        <v>62247413948630.711</v>
      </c>
      <c r="W5321" s="1">
        <f t="shared" si="476"/>
        <v>710.91002336042618</v>
      </c>
    </row>
    <row r="5322" spans="1:24" x14ac:dyDescent="0.3">
      <c r="A5322" s="32" t="s">
        <v>1404</v>
      </c>
      <c r="B5322" s="34">
        <v>43894.762465277781</v>
      </c>
      <c r="C5322" s="2">
        <v>48.7575</v>
      </c>
      <c r="D5322" s="2">
        <v>-13.963333329999999</v>
      </c>
      <c r="E5322" s="3">
        <v>20</v>
      </c>
      <c r="F5322" s="17">
        <v>13</v>
      </c>
      <c r="G5322" s="1" t="s">
        <v>89</v>
      </c>
      <c r="H5322" s="1" t="s">
        <v>68</v>
      </c>
      <c r="I5322" s="9">
        <f>P5322-0.4</f>
        <v>3.1941094680000002</v>
      </c>
      <c r="J5322" s="19"/>
      <c r="K5322" s="19"/>
      <c r="L5322" s="19"/>
      <c r="M5322" s="19"/>
      <c r="N5322" s="19"/>
      <c r="O5322" s="19"/>
      <c r="P5322" s="19">
        <v>3.5941094680000001</v>
      </c>
      <c r="Q5322" s="18" t="s">
        <v>90</v>
      </c>
      <c r="R5322" s="21"/>
      <c r="S5322" s="18"/>
      <c r="T5322" s="1">
        <f t="shared" si="473"/>
        <v>2020.1773099665375</v>
      </c>
      <c r="U5322" s="4">
        <f t="shared" si="474"/>
        <v>1.1294370550766317E+20</v>
      </c>
      <c r="V5322" s="4">
        <f t="shared" si="475"/>
        <v>77833077377929.797</v>
      </c>
      <c r="W5322" s="1">
        <f t="shared" si="476"/>
        <v>403.75701620976452</v>
      </c>
      <c r="X5322" s="16"/>
    </row>
    <row r="5323" spans="1:24" x14ac:dyDescent="0.3">
      <c r="A5323" s="32" t="s">
        <v>1405</v>
      </c>
      <c r="B5323" s="34">
        <v>43896.792743055557</v>
      </c>
      <c r="C5323" s="2">
        <v>45.877299999999998</v>
      </c>
      <c r="D5323" s="2">
        <v>-12.3283</v>
      </c>
      <c r="E5323" s="3">
        <v>3</v>
      </c>
      <c r="F5323" s="17">
        <v>21</v>
      </c>
      <c r="G5323" s="1" t="s">
        <v>89</v>
      </c>
      <c r="H5323" s="1" t="s">
        <v>47</v>
      </c>
      <c r="I5323" s="9">
        <f>P5323-0.4</f>
        <v>3.43</v>
      </c>
      <c r="J5323" s="19"/>
      <c r="K5323" s="19"/>
      <c r="L5323" s="19"/>
      <c r="M5323" s="19"/>
      <c r="N5323" s="19"/>
      <c r="P5323" s="19">
        <v>3.83</v>
      </c>
      <c r="Q5323" s="18" t="s">
        <v>90</v>
      </c>
      <c r="T5323" s="1">
        <f t="shared" si="473"/>
        <v>2020.1828685641494</v>
      </c>
      <c r="U5323" s="4">
        <f t="shared" si="474"/>
        <v>1.1294388130002456E+20</v>
      </c>
      <c r="V5323" s="4">
        <f t="shared" si="475"/>
        <v>175792361395870.31</v>
      </c>
      <c r="W5323" s="1">
        <f t="shared" si="476"/>
        <v>84.796038510954148</v>
      </c>
      <c r="X5323" s="16"/>
    </row>
    <row r="5324" spans="1:24" x14ac:dyDescent="0.3">
      <c r="A5324" t="s">
        <v>5421</v>
      </c>
      <c r="B5324" s="34">
        <v>43903.776196412036</v>
      </c>
      <c r="C5324" s="2">
        <v>38.588700000000003</v>
      </c>
      <c r="D5324" s="2">
        <v>-4.8695000000000004</v>
      </c>
      <c r="E5324" s="3">
        <v>10</v>
      </c>
      <c r="F5324" s="17"/>
      <c r="G5324" s="9" t="s">
        <v>60</v>
      </c>
      <c r="H5324" s="9" t="s">
        <v>22</v>
      </c>
      <c r="I5324" s="1">
        <f>0.85*L5324+1.03</f>
        <v>5.1950000000000003</v>
      </c>
      <c r="J5324" s="19"/>
      <c r="K5324" s="19"/>
      <c r="L5324" s="19">
        <v>4.9000000000000004</v>
      </c>
      <c r="M5324" s="19" t="s">
        <v>60</v>
      </c>
      <c r="N5324" s="19">
        <v>3.8</v>
      </c>
      <c r="O5324" s="19" t="s">
        <v>84</v>
      </c>
      <c r="P5324" s="19">
        <v>4.7</v>
      </c>
      <c r="Q5324" s="9" t="s">
        <v>84</v>
      </c>
      <c r="T5324" s="1">
        <f t="shared" si="473"/>
        <v>2020.2019882174184</v>
      </c>
      <c r="U5324" s="4">
        <f t="shared" si="474"/>
        <v>1.1302195414403835E+20</v>
      </c>
      <c r="V5324" s="4">
        <f t="shared" si="475"/>
        <v>7.8072844013790848E+16</v>
      </c>
      <c r="W5324" s="1">
        <f t="shared" si="476"/>
        <v>1143.9395098458799</v>
      </c>
    </row>
    <row r="5325" spans="1:24" x14ac:dyDescent="0.3">
      <c r="A5325" s="32" t="s">
        <v>1406</v>
      </c>
      <c r="B5325" s="34">
        <v>43908.921446759261</v>
      </c>
      <c r="C5325" s="2">
        <v>41.680999999999997</v>
      </c>
      <c r="D5325" s="2">
        <v>-14.73433333</v>
      </c>
      <c r="E5325" s="3">
        <v>0</v>
      </c>
      <c r="F5325" s="17">
        <v>22</v>
      </c>
      <c r="G5325" s="1" t="s">
        <v>89</v>
      </c>
      <c r="H5325" s="1" t="s">
        <v>33</v>
      </c>
      <c r="I5325" s="9">
        <f>P5325-0.4</f>
        <v>3.362624533</v>
      </c>
      <c r="J5325" s="19"/>
      <c r="K5325" s="19"/>
      <c r="L5325" s="19"/>
      <c r="M5325" s="19"/>
      <c r="N5325" s="19"/>
      <c r="O5325" s="19"/>
      <c r="P5325" s="19">
        <v>3.7626245329999999</v>
      </c>
      <c r="Q5325" s="18" t="s">
        <v>90</v>
      </c>
      <c r="R5325" s="21"/>
      <c r="S5325" s="18"/>
      <c r="T5325" s="1">
        <f t="shared" si="473"/>
        <v>2020.2160751451315</v>
      </c>
      <c r="U5325" s="4">
        <f t="shared" si="474"/>
        <v>1.1302209343944627E+20</v>
      </c>
      <c r="V5325" s="4">
        <f t="shared" si="475"/>
        <v>139295407920849.91</v>
      </c>
      <c r="W5325" s="1">
        <f t="shared" si="476"/>
        <v>440.25748081174675</v>
      </c>
      <c r="X5325" s="16"/>
    </row>
    <row r="5326" spans="1:24" x14ac:dyDescent="0.3">
      <c r="A5326" s="32" t="s">
        <v>1407</v>
      </c>
      <c r="B5326" s="34">
        <v>43911.279606481483</v>
      </c>
      <c r="C5326" s="2">
        <v>44.894500000000001</v>
      </c>
      <c r="D5326" s="2">
        <v>-12.333</v>
      </c>
      <c r="E5326" s="3">
        <v>30</v>
      </c>
      <c r="F5326" s="17">
        <v>27</v>
      </c>
      <c r="G5326" s="1" t="s">
        <v>89</v>
      </c>
      <c r="H5326" s="8" t="s">
        <v>31</v>
      </c>
      <c r="I5326" s="1">
        <v>5</v>
      </c>
      <c r="J5326" s="19">
        <v>5</v>
      </c>
      <c r="K5326" s="19" t="s">
        <v>75</v>
      </c>
      <c r="L5326" s="19">
        <v>5</v>
      </c>
      <c r="M5326" s="25" t="s">
        <v>60</v>
      </c>
      <c r="N5326" s="19"/>
      <c r="P5326" s="19">
        <v>5.48</v>
      </c>
      <c r="Q5326" s="18" t="s">
        <v>90</v>
      </c>
      <c r="T5326" s="1">
        <f t="shared" si="473"/>
        <v>2020.2225314345831</v>
      </c>
      <c r="U5326" s="4">
        <f t="shared" si="474"/>
        <v>1.1306190415650162E+20</v>
      </c>
      <c r="V5326" s="4">
        <f t="shared" si="475"/>
        <v>3.981071705534992E+16</v>
      </c>
      <c r="W5326" s="1">
        <f t="shared" si="476"/>
        <v>66.615102601062148</v>
      </c>
      <c r="X5326" s="16"/>
    </row>
    <row r="5327" spans="1:24" x14ac:dyDescent="0.3">
      <c r="A5327" s="32" t="s">
        <v>2098</v>
      </c>
      <c r="B5327" s="34">
        <v>43911.465150462966</v>
      </c>
      <c r="C5327" s="2">
        <v>45.393799999999999</v>
      </c>
      <c r="D5327" s="2">
        <v>-12.785299999999999</v>
      </c>
      <c r="E5327" s="3">
        <v>28</v>
      </c>
      <c r="F5327" s="17">
        <v>20</v>
      </c>
      <c r="G5327" s="1" t="s">
        <v>89</v>
      </c>
      <c r="H5327" s="1" t="s">
        <v>63</v>
      </c>
      <c r="I5327" s="1">
        <v>3.18</v>
      </c>
      <c r="J5327" s="9"/>
      <c r="K5327" s="9"/>
      <c r="L5327" s="9"/>
      <c r="M5327" s="9"/>
      <c r="N5327" s="9"/>
      <c r="O5327" s="1"/>
      <c r="P5327" s="19">
        <v>3.58</v>
      </c>
      <c r="Q5327" s="18" t="s">
        <v>90</v>
      </c>
      <c r="T5327" s="1">
        <f t="shared" si="473"/>
        <v>2020.2230394263188</v>
      </c>
      <c r="U5327" s="4">
        <f t="shared" si="474"/>
        <v>1.1306197828752576E+20</v>
      </c>
      <c r="V5327" s="4">
        <f t="shared" si="475"/>
        <v>74131024130092.203</v>
      </c>
      <c r="W5327" s="1">
        <f t="shared" si="476"/>
        <v>33.273740709401288</v>
      </c>
    </row>
    <row r="5328" spans="1:24" x14ac:dyDescent="0.3">
      <c r="A5328" s="32" t="s">
        <v>2099</v>
      </c>
      <c r="B5328" s="34">
        <v>43912.427557870367</v>
      </c>
      <c r="C5328" s="2">
        <v>45.663699999999999</v>
      </c>
      <c r="D5328" s="2">
        <v>-12.918699999999999</v>
      </c>
      <c r="E5328" s="3">
        <v>0</v>
      </c>
      <c r="F5328" s="17">
        <v>23</v>
      </c>
      <c r="G5328" s="1" t="s">
        <v>89</v>
      </c>
      <c r="H5328" s="1" t="s">
        <v>63</v>
      </c>
      <c r="I5328" s="1">
        <v>3.31</v>
      </c>
      <c r="J5328" s="9"/>
      <c r="K5328" s="9"/>
      <c r="L5328" s="9"/>
      <c r="M5328" s="9"/>
      <c r="N5328" s="9"/>
      <c r="O5328" s="1"/>
      <c r="P5328" s="19">
        <v>3.71</v>
      </c>
      <c r="Q5328" s="18" t="s">
        <v>90</v>
      </c>
      <c r="T5328" s="1">
        <f t="shared" si="473"/>
        <v>2020.2256743541968</v>
      </c>
      <c r="U5328" s="4">
        <f t="shared" si="474"/>
        <v>1.1306209443238714E+20</v>
      </c>
      <c r="V5328" s="4">
        <f t="shared" si="475"/>
        <v>116144861384034.34</v>
      </c>
      <c r="W5328" s="1">
        <f t="shared" si="476"/>
        <v>50.268745499657577</v>
      </c>
      <c r="X5328" s="16"/>
    </row>
    <row r="5329" spans="1:24" x14ac:dyDescent="0.3">
      <c r="A5329" s="32" t="s">
        <v>1408</v>
      </c>
      <c r="B5329" s="34">
        <v>43913.119942129626</v>
      </c>
      <c r="C5329" s="2">
        <v>44.808333330000004</v>
      </c>
      <c r="D5329" s="2">
        <v>-12.44783333</v>
      </c>
      <c r="E5329" s="3">
        <v>38.93</v>
      </c>
      <c r="F5329" s="17">
        <v>20</v>
      </c>
      <c r="G5329" s="1" t="s">
        <v>89</v>
      </c>
      <c r="H5329" s="8" t="s">
        <v>31</v>
      </c>
      <c r="I5329" s="9">
        <f>P5329-0.4</f>
        <v>3.1929490110000001</v>
      </c>
      <c r="J5329" s="19"/>
      <c r="K5329" s="19"/>
      <c r="L5329" s="19"/>
      <c r="M5329" s="19"/>
      <c r="N5329" s="19"/>
      <c r="O5329" s="19"/>
      <c r="P5329" s="19">
        <v>3.592949011</v>
      </c>
      <c r="Q5329" s="18" t="s">
        <v>90</v>
      </c>
      <c r="R5329" s="21"/>
      <c r="S5329" s="18"/>
      <c r="T5329" s="1">
        <f t="shared" si="473"/>
        <v>2020.2275699989859</v>
      </c>
      <c r="U5329" s="4">
        <f t="shared" si="474"/>
        <v>1.1306217195412793E+20</v>
      </c>
      <c r="V5329" s="4">
        <f t="shared" si="475"/>
        <v>77521740798028.25</v>
      </c>
      <c r="W5329" s="1">
        <f t="shared" si="476"/>
        <v>69.178673037267501</v>
      </c>
      <c r="X5329" s="16"/>
    </row>
    <row r="5330" spans="1:24" x14ac:dyDescent="0.3">
      <c r="A5330" s="32" t="s">
        <v>2100</v>
      </c>
      <c r="B5330" s="34">
        <v>43916.842152777775</v>
      </c>
      <c r="C5330" s="2">
        <v>45.4148</v>
      </c>
      <c r="D5330" s="2">
        <v>-12.8445</v>
      </c>
      <c r="E5330" s="3">
        <v>32</v>
      </c>
      <c r="F5330" s="17">
        <v>21</v>
      </c>
      <c r="G5330" s="1" t="s">
        <v>89</v>
      </c>
      <c r="H5330" s="1" t="s">
        <v>63</v>
      </c>
      <c r="I5330" s="1">
        <v>3.02</v>
      </c>
      <c r="J5330" s="9"/>
      <c r="K5330" s="9"/>
      <c r="L5330" s="9"/>
      <c r="M5330" s="9"/>
      <c r="N5330" s="9"/>
      <c r="O5330" s="1"/>
      <c r="P5330" s="19">
        <v>3.42</v>
      </c>
      <c r="Q5330" s="18" t="s">
        <v>90</v>
      </c>
      <c r="T5330" s="1">
        <f t="shared" si="473"/>
        <v>2020.2377608563388</v>
      </c>
      <c r="U5330" s="4">
        <f t="shared" si="474"/>
        <v>1.130622146120798E+20</v>
      </c>
      <c r="V5330" s="4">
        <f t="shared" si="475"/>
        <v>42657951880159.32</v>
      </c>
      <c r="W5330" s="1">
        <f t="shared" si="476"/>
        <v>38.975533588026003</v>
      </c>
      <c r="X5330" s="16"/>
    </row>
    <row r="5331" spans="1:24" x14ac:dyDescent="0.3">
      <c r="A5331" s="32" t="s">
        <v>1409</v>
      </c>
      <c r="B5331" s="33">
        <v>43918.2968287037</v>
      </c>
      <c r="C5331" s="31">
        <v>46.028799999999997</v>
      </c>
      <c r="D5331" s="31">
        <v>-12.314</v>
      </c>
      <c r="E5331" s="17">
        <v>37.799999999999997</v>
      </c>
      <c r="F5331" s="17">
        <v>23</v>
      </c>
      <c r="G5331" s="1" t="s">
        <v>89</v>
      </c>
      <c r="H5331" s="1" t="s">
        <v>67</v>
      </c>
      <c r="I5331" s="9">
        <f>P5331-0.4</f>
        <v>3.64</v>
      </c>
      <c r="J5331" s="19"/>
      <c r="K5331" s="19"/>
      <c r="L5331" s="19"/>
      <c r="M5331" s="19"/>
      <c r="N5331" s="19"/>
      <c r="O5331" s="19"/>
      <c r="P5331" s="19">
        <v>4.04</v>
      </c>
      <c r="Q5331" s="18" t="s">
        <v>90</v>
      </c>
      <c r="R5331" s="21"/>
      <c r="S5331" s="18"/>
      <c r="T5331" s="1">
        <f t="shared" si="473"/>
        <v>2020.2417435419677</v>
      </c>
      <c r="U5331" s="4">
        <f t="shared" si="474"/>
        <v>1.1306257769013458E+20</v>
      </c>
      <c r="V5331" s="4">
        <f t="shared" si="475"/>
        <v>363078054770102.44</v>
      </c>
      <c r="W5331" s="1">
        <f t="shared" si="476"/>
        <v>106.50514426228493</v>
      </c>
      <c r="X5331" s="16"/>
    </row>
    <row r="5332" spans="1:24" x14ac:dyDescent="0.3">
      <c r="A5332" s="32" t="s">
        <v>1410</v>
      </c>
      <c r="B5332" s="34">
        <v>43920.907754629632</v>
      </c>
      <c r="C5332" s="2">
        <v>41.140999999999998</v>
      </c>
      <c r="D5332" s="2">
        <v>-11.259499999999999</v>
      </c>
      <c r="E5332" s="3">
        <v>30</v>
      </c>
      <c r="F5332" s="17">
        <v>15</v>
      </c>
      <c r="G5332" s="1" t="s">
        <v>89</v>
      </c>
      <c r="H5332" s="1" t="s">
        <v>33</v>
      </c>
      <c r="I5332" s="9">
        <f>P5332-0.4</f>
        <v>3.1659447009999999</v>
      </c>
      <c r="J5332" s="19"/>
      <c r="K5332" s="19"/>
      <c r="L5332" s="19"/>
      <c r="M5332" s="19"/>
      <c r="N5332" s="19"/>
      <c r="O5332" s="19"/>
      <c r="P5332" s="19">
        <v>3.5659447009999998</v>
      </c>
      <c r="Q5332" s="18" t="s">
        <v>90</v>
      </c>
      <c r="R5332" s="21"/>
      <c r="S5332" s="18"/>
      <c r="T5332" s="1">
        <f t="shared" si="473"/>
        <v>2020.2488918675692</v>
      </c>
      <c r="U5332" s="4">
        <f t="shared" si="474"/>
        <v>1.1306264830840091E+20</v>
      </c>
      <c r="V5332" s="4">
        <f t="shared" si="475"/>
        <v>70618266333201.047</v>
      </c>
      <c r="W5332" s="1">
        <f t="shared" si="476"/>
        <v>476.60256381626175</v>
      </c>
      <c r="X5332" s="16"/>
    </row>
    <row r="5333" spans="1:24" x14ac:dyDescent="0.3">
      <c r="A5333" s="32" t="s">
        <v>1411</v>
      </c>
      <c r="B5333" s="34">
        <v>43922.929349537037</v>
      </c>
      <c r="C5333" s="2">
        <v>41.07</v>
      </c>
      <c r="D5333" s="2">
        <v>-13.14</v>
      </c>
      <c r="E5333" s="3">
        <v>25.8</v>
      </c>
      <c r="F5333" s="17"/>
      <c r="G5333" s="9" t="s">
        <v>75</v>
      </c>
      <c r="H5333" s="1" t="s">
        <v>33</v>
      </c>
      <c r="I5333" s="1">
        <v>4.9000000000000004</v>
      </c>
      <c r="J5333" s="19">
        <v>4.9000000000000004</v>
      </c>
      <c r="K5333" s="19" t="s">
        <v>75</v>
      </c>
      <c r="L5333" s="19"/>
      <c r="M5333" s="19"/>
      <c r="N5333" s="19"/>
      <c r="O5333" s="19"/>
      <c r="P5333" s="19">
        <v>4.9336530119999997</v>
      </c>
      <c r="Q5333" s="18" t="s">
        <v>90</v>
      </c>
      <c r="R5333" s="21"/>
      <c r="S5333" s="18"/>
      <c r="T5333" s="1">
        <f t="shared" si="473"/>
        <v>2020.2544266927775</v>
      </c>
      <c r="U5333" s="4">
        <f t="shared" si="474"/>
        <v>1.1309083213771357E+20</v>
      </c>
      <c r="V5333" s="4">
        <f t="shared" si="475"/>
        <v>2.8183829312644516E+16</v>
      </c>
      <c r="W5333" s="1">
        <f t="shared" si="476"/>
        <v>452.94715426117688</v>
      </c>
    </row>
    <row r="5334" spans="1:24" x14ac:dyDescent="0.3">
      <c r="A5334" s="32" t="s">
        <v>1412</v>
      </c>
      <c r="B5334" s="34">
        <v>43929.817476851851</v>
      </c>
      <c r="C5334" s="2">
        <v>39.823300000000003</v>
      </c>
      <c r="D5334" s="2">
        <v>-7.5926999999999998</v>
      </c>
      <c r="E5334" s="3">
        <v>10</v>
      </c>
      <c r="F5334" s="17">
        <v>16</v>
      </c>
      <c r="G5334" s="1" t="s">
        <v>89</v>
      </c>
      <c r="H5334" s="1" t="s">
        <v>33</v>
      </c>
      <c r="I5334" s="1">
        <f>0.85*L5334+1.03</f>
        <v>4.1749999999999998</v>
      </c>
      <c r="J5334" s="19"/>
      <c r="K5334" s="19"/>
      <c r="L5334" s="19">
        <v>3.7</v>
      </c>
      <c r="M5334" s="19" t="s">
        <v>84</v>
      </c>
      <c r="N5334" s="19">
        <v>3.1</v>
      </c>
      <c r="O5334" s="19" t="s">
        <v>84</v>
      </c>
      <c r="P5334" s="19">
        <v>4.6399999999999997</v>
      </c>
      <c r="Q5334" s="18" t="s">
        <v>90</v>
      </c>
      <c r="T5334" s="1">
        <f t="shared" si="473"/>
        <v>2020.2732853575683</v>
      </c>
      <c r="U5334" s="4">
        <f t="shared" si="474"/>
        <v>1.1309313623068962E+20</v>
      </c>
      <c r="V5334" s="4">
        <f t="shared" si="475"/>
        <v>2304092976055851.5</v>
      </c>
      <c r="W5334" s="1">
        <f t="shared" si="476"/>
        <v>826.96122250873282</v>
      </c>
      <c r="X5334" s="16"/>
    </row>
    <row r="5335" spans="1:24" x14ac:dyDescent="0.3">
      <c r="A5335" s="32" t="s">
        <v>1413</v>
      </c>
      <c r="B5335" s="34">
        <v>43929.850717592592</v>
      </c>
      <c r="C5335" s="2">
        <v>45.719799999999999</v>
      </c>
      <c r="D5335" s="2">
        <v>-12.222200000000001</v>
      </c>
      <c r="E5335" s="3">
        <v>15</v>
      </c>
      <c r="F5335" s="17">
        <v>17</v>
      </c>
      <c r="G5335" s="1" t="s">
        <v>89</v>
      </c>
      <c r="H5335" s="1" t="s">
        <v>47</v>
      </c>
      <c r="I5335" s="9">
        <f>P5335-0.4</f>
        <v>3.16</v>
      </c>
      <c r="J5335" s="19"/>
      <c r="K5335" s="19"/>
      <c r="L5335" s="19"/>
      <c r="M5335" s="19"/>
      <c r="N5335" s="19"/>
      <c r="O5335" s="19"/>
      <c r="P5335" s="19">
        <v>3.56</v>
      </c>
      <c r="Q5335" s="18" t="s">
        <v>90</v>
      </c>
      <c r="T5335" s="1">
        <f t="shared" si="473"/>
        <v>2020.2733763657566</v>
      </c>
      <c r="U5335" s="4">
        <f t="shared" si="474"/>
        <v>1.1309320541378671E+20</v>
      </c>
      <c r="V5335" s="4">
        <f t="shared" si="475"/>
        <v>69183097091893.844</v>
      </c>
      <c r="W5335" s="1">
        <f t="shared" si="476"/>
        <v>80.991875888492871</v>
      </c>
      <c r="X5335" s="16"/>
    </row>
    <row r="5336" spans="1:24" x14ac:dyDescent="0.3">
      <c r="A5336" s="32" t="s">
        <v>2101</v>
      </c>
      <c r="B5336" s="34">
        <v>43930.334965277776</v>
      </c>
      <c r="C5336" s="2">
        <v>45.398200000000003</v>
      </c>
      <c r="D5336" s="2">
        <v>-12.8398</v>
      </c>
      <c r="E5336" s="3">
        <v>32</v>
      </c>
      <c r="F5336" s="17">
        <v>20</v>
      </c>
      <c r="G5336" s="1" t="s">
        <v>89</v>
      </c>
      <c r="H5336" s="1" t="s">
        <v>63</v>
      </c>
      <c r="I5336" s="1">
        <v>3.02</v>
      </c>
      <c r="J5336" s="9"/>
      <c r="K5336" s="9"/>
      <c r="L5336" s="9"/>
      <c r="M5336" s="9"/>
      <c r="N5336" s="9"/>
      <c r="O5336" s="1"/>
      <c r="P5336" s="19">
        <v>3.42</v>
      </c>
      <c r="Q5336" s="18" t="s">
        <v>90</v>
      </c>
      <c r="T5336" s="1">
        <f t="shared" si="473"/>
        <v>2020.2747021636626</v>
      </c>
      <c r="U5336" s="4">
        <f t="shared" si="474"/>
        <v>1.1309324807173859E+20</v>
      </c>
      <c r="V5336" s="4">
        <f t="shared" si="475"/>
        <v>42657951880159.32</v>
      </c>
      <c r="W5336" s="1">
        <f t="shared" si="476"/>
        <v>37.954951596687238</v>
      </c>
      <c r="X5336" s="16"/>
    </row>
    <row r="5337" spans="1:24" x14ac:dyDescent="0.3">
      <c r="A5337" s="32" t="s">
        <v>2102</v>
      </c>
      <c r="B5337" s="34">
        <v>43931.333796296298</v>
      </c>
      <c r="C5337" s="2">
        <v>45.357199999999999</v>
      </c>
      <c r="D5337" s="2">
        <v>-12.778700000000001</v>
      </c>
      <c r="E5337" s="3">
        <v>29</v>
      </c>
      <c r="F5337" s="17">
        <v>21</v>
      </c>
      <c r="G5337" s="1" t="s">
        <v>89</v>
      </c>
      <c r="H5337" s="1" t="s">
        <v>63</v>
      </c>
      <c r="I5337" s="1">
        <v>3.3400000000000003</v>
      </c>
      <c r="J5337" s="9"/>
      <c r="K5337" s="9"/>
      <c r="L5337" s="9"/>
      <c r="M5337" s="9"/>
      <c r="N5337" s="9"/>
      <c r="O5337" s="1"/>
      <c r="P5337" s="19">
        <v>3.74</v>
      </c>
      <c r="Q5337" s="18" t="s">
        <v>90</v>
      </c>
      <c r="T5337" s="1">
        <f t="shared" si="473"/>
        <v>2020.2774368139528</v>
      </c>
      <c r="U5337" s="4">
        <f t="shared" si="474"/>
        <v>1.1309337689669376E+20</v>
      </c>
      <c r="V5337" s="4">
        <f t="shared" si="475"/>
        <v>128824955169313.42</v>
      </c>
      <c r="W5337" s="1">
        <f t="shared" si="476"/>
        <v>32.177949135380352</v>
      </c>
      <c r="X5337" s="16"/>
    </row>
    <row r="5338" spans="1:24" x14ac:dyDescent="0.3">
      <c r="A5338" t="s">
        <v>5422</v>
      </c>
      <c r="B5338" s="34">
        <v>43936.569988078707</v>
      </c>
      <c r="C5338" s="2">
        <v>38.684699999999999</v>
      </c>
      <c r="D5338" s="2">
        <v>-8.4352</v>
      </c>
      <c r="E5338" s="3">
        <v>0</v>
      </c>
      <c r="F5338" s="17"/>
      <c r="G5338" s="9" t="s">
        <v>84</v>
      </c>
      <c r="H5338" s="9" t="s">
        <v>22</v>
      </c>
      <c r="I5338" s="1">
        <f>0.85*L5338+1.03</f>
        <v>5.0250000000000004</v>
      </c>
      <c r="J5338" s="19"/>
      <c r="K5338" s="19"/>
      <c r="L5338" s="19">
        <v>4.7</v>
      </c>
      <c r="M5338" s="19" t="s">
        <v>60</v>
      </c>
      <c r="N5338" s="19">
        <v>3.7</v>
      </c>
      <c r="O5338" s="19" t="s">
        <v>84</v>
      </c>
      <c r="P5338" s="19">
        <v>4.71</v>
      </c>
      <c r="Q5338" s="18" t="s">
        <v>90</v>
      </c>
      <c r="T5338" s="1">
        <f t="shared" si="473"/>
        <v>2020.2917727257459</v>
      </c>
      <c r="U5338" s="4">
        <f t="shared" si="474"/>
        <v>1.1313677792305824E+20</v>
      </c>
      <c r="V5338" s="4">
        <f t="shared" si="475"/>
        <v>4.3401026364474576E+16</v>
      </c>
      <c r="W5338" s="1">
        <f t="shared" si="476"/>
        <v>864.90967067571978</v>
      </c>
      <c r="X5338" s="16"/>
    </row>
    <row r="5339" spans="1:24" x14ac:dyDescent="0.3">
      <c r="A5339" t="s">
        <v>5423</v>
      </c>
      <c r="B5339" s="34">
        <v>43946.161269212964</v>
      </c>
      <c r="C5339" s="2">
        <v>39.8673</v>
      </c>
      <c r="D5339" s="2">
        <v>-20.2316</v>
      </c>
      <c r="E5339" s="3">
        <v>0</v>
      </c>
      <c r="F5339" s="17"/>
      <c r="G5339" s="9" t="s">
        <v>84</v>
      </c>
      <c r="H5339" s="1" t="s">
        <v>33</v>
      </c>
      <c r="I5339" s="1">
        <f>0.85*L5339+1.03</f>
        <v>4.7700000000000005</v>
      </c>
      <c r="J5339" s="19"/>
      <c r="K5339" s="19"/>
      <c r="L5339" s="19">
        <v>4.4000000000000004</v>
      </c>
      <c r="M5339" s="19" t="s">
        <v>60</v>
      </c>
      <c r="N5339" s="19"/>
      <c r="O5339" s="19"/>
      <c r="P5339" s="19">
        <v>4.0999999999999996</v>
      </c>
      <c r="Q5339" s="9" t="s">
        <v>84</v>
      </c>
      <c r="T5339" s="1">
        <f t="shared" si="473"/>
        <v>2020.3180322223491</v>
      </c>
      <c r="U5339" s="4">
        <f t="shared" si="474"/>
        <v>1.1315476663220953E+20</v>
      </c>
      <c r="V5339" s="4">
        <f t="shared" si="475"/>
        <v>1.7988709151288024E+16</v>
      </c>
      <c r="W5339" s="1">
        <f t="shared" si="476"/>
        <v>1001.3165731754244</v>
      </c>
      <c r="X5339" s="16"/>
    </row>
    <row r="5340" spans="1:24" x14ac:dyDescent="0.3">
      <c r="A5340" s="32" t="s">
        <v>2103</v>
      </c>
      <c r="B5340" s="34">
        <v>43948.359189814815</v>
      </c>
      <c r="C5340" s="2">
        <v>45.446300000000001</v>
      </c>
      <c r="D5340" s="2">
        <v>-12.7768</v>
      </c>
      <c r="E5340" s="3">
        <v>36</v>
      </c>
      <c r="F5340" s="17">
        <v>25</v>
      </c>
      <c r="G5340" s="1" t="s">
        <v>89</v>
      </c>
      <c r="H5340" s="1" t="s">
        <v>63</v>
      </c>
      <c r="I5340" s="1">
        <v>3.85</v>
      </c>
      <c r="J5340" s="9"/>
      <c r="K5340" s="9"/>
      <c r="L5340" s="9"/>
      <c r="M5340" s="9"/>
      <c r="N5340" s="9"/>
      <c r="O5340" s="1"/>
      <c r="P5340" s="19">
        <v>4.25</v>
      </c>
      <c r="Q5340" s="18" t="s">
        <v>90</v>
      </c>
      <c r="T5340" s="1">
        <f t="shared" si="473"/>
        <v>2020.3240498009989</v>
      </c>
      <c r="U5340" s="4">
        <f t="shared" si="474"/>
        <v>1.1315551652641887E+20</v>
      </c>
      <c r="V5340" s="4">
        <f t="shared" si="475"/>
        <v>749894209332455.88</v>
      </c>
      <c r="W5340" s="1">
        <f t="shared" si="476"/>
        <v>42.980073718400362</v>
      </c>
    </row>
    <row r="5341" spans="1:24" x14ac:dyDescent="0.3">
      <c r="A5341" s="32" t="s">
        <v>1414</v>
      </c>
      <c r="B5341" s="34">
        <v>43948.731423611112</v>
      </c>
      <c r="C5341" s="2">
        <v>47.942</v>
      </c>
      <c r="D5341" s="2">
        <v>-16.211166670000001</v>
      </c>
      <c r="E5341" s="3">
        <v>10</v>
      </c>
      <c r="F5341" s="17">
        <v>10</v>
      </c>
      <c r="G5341" s="1" t="s">
        <v>89</v>
      </c>
      <c r="H5341" s="18" t="s">
        <v>34</v>
      </c>
      <c r="I5341" s="9">
        <f>P5341-0.4</f>
        <v>3.3173171990000001</v>
      </c>
      <c r="J5341" s="19"/>
      <c r="K5341" s="19"/>
      <c r="L5341" s="19"/>
      <c r="M5341" s="19"/>
      <c r="N5341" s="19"/>
      <c r="O5341" s="19"/>
      <c r="P5341" s="19">
        <v>3.717317199</v>
      </c>
      <c r="Q5341" s="18" t="s">
        <v>90</v>
      </c>
      <c r="R5341" s="21"/>
      <c r="S5341" s="18"/>
      <c r="T5341" s="1">
        <f t="shared" si="473"/>
        <v>2020.3250689215911</v>
      </c>
      <c r="U5341" s="4">
        <f t="shared" si="474"/>
        <v>1.1315563564398155E+20</v>
      </c>
      <c r="V5341" s="4">
        <f t="shared" si="475"/>
        <v>119117562670920.03</v>
      </c>
      <c r="W5341" s="1">
        <f t="shared" si="476"/>
        <v>480.81940230896583</v>
      </c>
    </row>
    <row r="5342" spans="1:24" x14ac:dyDescent="0.3">
      <c r="A5342" s="32" t="s">
        <v>2104</v>
      </c>
      <c r="B5342" s="34">
        <v>43950.71402777778</v>
      </c>
      <c r="C5342" s="2">
        <v>45.437800000000003</v>
      </c>
      <c r="D5342" s="2">
        <v>-12.820499999999999</v>
      </c>
      <c r="E5342" s="3">
        <v>32</v>
      </c>
      <c r="F5342" s="17">
        <v>23</v>
      </c>
      <c r="G5342" s="1" t="s">
        <v>89</v>
      </c>
      <c r="H5342" s="1" t="s">
        <v>63</v>
      </c>
      <c r="I5342" s="1">
        <v>3.06</v>
      </c>
      <c r="J5342" s="9"/>
      <c r="K5342" s="9"/>
      <c r="L5342" s="9"/>
      <c r="M5342" s="9"/>
      <c r="N5342" s="9"/>
      <c r="O5342" s="1"/>
      <c r="P5342" s="19">
        <v>3.46</v>
      </c>
      <c r="Q5342" s="18" t="s">
        <v>90</v>
      </c>
      <c r="T5342" s="1">
        <f t="shared" si="473"/>
        <v>2020.3304969959693</v>
      </c>
      <c r="U5342" s="4">
        <f t="shared" si="474"/>
        <v>1.1315568462186349E+20</v>
      </c>
      <c r="V5342" s="4">
        <f t="shared" si="475"/>
        <v>48977881936844.656</v>
      </c>
      <c r="W5342" s="1">
        <f t="shared" si="476"/>
        <v>39.740002730032465</v>
      </c>
      <c r="X5342" s="16"/>
    </row>
    <row r="5343" spans="1:24" x14ac:dyDescent="0.3">
      <c r="A5343" s="32" t="s">
        <v>2105</v>
      </c>
      <c r="B5343" s="34">
        <v>43953.880162037036</v>
      </c>
      <c r="C5343" s="2">
        <v>45.419699999999999</v>
      </c>
      <c r="D5343" s="2">
        <v>-12.737500000000001</v>
      </c>
      <c r="E5343" s="3">
        <v>23</v>
      </c>
      <c r="F5343" s="17">
        <v>23</v>
      </c>
      <c r="G5343" s="1" t="s">
        <v>89</v>
      </c>
      <c r="H5343" s="1" t="s">
        <v>63</v>
      </c>
      <c r="I5343" s="1">
        <v>3.19</v>
      </c>
      <c r="J5343" s="9"/>
      <c r="K5343" s="9"/>
      <c r="L5343" s="9"/>
      <c r="M5343" s="9"/>
      <c r="N5343" s="9"/>
      <c r="O5343" s="1"/>
      <c r="P5343" s="19">
        <v>3.59</v>
      </c>
      <c r="Q5343" s="18" t="s">
        <v>90</v>
      </c>
      <c r="T5343" s="1">
        <f t="shared" si="473"/>
        <v>2020.3391653991432</v>
      </c>
      <c r="U5343" s="4">
        <f t="shared" si="474"/>
        <v>1.1315576135801242E+20</v>
      </c>
      <c r="V5343" s="4">
        <f t="shared" si="475"/>
        <v>76736148936182.078</v>
      </c>
      <c r="W5343" s="1">
        <f t="shared" si="476"/>
        <v>30.86490508677602</v>
      </c>
    </row>
    <row r="5344" spans="1:24" x14ac:dyDescent="0.3">
      <c r="A5344" s="32" t="s">
        <v>2106</v>
      </c>
      <c r="B5344" s="34">
        <v>43955.511597222219</v>
      </c>
      <c r="C5344" s="2">
        <v>45.374499999999998</v>
      </c>
      <c r="D5344" s="2">
        <v>-12.8065</v>
      </c>
      <c r="E5344" s="3">
        <v>39</v>
      </c>
      <c r="F5344" s="17">
        <v>22</v>
      </c>
      <c r="G5344" s="1" t="s">
        <v>89</v>
      </c>
      <c r="H5344" s="1" t="s">
        <v>63</v>
      </c>
      <c r="I5344" s="1">
        <v>3.0300000000000002</v>
      </c>
      <c r="J5344" s="9"/>
      <c r="K5344" s="9"/>
      <c r="L5344" s="9"/>
      <c r="M5344" s="9"/>
      <c r="N5344" s="9"/>
      <c r="O5344" s="1"/>
      <c r="P5344" s="19">
        <v>3.43</v>
      </c>
      <c r="Q5344" s="18" t="s">
        <v>90</v>
      </c>
      <c r="T5344" s="1">
        <f t="shared" si="473"/>
        <v>2020.343632025249</v>
      </c>
      <c r="U5344" s="4">
        <f t="shared" si="474"/>
        <v>1.1315580551505715E+20</v>
      </c>
      <c r="V5344" s="4">
        <f t="shared" si="475"/>
        <v>44157044735331.297</v>
      </c>
      <c r="W5344" s="1">
        <f t="shared" si="476"/>
        <v>42.374527371476397</v>
      </c>
    </row>
    <row r="5345" spans="1:24" x14ac:dyDescent="0.3">
      <c r="A5345" s="32" t="s">
        <v>1415</v>
      </c>
      <c r="B5345" s="34">
        <v>43960.102592592593</v>
      </c>
      <c r="C5345" s="2">
        <v>38.383499999999998</v>
      </c>
      <c r="D5345" s="2">
        <v>-8.8036666669999999</v>
      </c>
      <c r="E5345" s="3">
        <v>6.21</v>
      </c>
      <c r="F5345" s="17">
        <v>16</v>
      </c>
      <c r="G5345" s="1" t="s">
        <v>89</v>
      </c>
      <c r="H5345" s="1" t="s">
        <v>33</v>
      </c>
      <c r="I5345" s="1">
        <f>P5345-0.4</f>
        <v>4.3699999999999992</v>
      </c>
      <c r="J5345" s="19"/>
      <c r="K5345" s="19"/>
      <c r="L5345" s="19">
        <v>4.2</v>
      </c>
      <c r="M5345" s="25" t="s">
        <v>60</v>
      </c>
      <c r="N5345" s="19">
        <v>3.1</v>
      </c>
      <c r="O5345" s="19" t="s">
        <v>84</v>
      </c>
      <c r="P5345" s="19">
        <v>4.7699999999999996</v>
      </c>
      <c r="Q5345" s="18" t="s">
        <v>90</v>
      </c>
      <c r="T5345" s="1">
        <f t="shared" si="473"/>
        <v>2020.3562014855374</v>
      </c>
      <c r="U5345" s="4">
        <f t="shared" si="474"/>
        <v>1.131603240745009E+20</v>
      </c>
      <c r="V5345" s="4">
        <f t="shared" si="475"/>
        <v>4518559443749222</v>
      </c>
      <c r="W5345" s="1">
        <f t="shared" si="476"/>
        <v>870.69147831306077</v>
      </c>
      <c r="X5345" s="16"/>
    </row>
    <row r="5346" spans="1:24" x14ac:dyDescent="0.3">
      <c r="A5346" s="32" t="s">
        <v>2107</v>
      </c>
      <c r="B5346" s="34">
        <v>43960.374525462961</v>
      </c>
      <c r="C5346" s="2">
        <v>45.360300000000002</v>
      </c>
      <c r="D5346" s="2">
        <v>-12.7818</v>
      </c>
      <c r="E5346" s="3">
        <v>39</v>
      </c>
      <c r="F5346" s="17">
        <v>23</v>
      </c>
      <c r="G5346" s="1" t="s">
        <v>89</v>
      </c>
      <c r="H5346" s="1" t="s">
        <v>63</v>
      </c>
      <c r="I5346" s="1">
        <v>3</v>
      </c>
      <c r="J5346" s="9"/>
      <c r="K5346" s="9"/>
      <c r="L5346" s="9"/>
      <c r="M5346" s="9"/>
      <c r="N5346" s="9"/>
      <c r="O5346" s="1"/>
      <c r="P5346" s="19">
        <v>3.4</v>
      </c>
      <c r="Q5346" s="18" t="s">
        <v>90</v>
      </c>
      <c r="T5346" s="1">
        <f t="shared" si="473"/>
        <v>2020.3569459971607</v>
      </c>
      <c r="U5346" s="4">
        <f t="shared" si="474"/>
        <v>1.1316036388521796E+20</v>
      </c>
      <c r="V5346" s="4">
        <f t="shared" si="475"/>
        <v>39810717055349.789</v>
      </c>
      <c r="W5346" s="1">
        <f t="shared" si="476"/>
        <v>41.55257303289897</v>
      </c>
      <c r="X5346" s="16"/>
    </row>
    <row r="5347" spans="1:24" x14ac:dyDescent="0.3">
      <c r="A5347" s="32" t="s">
        <v>2108</v>
      </c>
      <c r="B5347" s="34">
        <v>43960.56962962963</v>
      </c>
      <c r="C5347" s="2">
        <v>45.4437</v>
      </c>
      <c r="D5347" s="2">
        <v>-12.762700000000001</v>
      </c>
      <c r="E5347" s="3">
        <v>39</v>
      </c>
      <c r="F5347" s="17">
        <v>23</v>
      </c>
      <c r="G5347" s="1" t="s">
        <v>89</v>
      </c>
      <c r="H5347" s="1" t="s">
        <v>63</v>
      </c>
      <c r="I5347" s="1">
        <v>3.35</v>
      </c>
      <c r="J5347" s="9"/>
      <c r="K5347" s="9"/>
      <c r="L5347" s="9"/>
      <c r="M5347" s="9"/>
      <c r="N5347" s="9"/>
      <c r="O5347" s="1"/>
      <c r="P5347" s="19">
        <v>3.75</v>
      </c>
      <c r="Q5347" s="18" t="s">
        <v>90</v>
      </c>
      <c r="T5347" s="1">
        <f t="shared" si="473"/>
        <v>2020.3574801632569</v>
      </c>
      <c r="U5347" s="4">
        <f t="shared" si="474"/>
        <v>1.1316049723736116E+20</v>
      </c>
      <c r="V5347" s="4">
        <f t="shared" si="475"/>
        <v>133352143216332.41</v>
      </c>
      <c r="W5347" s="1">
        <f t="shared" si="476"/>
        <v>45.325162720751059</v>
      </c>
      <c r="X5347" s="16"/>
    </row>
    <row r="5348" spans="1:24" x14ac:dyDescent="0.3">
      <c r="A5348" s="32" t="s">
        <v>1416</v>
      </c>
      <c r="B5348" s="34">
        <v>43961.181967592594</v>
      </c>
      <c r="C5348" s="2">
        <v>42.260666669999999</v>
      </c>
      <c r="D5348" s="2">
        <v>-12.00583333</v>
      </c>
      <c r="E5348" s="3">
        <v>20</v>
      </c>
      <c r="F5348" s="17">
        <v>14</v>
      </c>
      <c r="G5348" s="1" t="s">
        <v>89</v>
      </c>
      <c r="H5348" s="1" t="s">
        <v>33</v>
      </c>
      <c r="I5348" s="9">
        <f>P5348-0.4</f>
        <v>3.158604687</v>
      </c>
      <c r="J5348" s="19"/>
      <c r="K5348" s="19"/>
      <c r="L5348" s="19"/>
      <c r="M5348" s="19"/>
      <c r="N5348" s="19"/>
      <c r="O5348" s="19"/>
      <c r="P5348" s="19">
        <v>3.5586046869999999</v>
      </c>
      <c r="Q5348" s="18" t="s">
        <v>90</v>
      </c>
      <c r="R5348" s="21"/>
      <c r="S5348" s="18"/>
      <c r="T5348" s="1">
        <f t="shared" si="473"/>
        <v>2020.3591566532309</v>
      </c>
      <c r="U5348" s="4">
        <f t="shared" si="474"/>
        <v>1.1316056608785038E+20</v>
      </c>
      <c r="V5348" s="4">
        <f t="shared" si="475"/>
        <v>68850489219791.266</v>
      </c>
      <c r="W5348" s="1">
        <f t="shared" si="476"/>
        <v>333.96127167314023</v>
      </c>
      <c r="X5348" s="16"/>
    </row>
    <row r="5349" spans="1:24" x14ac:dyDescent="0.3">
      <c r="A5349" s="32" t="s">
        <v>1417</v>
      </c>
      <c r="B5349" s="34">
        <v>43962.635185185187</v>
      </c>
      <c r="C5349" s="2">
        <v>42.391333330000002</v>
      </c>
      <c r="D5349" s="2">
        <v>-11.9895</v>
      </c>
      <c r="E5349" s="3">
        <v>40</v>
      </c>
      <c r="F5349" s="17">
        <v>16</v>
      </c>
      <c r="G5349" s="1" t="s">
        <v>89</v>
      </c>
      <c r="H5349" s="1" t="s">
        <v>33</v>
      </c>
      <c r="I5349" s="9">
        <f>P5349-0.4</f>
        <v>3.1593001210000002</v>
      </c>
      <c r="J5349" s="19"/>
      <c r="K5349" s="19"/>
      <c r="L5349" s="19"/>
      <c r="M5349" s="19"/>
      <c r="N5349" s="19"/>
      <c r="O5349" s="19"/>
      <c r="P5349" s="19">
        <v>3.5593001210000001</v>
      </c>
      <c r="Q5349" s="18" t="s">
        <v>90</v>
      </c>
      <c r="R5349" s="21"/>
      <c r="S5349" s="18"/>
      <c r="T5349" s="1">
        <f t="shared" si="473"/>
        <v>2020.3631353461606</v>
      </c>
      <c r="U5349" s="4">
        <f t="shared" si="474"/>
        <v>1.1316063510391338E+20</v>
      </c>
      <c r="V5349" s="4">
        <f t="shared" si="475"/>
        <v>69016063005171.211</v>
      </c>
      <c r="W5349" s="1">
        <f t="shared" si="476"/>
        <v>322.61665115540217</v>
      </c>
      <c r="X5349" s="16"/>
    </row>
    <row r="5350" spans="1:24" x14ac:dyDescent="0.3">
      <c r="A5350" s="32" t="s">
        <v>1418</v>
      </c>
      <c r="B5350" s="34">
        <v>43964.489004629628</v>
      </c>
      <c r="C5350" s="2">
        <v>41.48266667</v>
      </c>
      <c r="D5350" s="2">
        <v>-12.09316667</v>
      </c>
      <c r="E5350" s="3">
        <v>0</v>
      </c>
      <c r="F5350" s="17">
        <v>13</v>
      </c>
      <c r="G5350" s="1" t="s">
        <v>89</v>
      </c>
      <c r="H5350" s="1" t="s">
        <v>33</v>
      </c>
      <c r="I5350" s="9">
        <f>P5350-0.4</f>
        <v>3.4547933310000003</v>
      </c>
      <c r="J5350" s="19"/>
      <c r="K5350" s="19"/>
      <c r="L5350" s="19"/>
      <c r="M5350" s="19"/>
      <c r="N5350" s="19"/>
      <c r="O5350" s="19"/>
      <c r="P5350" s="19">
        <v>3.8547933310000002</v>
      </c>
      <c r="Q5350" s="18" t="s">
        <v>90</v>
      </c>
      <c r="R5350" s="21"/>
      <c r="S5350" s="18"/>
      <c r="T5350" s="1">
        <f t="shared" si="473"/>
        <v>2020.3682108271857</v>
      </c>
      <c r="U5350" s="4">
        <f t="shared" si="474"/>
        <v>1.1316082661326966E+20</v>
      </c>
      <c r="V5350" s="4">
        <f t="shared" si="475"/>
        <v>191509356286671.56</v>
      </c>
      <c r="W5350" s="1">
        <f t="shared" si="476"/>
        <v>413.80283918087787</v>
      </c>
      <c r="X5350" s="16"/>
    </row>
    <row r="5351" spans="1:24" x14ac:dyDescent="0.3">
      <c r="A5351" s="32" t="s">
        <v>1419</v>
      </c>
      <c r="B5351" s="34">
        <v>43964.793402777781</v>
      </c>
      <c r="C5351" s="2">
        <v>47.662799999999997</v>
      </c>
      <c r="D5351" s="2">
        <v>-20.302399999999999</v>
      </c>
      <c r="E5351" s="3">
        <v>16.600000000000001</v>
      </c>
      <c r="F5351" s="17">
        <v>13</v>
      </c>
      <c r="G5351" s="9" t="s">
        <v>60</v>
      </c>
      <c r="H5351" s="18" t="s">
        <v>34</v>
      </c>
      <c r="I5351" s="1">
        <f>0.85*L5351+1.03</f>
        <v>5.1100000000000003</v>
      </c>
      <c r="J5351" s="19"/>
      <c r="K5351" s="19"/>
      <c r="L5351" s="19">
        <v>4.8</v>
      </c>
      <c r="M5351" s="19" t="s">
        <v>60</v>
      </c>
      <c r="N5351" s="19"/>
      <c r="O5351" s="19"/>
      <c r="P5351" s="19">
        <v>4.9096180159999996</v>
      </c>
      <c r="Q5351" s="18" t="s">
        <v>90</v>
      </c>
      <c r="R5351" s="21"/>
      <c r="S5351" s="18"/>
      <c r="T5351" s="1">
        <f t="shared" si="473"/>
        <v>2020.3690442238953</v>
      </c>
      <c r="U5351" s="4">
        <f t="shared" si="474"/>
        <v>1.1321903693504674E+20</v>
      </c>
      <c r="V5351" s="4">
        <f t="shared" si="475"/>
        <v>5.8210321777087328E+16</v>
      </c>
      <c r="W5351" s="1">
        <f t="shared" si="476"/>
        <v>876.13586876716079</v>
      </c>
    </row>
    <row r="5352" spans="1:24" x14ac:dyDescent="0.3">
      <c r="A5352" s="32" t="s">
        <v>1420</v>
      </c>
      <c r="B5352" s="34">
        <v>43971.18822916667</v>
      </c>
      <c r="C5352" s="2">
        <v>42.441800000000001</v>
      </c>
      <c r="D5352" s="2">
        <v>-11.9823</v>
      </c>
      <c r="E5352" s="3">
        <v>0</v>
      </c>
      <c r="F5352" s="17">
        <v>18</v>
      </c>
      <c r="G5352" s="1" t="s">
        <v>89</v>
      </c>
      <c r="H5352" s="1" t="s">
        <v>33</v>
      </c>
      <c r="I5352" s="9">
        <f>P5352-0.4</f>
        <v>3.93</v>
      </c>
      <c r="J5352" s="19"/>
      <c r="K5352" s="19"/>
      <c r="L5352" s="19"/>
      <c r="M5352" s="19"/>
      <c r="N5352" s="19"/>
      <c r="P5352" s="19">
        <v>4.33</v>
      </c>
      <c r="Q5352" s="18" t="s">
        <v>90</v>
      </c>
      <c r="T5352" s="1">
        <f t="shared" si="473"/>
        <v>2020.3865523043578</v>
      </c>
      <c r="U5352" s="4">
        <f t="shared" si="474"/>
        <v>1.132200254881414E+20</v>
      </c>
      <c r="V5352" s="4">
        <f t="shared" si="475"/>
        <v>988553094656944.75</v>
      </c>
      <c r="W5352" s="1">
        <f t="shared" si="476"/>
        <v>315.06821629989656</v>
      </c>
      <c r="X5352" s="16"/>
    </row>
    <row r="5353" spans="1:24" x14ac:dyDescent="0.3">
      <c r="A5353" s="32" t="s">
        <v>2109</v>
      </c>
      <c r="B5353" s="34">
        <v>43983.990729166668</v>
      </c>
      <c r="C5353" s="2">
        <v>45.420499999999997</v>
      </c>
      <c r="D5353" s="2">
        <v>-12.774699999999999</v>
      </c>
      <c r="E5353" s="3">
        <v>32</v>
      </c>
      <c r="F5353" s="17">
        <v>24</v>
      </c>
      <c r="G5353" s="1" t="s">
        <v>89</v>
      </c>
      <c r="H5353" s="1" t="s">
        <v>63</v>
      </c>
      <c r="I5353" s="1">
        <v>3.16</v>
      </c>
      <c r="J5353" s="9"/>
      <c r="K5353" s="9"/>
      <c r="L5353" s="9"/>
      <c r="M5353" s="9"/>
      <c r="N5353" s="9"/>
      <c r="O5353" s="1"/>
      <c r="P5353" s="19">
        <v>3.56</v>
      </c>
      <c r="Q5353" s="18" t="s">
        <v>90</v>
      </c>
      <c r="T5353" s="1">
        <f t="shared" si="473"/>
        <v>2020.4216036390601</v>
      </c>
      <c r="U5353" s="4">
        <f t="shared" si="474"/>
        <v>1.132200946712385E+20</v>
      </c>
      <c r="V5353" s="4">
        <f t="shared" si="475"/>
        <v>69183097091893.844</v>
      </c>
      <c r="W5353" s="1">
        <f t="shared" si="476"/>
        <v>38.097830519888056</v>
      </c>
      <c r="X5353" s="16"/>
    </row>
    <row r="5354" spans="1:24" x14ac:dyDescent="0.3">
      <c r="A5354" t="s">
        <v>5424</v>
      </c>
      <c r="B5354" s="34">
        <v>43984.239039351851</v>
      </c>
      <c r="C5354" s="2">
        <v>35.880000000000003</v>
      </c>
      <c r="D5354" s="2">
        <v>-4.6319999999999997</v>
      </c>
      <c r="E5354" s="3">
        <v>10</v>
      </c>
      <c r="F5354" s="17"/>
      <c r="G5354" s="9" t="s">
        <v>60</v>
      </c>
      <c r="H5354" s="9" t="s">
        <v>22</v>
      </c>
      <c r="I5354" s="1">
        <f>0.85*L5354+1.03</f>
        <v>4.9399999999999995</v>
      </c>
      <c r="J5354" s="19"/>
      <c r="K5354" s="19"/>
      <c r="L5354" s="19">
        <v>4.5999999999999996</v>
      </c>
      <c r="M5354" s="19" t="s">
        <v>60</v>
      </c>
      <c r="N5354" s="19">
        <v>3.7</v>
      </c>
      <c r="O5354" s="19" t="s">
        <v>84</v>
      </c>
      <c r="P5354" s="19">
        <v>4.3</v>
      </c>
      <c r="Q5354" s="9" t="s">
        <v>84</v>
      </c>
      <c r="T5354" s="1">
        <f t="shared" si="473"/>
        <v>2020.4222834752959</v>
      </c>
      <c r="U5354" s="4">
        <f t="shared" si="474"/>
        <v>1.1325245403693146E+20</v>
      </c>
      <c r="V5354" s="4">
        <f t="shared" si="475"/>
        <v>3.235936569296278E+16</v>
      </c>
      <c r="W5354" s="1">
        <f t="shared" si="476"/>
        <v>1373.7617384189705</v>
      </c>
      <c r="X5354" s="16"/>
    </row>
    <row r="5355" spans="1:24" x14ac:dyDescent="0.3">
      <c r="A5355" t="s">
        <v>5425</v>
      </c>
      <c r="B5355" s="34">
        <v>43984.242350925924</v>
      </c>
      <c r="C5355" s="2">
        <v>35.622</v>
      </c>
      <c r="D5355" s="2">
        <v>-4.4210000000000003</v>
      </c>
      <c r="E5355" s="3">
        <v>10</v>
      </c>
      <c r="F5355" s="17"/>
      <c r="G5355" s="9" t="s">
        <v>60</v>
      </c>
      <c r="H5355" s="9" t="s">
        <v>22</v>
      </c>
      <c r="I5355" s="1">
        <f>0.85*L5355+1.03</f>
        <v>4.8549999999999995</v>
      </c>
      <c r="J5355" s="19"/>
      <c r="K5355" s="19"/>
      <c r="L5355" s="19">
        <v>4.5</v>
      </c>
      <c r="M5355" s="19" t="s">
        <v>84</v>
      </c>
      <c r="N5355" s="19">
        <v>2.6</v>
      </c>
      <c r="O5355" s="19" t="s">
        <v>84</v>
      </c>
      <c r="P5355" s="19">
        <v>4.4000000000000004</v>
      </c>
      <c r="Q5355" s="9" t="s">
        <v>84</v>
      </c>
      <c r="T5355" s="1">
        <f t="shared" si="473"/>
        <v>2020.4222925418917</v>
      </c>
      <c r="U5355" s="4">
        <f t="shared" si="474"/>
        <v>1.1327658085225737E+20</v>
      </c>
      <c r="V5355" s="4">
        <f t="shared" si="475"/>
        <v>2.4126815325916504E+16</v>
      </c>
      <c r="W5355" s="1">
        <f t="shared" si="476"/>
        <v>1410.9387726918758</v>
      </c>
      <c r="X5355" s="16"/>
    </row>
    <row r="5356" spans="1:24" x14ac:dyDescent="0.3">
      <c r="A5356" s="32" t="s">
        <v>1421</v>
      </c>
      <c r="B5356" s="34">
        <v>43985.036874999998</v>
      </c>
      <c r="C5356" s="2">
        <v>46.372999999999998</v>
      </c>
      <c r="D5356" s="2">
        <v>-12.191700000000001</v>
      </c>
      <c r="E5356" s="3">
        <v>30</v>
      </c>
      <c r="F5356" s="3">
        <v>26</v>
      </c>
      <c r="G5356" s="1" t="s">
        <v>89</v>
      </c>
      <c r="H5356" s="1" t="s">
        <v>67</v>
      </c>
      <c r="I5356" s="1">
        <f>P5356-0.4</f>
        <v>3.9</v>
      </c>
      <c r="L5356" s="25">
        <v>4.4000000000000004</v>
      </c>
      <c r="M5356" s="25" t="s">
        <v>60</v>
      </c>
      <c r="P5356" s="25">
        <v>4.3</v>
      </c>
      <c r="Q5356" s="18" t="s">
        <v>90</v>
      </c>
      <c r="T5356" s="1">
        <f t="shared" si="473"/>
        <v>2020.4244678302532</v>
      </c>
      <c r="U5356" s="4">
        <f t="shared" si="474"/>
        <v>1.1327747210319551E+20</v>
      </c>
      <c r="V5356" s="4">
        <f t="shared" si="475"/>
        <v>891250938133744.88</v>
      </c>
      <c r="W5356" s="1">
        <f t="shared" si="476"/>
        <v>142.18835863131238</v>
      </c>
      <c r="X5356" s="16"/>
    </row>
    <row r="5357" spans="1:24" x14ac:dyDescent="0.3">
      <c r="A5357" s="32" t="s">
        <v>2110</v>
      </c>
      <c r="B5357" s="33">
        <v>43986.558020833334</v>
      </c>
      <c r="C5357" s="31">
        <v>45.42</v>
      </c>
      <c r="D5357" s="31">
        <v>-12.79</v>
      </c>
      <c r="E5357" s="17">
        <v>25</v>
      </c>
      <c r="F5357" s="17">
        <v>25</v>
      </c>
      <c r="G5357" s="1" t="s">
        <v>89</v>
      </c>
      <c r="H5357" s="1" t="s">
        <v>63</v>
      </c>
      <c r="I5357" s="1">
        <v>3.3000000000000003</v>
      </c>
      <c r="J5357" s="18"/>
      <c r="K5357" s="18"/>
      <c r="L5357" s="18"/>
      <c r="M5357" s="18"/>
      <c r="N5357" s="18"/>
      <c r="O5357" s="18"/>
      <c r="P5357" s="19">
        <v>3.7</v>
      </c>
      <c r="Q5357" s="18" t="s">
        <v>90</v>
      </c>
      <c r="T5357" s="1">
        <f t="shared" si="473"/>
        <v>2020.4286325005703</v>
      </c>
      <c r="U5357" s="4">
        <f t="shared" si="474"/>
        <v>1.1327758430504093E+20</v>
      </c>
      <c r="V5357" s="4">
        <f t="shared" si="475"/>
        <v>112201845430197.23</v>
      </c>
      <c r="W5357" s="1">
        <f t="shared" si="476"/>
        <v>32.561259576334912</v>
      </c>
    </row>
    <row r="5358" spans="1:24" x14ac:dyDescent="0.3">
      <c r="A5358" s="32" t="s">
        <v>2111</v>
      </c>
      <c r="B5358" s="33">
        <v>43988.72960648148</v>
      </c>
      <c r="C5358" s="31">
        <v>45.36</v>
      </c>
      <c r="D5358" s="31">
        <v>-12.79</v>
      </c>
      <c r="E5358" s="17">
        <v>33.74</v>
      </c>
      <c r="F5358" s="17">
        <v>24</v>
      </c>
      <c r="G5358" s="1" t="s">
        <v>89</v>
      </c>
      <c r="H5358" s="1" t="s">
        <v>63</v>
      </c>
      <c r="I5358" s="1">
        <v>3.5</v>
      </c>
      <c r="J5358" s="18"/>
      <c r="K5358" s="18"/>
      <c r="L5358" s="18"/>
      <c r="M5358" s="18"/>
      <c r="N5358" s="18"/>
      <c r="O5358" s="18"/>
      <c r="P5358" s="19">
        <v>3.9</v>
      </c>
      <c r="Q5358" s="18" t="s">
        <v>90</v>
      </c>
      <c r="T5358" s="1">
        <f t="shared" si="473"/>
        <v>2020.4345779780465</v>
      </c>
      <c r="U5358" s="4">
        <f t="shared" si="474"/>
        <v>1.1327780817715479E+20</v>
      </c>
      <c r="V5358" s="4">
        <f t="shared" si="475"/>
        <v>223872113856835.09</v>
      </c>
      <c r="W5358" s="1">
        <f t="shared" si="476"/>
        <v>36.731371941579226</v>
      </c>
      <c r="X5358" s="16"/>
    </row>
    <row r="5359" spans="1:24" x14ac:dyDescent="0.3">
      <c r="A5359" s="32" t="s">
        <v>1422</v>
      </c>
      <c r="B5359" s="34">
        <v>43988.965891203705</v>
      </c>
      <c r="C5359" s="2">
        <v>43.316000000000003</v>
      </c>
      <c r="D5359" s="2">
        <v>-11.2395</v>
      </c>
      <c r="E5359" s="3">
        <v>0</v>
      </c>
      <c r="F5359" s="17">
        <v>22</v>
      </c>
      <c r="G5359" s="1" t="s">
        <v>89</v>
      </c>
      <c r="H5359" s="18" t="s">
        <v>26</v>
      </c>
      <c r="I5359" s="9">
        <f>P5359-0.4</f>
        <v>3.2684490020000001</v>
      </c>
      <c r="J5359" s="19"/>
      <c r="K5359" s="19"/>
      <c r="L5359" s="19"/>
      <c r="M5359" s="19"/>
      <c r="N5359" s="19"/>
      <c r="O5359" s="19"/>
      <c r="P5359" s="19">
        <v>3.668449002</v>
      </c>
      <c r="Q5359" s="18" t="s">
        <v>90</v>
      </c>
      <c r="R5359" s="21"/>
      <c r="S5359" s="18"/>
      <c r="T5359" s="1">
        <f t="shared" si="473"/>
        <v>2020.4352248903592</v>
      </c>
      <c r="U5359" s="4">
        <f t="shared" si="474"/>
        <v>1.132779087946503E+20</v>
      </c>
      <c r="V5359" s="4">
        <f t="shared" si="475"/>
        <v>100617495506678.25</v>
      </c>
      <c r="W5359" s="1">
        <f t="shared" si="476"/>
        <v>268.17967291227882</v>
      </c>
      <c r="X5359" s="16"/>
    </row>
    <row r="5360" spans="1:24" x14ac:dyDescent="0.3">
      <c r="A5360" s="32" t="s">
        <v>2112</v>
      </c>
      <c r="B5360" s="33">
        <v>43999.425312500003</v>
      </c>
      <c r="C5360" s="31">
        <v>45.56</v>
      </c>
      <c r="D5360" s="31">
        <v>-12.8</v>
      </c>
      <c r="E5360" s="17">
        <v>36</v>
      </c>
      <c r="F5360" s="17">
        <v>27</v>
      </c>
      <c r="G5360" s="1" t="s">
        <v>89</v>
      </c>
      <c r="H5360" s="1" t="s">
        <v>63</v>
      </c>
      <c r="I5360" s="1">
        <v>3.6</v>
      </c>
      <c r="J5360" s="18"/>
      <c r="K5360" s="18"/>
      <c r="L5360" s="18"/>
      <c r="M5360" s="18"/>
      <c r="N5360" s="18"/>
      <c r="O5360" s="18"/>
      <c r="P5360" s="19">
        <v>4</v>
      </c>
      <c r="Q5360" s="18" t="s">
        <v>90</v>
      </c>
      <c r="T5360" s="1">
        <f t="shared" si="473"/>
        <v>2020.4638612251883</v>
      </c>
      <c r="U5360" s="4">
        <f t="shared" si="474"/>
        <v>1.1327822502241631E+20</v>
      </c>
      <c r="V5360" s="4">
        <f t="shared" si="475"/>
        <v>316227766016839.06</v>
      </c>
      <c r="W5360" s="1">
        <f t="shared" si="476"/>
        <v>50.923849240664985</v>
      </c>
    </row>
    <row r="5361" spans="1:24" x14ac:dyDescent="0.3">
      <c r="A5361" s="32" t="s">
        <v>1423</v>
      </c>
      <c r="B5361" s="34">
        <v>44001.166134259256</v>
      </c>
      <c r="C5361" s="2">
        <v>41.518500000000003</v>
      </c>
      <c r="D5361" s="2">
        <v>-10.813166669999999</v>
      </c>
      <c r="E5361" s="3">
        <v>0</v>
      </c>
      <c r="F5361" s="17">
        <v>7</v>
      </c>
      <c r="G5361" s="1" t="s">
        <v>89</v>
      </c>
      <c r="H5361" s="1" t="s">
        <v>33</v>
      </c>
      <c r="I5361" s="9">
        <f>P5361-0.4</f>
        <v>3.3571643890000002</v>
      </c>
      <c r="J5361" s="19"/>
      <c r="K5361" s="19"/>
      <c r="L5361" s="19"/>
      <c r="M5361" s="19"/>
      <c r="N5361" s="19"/>
      <c r="O5361" s="19"/>
      <c r="P5361" s="19">
        <v>3.7571643890000002</v>
      </c>
      <c r="Q5361" s="18" t="s">
        <v>90</v>
      </c>
      <c r="R5361" s="21"/>
      <c r="S5361" s="18"/>
      <c r="T5361" s="1">
        <f t="shared" si="473"/>
        <v>2020.4686273354121</v>
      </c>
      <c r="U5361" s="4">
        <f t="shared" si="474"/>
        <v>1.1327836171551338E+20</v>
      </c>
      <c r="V5361" s="4">
        <f t="shared" si="475"/>
        <v>136693097077211.22</v>
      </c>
      <c r="W5361" s="1">
        <f t="shared" si="476"/>
        <v>459.04492494234029</v>
      </c>
      <c r="X5361" s="16"/>
    </row>
    <row r="5362" spans="1:24" x14ac:dyDescent="0.3">
      <c r="A5362" s="32" t="s">
        <v>1424</v>
      </c>
      <c r="B5362" s="34">
        <v>44005.415173611109</v>
      </c>
      <c r="C5362" s="2">
        <v>46.41140747</v>
      </c>
      <c r="D5362" s="2">
        <v>-19.309610370000001</v>
      </c>
      <c r="E5362" s="3">
        <v>0</v>
      </c>
      <c r="F5362" s="17">
        <v>9</v>
      </c>
      <c r="G5362" s="1" t="s">
        <v>89</v>
      </c>
      <c r="H5362" s="18" t="s">
        <v>34</v>
      </c>
      <c r="I5362" s="9">
        <f>P5362-0.4</f>
        <v>3.6264873850000003</v>
      </c>
      <c r="J5362" s="19"/>
      <c r="K5362" s="19"/>
      <c r="L5362" s="19"/>
      <c r="M5362" s="19"/>
      <c r="N5362" s="19"/>
      <c r="O5362" s="19"/>
      <c r="P5362" s="19">
        <v>4.0264873850000003</v>
      </c>
      <c r="Q5362" s="18" t="s">
        <v>90</v>
      </c>
      <c r="R5362" s="21"/>
      <c r="S5362" s="18"/>
      <c r="T5362" s="1">
        <f t="shared" si="473"/>
        <v>2020.4802605711461</v>
      </c>
      <c r="U5362" s="4">
        <f t="shared" si="474"/>
        <v>1.1327870823772496E+20</v>
      </c>
      <c r="V5362" s="4">
        <f t="shared" si="475"/>
        <v>346522211581995.81</v>
      </c>
      <c r="W5362" s="1">
        <f t="shared" si="476"/>
        <v>738.65487990209328</v>
      </c>
      <c r="X5362" s="16"/>
    </row>
    <row r="5363" spans="1:24" x14ac:dyDescent="0.3">
      <c r="A5363" s="32" t="s">
        <v>1425</v>
      </c>
      <c r="B5363" s="34">
        <v>44011.153391203705</v>
      </c>
      <c r="C5363" s="2">
        <v>43.393000000000001</v>
      </c>
      <c r="D5363" s="2">
        <v>-9.8486666669999998</v>
      </c>
      <c r="E5363" s="3">
        <v>40</v>
      </c>
      <c r="F5363" s="17">
        <v>10</v>
      </c>
      <c r="G5363" s="1" t="s">
        <v>89</v>
      </c>
      <c r="H5363" s="1" t="s">
        <v>54</v>
      </c>
      <c r="I5363" s="9">
        <f>P5363-0.4</f>
        <v>3.38259189</v>
      </c>
      <c r="J5363" s="19"/>
      <c r="K5363" s="19"/>
      <c r="L5363" s="19"/>
      <c r="M5363" s="19"/>
      <c r="N5363" s="19"/>
      <c r="O5363" s="19"/>
      <c r="P5363" s="19">
        <v>3.78259189</v>
      </c>
      <c r="Q5363" s="18" t="s">
        <v>90</v>
      </c>
      <c r="R5363" s="21"/>
      <c r="S5363" s="18"/>
      <c r="T5363" s="1">
        <f t="shared" si="473"/>
        <v>2020.4959709546988</v>
      </c>
      <c r="U5363" s="4">
        <f t="shared" si="474"/>
        <v>1.1327885747861658E+20</v>
      </c>
      <c r="V5363" s="4">
        <f t="shared" si="475"/>
        <v>149240891616022.03</v>
      </c>
      <c r="W5363" s="1">
        <f t="shared" si="476"/>
        <v>382.6248666892663</v>
      </c>
      <c r="X5363" s="16"/>
    </row>
    <row r="5364" spans="1:24" x14ac:dyDescent="0.3">
      <c r="A5364" s="32" t="s">
        <v>1426</v>
      </c>
      <c r="B5364" s="34">
        <v>44016.667071759257</v>
      </c>
      <c r="C5364" s="2">
        <v>41.331833330000002</v>
      </c>
      <c r="D5364" s="2">
        <v>-12.083666669999999</v>
      </c>
      <c r="E5364" s="3">
        <v>0</v>
      </c>
      <c r="F5364" s="17">
        <v>19</v>
      </c>
      <c r="G5364" s="1" t="s">
        <v>89</v>
      </c>
      <c r="H5364" s="1" t="s">
        <v>33</v>
      </c>
      <c r="I5364" s="1">
        <f>P5364-0.4</f>
        <v>4.0521013369999999</v>
      </c>
      <c r="J5364" s="19"/>
      <c r="K5364" s="19"/>
      <c r="L5364" s="19">
        <v>4.3</v>
      </c>
      <c r="M5364" s="25" t="s">
        <v>60</v>
      </c>
      <c r="N5364" s="19"/>
      <c r="O5364" s="19"/>
      <c r="P5364" s="19">
        <v>4.4521013370000002</v>
      </c>
      <c r="Q5364" s="18" t="s">
        <v>90</v>
      </c>
      <c r="S5364" s="18"/>
      <c r="T5364" s="1">
        <f t="shared" si="473"/>
        <v>2020.5110665893478</v>
      </c>
      <c r="U5364" s="4">
        <f t="shared" si="474"/>
        <v>1.1328036461309596E+20</v>
      </c>
      <c r="V5364" s="4">
        <f t="shared" si="475"/>
        <v>1507134479387826.8</v>
      </c>
      <c r="W5364" s="1">
        <f t="shared" si="476"/>
        <v>430.1353141244665</v>
      </c>
      <c r="X5364" s="16"/>
    </row>
    <row r="5365" spans="1:24" x14ac:dyDescent="0.3">
      <c r="A5365" s="32" t="s">
        <v>2113</v>
      </c>
      <c r="B5365" s="33">
        <v>44021.605902777781</v>
      </c>
      <c r="C5365" s="31">
        <v>45.595999999999997</v>
      </c>
      <c r="D5365" s="31">
        <v>-12.82266667</v>
      </c>
      <c r="E5365" s="17">
        <v>35.33</v>
      </c>
      <c r="F5365" s="17">
        <v>25</v>
      </c>
      <c r="G5365" s="1" t="s">
        <v>89</v>
      </c>
      <c r="H5365" s="1" t="s">
        <v>63</v>
      </c>
      <c r="I5365" s="1">
        <v>3.0801937220000002</v>
      </c>
      <c r="J5365" s="18"/>
      <c r="K5365" s="18"/>
      <c r="L5365" s="18"/>
      <c r="M5365" s="18"/>
      <c r="N5365" s="18"/>
      <c r="O5365" s="18"/>
      <c r="P5365" s="19">
        <v>3.4801937220000001</v>
      </c>
      <c r="Q5365" s="18" t="s">
        <v>90</v>
      </c>
      <c r="T5365" s="1">
        <f t="shared" si="473"/>
        <v>2020.5245883717394</v>
      </c>
      <c r="U5365" s="4">
        <f t="shared" si="474"/>
        <v>1.1328041712896819E+20</v>
      </c>
      <c r="V5365" s="4">
        <f t="shared" si="475"/>
        <v>52515872226730.578</v>
      </c>
      <c r="W5365" s="1">
        <f t="shared" si="476"/>
        <v>53.571016070214029</v>
      </c>
      <c r="X5365" s="16"/>
    </row>
    <row r="5366" spans="1:24" x14ac:dyDescent="0.3">
      <c r="A5366" s="32" t="s">
        <v>2114</v>
      </c>
      <c r="B5366" s="33">
        <v>44024.347800925927</v>
      </c>
      <c r="C5366" s="31">
        <v>45.610166669999998</v>
      </c>
      <c r="D5366" s="31">
        <v>-12.80616667</v>
      </c>
      <c r="E5366" s="17">
        <v>28</v>
      </c>
      <c r="F5366" s="17">
        <v>29</v>
      </c>
      <c r="G5366" s="1" t="s">
        <v>89</v>
      </c>
      <c r="H5366" s="1" t="s">
        <v>63</v>
      </c>
      <c r="I5366" s="1">
        <v>3.6880808540000003</v>
      </c>
      <c r="J5366" s="18"/>
      <c r="K5366" s="18"/>
      <c r="L5366" s="18"/>
      <c r="M5366" s="18"/>
      <c r="N5366" s="18"/>
      <c r="O5366" s="18"/>
      <c r="P5366" s="19">
        <v>4.0880808540000002</v>
      </c>
      <c r="Q5366" s="18" t="s">
        <v>90</v>
      </c>
      <c r="T5366" s="1">
        <f t="shared" si="473"/>
        <v>2020.5320952797424</v>
      </c>
      <c r="U5366" s="4">
        <f t="shared" si="474"/>
        <v>1.1328084579718169E+20</v>
      </c>
      <c r="V5366" s="4">
        <f t="shared" si="475"/>
        <v>428668213493207.88</v>
      </c>
      <c r="W5366" s="1">
        <f t="shared" si="476"/>
        <v>50.057811112091478</v>
      </c>
      <c r="X5366" s="16"/>
    </row>
    <row r="5367" spans="1:24" x14ac:dyDescent="0.3">
      <c r="A5367" s="32" t="s">
        <v>2115</v>
      </c>
      <c r="B5367" s="33">
        <v>44031.733807870369</v>
      </c>
      <c r="C5367" s="31">
        <v>45.636000000000003</v>
      </c>
      <c r="D5367" s="31">
        <v>-12.836166670000001</v>
      </c>
      <c r="E5367" s="17">
        <v>32</v>
      </c>
      <c r="F5367" s="17">
        <v>21</v>
      </c>
      <c r="G5367" s="1" t="s">
        <v>89</v>
      </c>
      <c r="H5367" s="1" t="s">
        <v>63</v>
      </c>
      <c r="I5367" s="1">
        <v>3.0137074890000002</v>
      </c>
      <c r="J5367" s="18"/>
      <c r="K5367" s="18"/>
      <c r="L5367" s="18"/>
      <c r="M5367" s="18"/>
      <c r="N5367" s="18"/>
      <c r="O5367" s="18"/>
      <c r="P5367" s="19">
        <v>3.4137074890000001</v>
      </c>
      <c r="Q5367" s="18" t="s">
        <v>90</v>
      </c>
      <c r="T5367" s="1">
        <f t="shared" si="473"/>
        <v>2020.5523170646691</v>
      </c>
      <c r="U5367" s="4">
        <f t="shared" si="474"/>
        <v>1.1328088753802638E+20</v>
      </c>
      <c r="V5367" s="4">
        <f t="shared" si="475"/>
        <v>41740844696422.914</v>
      </c>
      <c r="W5367" s="1">
        <f t="shared" si="476"/>
        <v>55.061802357022025</v>
      </c>
    </row>
    <row r="5368" spans="1:24" x14ac:dyDescent="0.3">
      <c r="A5368" s="32" t="s">
        <v>1427</v>
      </c>
      <c r="B5368" s="34">
        <v>44038.159849537034</v>
      </c>
      <c r="C5368" s="2">
        <v>41.505666669999997</v>
      </c>
      <c r="D5368" s="2">
        <v>-14.424666670000001</v>
      </c>
      <c r="E5368" s="3">
        <v>0</v>
      </c>
      <c r="F5368" s="17">
        <v>16</v>
      </c>
      <c r="G5368" s="1" t="s">
        <v>89</v>
      </c>
      <c r="H5368" s="1" t="s">
        <v>33</v>
      </c>
      <c r="I5368" s="9">
        <f>P5368-0.4</f>
        <v>3.7780848759999999</v>
      </c>
      <c r="J5368" s="19"/>
      <c r="K5368" s="19"/>
      <c r="L5368" s="19"/>
      <c r="M5368" s="19"/>
      <c r="N5368" s="19"/>
      <c r="O5368" s="19"/>
      <c r="P5368" s="19">
        <v>4.1780848759999998</v>
      </c>
      <c r="Q5368" s="18" t="s">
        <v>90</v>
      </c>
      <c r="S5368" s="18"/>
      <c r="T5368" s="1">
        <f t="shared" si="473"/>
        <v>2020.5699106079044</v>
      </c>
      <c r="U5368" s="4">
        <f t="shared" si="474"/>
        <v>1.1328147249956764E+20</v>
      </c>
      <c r="V5368" s="4">
        <f t="shared" si="475"/>
        <v>584961541258924.25</v>
      </c>
      <c r="W5368" s="1">
        <f t="shared" si="476"/>
        <v>441.65723953378676</v>
      </c>
    </row>
    <row r="5369" spans="1:24" x14ac:dyDescent="0.3">
      <c r="A5369" s="32" t="s">
        <v>2116</v>
      </c>
      <c r="B5369" s="33">
        <v>44040.232638888891</v>
      </c>
      <c r="C5369" s="31">
        <v>45.381300000000003</v>
      </c>
      <c r="D5369" s="31">
        <v>-12.8712</v>
      </c>
      <c r="E5369" s="17">
        <v>10</v>
      </c>
      <c r="F5369" s="17"/>
      <c r="G5369" s="1" t="s">
        <v>89</v>
      </c>
      <c r="H5369" s="1" t="s">
        <v>63</v>
      </c>
      <c r="I5369" s="1">
        <v>3.057906145</v>
      </c>
      <c r="J5369" s="18"/>
      <c r="K5369" s="18"/>
      <c r="L5369" s="18"/>
      <c r="M5369" s="18"/>
      <c r="N5369" s="18"/>
      <c r="O5369" s="18"/>
      <c r="P5369" s="19">
        <v>3.4579061449999999</v>
      </c>
      <c r="Q5369" s="18" t="s">
        <v>90</v>
      </c>
      <c r="T5369" s="1">
        <f t="shared" si="473"/>
        <v>2020.5755855958628</v>
      </c>
      <c r="U5369" s="4">
        <f t="shared" si="474"/>
        <v>1.1328152112452321E+20</v>
      </c>
      <c r="V5369" s="4">
        <f t="shared" si="475"/>
        <v>48624955569242.297</v>
      </c>
      <c r="W5369" s="1">
        <f t="shared" si="476"/>
        <v>23.039007627839869</v>
      </c>
    </row>
    <row r="5370" spans="1:24" x14ac:dyDescent="0.3">
      <c r="A5370" s="32" t="s">
        <v>2117</v>
      </c>
      <c r="B5370" s="33">
        <v>44041.154039351852</v>
      </c>
      <c r="C5370" s="31">
        <v>45.454000000000001</v>
      </c>
      <c r="D5370" s="31">
        <v>-12.826166669999999</v>
      </c>
      <c r="E5370" s="17">
        <v>24.73</v>
      </c>
      <c r="F5370" s="17">
        <v>22</v>
      </c>
      <c r="G5370" s="1" t="s">
        <v>89</v>
      </c>
      <c r="H5370" s="1" t="s">
        <v>63</v>
      </c>
      <c r="I5370" s="1">
        <v>3.0000006809999999</v>
      </c>
      <c r="J5370" s="18"/>
      <c r="K5370" s="18"/>
      <c r="L5370" s="18"/>
      <c r="M5370" s="18"/>
      <c r="N5370" s="18"/>
      <c r="O5370" s="18"/>
      <c r="P5370" s="19">
        <v>3.4000006809999999</v>
      </c>
      <c r="Q5370" s="18" t="s">
        <v>90</v>
      </c>
      <c r="T5370" s="1">
        <f t="shared" si="473"/>
        <v>2020.5781082528456</v>
      </c>
      <c r="U5370" s="4">
        <f t="shared" si="474"/>
        <v>1.132815609353339E+20</v>
      </c>
      <c r="V5370" s="4">
        <f t="shared" si="475"/>
        <v>39810810693876.125</v>
      </c>
      <c r="W5370" s="1">
        <f t="shared" si="476"/>
        <v>35.469947845460815</v>
      </c>
      <c r="X5370" s="16"/>
    </row>
    <row r="5371" spans="1:24" x14ac:dyDescent="0.3">
      <c r="A5371" s="32" t="s">
        <v>1428</v>
      </c>
      <c r="B5371" s="34">
        <v>44048.126250000001</v>
      </c>
      <c r="C5371" s="2">
        <v>41.529666669999997</v>
      </c>
      <c r="D5371" s="2">
        <v>-10.16583333</v>
      </c>
      <c r="E5371" s="3">
        <v>8</v>
      </c>
      <c r="F5371" s="17">
        <v>13</v>
      </c>
      <c r="G5371" s="1" t="s">
        <v>89</v>
      </c>
      <c r="H5371" s="1" t="s">
        <v>33</v>
      </c>
      <c r="I5371" s="9">
        <f>P5371-0.4</f>
        <v>3.9188478860000004</v>
      </c>
      <c r="J5371" s="19"/>
      <c r="K5371" s="19"/>
      <c r="L5371" s="19"/>
      <c r="M5371" s="19"/>
      <c r="N5371" s="19"/>
      <c r="O5371" s="19"/>
      <c r="P5371" s="19">
        <v>4.3188478860000004</v>
      </c>
      <c r="Q5371" s="18" t="s">
        <v>90</v>
      </c>
      <c r="R5371" s="21"/>
      <c r="S5371" s="18"/>
      <c r="T5371" s="1">
        <f t="shared" si="473"/>
        <v>2020.5971971252566</v>
      </c>
      <c r="U5371" s="4">
        <f t="shared" si="474"/>
        <v>1.1328251213530628E+20</v>
      </c>
      <c r="V5371" s="4">
        <f t="shared" si="475"/>
        <v>951199972379949.75</v>
      </c>
      <c r="W5371" s="1">
        <f t="shared" si="476"/>
        <v>496.69450014477115</v>
      </c>
    </row>
    <row r="5372" spans="1:24" x14ac:dyDescent="0.3">
      <c r="A5372" s="32" t="s">
        <v>2118</v>
      </c>
      <c r="B5372" s="33">
        <v>44048.198125000003</v>
      </c>
      <c r="C5372" s="31">
        <v>45.56</v>
      </c>
      <c r="D5372" s="31">
        <v>-12.787333329999999</v>
      </c>
      <c r="E5372" s="17">
        <v>42</v>
      </c>
      <c r="F5372" s="17">
        <v>21</v>
      </c>
      <c r="G5372" s="1" t="s">
        <v>89</v>
      </c>
      <c r="H5372" s="1" t="s">
        <v>63</v>
      </c>
      <c r="I5372" s="1">
        <v>3.1549229040000002</v>
      </c>
      <c r="J5372" s="18"/>
      <c r="K5372" s="18"/>
      <c r="L5372" s="18"/>
      <c r="M5372" s="18"/>
      <c r="N5372" s="18"/>
      <c r="O5372" s="18"/>
      <c r="P5372" s="19">
        <v>3.5549229040000001</v>
      </c>
      <c r="Q5372" s="18" t="s">
        <v>90</v>
      </c>
      <c r="T5372" s="1">
        <f t="shared" si="473"/>
        <v>2020.5973939082819</v>
      </c>
      <c r="U5372" s="4">
        <f t="shared" si="474"/>
        <v>1.1328258011580652E+20</v>
      </c>
      <c r="V5372" s="4">
        <f t="shared" si="475"/>
        <v>67980500232203.242</v>
      </c>
      <c r="W5372" s="1">
        <f t="shared" si="476"/>
        <v>55.222206837661822</v>
      </c>
    </row>
    <row r="5373" spans="1:24" x14ac:dyDescent="0.3">
      <c r="A5373" s="32" t="s">
        <v>1429</v>
      </c>
      <c r="B5373" s="34">
        <v>44053.887418981481</v>
      </c>
      <c r="C5373" s="2">
        <v>46.752000000000002</v>
      </c>
      <c r="D5373" s="2">
        <v>-12.3575</v>
      </c>
      <c r="E5373" s="3">
        <v>48.33</v>
      </c>
      <c r="F5373" s="17">
        <v>19</v>
      </c>
      <c r="G5373" s="1" t="s">
        <v>89</v>
      </c>
      <c r="H5373" s="1" t="s">
        <v>67</v>
      </c>
      <c r="I5373" s="9">
        <f>P5373-0.4</f>
        <v>3.4634606880000001</v>
      </c>
      <c r="J5373" s="19"/>
      <c r="K5373" s="19"/>
      <c r="L5373" s="19"/>
      <c r="M5373" s="19"/>
      <c r="N5373" s="19" t="s">
        <v>1430</v>
      </c>
      <c r="O5373" s="19" t="s">
        <v>1430</v>
      </c>
      <c r="P5373" s="19">
        <v>3.863460688</v>
      </c>
      <c r="Q5373" s="18" t="s">
        <v>90</v>
      </c>
      <c r="R5373" s="21"/>
      <c r="S5373" s="18"/>
      <c r="T5373" s="1">
        <f t="shared" si="473"/>
        <v>2020.6129703462875</v>
      </c>
      <c r="U5373" s="4">
        <f t="shared" si="474"/>
        <v>1.1328277744485967E+20</v>
      </c>
      <c r="V5373" s="4">
        <f t="shared" si="475"/>
        <v>197329053148895.63</v>
      </c>
      <c r="W5373" s="1">
        <f t="shared" si="476"/>
        <v>177.64125473891175</v>
      </c>
      <c r="X5373" s="16"/>
    </row>
    <row r="5374" spans="1:24" x14ac:dyDescent="0.3">
      <c r="A5374" t="s">
        <v>5426</v>
      </c>
      <c r="B5374" s="34">
        <v>44054.215509259258</v>
      </c>
      <c r="C5374" s="2">
        <v>40.832000000000001</v>
      </c>
      <c r="D5374" s="2">
        <v>-13.971</v>
      </c>
      <c r="E5374" s="3">
        <v>10</v>
      </c>
      <c r="F5374" s="17"/>
      <c r="G5374" s="9" t="s">
        <v>60</v>
      </c>
      <c r="H5374" s="1" t="s">
        <v>33</v>
      </c>
      <c r="I5374" s="1">
        <f>P5374-0.4</f>
        <v>5.1273881469999996</v>
      </c>
      <c r="J5374" s="19"/>
      <c r="K5374" s="19"/>
      <c r="L5374" s="19">
        <v>4.9000000000000004</v>
      </c>
      <c r="M5374" s="19" t="s">
        <v>60</v>
      </c>
      <c r="N5374" s="19" t="s">
        <v>1430</v>
      </c>
      <c r="O5374" s="19" t="s">
        <v>1430</v>
      </c>
      <c r="P5374" s="19">
        <v>5.5273881469999999</v>
      </c>
      <c r="Q5374" s="18" t="s">
        <v>90</v>
      </c>
      <c r="R5374" s="21"/>
      <c r="S5374" s="18"/>
      <c r="T5374" s="1">
        <f t="shared" si="473"/>
        <v>2020.6138686085128</v>
      </c>
      <c r="U5374" s="4">
        <f t="shared" si="474"/>
        <v>1.1334459078624893E+20</v>
      </c>
      <c r="V5374" s="4">
        <f t="shared" si="475"/>
        <v>6.1813341389258136E+16</v>
      </c>
      <c r="W5374" s="1">
        <f t="shared" si="476"/>
        <v>493.23093548128224</v>
      </c>
    </row>
    <row r="5375" spans="1:24" x14ac:dyDescent="0.3">
      <c r="A5375" s="32" t="s">
        <v>2119</v>
      </c>
      <c r="B5375" s="33">
        <v>44054.676678240743</v>
      </c>
      <c r="C5375" s="31">
        <v>45.582666670000002</v>
      </c>
      <c r="D5375" s="31">
        <v>-12.826499999999999</v>
      </c>
      <c r="E5375" s="17">
        <v>36.869999999999997</v>
      </c>
      <c r="F5375" s="17">
        <v>21</v>
      </c>
      <c r="G5375" s="1" t="s">
        <v>89</v>
      </c>
      <c r="H5375" s="1" t="s">
        <v>63</v>
      </c>
      <c r="I5375" s="1">
        <v>3.1585970960000003</v>
      </c>
      <c r="J5375" s="18"/>
      <c r="K5375" s="18"/>
      <c r="L5375" s="18"/>
      <c r="M5375" s="18"/>
      <c r="N5375" s="18"/>
      <c r="O5375" s="18"/>
      <c r="P5375" s="19">
        <v>3.5585970960000002</v>
      </c>
      <c r="Q5375" s="18" t="s">
        <v>90</v>
      </c>
      <c r="T5375" s="1">
        <f t="shared" si="473"/>
        <v>2020.6151312203717</v>
      </c>
      <c r="U5375" s="4">
        <f t="shared" si="474"/>
        <v>1.1334465963493302E+20</v>
      </c>
      <c r="V5375" s="4">
        <f t="shared" si="475"/>
        <v>68848684094810.352</v>
      </c>
      <c r="W5375" s="1">
        <f t="shared" si="476"/>
        <v>53.621509583171751</v>
      </c>
    </row>
    <row r="5376" spans="1:24" x14ac:dyDescent="0.3">
      <c r="A5376" s="32" t="s">
        <v>1431</v>
      </c>
      <c r="B5376" s="34">
        <v>44055.717546296299</v>
      </c>
      <c r="C5376" s="2">
        <v>39.813000000000002</v>
      </c>
      <c r="D5376" s="2">
        <v>-7.3330000000000002</v>
      </c>
      <c r="E5376" s="3">
        <v>17.600000000000001</v>
      </c>
      <c r="F5376" s="17"/>
      <c r="G5376" s="9" t="s">
        <v>60</v>
      </c>
      <c r="H5376" s="9" t="s">
        <v>22</v>
      </c>
      <c r="I5376" s="1">
        <v>5.9459999999999997</v>
      </c>
      <c r="J5376" s="19">
        <v>6</v>
      </c>
      <c r="K5376" s="19" t="s">
        <v>61</v>
      </c>
      <c r="L5376" s="19">
        <v>6</v>
      </c>
      <c r="M5376" s="19" t="s">
        <v>60</v>
      </c>
      <c r="N5376" s="19" t="s">
        <v>1430</v>
      </c>
      <c r="O5376" s="19" t="s">
        <v>1430</v>
      </c>
      <c r="P5376" s="19">
        <v>6.4953916779999998</v>
      </c>
      <c r="Q5376" s="18" t="s">
        <v>90</v>
      </c>
      <c r="R5376" s="21"/>
      <c r="S5376" s="18"/>
      <c r="T5376" s="1">
        <f t="shared" si="473"/>
        <v>2020.6179809617968</v>
      </c>
      <c r="U5376" s="4">
        <f t="shared" si="474"/>
        <v>1.1438937985415383E+20</v>
      </c>
      <c r="V5376" s="4">
        <f t="shared" si="475"/>
        <v>1.0447202192208014E+18</v>
      </c>
      <c r="W5376" s="1">
        <f t="shared" si="476"/>
        <v>848.40381096270755</v>
      </c>
      <c r="X5376" s="16"/>
    </row>
    <row r="5377" spans="1:24" x14ac:dyDescent="0.3">
      <c r="A5377" s="32" t="s">
        <v>1432</v>
      </c>
      <c r="B5377" s="34">
        <v>44055.751087962963</v>
      </c>
      <c r="C5377" s="2">
        <v>39.555</v>
      </c>
      <c r="D5377" s="2">
        <v>-7.2190000000000003</v>
      </c>
      <c r="E5377" s="3">
        <v>10</v>
      </c>
      <c r="F5377" s="17"/>
      <c r="G5377" s="9" t="s">
        <v>60</v>
      </c>
      <c r="H5377" s="9" t="s">
        <v>22</v>
      </c>
      <c r="I5377" s="1">
        <f>0.85*L5377+1.03</f>
        <v>4.7700000000000005</v>
      </c>
      <c r="J5377" s="19"/>
      <c r="K5377" s="19"/>
      <c r="L5377" s="19">
        <v>4.4000000000000004</v>
      </c>
      <c r="M5377" s="19" t="s">
        <v>60</v>
      </c>
      <c r="N5377" s="19" t="s">
        <v>1430</v>
      </c>
      <c r="O5377" s="19" t="s">
        <v>1430</v>
      </c>
      <c r="P5377" s="19">
        <v>5.0684623469999996</v>
      </c>
      <c r="Q5377" s="18" t="s">
        <v>90</v>
      </c>
      <c r="R5377" s="21"/>
      <c r="S5377" s="18"/>
      <c r="T5377" s="1">
        <f t="shared" si="473"/>
        <v>2020.6180727938754</v>
      </c>
      <c r="U5377" s="4">
        <f t="shared" si="474"/>
        <v>1.1440736856330512E+20</v>
      </c>
      <c r="V5377" s="4">
        <f t="shared" si="475"/>
        <v>1.7988709151288024E+16</v>
      </c>
      <c r="W5377" s="1">
        <f t="shared" si="476"/>
        <v>877.4738283101558</v>
      </c>
      <c r="X5377" s="16"/>
    </row>
    <row r="5378" spans="1:24" x14ac:dyDescent="0.3">
      <c r="A5378" s="32" t="s">
        <v>1433</v>
      </c>
      <c r="B5378" s="34">
        <v>44056.621458333335</v>
      </c>
      <c r="C5378" s="2">
        <v>39.892000000000003</v>
      </c>
      <c r="D5378" s="2">
        <v>-7.391</v>
      </c>
      <c r="E5378" s="3">
        <v>10</v>
      </c>
      <c r="F5378" s="17"/>
      <c r="G5378" s="9" t="s">
        <v>60</v>
      </c>
      <c r="H5378" s="9" t="s">
        <v>22</v>
      </c>
      <c r="I5378" s="1">
        <f>0.85*L5378+1.03</f>
        <v>5.28</v>
      </c>
      <c r="J5378" s="19"/>
      <c r="K5378" s="19"/>
      <c r="L5378" s="19">
        <v>5</v>
      </c>
      <c r="M5378" s="19" t="s">
        <v>60</v>
      </c>
      <c r="N5378" s="19" t="s">
        <v>1430</v>
      </c>
      <c r="O5378" s="19" t="s">
        <v>1430</v>
      </c>
      <c r="P5378" s="19">
        <v>5.3545675419999998</v>
      </c>
      <c r="Q5378" s="18" t="s">
        <v>90</v>
      </c>
      <c r="R5378" s="21"/>
      <c r="S5378" s="18"/>
      <c r="T5378" s="1">
        <f t="shared" si="473"/>
        <v>2020.620455738079</v>
      </c>
      <c r="U5378" s="4">
        <f t="shared" si="474"/>
        <v>1.1451208141811021E+20</v>
      </c>
      <c r="V5378" s="4">
        <f t="shared" si="475"/>
        <v>1.0471285480509005E+17</v>
      </c>
      <c r="W5378" s="1">
        <f t="shared" si="476"/>
        <v>837.52306280437494</v>
      </c>
      <c r="X5378" s="16"/>
    </row>
    <row r="5379" spans="1:24" x14ac:dyDescent="0.3">
      <c r="A5379" s="32" t="s">
        <v>2120</v>
      </c>
      <c r="B5379" s="33">
        <v>44056.649687500001</v>
      </c>
      <c r="C5379" s="31">
        <v>45.526166670000002</v>
      </c>
      <c r="D5379" s="31">
        <v>-12.760666670000001</v>
      </c>
      <c r="E5379" s="17">
        <v>39.85</v>
      </c>
      <c r="F5379" s="17">
        <v>28</v>
      </c>
      <c r="G5379" s="1" t="s">
        <v>89</v>
      </c>
      <c r="H5379" s="1" t="s">
        <v>63</v>
      </c>
      <c r="I5379" s="1">
        <v>3.9399442940000005</v>
      </c>
      <c r="J5379" s="18"/>
      <c r="K5379" s="18"/>
      <c r="L5379" s="18"/>
      <c r="M5379" s="18"/>
      <c r="N5379" s="18"/>
      <c r="O5379" s="18"/>
      <c r="P5379" s="19">
        <v>4.3399442940000004</v>
      </c>
      <c r="Q5379" s="18" t="s">
        <v>90</v>
      </c>
      <c r="T5379" s="1">
        <f t="shared" si="473"/>
        <v>2020.6205330253251</v>
      </c>
      <c r="U5379" s="4">
        <f t="shared" si="474"/>
        <v>1.145131045142381E+20</v>
      </c>
      <c r="V5379" s="4">
        <f t="shared" si="475"/>
        <v>1023096127900609.1</v>
      </c>
      <c r="W5379" s="1">
        <f t="shared" si="476"/>
        <v>51.122487036009112</v>
      </c>
      <c r="X5379" s="16"/>
    </row>
    <row r="5380" spans="1:24" x14ac:dyDescent="0.3">
      <c r="A5380" s="32" t="s">
        <v>1434</v>
      </c>
      <c r="B5380" s="34">
        <v>44063.373518518521</v>
      </c>
      <c r="C5380" s="2">
        <v>41.069833330000002</v>
      </c>
      <c r="D5380" s="2">
        <v>-10.875999999999999</v>
      </c>
      <c r="E5380" s="3">
        <v>19.010000000000002</v>
      </c>
      <c r="F5380" s="17">
        <v>8</v>
      </c>
      <c r="G5380" s="1" t="s">
        <v>89</v>
      </c>
      <c r="H5380" s="1" t="s">
        <v>33</v>
      </c>
      <c r="I5380" s="9">
        <f>P5380-0.4</f>
        <v>3.5438900700000002</v>
      </c>
      <c r="J5380" s="19"/>
      <c r="K5380" s="19"/>
      <c r="L5380" s="19"/>
      <c r="M5380" s="19"/>
      <c r="N5380" s="19"/>
      <c r="O5380" s="19"/>
      <c r="P5380" s="19">
        <v>3.9438900700000001</v>
      </c>
      <c r="Q5380" s="18" t="s">
        <v>90</v>
      </c>
      <c r="R5380" s="21"/>
      <c r="S5380" s="18"/>
      <c r="T5380" s="1">
        <f t="shared" si="473"/>
        <v>2020.6389418713718</v>
      </c>
      <c r="U5380" s="4">
        <f t="shared" si="474"/>
        <v>1.1451336503066021E+20</v>
      </c>
      <c r="V5380" s="4">
        <f t="shared" si="475"/>
        <v>260516422101898.5</v>
      </c>
      <c r="W5380" s="1">
        <f t="shared" si="476"/>
        <v>500.10598090084409</v>
      </c>
      <c r="X5380" s="16"/>
    </row>
    <row r="5381" spans="1:24" x14ac:dyDescent="0.3">
      <c r="A5381" s="32" t="s">
        <v>1435</v>
      </c>
      <c r="B5381" s="34">
        <v>44067.417523148149</v>
      </c>
      <c r="C5381" s="2">
        <v>50.237499999999997</v>
      </c>
      <c r="D5381" s="2">
        <v>-14.8215</v>
      </c>
      <c r="E5381" s="3">
        <v>20</v>
      </c>
      <c r="F5381" s="17">
        <v>7</v>
      </c>
      <c r="G5381" s="1" t="s">
        <v>89</v>
      </c>
      <c r="H5381" s="1" t="s">
        <v>68</v>
      </c>
      <c r="I5381" s="9">
        <f>P5381-0.4</f>
        <v>3.6597570860000004</v>
      </c>
      <c r="J5381" s="19"/>
      <c r="K5381" s="19"/>
      <c r="L5381" s="19"/>
      <c r="M5381" s="19"/>
      <c r="N5381" s="19"/>
      <c r="O5381" s="19"/>
      <c r="P5381" s="19">
        <v>4.0597570860000003</v>
      </c>
      <c r="Q5381" s="18" t="s">
        <v>90</v>
      </c>
      <c r="R5381" s="21"/>
      <c r="S5381" s="18"/>
      <c r="T5381" s="1">
        <f t="shared" ref="T5381:T5394" si="477">1900+B5381/365.25</f>
        <v>2020.65001375263</v>
      </c>
      <c r="U5381" s="4">
        <f t="shared" ref="U5381:U5394" si="478">U5380+V5381</f>
        <v>1.1451375374953506E+20</v>
      </c>
      <c r="V5381" s="4">
        <f t="shared" ref="V5381:V5394" si="479">10^(1.5*I5381+9.1)</f>
        <v>388718874860923.56</v>
      </c>
      <c r="W5381" s="1">
        <f t="shared" ref="W5381:W5394" si="480">SQRT( (ABS(D5381-$Y$1)*111.11)^2+(111.11*COS(RADIANS(D5381))*ABS(C5381-$Z$1))^2+E5381*E5381)</f>
        <v>585.07168482656562</v>
      </c>
      <c r="X5381" s="16"/>
    </row>
    <row r="5382" spans="1:24" x14ac:dyDescent="0.3">
      <c r="A5382" s="32" t="s">
        <v>2121</v>
      </c>
      <c r="B5382" s="33">
        <v>44068.837453703702</v>
      </c>
      <c r="C5382" s="31">
        <v>45.572499999999998</v>
      </c>
      <c r="D5382" s="31">
        <v>-12.83266667</v>
      </c>
      <c r="E5382" s="17">
        <v>38</v>
      </c>
      <c r="F5382" s="17">
        <v>27</v>
      </c>
      <c r="G5382" s="1" t="s">
        <v>89</v>
      </c>
      <c r="H5382" s="1" t="s">
        <v>63</v>
      </c>
      <c r="I5382" s="1">
        <v>3.8002994820000002</v>
      </c>
      <c r="J5382" s="18"/>
      <c r="K5382" s="18"/>
      <c r="L5382" s="18"/>
      <c r="M5382" s="18"/>
      <c r="N5382" s="18"/>
      <c r="O5382" s="18"/>
      <c r="P5382" s="19">
        <v>4.2002994820000001</v>
      </c>
      <c r="Q5382" s="18" t="s">
        <v>90</v>
      </c>
      <c r="T5382" s="1">
        <f t="shared" si="477"/>
        <v>2020.6539013106194</v>
      </c>
      <c r="U5382" s="4">
        <f t="shared" si="478"/>
        <v>1.1451438535986319E+20</v>
      </c>
      <c r="V5382" s="4">
        <f t="shared" si="479"/>
        <v>631610328124537.5</v>
      </c>
      <c r="W5382" s="1">
        <f t="shared" si="480"/>
        <v>53.74260057455205</v>
      </c>
      <c r="X5382" s="16"/>
    </row>
    <row r="5383" spans="1:24" x14ac:dyDescent="0.3">
      <c r="A5383" s="32" t="s">
        <v>2122</v>
      </c>
      <c r="B5383" s="33">
        <v>44070.311331018522</v>
      </c>
      <c r="C5383" s="31">
        <v>45.386833330000002</v>
      </c>
      <c r="D5383" s="31">
        <v>-12.823499999999999</v>
      </c>
      <c r="E5383" s="17">
        <v>32.65</v>
      </c>
      <c r="F5383" s="17">
        <v>24</v>
      </c>
      <c r="G5383" s="1" t="s">
        <v>89</v>
      </c>
      <c r="H5383" s="1" t="s">
        <v>63</v>
      </c>
      <c r="I5383" s="1">
        <v>3.0876305319999999</v>
      </c>
      <c r="J5383" s="18"/>
      <c r="K5383" s="18"/>
      <c r="L5383" s="18"/>
      <c r="M5383" s="18"/>
      <c r="N5383" s="18"/>
      <c r="O5383" s="18"/>
      <c r="P5383" s="19">
        <v>3.4876305319999998</v>
      </c>
      <c r="Q5383" s="18" t="s">
        <v>90</v>
      </c>
      <c r="T5383" s="1">
        <f t="shared" si="477"/>
        <v>2020.6579365667858</v>
      </c>
      <c r="U5383" s="4">
        <f t="shared" si="478"/>
        <v>1.1451443924212254E+20</v>
      </c>
      <c r="V5383" s="4">
        <f t="shared" si="479"/>
        <v>53882259357528.57</v>
      </c>
      <c r="W5383" s="1">
        <f t="shared" si="480"/>
        <v>37.535309355402212</v>
      </c>
      <c r="X5383" s="16"/>
    </row>
    <row r="5384" spans="1:24" x14ac:dyDescent="0.3">
      <c r="A5384" s="32" t="s">
        <v>1436</v>
      </c>
      <c r="B5384" s="33">
        <v>44075.777395833335</v>
      </c>
      <c r="C5384" s="31">
        <v>42.098333330000003</v>
      </c>
      <c r="D5384" s="31">
        <v>-12.279666669999999</v>
      </c>
      <c r="E5384" s="17">
        <v>0</v>
      </c>
      <c r="F5384" s="17">
        <v>11</v>
      </c>
      <c r="G5384" s="1" t="s">
        <v>89</v>
      </c>
      <c r="H5384" s="1" t="s">
        <v>33</v>
      </c>
      <c r="I5384" s="9">
        <f>P5384-0.4</f>
        <v>3.1729010689999999</v>
      </c>
      <c r="J5384" s="19"/>
      <c r="K5384" s="19"/>
      <c r="L5384" s="19"/>
      <c r="M5384" s="19"/>
      <c r="N5384" s="19"/>
      <c r="O5384" s="19"/>
      <c r="P5384" s="19">
        <v>3.5729010689999998</v>
      </c>
      <c r="Q5384" s="18" t="s">
        <v>90</v>
      </c>
      <c r="T5384" s="1">
        <f t="shared" si="477"/>
        <v>2020.6729018366416</v>
      </c>
      <c r="U5384" s="4">
        <f t="shared" si="478"/>
        <v>1.1451451157764183E+20</v>
      </c>
      <c r="V5384" s="4">
        <f t="shared" si="479"/>
        <v>72335519278345.297</v>
      </c>
      <c r="W5384" s="1">
        <f t="shared" si="480"/>
        <v>344.16315011754574</v>
      </c>
      <c r="X5384" s="16"/>
    </row>
    <row r="5385" spans="1:24" x14ac:dyDescent="0.3">
      <c r="A5385" t="s">
        <v>5427</v>
      </c>
      <c r="B5385" s="35">
        <v>44076.894599537038</v>
      </c>
      <c r="C5385" s="29">
        <v>35.157499999999999</v>
      </c>
      <c r="D5385" s="29">
        <v>-16.687000000000001</v>
      </c>
      <c r="E5385" s="49">
        <v>10</v>
      </c>
      <c r="F5385" s="20">
        <v>26</v>
      </c>
      <c r="G5385" s="22" t="s">
        <v>35</v>
      </c>
      <c r="H5385" s="1" t="s">
        <v>40</v>
      </c>
      <c r="I5385" s="9">
        <v>3.3</v>
      </c>
      <c r="J5385" s="19"/>
      <c r="K5385" s="19"/>
      <c r="L5385" s="19"/>
      <c r="M5385" s="19"/>
      <c r="N5385" s="19"/>
      <c r="O5385" s="19"/>
      <c r="P5385" s="19">
        <v>3.3</v>
      </c>
      <c r="Q5385" s="18" t="s">
        <v>65</v>
      </c>
      <c r="R5385" s="21"/>
      <c r="S5385" s="23"/>
      <c r="T5385" s="1">
        <f t="shared" si="477"/>
        <v>2020.6759605736811</v>
      </c>
      <c r="U5385" s="4">
        <f t="shared" si="478"/>
        <v>1.1451462377948725E+20</v>
      </c>
      <c r="V5385" s="4">
        <f t="shared" si="479"/>
        <v>112201845430196.44</v>
      </c>
      <c r="W5385" s="1">
        <f t="shared" si="480"/>
        <v>1157.7123850524933</v>
      </c>
      <c r="X5385" s="16"/>
    </row>
    <row r="5386" spans="1:24" x14ac:dyDescent="0.3">
      <c r="A5386" s="32" t="s">
        <v>2123</v>
      </c>
      <c r="B5386" s="33">
        <v>44080.645613425928</v>
      </c>
      <c r="C5386" s="31">
        <v>45.534999999999997</v>
      </c>
      <c r="D5386" s="31">
        <v>-12.82716667</v>
      </c>
      <c r="E5386" s="17">
        <v>38.72</v>
      </c>
      <c r="F5386" s="17">
        <v>25</v>
      </c>
      <c r="G5386" s="1" t="s">
        <v>89</v>
      </c>
      <c r="H5386" s="1" t="s">
        <v>63</v>
      </c>
      <c r="I5386" s="1">
        <v>3.06915235</v>
      </c>
      <c r="J5386" s="18"/>
      <c r="K5386" s="18"/>
      <c r="L5386" s="18"/>
      <c r="M5386" s="18"/>
      <c r="N5386" s="18"/>
      <c r="O5386" s="18"/>
      <c r="P5386" s="19">
        <v>3.4691523499999999</v>
      </c>
      <c r="Q5386" s="18" t="s">
        <v>90</v>
      </c>
      <c r="T5386" s="1">
        <f t="shared" si="477"/>
        <v>2020.6862302900095</v>
      </c>
      <c r="U5386" s="4">
        <f t="shared" si="478"/>
        <v>1.1451467433034452E+20</v>
      </c>
      <c r="V5386" s="4">
        <f t="shared" si="479"/>
        <v>50550857269920.82</v>
      </c>
      <c r="W5386" s="1">
        <f t="shared" si="480"/>
        <v>51.469558655503022</v>
      </c>
      <c r="X5386" s="16"/>
    </row>
    <row r="5387" spans="1:24" x14ac:dyDescent="0.3">
      <c r="A5387" s="32" t="s">
        <v>1437</v>
      </c>
      <c r="B5387" s="33">
        <v>44083.192037037035</v>
      </c>
      <c r="C5387" s="31">
        <v>43.041333330000001</v>
      </c>
      <c r="D5387" s="31">
        <v>-11.47833333</v>
      </c>
      <c r="E5387" s="17">
        <v>40</v>
      </c>
      <c r="F5387" s="17">
        <v>24</v>
      </c>
      <c r="G5387" s="1" t="s">
        <v>89</v>
      </c>
      <c r="H5387" s="18" t="s">
        <v>26</v>
      </c>
      <c r="I5387" s="9">
        <f>P5387-0.4</f>
        <v>3.1543306520000001</v>
      </c>
      <c r="J5387" s="19"/>
      <c r="K5387" s="19"/>
      <c r="L5387" s="19"/>
      <c r="M5387" s="19"/>
      <c r="N5387" s="19"/>
      <c r="O5387" s="19"/>
      <c r="P5387" s="19">
        <v>3.554330652</v>
      </c>
      <c r="Q5387" s="18" t="s">
        <v>90</v>
      </c>
      <c r="T5387" s="1">
        <f t="shared" si="477"/>
        <v>2020.6932020178974</v>
      </c>
      <c r="U5387" s="4">
        <f t="shared" si="478"/>
        <v>1.1451474217192828E+20</v>
      </c>
      <c r="V5387" s="4">
        <f t="shared" si="479"/>
        <v>67841583766196.523</v>
      </c>
      <c r="W5387" s="1">
        <f t="shared" si="480"/>
        <v>280.31401803262844</v>
      </c>
      <c r="X5387" s="16"/>
    </row>
    <row r="5388" spans="1:24" x14ac:dyDescent="0.3">
      <c r="A5388" s="32" t="s">
        <v>2124</v>
      </c>
      <c r="B5388" s="33">
        <v>44089.95758101852</v>
      </c>
      <c r="C5388" s="31">
        <v>45.578666669999997</v>
      </c>
      <c r="D5388" s="31">
        <v>-12.841333329999999</v>
      </c>
      <c r="E5388" s="17">
        <v>33</v>
      </c>
      <c r="F5388" s="17">
        <v>30</v>
      </c>
      <c r="G5388" s="1" t="s">
        <v>89</v>
      </c>
      <c r="H5388" s="1" t="s">
        <v>63</v>
      </c>
      <c r="I5388" s="1">
        <v>3.005904686</v>
      </c>
      <c r="J5388" s="18"/>
      <c r="K5388" s="18"/>
      <c r="L5388" s="18"/>
      <c r="M5388" s="18"/>
      <c r="N5388" s="18"/>
      <c r="O5388" s="18"/>
      <c r="P5388" s="19">
        <v>3.405904686</v>
      </c>
      <c r="Q5388" s="18" t="s">
        <v>90</v>
      </c>
      <c r="T5388" s="1">
        <f t="shared" si="477"/>
        <v>2020.7117250678125</v>
      </c>
      <c r="U5388" s="4">
        <f t="shared" si="478"/>
        <v>1.1451478280288317E+20</v>
      </c>
      <c r="V5388" s="4">
        <f t="shared" si="479"/>
        <v>40630954886691.625</v>
      </c>
      <c r="W5388" s="1">
        <f t="shared" si="480"/>
        <v>50.994979788696646</v>
      </c>
      <c r="X5388" s="16"/>
    </row>
    <row r="5389" spans="1:24" x14ac:dyDescent="0.3">
      <c r="A5389" s="32" t="s">
        <v>2125</v>
      </c>
      <c r="B5389" s="33">
        <v>44091.74559027778</v>
      </c>
      <c r="C5389" s="31">
        <v>45.589166669999997</v>
      </c>
      <c r="D5389" s="31">
        <v>-12.80233333</v>
      </c>
      <c r="E5389" s="17">
        <v>37</v>
      </c>
      <c r="F5389" s="17">
        <v>32</v>
      </c>
      <c r="G5389" s="1" t="s">
        <v>89</v>
      </c>
      <c r="H5389" s="1" t="s">
        <v>63</v>
      </c>
      <c r="I5389" s="1">
        <v>3.7077677359999996</v>
      </c>
      <c r="J5389" s="18"/>
      <c r="K5389" s="18"/>
      <c r="L5389" s="18"/>
      <c r="M5389" s="18"/>
      <c r="N5389" s="18"/>
      <c r="O5389" s="18"/>
      <c r="P5389" s="19">
        <v>4.1077677359999996</v>
      </c>
      <c r="Q5389" s="18" t="s">
        <v>90</v>
      </c>
      <c r="T5389" s="1">
        <f t="shared" si="477"/>
        <v>2020.7166203703705</v>
      </c>
      <c r="U5389" s="4">
        <f t="shared" si="478"/>
        <v>1.1451524163266983E+20</v>
      </c>
      <c r="V5389" s="4">
        <f t="shared" si="479"/>
        <v>458829786656930.19</v>
      </c>
      <c r="W5389" s="1">
        <f t="shared" si="480"/>
        <v>53.891763159049297</v>
      </c>
      <c r="X5389" s="16"/>
    </row>
    <row r="5390" spans="1:24" x14ac:dyDescent="0.3">
      <c r="A5390" s="32" t="s">
        <v>1438</v>
      </c>
      <c r="B5390" s="33">
        <v>44098.853402777779</v>
      </c>
      <c r="C5390" s="31">
        <v>41.381666670000001</v>
      </c>
      <c r="D5390" s="31">
        <v>-12.657833330000001</v>
      </c>
      <c r="E5390" s="17">
        <v>0</v>
      </c>
      <c r="F5390" s="17">
        <v>20</v>
      </c>
      <c r="G5390" s="1" t="s">
        <v>89</v>
      </c>
      <c r="H5390" s="1" t="s">
        <v>33</v>
      </c>
      <c r="I5390" s="9">
        <f>P5390-0.4</f>
        <v>3.4749800830000002</v>
      </c>
      <c r="J5390" s="19"/>
      <c r="K5390" s="19"/>
      <c r="L5390" s="19" t="s">
        <v>1430</v>
      </c>
      <c r="M5390" s="19" t="s">
        <v>1430</v>
      </c>
      <c r="N5390" s="19"/>
      <c r="O5390" s="19"/>
      <c r="P5390" s="19">
        <v>3.8749800830000001</v>
      </c>
      <c r="Q5390" s="18" t="s">
        <v>90</v>
      </c>
      <c r="R5390" s="21"/>
      <c r="S5390" s="18"/>
      <c r="T5390" s="1">
        <f t="shared" si="477"/>
        <v>2020.7360805004182</v>
      </c>
      <c r="U5390" s="4">
        <f t="shared" si="478"/>
        <v>1.1451544697104658E+20</v>
      </c>
      <c r="V5390" s="4">
        <f t="shared" si="479"/>
        <v>205338376752024.81</v>
      </c>
      <c r="W5390" s="1">
        <f t="shared" si="480"/>
        <v>417.41379044362094</v>
      </c>
      <c r="X5390" s="16"/>
    </row>
    <row r="5391" spans="1:24" x14ac:dyDescent="0.3">
      <c r="A5391" s="32" t="s">
        <v>1439</v>
      </c>
      <c r="B5391" s="33">
        <v>44099.056759259256</v>
      </c>
      <c r="C5391" s="31">
        <v>41.134166669999999</v>
      </c>
      <c r="D5391" s="31">
        <v>-12.861499999999999</v>
      </c>
      <c r="E5391" s="17">
        <v>20</v>
      </c>
      <c r="F5391" s="17">
        <v>6</v>
      </c>
      <c r="G5391" s="1" t="s">
        <v>89</v>
      </c>
      <c r="H5391" s="1" t="s">
        <v>33</v>
      </c>
      <c r="I5391" s="9">
        <f>P5391-0.4</f>
        <v>3.2647068530000003</v>
      </c>
      <c r="J5391" s="19"/>
      <c r="K5391" s="19"/>
      <c r="L5391" s="19" t="s">
        <v>1430</v>
      </c>
      <c r="M5391" s="19" t="s">
        <v>1430</v>
      </c>
      <c r="N5391" s="19"/>
      <c r="O5391" s="19"/>
      <c r="P5391" s="19">
        <v>3.6647068530000002</v>
      </c>
      <c r="Q5391" s="18" t="s">
        <v>90</v>
      </c>
      <c r="R5391" s="21"/>
      <c r="S5391" s="18"/>
      <c r="T5391" s="1">
        <f t="shared" si="477"/>
        <v>2020.7366372601211</v>
      </c>
      <c r="U5391" s="4">
        <f t="shared" si="478"/>
        <v>1.1451554629643669E+20</v>
      </c>
      <c r="V5391" s="4">
        <f t="shared" si="479"/>
        <v>99325390118234.172</v>
      </c>
      <c r="W5391" s="1">
        <f t="shared" si="480"/>
        <v>444.35216044577817</v>
      </c>
    </row>
    <row r="5392" spans="1:24" x14ac:dyDescent="0.3">
      <c r="A5392" s="32" t="s">
        <v>1440</v>
      </c>
      <c r="B5392" s="33">
        <v>44099.143958333334</v>
      </c>
      <c r="C5392" s="31">
        <v>41.332333329999997</v>
      </c>
      <c r="D5392" s="31">
        <v>-11.397166670000001</v>
      </c>
      <c r="E5392" s="17">
        <v>20</v>
      </c>
      <c r="F5392" s="17">
        <v>7</v>
      </c>
      <c r="G5392" s="1" t="s">
        <v>89</v>
      </c>
      <c r="H5392" s="1" t="s">
        <v>33</v>
      </c>
      <c r="I5392" s="9">
        <f>P5392-0.4</f>
        <v>3.1193764430000002</v>
      </c>
      <c r="J5392" s="19"/>
      <c r="K5392" s="19"/>
      <c r="L5392" s="19" t="s">
        <v>1430</v>
      </c>
      <c r="M5392" s="19" t="s">
        <v>1430</v>
      </c>
      <c r="N5392" s="19"/>
      <c r="O5392" s="19"/>
      <c r="P5392" s="19">
        <v>3.5193764430000001</v>
      </c>
      <c r="Q5392" s="18" t="s">
        <v>90</v>
      </c>
      <c r="R5392" s="21"/>
      <c r="S5392" s="18"/>
      <c r="T5392" s="1">
        <f t="shared" si="477"/>
        <v>2020.7368759981748</v>
      </c>
      <c r="U5392" s="4">
        <f t="shared" si="478"/>
        <v>1.1451560642276231E+20</v>
      </c>
      <c r="V5392" s="4">
        <f t="shared" si="479"/>
        <v>60126325622007.664</v>
      </c>
      <c r="W5392" s="1">
        <f t="shared" si="480"/>
        <v>451.08243752325978</v>
      </c>
      <c r="X5392" s="16"/>
    </row>
    <row r="5393" spans="1:24" x14ac:dyDescent="0.3">
      <c r="A5393" s="32" t="s">
        <v>1441</v>
      </c>
      <c r="B5393" s="33">
        <v>44100.715115740742</v>
      </c>
      <c r="C5393" s="31">
        <v>41.426499999999997</v>
      </c>
      <c r="D5393" s="31">
        <v>-11.930999999999999</v>
      </c>
      <c r="E5393" s="17">
        <v>0</v>
      </c>
      <c r="F5393" s="17">
        <v>18</v>
      </c>
      <c r="G5393" s="1" t="s">
        <v>89</v>
      </c>
      <c r="H5393" s="1" t="s">
        <v>33</v>
      </c>
      <c r="I5393" s="9">
        <f>P5393-0.4</f>
        <v>3.383142313</v>
      </c>
      <c r="J5393" s="19"/>
      <c r="K5393" s="19"/>
      <c r="L5393" s="19" t="s">
        <v>1430</v>
      </c>
      <c r="M5393" s="19" t="s">
        <v>1430</v>
      </c>
      <c r="N5393" s="19"/>
      <c r="O5393" s="19"/>
      <c r="P5393" s="19">
        <v>3.7831423129999999</v>
      </c>
      <c r="Q5393" s="18" t="s">
        <v>90</v>
      </c>
      <c r="R5393" s="21"/>
      <c r="S5393" s="18"/>
      <c r="T5393" s="1">
        <f t="shared" si="477"/>
        <v>2020.7411775927194</v>
      </c>
      <c r="U5393" s="4">
        <f t="shared" si="478"/>
        <v>1.145157559476447E+20</v>
      </c>
      <c r="V5393" s="4">
        <f t="shared" si="479"/>
        <v>149524882394662.81</v>
      </c>
      <c r="W5393" s="1">
        <f t="shared" si="480"/>
        <v>423.58353941959524</v>
      </c>
      <c r="X5393" s="16"/>
    </row>
    <row r="5394" spans="1:24" x14ac:dyDescent="0.3">
      <c r="A5394" s="32" t="s">
        <v>1442</v>
      </c>
      <c r="B5394" s="33">
        <v>44102.043240740742</v>
      </c>
      <c r="C5394" s="31">
        <v>41.3705</v>
      </c>
      <c r="D5394" s="31">
        <v>-14.6005</v>
      </c>
      <c r="E5394" s="17">
        <v>0</v>
      </c>
      <c r="F5394" s="17">
        <v>15</v>
      </c>
      <c r="G5394" s="1" t="s">
        <v>89</v>
      </c>
      <c r="H5394" s="1" t="s">
        <v>33</v>
      </c>
      <c r="I5394" s="9">
        <f>P5394-0.4</f>
        <v>3.6486881700000002</v>
      </c>
      <c r="J5394" s="19"/>
      <c r="K5394" s="19"/>
      <c r="L5394" s="19" t="s">
        <v>1430</v>
      </c>
      <c r="M5394" s="19" t="s">
        <v>1430</v>
      </c>
      <c r="N5394" s="19"/>
      <c r="O5394" s="19"/>
      <c r="P5394" s="19">
        <v>4.0486881700000001</v>
      </c>
      <c r="Q5394" s="18" t="s">
        <v>90</v>
      </c>
      <c r="R5394" s="21"/>
      <c r="S5394" s="18"/>
      <c r="T5394" s="1">
        <f t="shared" si="477"/>
        <v>2020.744813800796</v>
      </c>
      <c r="U5394" s="4">
        <f t="shared" si="478"/>
        <v>1.1451613008601915E+20</v>
      </c>
      <c r="V5394" s="4">
        <f t="shared" si="479"/>
        <v>374138374453191.38</v>
      </c>
      <c r="W5394" s="1">
        <f t="shared" si="480"/>
        <v>462.91104222593259</v>
      </c>
    </row>
    <row r="5395" spans="1:24" x14ac:dyDescent="0.3">
      <c r="A5395" s="32"/>
      <c r="B5395" s="33"/>
      <c r="C5395" s="24"/>
      <c r="D5395" s="24"/>
      <c r="E5395" s="32"/>
      <c r="F5395"/>
      <c r="G5395" s="22"/>
      <c r="H5395"/>
      <c r="I5395" s="9"/>
      <c r="J5395" s="18"/>
      <c r="K5395" s="18"/>
      <c r="L5395" s="18"/>
      <c r="M5395" s="18"/>
      <c r="N5395" s="18"/>
      <c r="O5395" s="18"/>
      <c r="P5395" s="19"/>
      <c r="Q5395"/>
    </row>
    <row r="5396" spans="1:24" x14ac:dyDescent="0.3">
      <c r="A5396" s="32"/>
      <c r="B5396" s="33"/>
      <c r="C5396" s="24"/>
      <c r="D5396" s="24"/>
      <c r="E5396" s="32"/>
      <c r="F5396"/>
      <c r="G5396" s="22"/>
      <c r="H5396"/>
      <c r="I5396" s="9"/>
      <c r="J5396" s="18"/>
      <c r="K5396" s="18"/>
      <c r="L5396" s="18"/>
      <c r="M5396" s="18"/>
      <c r="N5396" s="18"/>
      <c r="O5396" s="18"/>
      <c r="P5396" s="19"/>
      <c r="Q5396"/>
    </row>
    <row r="5397" spans="1:24" x14ac:dyDescent="0.3">
      <c r="A5397" s="32"/>
      <c r="B5397" s="33"/>
      <c r="C5397" s="24"/>
      <c r="D5397" s="24"/>
      <c r="E5397" s="32"/>
      <c r="F5397"/>
      <c r="G5397" s="22"/>
      <c r="H5397"/>
      <c r="I5397" s="9"/>
      <c r="J5397" s="18"/>
      <c r="K5397" s="18"/>
      <c r="L5397" s="18"/>
      <c r="M5397" s="18"/>
      <c r="N5397" s="18"/>
      <c r="O5397" s="18"/>
      <c r="P5397" s="19"/>
      <c r="Q5397"/>
    </row>
    <row r="5398" spans="1:24" x14ac:dyDescent="0.3">
      <c r="A5398" s="32"/>
      <c r="B5398" s="33"/>
      <c r="C5398" s="24"/>
      <c r="D5398" s="24"/>
      <c r="E5398" s="32"/>
      <c r="F5398"/>
      <c r="G5398" s="22"/>
      <c r="H5398"/>
      <c r="I5398" s="9"/>
      <c r="J5398" s="18"/>
      <c r="K5398" s="18"/>
      <c r="L5398" s="18"/>
      <c r="M5398" s="18"/>
      <c r="N5398" s="18"/>
      <c r="O5398" s="18"/>
      <c r="P5398" s="19"/>
      <c r="Q5398"/>
    </row>
    <row r="5399" spans="1:24" x14ac:dyDescent="0.3">
      <c r="A5399" s="32"/>
      <c r="B5399" s="33"/>
      <c r="C5399" s="24"/>
      <c r="D5399" s="24"/>
      <c r="E5399" s="32"/>
      <c r="F5399"/>
      <c r="G5399" s="22"/>
      <c r="H5399"/>
      <c r="I5399" s="9"/>
      <c r="J5399" s="18"/>
      <c r="K5399" s="18"/>
      <c r="L5399" s="18"/>
      <c r="M5399" s="18"/>
      <c r="N5399" s="18"/>
      <c r="O5399" s="18"/>
      <c r="P5399" s="19"/>
      <c r="Q5399"/>
    </row>
    <row r="5400" spans="1:24" x14ac:dyDescent="0.3">
      <c r="A5400" s="32"/>
      <c r="B5400" s="33"/>
      <c r="C5400" s="24"/>
      <c r="D5400" s="24"/>
      <c r="E5400" s="32"/>
      <c r="F5400"/>
      <c r="G5400" s="22"/>
      <c r="H5400"/>
      <c r="I5400" s="9"/>
      <c r="J5400" s="18"/>
      <c r="K5400" s="18"/>
      <c r="L5400" s="18"/>
      <c r="M5400" s="18"/>
      <c r="N5400" s="18"/>
      <c r="O5400" s="18"/>
      <c r="P5400" s="19"/>
      <c r="Q5400"/>
    </row>
    <row r="5401" spans="1:24" x14ac:dyDescent="0.3">
      <c r="A5401" s="32"/>
      <c r="B5401" s="33"/>
      <c r="C5401" s="24"/>
      <c r="D5401" s="24"/>
      <c r="E5401" s="32"/>
      <c r="F5401"/>
      <c r="G5401" s="22"/>
      <c r="H5401"/>
      <c r="I5401" s="9"/>
      <c r="J5401" s="18"/>
      <c r="K5401" s="18"/>
      <c r="L5401" s="18"/>
      <c r="M5401" s="18"/>
      <c r="N5401" s="18"/>
      <c r="O5401" s="18"/>
      <c r="P5401" s="19"/>
      <c r="Q5401"/>
    </row>
    <row r="5402" spans="1:24" x14ac:dyDescent="0.3">
      <c r="A5402" s="32"/>
      <c r="B5402" s="33"/>
      <c r="C5402" s="24"/>
      <c r="D5402" s="24"/>
      <c r="E5402" s="32"/>
      <c r="F5402"/>
      <c r="G5402" s="22"/>
      <c r="H5402"/>
      <c r="I5402" s="9"/>
      <c r="J5402" s="18"/>
      <c r="K5402" s="18"/>
      <c r="L5402" s="18"/>
      <c r="M5402" s="18"/>
      <c r="N5402" s="18"/>
      <c r="O5402" s="18"/>
      <c r="P5402" s="19"/>
      <c r="Q5402"/>
    </row>
    <row r="5403" spans="1:24" x14ac:dyDescent="0.3">
      <c r="A5403" s="32"/>
      <c r="B5403" s="33"/>
      <c r="C5403" s="24"/>
      <c r="D5403" s="24"/>
      <c r="E5403" s="32"/>
      <c r="F5403"/>
      <c r="G5403" s="22"/>
      <c r="H5403"/>
      <c r="I5403" s="9"/>
      <c r="J5403" s="18"/>
      <c r="K5403" s="18"/>
      <c r="L5403" s="18"/>
      <c r="M5403" s="18"/>
      <c r="N5403" s="18"/>
      <c r="O5403" s="18"/>
      <c r="P5403" s="19"/>
      <c r="Q5403"/>
    </row>
    <row r="5404" spans="1:24" x14ac:dyDescent="0.3">
      <c r="A5404" s="32"/>
      <c r="B5404" s="33"/>
      <c r="C5404" s="24"/>
      <c r="D5404" s="24"/>
      <c r="E5404" s="32"/>
      <c r="F5404"/>
      <c r="G5404" s="22"/>
      <c r="H5404"/>
      <c r="I5404" s="9"/>
      <c r="J5404" s="18"/>
      <c r="K5404" s="18"/>
      <c r="L5404" s="18"/>
      <c r="M5404" s="18"/>
      <c r="N5404" s="18"/>
      <c r="O5404" s="18"/>
      <c r="P5404" s="19"/>
      <c r="Q5404"/>
    </row>
    <row r="5405" spans="1:24" x14ac:dyDescent="0.3">
      <c r="A5405" s="32"/>
      <c r="B5405" s="33"/>
      <c r="C5405" s="24"/>
      <c r="D5405" s="24"/>
      <c r="E5405" s="32"/>
      <c r="F5405"/>
      <c r="G5405" s="22"/>
      <c r="H5405"/>
      <c r="I5405" s="9"/>
      <c r="J5405" s="18"/>
      <c r="K5405" s="18"/>
      <c r="L5405" s="18"/>
      <c r="M5405" s="18"/>
      <c r="N5405" s="18"/>
      <c r="O5405" s="18"/>
      <c r="P5405" s="19"/>
      <c r="Q5405"/>
    </row>
    <row r="5406" spans="1:24" x14ac:dyDescent="0.3">
      <c r="A5406" s="32"/>
      <c r="B5406" s="33"/>
      <c r="C5406" s="24"/>
      <c r="D5406" s="24"/>
      <c r="E5406" s="32"/>
      <c r="F5406"/>
      <c r="G5406" s="22"/>
      <c r="H5406"/>
      <c r="I5406" s="9"/>
      <c r="J5406" s="18"/>
      <c r="K5406" s="18"/>
      <c r="L5406" s="18"/>
      <c r="M5406" s="18"/>
      <c r="N5406" s="18"/>
      <c r="O5406" s="18"/>
      <c r="P5406" s="19"/>
      <c r="Q5406"/>
    </row>
    <row r="5407" spans="1:24" x14ac:dyDescent="0.3">
      <c r="A5407" s="32"/>
      <c r="B5407" s="33"/>
      <c r="C5407" s="24"/>
      <c r="D5407" s="24"/>
      <c r="E5407" s="32"/>
      <c r="F5407"/>
      <c r="G5407" s="22"/>
      <c r="H5407"/>
      <c r="I5407" s="9"/>
      <c r="J5407" s="18"/>
      <c r="K5407" s="18"/>
      <c r="L5407" s="18"/>
      <c r="M5407" s="18"/>
      <c r="N5407" s="18"/>
      <c r="O5407" s="18"/>
      <c r="P5407" s="19"/>
      <c r="Q5407"/>
    </row>
    <row r="5408" spans="1:24" x14ac:dyDescent="0.3">
      <c r="A5408" s="32"/>
      <c r="B5408" s="33"/>
      <c r="C5408" s="24"/>
      <c r="D5408" s="24"/>
      <c r="E5408" s="32"/>
      <c r="F5408"/>
      <c r="G5408" s="22"/>
      <c r="H5408"/>
      <c r="I5408" s="9"/>
      <c r="J5408" s="18"/>
      <c r="K5408" s="18"/>
      <c r="L5408" s="18"/>
      <c r="M5408" s="18"/>
      <c r="N5408" s="18"/>
      <c r="O5408" s="18"/>
      <c r="P5408" s="19"/>
      <c r="Q5408"/>
    </row>
    <row r="5409" spans="1:17" x14ac:dyDescent="0.3">
      <c r="A5409" s="32"/>
      <c r="B5409" s="33"/>
      <c r="C5409" s="24"/>
      <c r="D5409" s="24"/>
      <c r="E5409" s="32"/>
      <c r="F5409"/>
      <c r="G5409" s="22"/>
      <c r="H5409"/>
      <c r="I5409" s="9"/>
      <c r="J5409" s="18"/>
      <c r="K5409" s="18"/>
      <c r="L5409" s="18"/>
      <c r="M5409" s="18"/>
      <c r="N5409" s="18"/>
      <c r="O5409" s="18"/>
      <c r="P5409" s="19"/>
      <c r="Q5409"/>
    </row>
    <row r="5410" spans="1:17" x14ac:dyDescent="0.3">
      <c r="A5410" s="32"/>
      <c r="B5410" s="33"/>
      <c r="C5410" s="24"/>
      <c r="D5410" s="24"/>
      <c r="E5410" s="32"/>
      <c r="F5410"/>
      <c r="G5410" s="22"/>
      <c r="H5410"/>
      <c r="I5410" s="9"/>
      <c r="J5410" s="18"/>
      <c r="K5410" s="18"/>
      <c r="L5410" s="18"/>
      <c r="M5410" s="18"/>
      <c r="N5410" s="18"/>
      <c r="O5410" s="18"/>
      <c r="P5410" s="19"/>
      <c r="Q5410"/>
    </row>
    <row r="5411" spans="1:17" x14ac:dyDescent="0.3">
      <c r="A5411" s="32"/>
      <c r="B5411" s="33"/>
      <c r="C5411" s="24"/>
      <c r="D5411" s="24"/>
      <c r="E5411" s="32"/>
      <c r="F5411"/>
      <c r="G5411" s="22"/>
      <c r="H5411"/>
      <c r="I5411" s="9"/>
      <c r="J5411" s="18"/>
      <c r="K5411" s="18"/>
      <c r="L5411" s="18"/>
      <c r="M5411" s="18"/>
      <c r="N5411" s="18"/>
      <c r="O5411" s="18"/>
      <c r="P5411" s="19"/>
      <c r="Q5411"/>
    </row>
    <row r="5412" spans="1:17" x14ac:dyDescent="0.3">
      <c r="A5412" s="32"/>
      <c r="B5412" s="33"/>
      <c r="C5412" s="24"/>
      <c r="D5412" s="24"/>
      <c r="E5412" s="32"/>
      <c r="F5412"/>
      <c r="G5412" s="22"/>
      <c r="H5412"/>
      <c r="I5412" s="9"/>
      <c r="J5412" s="18"/>
      <c r="K5412" s="18"/>
      <c r="L5412" s="18"/>
      <c r="M5412" s="18"/>
      <c r="N5412" s="18"/>
      <c r="O5412" s="18"/>
      <c r="P5412" s="19"/>
      <c r="Q5412"/>
    </row>
    <row r="5413" spans="1:17" x14ac:dyDescent="0.3">
      <c r="A5413" s="32"/>
      <c r="B5413" s="33"/>
      <c r="C5413" s="24"/>
      <c r="D5413" s="24"/>
      <c r="E5413" s="32"/>
      <c r="F5413"/>
      <c r="G5413" s="22"/>
      <c r="H5413"/>
      <c r="I5413" s="9"/>
      <c r="J5413" s="18"/>
      <c r="K5413" s="18"/>
      <c r="L5413" s="18"/>
      <c r="M5413" s="18"/>
      <c r="N5413" s="18"/>
      <c r="O5413" s="18"/>
      <c r="P5413" s="19"/>
      <c r="Q5413"/>
    </row>
    <row r="5414" spans="1:17" x14ac:dyDescent="0.3">
      <c r="A5414" s="32"/>
      <c r="B5414" s="33"/>
      <c r="C5414" s="24"/>
      <c r="D5414" s="24"/>
      <c r="E5414" s="32"/>
      <c r="F5414"/>
      <c r="G5414" s="22"/>
      <c r="H5414"/>
      <c r="I5414" s="9"/>
      <c r="J5414" s="18"/>
      <c r="K5414" s="18"/>
      <c r="L5414" s="18"/>
      <c r="M5414" s="18"/>
      <c r="N5414" s="18"/>
      <c r="O5414" s="18"/>
      <c r="P5414" s="19"/>
      <c r="Q5414"/>
    </row>
    <row r="5415" spans="1:17" x14ac:dyDescent="0.3">
      <c r="A5415" s="32"/>
      <c r="B5415" s="33"/>
      <c r="C5415" s="24"/>
      <c r="D5415" s="24"/>
      <c r="E5415" s="32"/>
      <c r="F5415"/>
      <c r="G5415" s="22"/>
      <c r="H5415"/>
      <c r="I5415" s="9"/>
      <c r="J5415" s="18"/>
      <c r="K5415" s="18"/>
      <c r="L5415" s="18"/>
      <c r="M5415" s="18"/>
      <c r="N5415" s="18"/>
      <c r="O5415" s="18"/>
      <c r="P5415" s="19"/>
      <c r="Q5415"/>
    </row>
    <row r="5416" spans="1:17" x14ac:dyDescent="0.3">
      <c r="A5416" s="32"/>
      <c r="B5416" s="33"/>
      <c r="C5416" s="24"/>
      <c r="D5416" s="24"/>
      <c r="E5416" s="32"/>
      <c r="F5416"/>
      <c r="G5416" s="22"/>
      <c r="H5416"/>
      <c r="I5416" s="9"/>
      <c r="J5416" s="18"/>
      <c r="K5416" s="18"/>
      <c r="L5416" s="18"/>
      <c r="M5416" s="18"/>
      <c r="N5416" s="18"/>
      <c r="O5416" s="18"/>
      <c r="P5416" s="19"/>
      <c r="Q5416"/>
    </row>
    <row r="5417" spans="1:17" x14ac:dyDescent="0.3">
      <c r="A5417" s="32"/>
      <c r="B5417" s="33"/>
      <c r="C5417" s="24"/>
      <c r="D5417" s="24"/>
      <c r="E5417" s="32"/>
      <c r="F5417"/>
      <c r="G5417" s="22"/>
      <c r="H5417"/>
      <c r="I5417" s="9"/>
      <c r="J5417" s="18"/>
      <c r="K5417" s="18"/>
      <c r="L5417" s="18"/>
      <c r="M5417" s="18"/>
      <c r="N5417" s="18"/>
      <c r="O5417" s="18"/>
      <c r="P5417" s="19"/>
      <c r="Q5417"/>
    </row>
    <row r="5418" spans="1:17" x14ac:dyDescent="0.3">
      <c r="A5418" s="32"/>
      <c r="B5418" s="33"/>
      <c r="C5418" s="24"/>
      <c r="D5418" s="24"/>
      <c r="E5418" s="32"/>
      <c r="F5418"/>
      <c r="G5418" s="22"/>
      <c r="H5418"/>
      <c r="I5418" s="9"/>
      <c r="J5418" s="18"/>
      <c r="K5418" s="18"/>
      <c r="L5418" s="18"/>
      <c r="M5418" s="18"/>
      <c r="N5418" s="18"/>
      <c r="O5418" s="18"/>
      <c r="P5418" s="19"/>
      <c r="Q5418"/>
    </row>
    <row r="5419" spans="1:17" x14ac:dyDescent="0.3">
      <c r="A5419" s="32"/>
      <c r="B5419" s="33"/>
      <c r="C5419" s="24"/>
      <c r="D5419" s="24"/>
      <c r="E5419" s="32"/>
      <c r="F5419"/>
      <c r="G5419" s="22"/>
      <c r="H5419"/>
      <c r="I5419" s="9"/>
      <c r="J5419" s="18"/>
      <c r="K5419" s="18"/>
      <c r="L5419" s="18"/>
      <c r="M5419" s="18"/>
      <c r="N5419" s="18"/>
      <c r="O5419" s="18"/>
      <c r="P5419" s="19"/>
      <c r="Q5419"/>
    </row>
    <row r="5420" spans="1:17" x14ac:dyDescent="0.3">
      <c r="A5420" s="32"/>
      <c r="B5420" s="33"/>
      <c r="C5420" s="24"/>
      <c r="D5420" s="24"/>
      <c r="E5420" s="32"/>
      <c r="F5420"/>
      <c r="G5420" s="22"/>
      <c r="H5420"/>
      <c r="I5420" s="9"/>
      <c r="J5420" s="18"/>
      <c r="K5420" s="18"/>
      <c r="L5420" s="18"/>
      <c r="M5420" s="18"/>
      <c r="N5420" s="18"/>
      <c r="O5420" s="18"/>
      <c r="P5420" s="19"/>
      <c r="Q5420"/>
    </row>
    <row r="5421" spans="1:17" x14ac:dyDescent="0.3">
      <c r="A5421" s="32"/>
      <c r="B5421" s="33"/>
      <c r="C5421" s="24"/>
      <c r="D5421" s="24"/>
      <c r="E5421" s="32"/>
      <c r="F5421"/>
      <c r="G5421" s="22"/>
      <c r="H5421"/>
      <c r="I5421" s="9"/>
      <c r="J5421" s="18"/>
      <c r="K5421" s="18"/>
      <c r="L5421" s="18"/>
      <c r="M5421" s="18"/>
      <c r="N5421" s="18"/>
      <c r="O5421" s="18"/>
      <c r="P5421" s="19"/>
      <c r="Q5421"/>
    </row>
    <row r="5422" spans="1:17" x14ac:dyDescent="0.3">
      <c r="A5422" s="32"/>
      <c r="B5422" s="33"/>
      <c r="C5422" s="24"/>
      <c r="D5422" s="24"/>
      <c r="E5422" s="32"/>
      <c r="F5422"/>
      <c r="G5422" s="22"/>
      <c r="H5422"/>
      <c r="I5422" s="9"/>
      <c r="J5422" s="18"/>
      <c r="K5422" s="18"/>
      <c r="L5422" s="18"/>
      <c r="M5422" s="18"/>
      <c r="N5422" s="18"/>
      <c r="O5422" s="18"/>
      <c r="P5422" s="19"/>
      <c r="Q5422"/>
    </row>
    <row r="5423" spans="1:17" x14ac:dyDescent="0.3">
      <c r="A5423" s="32"/>
      <c r="B5423" s="33"/>
      <c r="C5423" s="24"/>
      <c r="D5423" s="24"/>
      <c r="E5423" s="32"/>
      <c r="F5423"/>
      <c r="G5423" s="22"/>
      <c r="H5423"/>
      <c r="I5423" s="9"/>
      <c r="J5423" s="18"/>
      <c r="K5423" s="18"/>
      <c r="L5423" s="18"/>
      <c r="M5423" s="18"/>
      <c r="N5423" s="18"/>
      <c r="O5423" s="18"/>
      <c r="P5423" s="19"/>
      <c r="Q5423"/>
    </row>
    <row r="5424" spans="1:17" x14ac:dyDescent="0.3">
      <c r="A5424" s="32"/>
      <c r="B5424" s="33"/>
      <c r="C5424" s="24"/>
      <c r="D5424" s="24"/>
      <c r="E5424" s="32"/>
      <c r="F5424"/>
      <c r="G5424" s="22"/>
      <c r="H5424"/>
      <c r="I5424" s="9"/>
      <c r="J5424" s="18"/>
      <c r="K5424" s="18"/>
      <c r="L5424" s="18"/>
      <c r="M5424" s="18"/>
      <c r="N5424" s="18"/>
      <c r="O5424" s="18"/>
      <c r="P5424" s="19"/>
      <c r="Q5424"/>
    </row>
    <row r="5425" spans="1:17" x14ac:dyDescent="0.3">
      <c r="A5425" s="32"/>
      <c r="B5425" s="33"/>
      <c r="C5425" s="24"/>
      <c r="D5425" s="24"/>
      <c r="E5425" s="32"/>
      <c r="F5425"/>
      <c r="G5425" s="22"/>
      <c r="H5425"/>
      <c r="I5425" s="9"/>
      <c r="J5425" s="18"/>
      <c r="K5425" s="18"/>
      <c r="L5425" s="18"/>
      <c r="M5425" s="18"/>
      <c r="N5425" s="18"/>
      <c r="O5425" s="18"/>
      <c r="P5425" s="19"/>
      <c r="Q5425"/>
    </row>
    <row r="5426" spans="1:17" x14ac:dyDescent="0.3">
      <c r="A5426" s="32"/>
      <c r="B5426" s="33"/>
      <c r="C5426" s="24"/>
      <c r="D5426" s="24"/>
      <c r="E5426" s="32"/>
      <c r="F5426"/>
      <c r="G5426" s="22"/>
      <c r="H5426"/>
      <c r="I5426" s="9"/>
      <c r="J5426" s="18"/>
      <c r="K5426" s="18"/>
      <c r="L5426" s="18"/>
      <c r="M5426" s="18"/>
      <c r="N5426" s="18"/>
      <c r="O5426" s="18"/>
      <c r="P5426" s="19"/>
      <c r="Q5426"/>
    </row>
    <row r="5427" spans="1:17" x14ac:dyDescent="0.3">
      <c r="A5427" s="32"/>
      <c r="B5427" s="33"/>
      <c r="C5427" s="24"/>
      <c r="D5427" s="24"/>
      <c r="E5427" s="32"/>
      <c r="F5427"/>
      <c r="G5427" s="22"/>
      <c r="H5427"/>
      <c r="I5427" s="9"/>
      <c r="J5427" s="18"/>
      <c r="K5427" s="18"/>
      <c r="L5427" s="18"/>
      <c r="M5427" s="18"/>
      <c r="N5427" s="18"/>
      <c r="O5427" s="18"/>
      <c r="P5427" s="19"/>
      <c r="Q5427"/>
    </row>
    <row r="5428" spans="1:17" x14ac:dyDescent="0.3">
      <c r="A5428" s="32"/>
      <c r="B5428" s="33"/>
      <c r="C5428" s="24"/>
      <c r="D5428" s="24"/>
      <c r="E5428" s="32"/>
      <c r="F5428"/>
      <c r="G5428" s="22"/>
      <c r="H5428"/>
      <c r="I5428" s="9"/>
      <c r="J5428" s="18"/>
      <c r="K5428" s="18"/>
      <c r="L5428" s="18"/>
      <c r="M5428" s="18"/>
      <c r="N5428" s="18"/>
      <c r="O5428" s="18"/>
      <c r="P5428" s="19"/>
      <c r="Q5428"/>
    </row>
    <row r="5429" spans="1:17" x14ac:dyDescent="0.3">
      <c r="A5429" s="32"/>
      <c r="B5429" s="33"/>
      <c r="C5429" s="24"/>
      <c r="D5429" s="24"/>
      <c r="E5429" s="32"/>
      <c r="F5429"/>
      <c r="G5429" s="22"/>
      <c r="H5429"/>
      <c r="I5429" s="9"/>
      <c r="J5429" s="18"/>
      <c r="K5429" s="18"/>
      <c r="L5429" s="18"/>
      <c r="M5429" s="18"/>
      <c r="N5429" s="18"/>
      <c r="O5429" s="18"/>
      <c r="P5429" s="19"/>
      <c r="Q5429"/>
    </row>
    <row r="5430" spans="1:17" x14ac:dyDescent="0.3">
      <c r="A5430" s="32"/>
      <c r="B5430" s="33"/>
      <c r="C5430" s="24"/>
      <c r="D5430" s="24"/>
      <c r="E5430" s="32"/>
      <c r="F5430"/>
      <c r="G5430" s="22"/>
      <c r="H5430"/>
      <c r="I5430" s="9"/>
      <c r="J5430" s="18"/>
      <c r="K5430" s="18"/>
      <c r="L5430" s="18"/>
      <c r="M5430" s="18"/>
      <c r="N5430" s="18"/>
      <c r="O5430" s="18"/>
      <c r="P5430" s="19"/>
      <c r="Q5430"/>
    </row>
    <row r="5431" spans="1:17" x14ac:dyDescent="0.3">
      <c r="A5431" s="32"/>
      <c r="B5431" s="33"/>
      <c r="C5431" s="24"/>
      <c r="D5431" s="24"/>
      <c r="E5431" s="32"/>
      <c r="F5431"/>
      <c r="G5431" s="22"/>
      <c r="H5431"/>
      <c r="I5431" s="9"/>
      <c r="J5431" s="18"/>
      <c r="K5431" s="18"/>
      <c r="L5431" s="18"/>
      <c r="M5431" s="18"/>
      <c r="N5431" s="18"/>
      <c r="O5431" s="18"/>
      <c r="P5431" s="19"/>
      <c r="Q5431"/>
    </row>
    <row r="5432" spans="1:17" x14ac:dyDescent="0.3">
      <c r="A5432" s="32"/>
      <c r="B5432" s="33"/>
      <c r="C5432" s="24"/>
      <c r="D5432" s="24"/>
      <c r="E5432" s="32"/>
      <c r="F5432"/>
      <c r="G5432" s="22"/>
      <c r="H5432"/>
      <c r="I5432" s="9"/>
      <c r="J5432" s="18"/>
      <c r="K5432" s="18"/>
      <c r="L5432" s="18"/>
      <c r="M5432" s="18"/>
      <c r="N5432" s="18"/>
      <c r="O5432" s="18"/>
      <c r="P5432" s="19"/>
      <c r="Q5432"/>
    </row>
    <row r="5433" spans="1:17" x14ac:dyDescent="0.3">
      <c r="A5433" s="32"/>
      <c r="B5433" s="33"/>
      <c r="C5433" s="24"/>
      <c r="D5433" s="24"/>
      <c r="E5433" s="32"/>
      <c r="F5433"/>
      <c r="G5433" s="22"/>
      <c r="H5433"/>
      <c r="I5433" s="9"/>
      <c r="J5433" s="18"/>
      <c r="K5433" s="18"/>
      <c r="L5433" s="18"/>
      <c r="M5433" s="18"/>
      <c r="N5433" s="18"/>
      <c r="O5433" s="18"/>
      <c r="P5433" s="19"/>
      <c r="Q5433"/>
    </row>
    <row r="5434" spans="1:17" x14ac:dyDescent="0.3">
      <c r="A5434" s="32"/>
      <c r="B5434" s="33"/>
      <c r="C5434" s="24"/>
      <c r="D5434" s="24"/>
      <c r="E5434" s="32"/>
      <c r="F5434"/>
      <c r="G5434" s="22"/>
      <c r="H5434"/>
      <c r="I5434" s="9"/>
      <c r="J5434" s="18"/>
      <c r="K5434" s="18"/>
      <c r="L5434" s="18"/>
      <c r="M5434" s="18"/>
      <c r="N5434" s="18"/>
      <c r="O5434" s="18"/>
      <c r="P5434" s="19"/>
      <c r="Q5434"/>
    </row>
    <row r="5435" spans="1:17" x14ac:dyDescent="0.3">
      <c r="A5435" s="32"/>
      <c r="B5435" s="33"/>
      <c r="C5435" s="24"/>
      <c r="D5435" s="24"/>
      <c r="E5435" s="32"/>
      <c r="F5435"/>
      <c r="G5435" s="22"/>
      <c r="H5435"/>
      <c r="I5435" s="9"/>
      <c r="J5435" s="18"/>
      <c r="K5435" s="18"/>
      <c r="L5435" s="18"/>
      <c r="M5435" s="18"/>
      <c r="N5435" s="18"/>
      <c r="O5435" s="18"/>
      <c r="P5435" s="19"/>
      <c r="Q5435"/>
    </row>
    <row r="5436" spans="1:17" x14ac:dyDescent="0.3">
      <c r="A5436" s="32"/>
      <c r="B5436" s="33"/>
      <c r="C5436" s="24"/>
      <c r="D5436" s="24"/>
      <c r="E5436" s="32"/>
      <c r="F5436"/>
      <c r="G5436" s="22"/>
      <c r="H5436"/>
      <c r="I5436" s="9"/>
      <c r="J5436" s="18"/>
      <c r="K5436" s="18"/>
      <c r="L5436" s="18"/>
      <c r="M5436" s="18"/>
      <c r="N5436" s="18"/>
      <c r="O5436" s="18"/>
      <c r="P5436" s="19"/>
      <c r="Q5436"/>
    </row>
    <row r="5437" spans="1:17" x14ac:dyDescent="0.3">
      <c r="A5437" s="32"/>
      <c r="B5437" s="33"/>
      <c r="C5437" s="24"/>
      <c r="D5437" s="24"/>
      <c r="E5437" s="32"/>
      <c r="F5437"/>
      <c r="G5437" s="22"/>
      <c r="H5437"/>
      <c r="I5437" s="9"/>
      <c r="J5437" s="18"/>
      <c r="K5437" s="18"/>
      <c r="L5437" s="18"/>
      <c r="M5437" s="18"/>
      <c r="N5437" s="18"/>
      <c r="O5437" s="18"/>
      <c r="P5437" s="19"/>
      <c r="Q5437"/>
    </row>
    <row r="5438" spans="1:17" x14ac:dyDescent="0.3">
      <c r="A5438" s="32"/>
      <c r="B5438" s="33"/>
      <c r="C5438" s="24"/>
      <c r="D5438" s="24"/>
      <c r="E5438" s="32"/>
      <c r="F5438"/>
      <c r="G5438" s="22"/>
      <c r="H5438"/>
      <c r="I5438" s="9"/>
      <c r="J5438" s="18"/>
      <c r="K5438" s="18"/>
      <c r="L5438" s="18"/>
      <c r="M5438" s="18"/>
      <c r="N5438" s="18"/>
      <c r="O5438" s="18"/>
      <c r="P5438" s="19"/>
      <c r="Q5438"/>
    </row>
    <row r="5439" spans="1:17" x14ac:dyDescent="0.3">
      <c r="A5439" s="32"/>
      <c r="B5439" s="33"/>
      <c r="C5439" s="24"/>
      <c r="D5439" s="24"/>
      <c r="E5439" s="32"/>
      <c r="F5439"/>
      <c r="G5439" s="22"/>
      <c r="H5439"/>
      <c r="I5439" s="9"/>
      <c r="J5439" s="18"/>
      <c r="K5439" s="18"/>
      <c r="L5439" s="18"/>
      <c r="M5439" s="18"/>
      <c r="N5439" s="18"/>
      <c r="O5439" s="18"/>
      <c r="P5439" s="19"/>
      <c r="Q5439"/>
    </row>
    <row r="5440" spans="1:17" x14ac:dyDescent="0.3">
      <c r="A5440" s="32"/>
      <c r="B5440" s="33"/>
      <c r="C5440" s="24"/>
      <c r="D5440" s="24"/>
      <c r="E5440" s="32"/>
      <c r="F5440"/>
      <c r="G5440" s="22"/>
      <c r="H5440"/>
      <c r="I5440" s="9"/>
      <c r="J5440" s="18"/>
      <c r="K5440" s="18"/>
      <c r="L5440" s="18"/>
      <c r="M5440" s="18"/>
      <c r="N5440" s="18"/>
      <c r="O5440" s="18"/>
      <c r="P5440" s="19"/>
      <c r="Q5440"/>
    </row>
    <row r="5441" spans="1:17" x14ac:dyDescent="0.3">
      <c r="A5441" s="32"/>
      <c r="B5441" s="33"/>
      <c r="C5441" s="24"/>
      <c r="D5441" s="24"/>
      <c r="E5441" s="32"/>
      <c r="F5441"/>
      <c r="G5441" s="22"/>
      <c r="H5441"/>
      <c r="I5441" s="9"/>
      <c r="J5441" s="18"/>
      <c r="K5441" s="18"/>
      <c r="L5441" s="18"/>
      <c r="M5441" s="18"/>
      <c r="N5441" s="18"/>
      <c r="O5441" s="18"/>
      <c r="P5441" s="19"/>
      <c r="Q5441"/>
    </row>
    <row r="5442" spans="1:17" x14ac:dyDescent="0.3">
      <c r="A5442" s="32"/>
      <c r="B5442" s="33"/>
      <c r="C5442" s="24"/>
      <c r="D5442" s="24"/>
      <c r="E5442" s="32"/>
      <c r="F5442"/>
      <c r="G5442" s="22"/>
      <c r="H5442"/>
      <c r="I5442" s="9"/>
      <c r="J5442" s="18"/>
      <c r="K5442" s="18"/>
      <c r="L5442" s="18"/>
      <c r="M5442" s="18"/>
      <c r="N5442" s="18"/>
      <c r="O5442" s="18"/>
      <c r="P5442" s="19"/>
      <c r="Q5442"/>
    </row>
    <row r="5443" spans="1:17" x14ac:dyDescent="0.3">
      <c r="A5443" s="32"/>
      <c r="B5443" s="33"/>
      <c r="C5443" s="24"/>
      <c r="D5443" s="24"/>
      <c r="E5443" s="32"/>
      <c r="F5443"/>
      <c r="G5443" s="22"/>
      <c r="H5443"/>
      <c r="I5443" s="9"/>
      <c r="J5443" s="18"/>
      <c r="K5443" s="18"/>
      <c r="L5443" s="18"/>
      <c r="M5443" s="18"/>
      <c r="N5443" s="18"/>
      <c r="O5443" s="18"/>
      <c r="P5443" s="19"/>
      <c r="Q5443"/>
    </row>
    <row r="5444" spans="1:17" x14ac:dyDescent="0.3">
      <c r="A5444" s="32"/>
      <c r="B5444" s="33"/>
      <c r="C5444" s="24"/>
      <c r="D5444" s="24"/>
      <c r="E5444" s="32"/>
      <c r="F5444"/>
      <c r="G5444" s="22"/>
      <c r="H5444"/>
      <c r="I5444" s="9"/>
      <c r="J5444" s="18"/>
      <c r="K5444" s="18"/>
      <c r="L5444" s="18"/>
      <c r="M5444" s="18"/>
      <c r="N5444" s="18"/>
      <c r="O5444" s="18"/>
      <c r="P5444" s="19"/>
      <c r="Q5444"/>
    </row>
    <row r="5445" spans="1:17" x14ac:dyDescent="0.3">
      <c r="A5445" s="32"/>
      <c r="B5445" s="33"/>
      <c r="C5445" s="24"/>
      <c r="D5445" s="24"/>
      <c r="E5445" s="32"/>
      <c r="F5445"/>
      <c r="G5445" s="22"/>
      <c r="H5445"/>
      <c r="I5445" s="9"/>
      <c r="J5445" s="18"/>
      <c r="K5445" s="18"/>
      <c r="L5445" s="18"/>
      <c r="M5445" s="18"/>
      <c r="N5445" s="18"/>
      <c r="O5445" s="18"/>
      <c r="P5445" s="19"/>
      <c r="Q5445"/>
    </row>
    <row r="5446" spans="1:17" x14ac:dyDescent="0.3">
      <c r="A5446" s="32"/>
      <c r="B5446" s="33"/>
      <c r="C5446" s="24"/>
      <c r="D5446" s="24"/>
      <c r="E5446" s="32"/>
      <c r="F5446"/>
      <c r="G5446" s="22"/>
      <c r="H5446"/>
      <c r="I5446" s="9"/>
      <c r="J5446" s="18"/>
      <c r="K5446" s="18"/>
      <c r="L5446" s="18"/>
      <c r="M5446" s="18"/>
      <c r="N5446" s="18"/>
      <c r="O5446" s="18"/>
      <c r="P5446" s="19"/>
      <c r="Q5446"/>
    </row>
    <row r="5447" spans="1:17" x14ac:dyDescent="0.3">
      <c r="A5447" s="32"/>
      <c r="B5447" s="33"/>
      <c r="C5447" s="24"/>
      <c r="D5447" s="24"/>
      <c r="E5447" s="32"/>
      <c r="F5447"/>
      <c r="G5447" s="22"/>
      <c r="H5447"/>
      <c r="I5447" s="9"/>
      <c r="J5447" s="18"/>
      <c r="K5447" s="18"/>
      <c r="L5447" s="18"/>
      <c r="M5447" s="18"/>
      <c r="N5447" s="18"/>
      <c r="O5447" s="18"/>
      <c r="P5447" s="19"/>
      <c r="Q5447"/>
    </row>
    <row r="5448" spans="1:17" x14ac:dyDescent="0.3">
      <c r="A5448" s="32"/>
      <c r="B5448" s="33"/>
      <c r="C5448" s="24"/>
      <c r="D5448" s="24"/>
      <c r="E5448" s="32"/>
      <c r="F5448"/>
      <c r="G5448" s="22"/>
      <c r="H5448"/>
      <c r="I5448" s="9"/>
      <c r="J5448" s="18"/>
      <c r="K5448" s="18"/>
      <c r="L5448" s="18"/>
      <c r="M5448" s="18"/>
      <c r="N5448" s="18"/>
      <c r="O5448" s="18"/>
      <c r="P5448" s="19"/>
      <c r="Q5448"/>
    </row>
    <row r="5449" spans="1:17" x14ac:dyDescent="0.3">
      <c r="A5449" s="32"/>
      <c r="B5449" s="33"/>
      <c r="C5449" s="24"/>
      <c r="D5449" s="24"/>
      <c r="E5449" s="32"/>
      <c r="F5449"/>
      <c r="G5449" s="22"/>
      <c r="H5449"/>
      <c r="I5449" s="9"/>
      <c r="J5449" s="18"/>
      <c r="K5449" s="18"/>
      <c r="L5449" s="18"/>
      <c r="M5449" s="18"/>
      <c r="N5449" s="18"/>
      <c r="O5449" s="18"/>
      <c r="P5449" s="19"/>
      <c r="Q5449"/>
    </row>
    <row r="5450" spans="1:17" x14ac:dyDescent="0.3">
      <c r="A5450" s="32"/>
      <c r="B5450" s="33"/>
      <c r="C5450" s="24"/>
      <c r="D5450" s="24"/>
      <c r="E5450" s="32"/>
      <c r="F5450"/>
      <c r="G5450" s="22"/>
      <c r="H5450"/>
      <c r="I5450" s="9"/>
      <c r="J5450" s="18"/>
      <c r="K5450" s="18"/>
      <c r="L5450" s="18"/>
      <c r="M5450" s="18"/>
      <c r="N5450" s="18"/>
      <c r="O5450" s="18"/>
      <c r="P5450" s="19"/>
      <c r="Q5450"/>
    </row>
    <row r="5451" spans="1:17" x14ac:dyDescent="0.3">
      <c r="A5451" s="32"/>
      <c r="B5451" s="33"/>
      <c r="C5451" s="24"/>
      <c r="D5451" s="24"/>
      <c r="E5451" s="32"/>
      <c r="F5451"/>
      <c r="G5451" s="22"/>
      <c r="H5451"/>
      <c r="I5451" s="9"/>
      <c r="J5451" s="18"/>
      <c r="K5451" s="18"/>
      <c r="L5451" s="18"/>
      <c r="M5451" s="18"/>
      <c r="N5451" s="18"/>
      <c r="O5451" s="18"/>
      <c r="P5451" s="19"/>
      <c r="Q5451"/>
    </row>
    <row r="5452" spans="1:17" x14ac:dyDescent="0.3">
      <c r="A5452" s="32"/>
      <c r="B5452" s="33"/>
      <c r="C5452" s="24"/>
      <c r="D5452" s="24"/>
      <c r="E5452" s="32"/>
      <c r="F5452"/>
      <c r="G5452" s="22"/>
      <c r="H5452"/>
      <c r="I5452" s="9"/>
      <c r="J5452" s="18"/>
      <c r="K5452" s="18"/>
      <c r="L5452" s="18"/>
      <c r="M5452" s="18"/>
      <c r="N5452" s="18"/>
      <c r="O5452" s="18"/>
      <c r="P5452" s="19"/>
      <c r="Q5452"/>
    </row>
    <row r="5453" spans="1:17" x14ac:dyDescent="0.3">
      <c r="A5453" s="32"/>
      <c r="B5453" s="33"/>
      <c r="C5453" s="24"/>
      <c r="D5453" s="24"/>
      <c r="E5453" s="32"/>
      <c r="F5453"/>
      <c r="G5453" s="22"/>
      <c r="H5453"/>
      <c r="I5453" s="9"/>
      <c r="J5453" s="18"/>
      <c r="K5453" s="18"/>
      <c r="L5453" s="18"/>
      <c r="M5453" s="18"/>
      <c r="N5453" s="18"/>
      <c r="O5453" s="18"/>
      <c r="P5453" s="19"/>
      <c r="Q5453"/>
    </row>
    <row r="5454" spans="1:17" x14ac:dyDescent="0.3">
      <c r="A5454" s="32"/>
      <c r="B5454" s="33"/>
      <c r="C5454" s="24"/>
      <c r="D5454" s="24"/>
      <c r="E5454" s="32"/>
      <c r="F5454"/>
      <c r="G5454" s="22"/>
      <c r="H5454"/>
      <c r="I5454" s="9"/>
      <c r="J5454" s="18"/>
      <c r="K5454" s="18"/>
      <c r="L5454" s="18"/>
      <c r="M5454" s="18"/>
      <c r="N5454" s="18"/>
      <c r="O5454" s="18"/>
      <c r="P5454" s="19"/>
      <c r="Q5454"/>
    </row>
    <row r="5455" spans="1:17" x14ac:dyDescent="0.3">
      <c r="A5455" s="32"/>
      <c r="B5455" s="33"/>
      <c r="C5455" s="24"/>
      <c r="D5455" s="24"/>
      <c r="E5455" s="32"/>
      <c r="F5455"/>
      <c r="G5455" s="22"/>
      <c r="H5455"/>
      <c r="I5455" s="9"/>
      <c r="J5455" s="18"/>
      <c r="K5455" s="18"/>
      <c r="L5455" s="18"/>
      <c r="M5455" s="18"/>
      <c r="N5455" s="18"/>
      <c r="O5455" s="18"/>
      <c r="P5455" s="19"/>
      <c r="Q5455"/>
    </row>
    <row r="5456" spans="1:17" x14ac:dyDescent="0.3">
      <c r="A5456" s="32"/>
      <c r="B5456" s="33"/>
      <c r="C5456" s="24"/>
      <c r="D5456" s="24"/>
      <c r="E5456" s="32"/>
      <c r="F5456"/>
      <c r="G5456" s="22"/>
      <c r="H5456"/>
      <c r="I5456" s="9"/>
      <c r="J5456" s="18"/>
      <c r="K5456" s="18"/>
      <c r="L5456" s="18"/>
      <c r="M5456" s="18"/>
      <c r="N5456" s="18"/>
      <c r="O5456" s="18"/>
      <c r="P5456" s="19"/>
      <c r="Q5456"/>
    </row>
    <row r="5457" spans="1:17" x14ac:dyDescent="0.3">
      <c r="A5457" s="32"/>
      <c r="B5457" s="33"/>
      <c r="C5457" s="24"/>
      <c r="D5457" s="24"/>
      <c r="E5457" s="32"/>
      <c r="F5457"/>
      <c r="G5457" s="22"/>
      <c r="H5457"/>
      <c r="I5457" s="9"/>
      <c r="J5457" s="18"/>
      <c r="K5457" s="18"/>
      <c r="L5457" s="18"/>
      <c r="M5457" s="18"/>
      <c r="N5457" s="18"/>
      <c r="O5457" s="18"/>
      <c r="P5457" s="19"/>
      <c r="Q5457"/>
    </row>
    <row r="5458" spans="1:17" x14ac:dyDescent="0.3">
      <c r="A5458" s="32"/>
      <c r="B5458" s="33"/>
      <c r="C5458" s="24"/>
      <c r="D5458" s="24"/>
      <c r="E5458" s="32"/>
      <c r="F5458"/>
      <c r="G5458" s="22"/>
      <c r="H5458"/>
      <c r="I5458" s="9"/>
      <c r="J5458" s="18"/>
      <c r="K5458" s="18"/>
      <c r="L5458" s="18"/>
      <c r="M5458" s="18"/>
      <c r="N5458" s="18"/>
      <c r="O5458" s="18"/>
      <c r="P5458" s="19"/>
      <c r="Q5458"/>
    </row>
    <row r="5459" spans="1:17" x14ac:dyDescent="0.3">
      <c r="A5459" s="32"/>
      <c r="B5459" s="33"/>
      <c r="C5459" s="24"/>
      <c r="D5459" s="24"/>
      <c r="E5459" s="32"/>
      <c r="F5459"/>
      <c r="G5459" s="22"/>
      <c r="H5459"/>
      <c r="I5459" s="9"/>
      <c r="J5459" s="18"/>
      <c r="K5459" s="18"/>
      <c r="L5459" s="18"/>
      <c r="M5459" s="18"/>
      <c r="N5459" s="18"/>
      <c r="O5459" s="18"/>
      <c r="P5459" s="19"/>
      <c r="Q5459"/>
    </row>
    <row r="5460" spans="1:17" x14ac:dyDescent="0.3">
      <c r="A5460" s="32"/>
      <c r="B5460" s="33"/>
      <c r="C5460" s="24"/>
      <c r="D5460" s="24"/>
      <c r="E5460" s="32"/>
      <c r="F5460"/>
      <c r="G5460" s="22"/>
      <c r="H5460"/>
      <c r="I5460" s="9"/>
      <c r="J5460" s="18"/>
      <c r="K5460" s="18"/>
      <c r="L5460" s="18"/>
      <c r="M5460" s="18"/>
      <c r="N5460" s="18"/>
      <c r="O5460" s="18"/>
      <c r="P5460" s="19"/>
      <c r="Q5460"/>
    </row>
    <row r="5461" spans="1:17" x14ac:dyDescent="0.3">
      <c r="A5461" s="32"/>
      <c r="B5461" s="33"/>
      <c r="C5461" s="24"/>
      <c r="D5461" s="24"/>
      <c r="E5461" s="32"/>
      <c r="F5461"/>
      <c r="G5461" s="22"/>
      <c r="H5461"/>
      <c r="I5461" s="9"/>
      <c r="J5461" s="18"/>
      <c r="K5461" s="18"/>
      <c r="L5461" s="18"/>
      <c r="M5461" s="18"/>
      <c r="N5461" s="18"/>
      <c r="O5461" s="18"/>
      <c r="P5461" s="19"/>
      <c r="Q5461"/>
    </row>
    <row r="5462" spans="1:17" x14ac:dyDescent="0.3">
      <c r="A5462" s="32"/>
      <c r="B5462" s="33"/>
      <c r="C5462" s="24"/>
      <c r="D5462" s="24"/>
      <c r="E5462" s="32"/>
      <c r="F5462"/>
      <c r="G5462" s="22"/>
      <c r="H5462"/>
      <c r="I5462" s="9"/>
      <c r="J5462" s="18"/>
      <c r="K5462" s="18"/>
      <c r="L5462" s="18"/>
      <c r="M5462" s="18"/>
      <c r="N5462" s="18"/>
      <c r="O5462" s="18"/>
      <c r="P5462" s="19"/>
      <c r="Q5462"/>
    </row>
    <row r="5463" spans="1:17" x14ac:dyDescent="0.3">
      <c r="A5463" s="32"/>
      <c r="B5463" s="33"/>
      <c r="C5463" s="24"/>
      <c r="D5463" s="24"/>
      <c r="E5463" s="32"/>
      <c r="F5463"/>
      <c r="G5463" s="22"/>
      <c r="H5463"/>
      <c r="I5463" s="9"/>
      <c r="J5463" s="18"/>
      <c r="K5463" s="18"/>
      <c r="L5463" s="18"/>
      <c r="M5463" s="18"/>
      <c r="N5463" s="18"/>
      <c r="O5463" s="18"/>
      <c r="P5463" s="19"/>
      <c r="Q5463"/>
    </row>
    <row r="5464" spans="1:17" x14ac:dyDescent="0.3">
      <c r="A5464" s="32"/>
      <c r="B5464" s="33"/>
      <c r="C5464" s="24"/>
      <c r="D5464" s="24"/>
      <c r="E5464" s="32"/>
      <c r="F5464"/>
      <c r="G5464" s="22"/>
      <c r="H5464"/>
      <c r="I5464" s="9"/>
      <c r="J5464" s="18"/>
      <c r="K5464" s="18"/>
      <c r="L5464" s="18"/>
      <c r="M5464" s="18"/>
      <c r="N5464" s="18"/>
      <c r="O5464" s="18"/>
      <c r="P5464" s="19"/>
      <c r="Q5464"/>
    </row>
    <row r="5465" spans="1:17" x14ac:dyDescent="0.3">
      <c r="A5465" s="32"/>
      <c r="B5465" s="33"/>
      <c r="C5465" s="24"/>
      <c r="D5465" s="24"/>
      <c r="E5465" s="32"/>
      <c r="F5465"/>
      <c r="G5465" s="22"/>
      <c r="H5465"/>
      <c r="I5465" s="9"/>
      <c r="J5465" s="18"/>
      <c r="K5465" s="18"/>
      <c r="L5465" s="18"/>
      <c r="M5465" s="18"/>
      <c r="N5465" s="18"/>
      <c r="O5465" s="18"/>
      <c r="P5465" s="19"/>
      <c r="Q5465"/>
    </row>
    <row r="5466" spans="1:17" x14ac:dyDescent="0.3">
      <c r="A5466" s="32"/>
      <c r="B5466" s="33"/>
      <c r="C5466" s="24"/>
      <c r="D5466" s="24"/>
      <c r="E5466" s="32"/>
      <c r="F5466"/>
      <c r="G5466" s="22"/>
      <c r="H5466"/>
      <c r="I5466" s="9"/>
      <c r="J5466" s="18"/>
      <c r="K5466" s="18"/>
      <c r="L5466" s="18"/>
      <c r="M5466" s="18"/>
      <c r="N5466" s="18"/>
      <c r="O5466" s="18"/>
      <c r="P5466" s="19"/>
      <c r="Q5466"/>
    </row>
    <row r="5467" spans="1:17" x14ac:dyDescent="0.3">
      <c r="A5467" s="32"/>
      <c r="B5467" s="33"/>
      <c r="C5467" s="24"/>
      <c r="D5467" s="24"/>
      <c r="E5467" s="32"/>
      <c r="F5467"/>
      <c r="G5467" s="22"/>
      <c r="H5467"/>
      <c r="I5467" s="9"/>
      <c r="J5467" s="18"/>
      <c r="K5467" s="18"/>
      <c r="L5467" s="18"/>
      <c r="M5467" s="18"/>
      <c r="N5467" s="18"/>
      <c r="O5467" s="18"/>
      <c r="P5467" s="19"/>
      <c r="Q5467"/>
    </row>
    <row r="5468" spans="1:17" x14ac:dyDescent="0.3">
      <c r="A5468" s="32"/>
      <c r="B5468" s="33"/>
      <c r="C5468" s="24"/>
      <c r="D5468" s="24"/>
      <c r="E5468" s="32"/>
      <c r="F5468"/>
      <c r="G5468" s="22"/>
      <c r="H5468"/>
      <c r="I5468" s="9"/>
      <c r="J5468" s="18"/>
      <c r="K5468" s="18"/>
      <c r="L5468" s="18"/>
      <c r="M5468" s="18"/>
      <c r="N5468" s="18"/>
      <c r="O5468" s="18"/>
      <c r="P5468" s="19"/>
      <c r="Q5468"/>
    </row>
    <row r="5469" spans="1:17" x14ac:dyDescent="0.3">
      <c r="A5469" s="32"/>
      <c r="B5469" s="33"/>
      <c r="C5469" s="24"/>
      <c r="D5469" s="24"/>
      <c r="E5469" s="32"/>
      <c r="F5469"/>
      <c r="G5469" s="22"/>
      <c r="H5469"/>
      <c r="I5469" s="9"/>
      <c r="J5469" s="18"/>
      <c r="K5469" s="18"/>
      <c r="L5469" s="18"/>
      <c r="M5469" s="18"/>
      <c r="N5469" s="18"/>
      <c r="O5469" s="18"/>
      <c r="P5469" s="19"/>
      <c r="Q5469"/>
    </row>
    <row r="5470" spans="1:17" x14ac:dyDescent="0.3">
      <c r="A5470" s="32"/>
      <c r="B5470" s="33"/>
      <c r="C5470" s="24"/>
      <c r="D5470" s="24"/>
      <c r="E5470" s="32"/>
      <c r="F5470"/>
      <c r="G5470" s="22"/>
      <c r="H5470"/>
      <c r="I5470" s="9"/>
      <c r="J5470" s="18"/>
      <c r="K5470" s="18"/>
      <c r="L5470" s="18"/>
      <c r="M5470" s="18"/>
      <c r="N5470" s="18"/>
      <c r="O5470" s="18"/>
      <c r="P5470" s="19"/>
      <c r="Q5470"/>
    </row>
    <row r="5471" spans="1:17" x14ac:dyDescent="0.3">
      <c r="A5471" s="32"/>
      <c r="B5471" s="33"/>
      <c r="C5471" s="24"/>
      <c r="D5471" s="24"/>
      <c r="E5471" s="32"/>
      <c r="F5471"/>
      <c r="G5471" s="22"/>
      <c r="H5471"/>
      <c r="I5471" s="9"/>
      <c r="J5471" s="18"/>
      <c r="K5471" s="18"/>
      <c r="L5471" s="18"/>
      <c r="M5471" s="18"/>
      <c r="N5471" s="18"/>
      <c r="O5471" s="18"/>
      <c r="P5471" s="19"/>
      <c r="Q5471"/>
    </row>
    <row r="5472" spans="1:17" x14ac:dyDescent="0.3">
      <c r="A5472" s="32"/>
      <c r="B5472" s="33"/>
      <c r="C5472" s="24"/>
      <c r="D5472" s="24"/>
      <c r="E5472" s="32"/>
      <c r="F5472"/>
      <c r="G5472" s="22"/>
      <c r="H5472"/>
      <c r="I5472" s="9"/>
      <c r="J5472" s="18"/>
      <c r="K5472" s="18"/>
      <c r="L5472" s="18"/>
      <c r="M5472" s="18"/>
      <c r="N5472" s="18"/>
      <c r="O5472" s="18"/>
      <c r="P5472" s="19"/>
      <c r="Q5472"/>
    </row>
    <row r="5473" spans="1:17" x14ac:dyDescent="0.3">
      <c r="A5473" s="32"/>
      <c r="B5473" s="33"/>
      <c r="C5473" s="24"/>
      <c r="D5473" s="24"/>
      <c r="E5473" s="32"/>
      <c r="F5473"/>
      <c r="G5473" s="22"/>
      <c r="H5473"/>
      <c r="I5473" s="9"/>
      <c r="J5473" s="18"/>
      <c r="K5473" s="18"/>
      <c r="L5473" s="18"/>
      <c r="M5473" s="18"/>
      <c r="N5473" s="18"/>
      <c r="O5473" s="18"/>
      <c r="P5473" s="19"/>
      <c r="Q5473"/>
    </row>
    <row r="5474" spans="1:17" x14ac:dyDescent="0.3">
      <c r="A5474" s="32"/>
      <c r="B5474" s="33"/>
      <c r="C5474" s="24"/>
      <c r="D5474" s="24"/>
      <c r="E5474" s="32"/>
      <c r="F5474"/>
      <c r="G5474" s="22"/>
      <c r="H5474"/>
      <c r="I5474" s="9"/>
      <c r="J5474" s="18"/>
      <c r="K5474" s="18"/>
      <c r="L5474" s="18"/>
      <c r="M5474" s="18"/>
      <c r="N5474" s="18"/>
      <c r="O5474" s="18"/>
      <c r="P5474" s="19"/>
      <c r="Q5474"/>
    </row>
    <row r="5475" spans="1:17" x14ac:dyDescent="0.3">
      <c r="A5475" s="32"/>
      <c r="B5475" s="33"/>
      <c r="C5475" s="24"/>
      <c r="D5475" s="24"/>
      <c r="E5475" s="32"/>
      <c r="F5475"/>
      <c r="G5475" s="22"/>
      <c r="H5475"/>
      <c r="I5475" s="9"/>
      <c r="J5475" s="18"/>
      <c r="K5475" s="18"/>
      <c r="L5475" s="18"/>
      <c r="M5475" s="18"/>
      <c r="N5475" s="18"/>
      <c r="O5475" s="18"/>
      <c r="P5475" s="19"/>
      <c r="Q5475"/>
    </row>
    <row r="5476" spans="1:17" x14ac:dyDescent="0.3">
      <c r="A5476" s="32"/>
      <c r="B5476" s="33"/>
      <c r="C5476" s="24"/>
      <c r="D5476" s="24"/>
      <c r="E5476" s="32"/>
      <c r="F5476"/>
      <c r="G5476" s="22"/>
      <c r="H5476"/>
      <c r="I5476" s="9"/>
      <c r="J5476" s="18"/>
      <c r="K5476" s="18"/>
      <c r="L5476" s="18"/>
      <c r="M5476" s="18"/>
      <c r="N5476" s="18"/>
      <c r="O5476" s="18"/>
      <c r="P5476" s="19"/>
      <c r="Q5476"/>
    </row>
    <row r="5477" spans="1:17" x14ac:dyDescent="0.3">
      <c r="A5477" s="32"/>
      <c r="B5477" s="33"/>
      <c r="C5477" s="24"/>
      <c r="D5477" s="24"/>
      <c r="E5477" s="32"/>
      <c r="F5477"/>
      <c r="G5477" s="22"/>
      <c r="H5477"/>
      <c r="I5477" s="9"/>
      <c r="J5477" s="18"/>
      <c r="K5477" s="18"/>
      <c r="L5477" s="18"/>
      <c r="M5477" s="18"/>
      <c r="N5477" s="18"/>
      <c r="O5477" s="18"/>
      <c r="P5477" s="19"/>
      <c r="Q5477"/>
    </row>
    <row r="5478" spans="1:17" x14ac:dyDescent="0.3">
      <c r="A5478" s="32"/>
      <c r="B5478" s="33"/>
      <c r="C5478" s="24"/>
      <c r="D5478" s="24"/>
      <c r="E5478" s="32"/>
      <c r="F5478"/>
      <c r="G5478" s="22"/>
      <c r="H5478"/>
      <c r="I5478" s="9"/>
      <c r="J5478" s="18"/>
      <c r="K5478" s="18"/>
      <c r="L5478" s="18"/>
      <c r="M5478" s="18"/>
      <c r="N5478" s="18"/>
      <c r="O5478" s="18"/>
      <c r="P5478" s="19"/>
      <c r="Q5478"/>
    </row>
    <row r="5479" spans="1:17" x14ac:dyDescent="0.3">
      <c r="A5479" s="32"/>
      <c r="B5479" s="33"/>
      <c r="C5479" s="24"/>
      <c r="D5479" s="24"/>
      <c r="E5479" s="32"/>
      <c r="F5479"/>
      <c r="G5479" s="22"/>
      <c r="H5479"/>
      <c r="I5479" s="9"/>
      <c r="J5479" s="18"/>
      <c r="K5479" s="18"/>
      <c r="L5479" s="18"/>
      <c r="M5479" s="18"/>
      <c r="N5479" s="18"/>
      <c r="O5479" s="18"/>
      <c r="P5479" s="19"/>
      <c r="Q5479"/>
    </row>
    <row r="5480" spans="1:17" x14ac:dyDescent="0.3">
      <c r="A5480" s="32"/>
      <c r="B5480" s="33"/>
      <c r="C5480" s="24"/>
      <c r="D5480" s="24"/>
      <c r="E5480" s="32"/>
      <c r="F5480"/>
      <c r="G5480" s="22"/>
      <c r="H5480"/>
      <c r="I5480" s="9"/>
      <c r="J5480" s="18"/>
      <c r="K5480" s="18"/>
      <c r="L5480" s="18"/>
      <c r="M5480" s="18"/>
      <c r="N5480" s="18"/>
      <c r="O5480" s="18"/>
      <c r="P5480" s="19"/>
      <c r="Q5480"/>
    </row>
    <row r="5481" spans="1:17" x14ac:dyDescent="0.3">
      <c r="A5481" s="32"/>
      <c r="B5481" s="33"/>
      <c r="C5481" s="24"/>
      <c r="D5481" s="24"/>
      <c r="E5481" s="32"/>
      <c r="F5481"/>
      <c r="G5481" s="22"/>
      <c r="H5481"/>
      <c r="I5481" s="9"/>
      <c r="J5481" s="18"/>
      <c r="K5481" s="18"/>
      <c r="L5481" s="18"/>
      <c r="M5481" s="18"/>
      <c r="N5481" s="18"/>
      <c r="O5481" s="18"/>
      <c r="P5481" s="19"/>
      <c r="Q5481"/>
    </row>
    <row r="5482" spans="1:17" x14ac:dyDescent="0.3">
      <c r="A5482" s="32"/>
      <c r="B5482" s="33"/>
      <c r="C5482" s="24"/>
      <c r="D5482" s="24"/>
      <c r="E5482" s="32"/>
      <c r="F5482"/>
      <c r="G5482" s="22"/>
      <c r="H5482"/>
      <c r="I5482" s="9"/>
      <c r="J5482" s="18"/>
      <c r="K5482" s="18"/>
      <c r="L5482" s="18"/>
      <c r="M5482" s="18"/>
      <c r="N5482" s="18"/>
      <c r="O5482" s="18"/>
      <c r="P5482" s="19"/>
      <c r="Q5482"/>
    </row>
    <row r="5483" spans="1:17" x14ac:dyDescent="0.3">
      <c r="A5483" s="32"/>
      <c r="B5483" s="33"/>
      <c r="C5483" s="24"/>
      <c r="D5483" s="24"/>
      <c r="E5483" s="32"/>
      <c r="F5483"/>
      <c r="G5483" s="22"/>
      <c r="H5483"/>
      <c r="I5483" s="9"/>
      <c r="J5483" s="18"/>
      <c r="K5483" s="18"/>
      <c r="L5483" s="18"/>
      <c r="M5483" s="18"/>
      <c r="N5483" s="18"/>
      <c r="O5483" s="18"/>
      <c r="P5483" s="19"/>
      <c r="Q5483"/>
    </row>
    <row r="5484" spans="1:17" x14ac:dyDescent="0.3">
      <c r="A5484" s="32"/>
      <c r="B5484" s="33"/>
      <c r="C5484" s="24"/>
      <c r="D5484" s="24"/>
      <c r="E5484" s="32"/>
      <c r="F5484"/>
      <c r="G5484" s="22"/>
      <c r="H5484"/>
      <c r="I5484" s="9"/>
      <c r="J5484" s="18"/>
      <c r="K5484" s="18"/>
      <c r="L5484" s="18"/>
      <c r="M5484" s="18"/>
      <c r="N5484" s="18"/>
      <c r="O5484" s="18"/>
      <c r="P5484" s="19"/>
      <c r="Q5484"/>
    </row>
    <row r="5485" spans="1:17" x14ac:dyDescent="0.3">
      <c r="A5485" s="32"/>
      <c r="B5485" s="33"/>
      <c r="C5485" s="24"/>
      <c r="D5485" s="24"/>
      <c r="E5485" s="32"/>
      <c r="F5485"/>
      <c r="G5485" s="22"/>
      <c r="H5485"/>
      <c r="I5485" s="9"/>
      <c r="J5485" s="18"/>
      <c r="K5485" s="18"/>
      <c r="L5485" s="18"/>
      <c r="M5485" s="18"/>
      <c r="N5485" s="18"/>
      <c r="O5485" s="18"/>
      <c r="P5485" s="19"/>
      <c r="Q5485"/>
    </row>
    <row r="5486" spans="1:17" x14ac:dyDescent="0.3">
      <c r="A5486" s="32"/>
      <c r="B5486" s="33"/>
      <c r="C5486" s="24"/>
      <c r="D5486" s="24"/>
      <c r="E5486" s="32"/>
      <c r="F5486"/>
      <c r="G5486" s="22"/>
      <c r="H5486"/>
      <c r="I5486" s="9"/>
      <c r="J5486" s="18"/>
      <c r="K5486" s="18"/>
      <c r="L5486" s="18"/>
      <c r="M5486" s="18"/>
      <c r="N5486" s="18"/>
      <c r="O5486" s="18"/>
      <c r="P5486" s="19"/>
      <c r="Q5486"/>
    </row>
    <row r="5487" spans="1:17" x14ac:dyDescent="0.3">
      <c r="A5487" s="32"/>
      <c r="B5487" s="33"/>
      <c r="C5487" s="24"/>
      <c r="D5487" s="24"/>
      <c r="E5487" s="32"/>
      <c r="F5487"/>
      <c r="G5487" s="22"/>
      <c r="H5487"/>
      <c r="I5487" s="9"/>
      <c r="J5487" s="18"/>
      <c r="K5487" s="18"/>
      <c r="L5487" s="18"/>
      <c r="M5487" s="18"/>
      <c r="N5487" s="18"/>
      <c r="O5487" s="18"/>
      <c r="P5487" s="19"/>
      <c r="Q5487"/>
    </row>
    <row r="5488" spans="1:17" x14ac:dyDescent="0.3">
      <c r="A5488" s="32"/>
      <c r="B5488" s="33"/>
      <c r="C5488" s="24"/>
      <c r="D5488" s="24"/>
      <c r="E5488" s="32"/>
      <c r="F5488"/>
      <c r="G5488" s="22"/>
      <c r="H5488"/>
      <c r="I5488" s="9"/>
      <c r="J5488" s="18"/>
      <c r="K5488" s="18"/>
      <c r="L5488" s="18"/>
      <c r="M5488" s="18"/>
      <c r="N5488" s="18"/>
      <c r="O5488" s="18"/>
      <c r="P5488" s="19"/>
      <c r="Q5488"/>
    </row>
    <row r="5489" spans="1:17" x14ac:dyDescent="0.3">
      <c r="A5489" s="32"/>
      <c r="B5489" s="33"/>
      <c r="C5489" s="24"/>
      <c r="D5489" s="24"/>
      <c r="E5489" s="32"/>
      <c r="F5489"/>
      <c r="G5489" s="22"/>
      <c r="H5489"/>
      <c r="I5489" s="9"/>
      <c r="J5489" s="18"/>
      <c r="K5489" s="18"/>
      <c r="L5489" s="18"/>
      <c r="M5489" s="18"/>
      <c r="N5489" s="18"/>
      <c r="O5489" s="18"/>
      <c r="P5489" s="19"/>
      <c r="Q5489"/>
    </row>
    <row r="5490" spans="1:17" x14ac:dyDescent="0.3">
      <c r="A5490" s="32"/>
      <c r="B5490" s="33"/>
      <c r="C5490" s="24"/>
      <c r="D5490" s="24"/>
      <c r="E5490" s="32"/>
      <c r="F5490"/>
      <c r="G5490" s="22"/>
      <c r="H5490"/>
      <c r="I5490" s="9"/>
      <c r="J5490" s="18"/>
      <c r="K5490" s="18"/>
      <c r="L5490" s="18"/>
      <c r="M5490" s="18"/>
      <c r="N5490" s="18"/>
      <c r="O5490" s="18"/>
      <c r="P5490" s="19"/>
      <c r="Q5490"/>
    </row>
    <row r="5491" spans="1:17" x14ac:dyDescent="0.3">
      <c r="A5491" s="32"/>
      <c r="B5491" s="33"/>
      <c r="C5491" s="24"/>
      <c r="D5491" s="24"/>
      <c r="E5491" s="32"/>
      <c r="F5491"/>
      <c r="G5491" s="22"/>
      <c r="H5491"/>
      <c r="I5491" s="9"/>
      <c r="J5491" s="18"/>
      <c r="K5491" s="18"/>
      <c r="L5491" s="18"/>
      <c r="M5491" s="18"/>
      <c r="N5491" s="18"/>
      <c r="O5491" s="18"/>
      <c r="P5491" s="19"/>
      <c r="Q5491"/>
    </row>
    <row r="5492" spans="1:17" x14ac:dyDescent="0.3">
      <c r="A5492" s="32"/>
      <c r="B5492" s="33"/>
      <c r="C5492" s="24"/>
      <c r="D5492" s="24"/>
      <c r="E5492" s="32"/>
      <c r="F5492"/>
      <c r="G5492" s="22"/>
      <c r="H5492"/>
      <c r="I5492" s="9"/>
      <c r="J5492" s="18"/>
      <c r="K5492" s="18"/>
      <c r="L5492" s="18"/>
      <c r="M5492" s="18"/>
      <c r="N5492" s="18"/>
      <c r="O5492" s="18"/>
      <c r="P5492" s="19"/>
      <c r="Q5492"/>
    </row>
    <row r="5493" spans="1:17" x14ac:dyDescent="0.3">
      <c r="A5493" s="32"/>
      <c r="B5493" s="33"/>
      <c r="C5493" s="24"/>
      <c r="D5493" s="24"/>
      <c r="E5493" s="32"/>
      <c r="F5493"/>
      <c r="G5493" s="22"/>
      <c r="H5493"/>
      <c r="I5493" s="9"/>
      <c r="J5493" s="18"/>
      <c r="K5493" s="18"/>
      <c r="L5493" s="18"/>
      <c r="M5493" s="18"/>
      <c r="N5493" s="18"/>
      <c r="O5493" s="18"/>
      <c r="P5493" s="19"/>
      <c r="Q5493"/>
    </row>
    <row r="5494" spans="1:17" x14ac:dyDescent="0.3">
      <c r="A5494" s="32"/>
      <c r="B5494" s="33"/>
      <c r="C5494" s="24"/>
      <c r="D5494" s="24"/>
      <c r="E5494" s="32"/>
      <c r="F5494"/>
      <c r="G5494" s="22"/>
      <c r="H5494"/>
      <c r="I5494" s="9"/>
      <c r="J5494" s="18"/>
      <c r="K5494" s="18"/>
      <c r="L5494" s="18"/>
      <c r="M5494" s="18"/>
      <c r="N5494" s="18"/>
      <c r="O5494" s="18"/>
      <c r="P5494" s="19"/>
      <c r="Q5494"/>
    </row>
    <row r="5495" spans="1:17" x14ac:dyDescent="0.3">
      <c r="A5495" s="32"/>
      <c r="B5495" s="33"/>
      <c r="C5495" s="24"/>
      <c r="D5495" s="24"/>
      <c r="E5495" s="32"/>
      <c r="F5495"/>
      <c r="G5495" s="22"/>
      <c r="H5495"/>
      <c r="I5495" s="9"/>
      <c r="J5495" s="18"/>
      <c r="K5495" s="18"/>
      <c r="L5495" s="18"/>
      <c r="M5495" s="18"/>
      <c r="N5495" s="18"/>
      <c r="O5495" s="18"/>
      <c r="P5495" s="19"/>
      <c r="Q5495"/>
    </row>
    <row r="5496" spans="1:17" x14ac:dyDescent="0.3">
      <c r="A5496" s="32"/>
      <c r="B5496" s="33"/>
      <c r="C5496" s="24"/>
      <c r="D5496" s="24"/>
      <c r="E5496" s="32"/>
      <c r="F5496"/>
      <c r="G5496" s="22"/>
      <c r="H5496"/>
      <c r="I5496" s="9"/>
      <c r="J5496" s="18"/>
      <c r="K5496" s="18"/>
      <c r="L5496" s="18"/>
      <c r="M5496" s="18"/>
      <c r="N5496" s="18"/>
      <c r="O5496" s="18"/>
      <c r="P5496" s="19"/>
      <c r="Q5496"/>
    </row>
    <row r="5497" spans="1:17" x14ac:dyDescent="0.3">
      <c r="A5497" s="32"/>
      <c r="B5497" s="33"/>
      <c r="C5497" s="24"/>
      <c r="D5497" s="24"/>
      <c r="E5497" s="32"/>
      <c r="F5497"/>
      <c r="G5497" s="22"/>
      <c r="H5497"/>
      <c r="I5497" s="9"/>
      <c r="J5497" s="18"/>
      <c r="K5497" s="18"/>
      <c r="L5497" s="18"/>
      <c r="M5497" s="18"/>
      <c r="N5497" s="18"/>
      <c r="O5497" s="18"/>
      <c r="P5497" s="19"/>
      <c r="Q5497"/>
    </row>
    <row r="5498" spans="1:17" x14ac:dyDescent="0.3">
      <c r="A5498" s="32"/>
      <c r="B5498" s="33"/>
      <c r="C5498" s="24"/>
      <c r="D5498" s="24"/>
      <c r="E5498" s="32"/>
      <c r="F5498"/>
      <c r="G5498" s="22"/>
      <c r="H5498"/>
      <c r="I5498" s="9"/>
      <c r="J5498" s="18"/>
      <c r="K5498" s="18"/>
      <c r="L5498" s="18"/>
      <c r="M5498" s="18"/>
      <c r="N5498" s="18"/>
      <c r="O5498" s="18"/>
      <c r="P5498" s="19"/>
      <c r="Q5498"/>
    </row>
    <row r="5499" spans="1:17" x14ac:dyDescent="0.3">
      <c r="A5499" s="32"/>
      <c r="B5499" s="33"/>
      <c r="C5499" s="24"/>
      <c r="D5499" s="24"/>
      <c r="E5499" s="32"/>
      <c r="F5499"/>
      <c r="G5499" s="22"/>
      <c r="H5499"/>
      <c r="I5499" s="9"/>
      <c r="J5499" s="18"/>
      <c r="K5499" s="18"/>
      <c r="L5499" s="18"/>
      <c r="M5499" s="18"/>
      <c r="N5499" s="18"/>
      <c r="O5499" s="18"/>
      <c r="P5499" s="19"/>
      <c r="Q5499"/>
    </row>
    <row r="5500" spans="1:17" x14ac:dyDescent="0.3">
      <c r="A5500" s="32"/>
      <c r="B5500" s="33"/>
      <c r="C5500" s="24"/>
      <c r="D5500" s="24"/>
      <c r="E5500" s="32"/>
      <c r="F5500"/>
      <c r="G5500" s="22"/>
      <c r="H5500"/>
      <c r="I5500" s="9"/>
      <c r="J5500" s="18"/>
      <c r="K5500" s="18"/>
      <c r="L5500" s="18"/>
      <c r="M5500" s="18"/>
      <c r="N5500" s="18"/>
      <c r="O5500" s="18"/>
      <c r="P5500" s="19"/>
      <c r="Q5500"/>
    </row>
    <row r="5501" spans="1:17" x14ac:dyDescent="0.3">
      <c r="A5501" s="32"/>
      <c r="B5501" s="33"/>
      <c r="C5501" s="24"/>
      <c r="D5501" s="24"/>
      <c r="E5501" s="32"/>
      <c r="F5501"/>
      <c r="G5501" s="22"/>
      <c r="H5501"/>
      <c r="I5501" s="9"/>
      <c r="J5501" s="18"/>
      <c r="K5501" s="18"/>
      <c r="L5501" s="18"/>
      <c r="M5501" s="18"/>
      <c r="N5501" s="18"/>
      <c r="O5501" s="18"/>
      <c r="P5501" s="19"/>
      <c r="Q5501"/>
    </row>
    <row r="5502" spans="1:17" x14ac:dyDescent="0.3">
      <c r="A5502" s="32"/>
      <c r="B5502" s="33"/>
      <c r="C5502" s="24"/>
      <c r="D5502" s="24"/>
      <c r="E5502" s="32"/>
      <c r="F5502"/>
      <c r="G5502" s="22"/>
      <c r="H5502"/>
      <c r="I5502" s="9"/>
      <c r="J5502" s="18"/>
      <c r="K5502" s="18"/>
      <c r="L5502" s="18"/>
      <c r="M5502" s="18"/>
      <c r="N5502" s="18"/>
      <c r="O5502" s="18"/>
      <c r="P5502" s="19"/>
      <c r="Q5502"/>
    </row>
    <row r="5503" spans="1:17" x14ac:dyDescent="0.3">
      <c r="A5503" s="32"/>
      <c r="B5503" s="33"/>
      <c r="C5503" s="24"/>
      <c r="D5503" s="24"/>
      <c r="E5503" s="32"/>
      <c r="F5503"/>
      <c r="G5503" s="22"/>
      <c r="H5503"/>
      <c r="I5503" s="9"/>
      <c r="J5503" s="18"/>
      <c r="K5503" s="18"/>
      <c r="L5503" s="18"/>
      <c r="M5503" s="18"/>
      <c r="N5503" s="18"/>
      <c r="O5503" s="18"/>
      <c r="P5503" s="19"/>
      <c r="Q5503"/>
    </row>
    <row r="5504" spans="1:17" x14ac:dyDescent="0.3">
      <c r="A5504" s="32"/>
      <c r="B5504" s="33"/>
      <c r="C5504" s="24"/>
      <c r="D5504" s="24"/>
      <c r="E5504" s="32"/>
      <c r="F5504"/>
      <c r="G5504" s="22"/>
      <c r="H5504"/>
      <c r="I5504" s="9"/>
      <c r="J5504" s="18"/>
      <c r="K5504" s="18"/>
      <c r="L5504" s="18"/>
      <c r="M5504" s="18"/>
      <c r="N5504" s="18"/>
      <c r="O5504" s="18"/>
      <c r="P5504" s="19"/>
      <c r="Q5504"/>
    </row>
    <row r="5505" spans="1:17" x14ac:dyDescent="0.3">
      <c r="A5505" s="32"/>
      <c r="B5505" s="33"/>
      <c r="C5505" s="24"/>
      <c r="D5505" s="24"/>
      <c r="E5505" s="32"/>
      <c r="F5505"/>
      <c r="G5505" s="22"/>
      <c r="H5505"/>
      <c r="I5505" s="9"/>
      <c r="J5505" s="18"/>
      <c r="K5505" s="18"/>
      <c r="L5505" s="18"/>
      <c r="M5505" s="18"/>
      <c r="N5505" s="18"/>
      <c r="O5505" s="18"/>
      <c r="P5505" s="19"/>
      <c r="Q5505"/>
    </row>
    <row r="5506" spans="1:17" x14ac:dyDescent="0.3">
      <c r="A5506" s="32"/>
      <c r="B5506" s="33"/>
      <c r="C5506" s="24"/>
      <c r="D5506" s="24"/>
      <c r="E5506" s="32"/>
      <c r="F5506"/>
      <c r="G5506" s="22"/>
      <c r="H5506"/>
      <c r="I5506" s="9"/>
      <c r="J5506" s="18"/>
      <c r="K5506" s="18"/>
      <c r="L5506" s="18"/>
      <c r="M5506" s="18"/>
      <c r="N5506" s="18"/>
      <c r="O5506" s="18"/>
      <c r="P5506" s="19"/>
      <c r="Q5506"/>
    </row>
    <row r="5507" spans="1:17" x14ac:dyDescent="0.3">
      <c r="A5507" s="32"/>
      <c r="B5507" s="33"/>
      <c r="C5507" s="24"/>
      <c r="D5507" s="24"/>
      <c r="E5507" s="32"/>
      <c r="F5507"/>
      <c r="G5507" s="22"/>
      <c r="H5507"/>
      <c r="I5507" s="9"/>
      <c r="J5507" s="18"/>
      <c r="K5507" s="18"/>
      <c r="L5507" s="18"/>
      <c r="M5507" s="18"/>
      <c r="N5507" s="18"/>
      <c r="O5507" s="18"/>
      <c r="P5507" s="19"/>
      <c r="Q5507"/>
    </row>
    <row r="5508" spans="1:17" x14ac:dyDescent="0.3">
      <c r="A5508" s="32"/>
      <c r="B5508" s="33"/>
      <c r="C5508" s="24"/>
      <c r="D5508" s="24"/>
      <c r="E5508" s="32"/>
      <c r="F5508"/>
      <c r="G5508" s="22"/>
      <c r="H5508"/>
      <c r="I5508" s="9"/>
      <c r="J5508" s="18"/>
      <c r="K5508" s="18"/>
      <c r="L5508" s="18"/>
      <c r="M5508" s="18"/>
      <c r="N5508" s="18"/>
      <c r="O5508" s="18"/>
      <c r="P5508" s="19"/>
      <c r="Q5508"/>
    </row>
    <row r="5509" spans="1:17" x14ac:dyDescent="0.3">
      <c r="A5509" s="32"/>
      <c r="B5509" s="33"/>
      <c r="C5509" s="24"/>
      <c r="D5509" s="24"/>
      <c r="E5509" s="32"/>
      <c r="F5509"/>
      <c r="G5509" s="22"/>
      <c r="H5509"/>
      <c r="I5509" s="9"/>
      <c r="J5509" s="18"/>
      <c r="K5509" s="18"/>
      <c r="L5509" s="18"/>
      <c r="M5509" s="18"/>
      <c r="N5509" s="18"/>
      <c r="O5509" s="18"/>
      <c r="P5509" s="19"/>
      <c r="Q5509"/>
    </row>
    <row r="5510" spans="1:17" x14ac:dyDescent="0.3">
      <c r="A5510" s="32"/>
      <c r="B5510" s="33"/>
      <c r="C5510" s="24"/>
      <c r="D5510" s="24"/>
      <c r="E5510" s="32"/>
      <c r="F5510"/>
      <c r="G5510" s="22"/>
      <c r="H5510"/>
      <c r="I5510" s="9"/>
      <c r="J5510" s="18"/>
      <c r="K5510" s="18"/>
      <c r="L5510" s="18"/>
      <c r="M5510" s="18"/>
      <c r="N5510" s="18"/>
      <c r="O5510" s="18"/>
      <c r="P5510" s="19"/>
      <c r="Q5510"/>
    </row>
    <row r="5511" spans="1:17" x14ac:dyDescent="0.3">
      <c r="A5511" s="32"/>
      <c r="B5511" s="33"/>
      <c r="C5511" s="24"/>
      <c r="D5511" s="24"/>
      <c r="E5511" s="32"/>
      <c r="F5511"/>
      <c r="G5511" s="22"/>
      <c r="H5511"/>
      <c r="I5511" s="9"/>
      <c r="J5511" s="18"/>
      <c r="K5511" s="18"/>
      <c r="L5511" s="18"/>
      <c r="M5511" s="18"/>
      <c r="N5511" s="18"/>
      <c r="O5511" s="18"/>
      <c r="P5511" s="19"/>
      <c r="Q5511"/>
    </row>
    <row r="5512" spans="1:17" x14ac:dyDescent="0.3">
      <c r="A5512" s="32"/>
      <c r="B5512" s="33"/>
      <c r="C5512" s="24"/>
      <c r="D5512" s="24"/>
      <c r="E5512" s="32"/>
      <c r="F5512"/>
      <c r="G5512" s="22"/>
      <c r="H5512"/>
      <c r="I5512" s="9"/>
      <c r="J5512" s="18"/>
      <c r="K5512" s="18"/>
      <c r="L5512" s="18"/>
      <c r="M5512" s="18"/>
      <c r="N5512" s="18"/>
      <c r="O5512" s="18"/>
      <c r="P5512" s="19"/>
      <c r="Q5512"/>
    </row>
    <row r="5513" spans="1:17" x14ac:dyDescent="0.3">
      <c r="A5513" s="32"/>
      <c r="B5513" s="33"/>
      <c r="C5513" s="24"/>
      <c r="D5513" s="24"/>
      <c r="E5513" s="32"/>
      <c r="F5513"/>
      <c r="G5513" s="22"/>
      <c r="H5513"/>
      <c r="I5513" s="9"/>
      <c r="J5513" s="18"/>
      <c r="K5513" s="18"/>
      <c r="L5513" s="18"/>
      <c r="M5513" s="18"/>
      <c r="N5513" s="18"/>
      <c r="O5513" s="18"/>
      <c r="P5513" s="19"/>
      <c r="Q5513"/>
    </row>
    <row r="5514" spans="1:17" x14ac:dyDescent="0.3">
      <c r="A5514" s="32"/>
      <c r="B5514" s="33"/>
      <c r="C5514" s="24"/>
      <c r="D5514" s="24"/>
      <c r="E5514" s="32"/>
      <c r="F5514"/>
      <c r="G5514" s="22"/>
      <c r="H5514"/>
      <c r="I5514" s="9"/>
      <c r="J5514" s="18"/>
      <c r="K5514" s="18"/>
      <c r="L5514" s="18"/>
      <c r="M5514" s="18"/>
      <c r="N5514" s="18"/>
      <c r="O5514" s="18"/>
      <c r="P5514" s="19"/>
      <c r="Q5514"/>
    </row>
    <row r="5515" spans="1:17" x14ac:dyDescent="0.3">
      <c r="A5515" s="32"/>
      <c r="B5515" s="33"/>
      <c r="C5515" s="24"/>
      <c r="D5515" s="24"/>
      <c r="E5515" s="32"/>
      <c r="F5515"/>
      <c r="G5515" s="22"/>
      <c r="H5515"/>
      <c r="I5515" s="9"/>
      <c r="J5515" s="18"/>
      <c r="K5515" s="18"/>
      <c r="L5515" s="18"/>
      <c r="M5515" s="18"/>
      <c r="N5515" s="18"/>
      <c r="O5515" s="18"/>
      <c r="P5515" s="19"/>
      <c r="Q5515"/>
    </row>
    <row r="5516" spans="1:17" x14ac:dyDescent="0.3">
      <c r="A5516" s="32"/>
      <c r="B5516" s="33"/>
      <c r="C5516" s="24"/>
      <c r="D5516" s="24"/>
      <c r="E5516" s="32"/>
      <c r="F5516"/>
      <c r="G5516" s="22"/>
      <c r="H5516"/>
      <c r="I5516" s="9"/>
      <c r="J5516" s="18"/>
      <c r="K5516" s="18"/>
      <c r="L5516" s="18"/>
      <c r="M5516" s="18"/>
      <c r="N5516" s="18"/>
      <c r="O5516" s="18"/>
      <c r="P5516" s="19"/>
      <c r="Q5516"/>
    </row>
    <row r="5517" spans="1:17" x14ac:dyDescent="0.3">
      <c r="A5517" s="32"/>
      <c r="B5517" s="33"/>
      <c r="C5517" s="24"/>
      <c r="D5517" s="24"/>
      <c r="E5517" s="32"/>
      <c r="F5517"/>
      <c r="G5517" s="22"/>
      <c r="H5517"/>
      <c r="I5517" s="9"/>
      <c r="J5517" s="18"/>
      <c r="K5517" s="18"/>
      <c r="L5517" s="18"/>
      <c r="M5517" s="18"/>
      <c r="N5517" s="18"/>
      <c r="O5517" s="18"/>
      <c r="P5517" s="19"/>
      <c r="Q5517"/>
    </row>
    <row r="5518" spans="1:17" x14ac:dyDescent="0.3">
      <c r="A5518" s="32"/>
      <c r="B5518" s="33"/>
      <c r="C5518" s="24"/>
      <c r="D5518" s="24"/>
      <c r="E5518" s="32"/>
      <c r="F5518"/>
      <c r="G5518" s="22"/>
      <c r="H5518"/>
      <c r="I5518" s="9"/>
      <c r="J5518" s="18"/>
      <c r="K5518" s="18"/>
      <c r="L5518" s="18"/>
      <c r="M5518" s="18"/>
      <c r="N5518" s="18"/>
      <c r="O5518" s="18"/>
      <c r="P5518" s="19"/>
      <c r="Q5518"/>
    </row>
    <row r="5519" spans="1:17" x14ac:dyDescent="0.3">
      <c r="A5519" s="32"/>
      <c r="B5519" s="33"/>
      <c r="C5519" s="24"/>
      <c r="D5519" s="24"/>
      <c r="E5519" s="32"/>
      <c r="F5519"/>
      <c r="G5519" s="22"/>
      <c r="H5519"/>
      <c r="I5519" s="9"/>
      <c r="J5519" s="18"/>
      <c r="K5519" s="18"/>
      <c r="L5519" s="18"/>
      <c r="M5519" s="18"/>
      <c r="N5519" s="18"/>
      <c r="O5519" s="18"/>
      <c r="P5519" s="19"/>
      <c r="Q5519"/>
    </row>
    <row r="5520" spans="1:17" x14ac:dyDescent="0.3">
      <c r="A5520" s="32"/>
      <c r="B5520" s="33"/>
      <c r="C5520" s="24"/>
      <c r="D5520" s="24"/>
      <c r="E5520" s="32"/>
      <c r="F5520"/>
      <c r="G5520" s="22"/>
      <c r="H5520"/>
      <c r="I5520" s="9"/>
      <c r="J5520" s="18"/>
      <c r="K5520" s="18"/>
      <c r="L5520" s="18"/>
      <c r="M5520" s="18"/>
      <c r="N5520" s="18"/>
      <c r="O5520" s="18"/>
      <c r="P5520" s="19"/>
      <c r="Q5520"/>
    </row>
    <row r="5521" spans="1:17" x14ac:dyDescent="0.3">
      <c r="A5521" s="32"/>
      <c r="B5521" s="33"/>
      <c r="C5521" s="24"/>
      <c r="D5521" s="24"/>
      <c r="E5521" s="32"/>
      <c r="F5521"/>
      <c r="G5521" s="22"/>
      <c r="H5521"/>
      <c r="I5521" s="9"/>
      <c r="J5521" s="18"/>
      <c r="K5521" s="18"/>
      <c r="L5521" s="18"/>
      <c r="M5521" s="18"/>
      <c r="N5521" s="18"/>
      <c r="O5521" s="18"/>
      <c r="P5521" s="19"/>
      <c r="Q5521"/>
    </row>
    <row r="5522" spans="1:17" x14ac:dyDescent="0.3">
      <c r="A5522" s="32"/>
      <c r="B5522" s="33"/>
      <c r="C5522" s="24"/>
      <c r="D5522" s="24"/>
      <c r="E5522" s="32"/>
      <c r="F5522"/>
      <c r="G5522" s="22"/>
      <c r="H5522"/>
      <c r="I5522" s="9"/>
      <c r="J5522" s="18"/>
      <c r="K5522" s="18"/>
      <c r="L5522" s="18"/>
      <c r="M5522" s="18"/>
      <c r="N5522" s="18"/>
      <c r="O5522" s="18"/>
      <c r="P5522" s="19"/>
      <c r="Q5522"/>
    </row>
    <row r="5523" spans="1:17" x14ac:dyDescent="0.3">
      <c r="A5523" s="32"/>
      <c r="B5523" s="33"/>
      <c r="C5523" s="24"/>
      <c r="D5523" s="24"/>
      <c r="E5523" s="32"/>
      <c r="F5523"/>
      <c r="G5523" s="22"/>
      <c r="H5523"/>
      <c r="I5523" s="9"/>
      <c r="J5523" s="18"/>
      <c r="K5523" s="18"/>
      <c r="L5523" s="18"/>
      <c r="M5523" s="18"/>
      <c r="N5523" s="18"/>
      <c r="O5523" s="18"/>
      <c r="P5523" s="19"/>
      <c r="Q5523"/>
    </row>
    <row r="5524" spans="1:17" x14ac:dyDescent="0.3">
      <c r="A5524" s="32"/>
      <c r="B5524" s="33"/>
      <c r="C5524" s="24"/>
      <c r="D5524" s="24"/>
      <c r="E5524" s="32"/>
      <c r="F5524"/>
      <c r="G5524" s="22"/>
      <c r="H5524"/>
      <c r="I5524" s="9"/>
      <c r="J5524" s="18"/>
      <c r="K5524" s="18"/>
      <c r="L5524" s="18"/>
      <c r="M5524" s="18"/>
      <c r="N5524" s="18"/>
      <c r="O5524" s="18"/>
      <c r="P5524" s="19"/>
      <c r="Q5524"/>
    </row>
    <row r="5525" spans="1:17" x14ac:dyDescent="0.3">
      <c r="A5525" s="32"/>
      <c r="B5525" s="33"/>
      <c r="C5525" s="24"/>
      <c r="D5525" s="24"/>
      <c r="E5525" s="32"/>
      <c r="F5525"/>
      <c r="G5525" s="22"/>
      <c r="H5525"/>
      <c r="I5525" s="9"/>
      <c r="J5525" s="18"/>
      <c r="K5525" s="18"/>
      <c r="L5525" s="18"/>
      <c r="M5525" s="18"/>
      <c r="N5525" s="18"/>
      <c r="O5525" s="18"/>
      <c r="P5525" s="19"/>
      <c r="Q5525"/>
    </row>
    <row r="5526" spans="1:17" x14ac:dyDescent="0.3">
      <c r="A5526" s="32"/>
      <c r="B5526" s="33"/>
      <c r="C5526" s="24"/>
      <c r="D5526" s="24"/>
      <c r="E5526" s="32"/>
      <c r="F5526"/>
      <c r="G5526" s="22"/>
      <c r="H5526"/>
      <c r="I5526" s="9"/>
      <c r="J5526" s="18"/>
      <c r="K5526" s="18"/>
      <c r="L5526" s="18"/>
      <c r="M5526" s="18"/>
      <c r="N5526" s="18"/>
      <c r="O5526" s="18"/>
      <c r="P5526" s="19"/>
      <c r="Q5526"/>
    </row>
    <row r="5527" spans="1:17" x14ac:dyDescent="0.3">
      <c r="A5527" s="32"/>
      <c r="B5527" s="33"/>
      <c r="C5527" s="24"/>
      <c r="D5527" s="24"/>
      <c r="E5527" s="32"/>
      <c r="F5527"/>
      <c r="G5527" s="22"/>
      <c r="H5527"/>
      <c r="I5527" s="9"/>
      <c r="J5527" s="18"/>
      <c r="K5527" s="18"/>
      <c r="L5527" s="18"/>
      <c r="M5527" s="18"/>
      <c r="N5527" s="18"/>
      <c r="O5527" s="18"/>
      <c r="P5527" s="19"/>
      <c r="Q5527"/>
    </row>
    <row r="5528" spans="1:17" x14ac:dyDescent="0.3">
      <c r="A5528" s="32"/>
      <c r="B5528" s="33"/>
      <c r="C5528" s="24"/>
      <c r="D5528" s="24"/>
      <c r="E5528" s="32"/>
      <c r="F5528"/>
      <c r="G5528" s="22"/>
      <c r="H5528"/>
      <c r="I5528" s="9"/>
      <c r="J5528" s="18"/>
      <c r="K5528" s="18"/>
      <c r="L5528" s="18"/>
      <c r="M5528" s="18"/>
      <c r="N5528" s="18"/>
      <c r="O5528" s="18"/>
      <c r="P5528" s="19"/>
      <c r="Q5528"/>
    </row>
    <row r="5529" spans="1:17" x14ac:dyDescent="0.3">
      <c r="A5529" s="32"/>
      <c r="B5529" s="33"/>
      <c r="C5529" s="24"/>
      <c r="D5529" s="24"/>
      <c r="E5529" s="32"/>
      <c r="F5529"/>
      <c r="G5529" s="22"/>
      <c r="H5529"/>
      <c r="I5529" s="9"/>
      <c r="J5529" s="18"/>
      <c r="K5529" s="18"/>
      <c r="L5529" s="18"/>
      <c r="M5529" s="18"/>
      <c r="N5529" s="18"/>
      <c r="O5529" s="18"/>
      <c r="P5529" s="19"/>
      <c r="Q5529"/>
    </row>
    <row r="5530" spans="1:17" x14ac:dyDescent="0.3">
      <c r="A5530" s="32"/>
      <c r="B5530" s="33"/>
      <c r="C5530" s="24"/>
      <c r="D5530" s="24"/>
      <c r="E5530" s="32"/>
      <c r="F5530"/>
      <c r="G5530" s="22"/>
      <c r="H5530"/>
      <c r="I5530" s="9"/>
      <c r="J5530" s="18"/>
      <c r="K5530" s="18"/>
      <c r="L5530" s="18"/>
      <c r="M5530" s="18"/>
      <c r="N5530" s="18"/>
      <c r="O5530" s="18"/>
      <c r="P5530" s="19"/>
      <c r="Q5530"/>
    </row>
    <row r="5531" spans="1:17" x14ac:dyDescent="0.3">
      <c r="A5531" s="32"/>
      <c r="B5531" s="33"/>
      <c r="C5531" s="24"/>
      <c r="D5531" s="24"/>
      <c r="E5531" s="32"/>
      <c r="F5531"/>
      <c r="G5531" s="22"/>
      <c r="H5531"/>
      <c r="I5531" s="9"/>
      <c r="J5531" s="18"/>
      <c r="K5531" s="18"/>
      <c r="L5531" s="18"/>
      <c r="M5531" s="18"/>
      <c r="N5531" s="18"/>
      <c r="O5531" s="18"/>
      <c r="P5531" s="19"/>
      <c r="Q5531"/>
    </row>
    <row r="5532" spans="1:17" x14ac:dyDescent="0.3">
      <c r="A5532" s="32"/>
      <c r="B5532" s="33"/>
      <c r="C5532" s="24"/>
      <c r="D5532" s="24"/>
      <c r="E5532" s="32"/>
      <c r="F5532"/>
      <c r="G5532" s="22"/>
      <c r="H5532"/>
      <c r="I5532" s="9"/>
      <c r="J5532" s="18"/>
      <c r="K5532" s="18"/>
      <c r="L5532" s="18"/>
      <c r="M5532" s="18"/>
      <c r="N5532" s="18"/>
      <c r="O5532" s="18"/>
      <c r="P5532" s="19"/>
      <c r="Q5532"/>
    </row>
    <row r="5533" spans="1:17" x14ac:dyDescent="0.3">
      <c r="A5533" s="32"/>
      <c r="B5533" s="33"/>
      <c r="C5533" s="24"/>
      <c r="D5533" s="24"/>
      <c r="E5533" s="32"/>
      <c r="F5533"/>
      <c r="G5533" s="22"/>
      <c r="H5533"/>
      <c r="I5533" s="9"/>
      <c r="J5533" s="18"/>
      <c r="K5533" s="18"/>
      <c r="L5533" s="18"/>
      <c r="M5533" s="18"/>
      <c r="N5533" s="18"/>
      <c r="O5533" s="18"/>
      <c r="P5533" s="19"/>
      <c r="Q5533"/>
    </row>
    <row r="5534" spans="1:17" x14ac:dyDescent="0.3">
      <c r="A5534" s="32"/>
      <c r="B5534" s="33"/>
      <c r="C5534" s="24"/>
      <c r="D5534" s="24"/>
      <c r="E5534" s="32"/>
      <c r="F5534"/>
      <c r="G5534" s="22"/>
      <c r="H5534"/>
      <c r="I5534" s="9"/>
      <c r="J5534" s="18"/>
      <c r="K5534" s="18"/>
      <c r="L5534" s="18"/>
      <c r="M5534" s="18"/>
      <c r="N5534" s="18"/>
      <c r="O5534" s="18"/>
      <c r="P5534" s="19"/>
      <c r="Q5534"/>
    </row>
    <row r="5535" spans="1:17" x14ac:dyDescent="0.3">
      <c r="A5535" s="32"/>
      <c r="B5535" s="33"/>
      <c r="C5535" s="24"/>
      <c r="D5535" s="24"/>
      <c r="E5535" s="32"/>
      <c r="F5535"/>
      <c r="G5535" s="22"/>
      <c r="H5535"/>
      <c r="I5535" s="9"/>
      <c r="J5535" s="18"/>
      <c r="K5535" s="18"/>
      <c r="L5535" s="18"/>
      <c r="M5535" s="18"/>
      <c r="N5535" s="18"/>
      <c r="O5535" s="18"/>
      <c r="P5535" s="19"/>
      <c r="Q5535"/>
    </row>
    <row r="5536" spans="1:17" x14ac:dyDescent="0.3">
      <c r="A5536" s="32"/>
      <c r="B5536" s="33"/>
      <c r="C5536" s="24"/>
      <c r="D5536" s="24"/>
      <c r="E5536" s="32"/>
      <c r="F5536"/>
      <c r="G5536" s="22"/>
      <c r="H5536"/>
      <c r="I5536" s="9"/>
      <c r="J5536" s="18"/>
      <c r="K5536" s="18"/>
      <c r="L5536" s="18"/>
      <c r="M5536" s="18"/>
      <c r="N5536" s="18"/>
      <c r="O5536" s="18"/>
      <c r="P5536" s="19"/>
      <c r="Q5536"/>
    </row>
    <row r="5537" spans="1:17" x14ac:dyDescent="0.3">
      <c r="A5537" s="32"/>
      <c r="B5537" s="33"/>
      <c r="C5537" s="24"/>
      <c r="D5537" s="24"/>
      <c r="E5537" s="32"/>
      <c r="F5537"/>
      <c r="G5537" s="22"/>
      <c r="H5537"/>
      <c r="I5537" s="9"/>
      <c r="J5537" s="18"/>
      <c r="K5537" s="18"/>
      <c r="L5537" s="18"/>
      <c r="M5537" s="18"/>
      <c r="N5537" s="18"/>
      <c r="O5537" s="18"/>
      <c r="P5537" s="19"/>
      <c r="Q5537"/>
    </row>
    <row r="5538" spans="1:17" x14ac:dyDescent="0.3">
      <c r="A5538" s="32"/>
      <c r="B5538" s="33"/>
      <c r="C5538" s="24"/>
      <c r="D5538" s="24"/>
      <c r="E5538" s="32"/>
      <c r="F5538"/>
      <c r="G5538" s="22"/>
      <c r="H5538"/>
      <c r="I5538" s="9"/>
      <c r="J5538" s="18"/>
      <c r="K5538" s="18"/>
      <c r="L5538" s="18"/>
      <c r="M5538" s="18"/>
      <c r="N5538" s="18"/>
      <c r="O5538" s="18"/>
      <c r="P5538" s="19"/>
      <c r="Q5538"/>
    </row>
    <row r="5539" spans="1:17" x14ac:dyDescent="0.3">
      <c r="A5539" s="32"/>
      <c r="B5539" s="33"/>
      <c r="C5539" s="24"/>
      <c r="D5539" s="24"/>
      <c r="E5539" s="32"/>
      <c r="F5539"/>
      <c r="G5539" s="22"/>
      <c r="H5539"/>
      <c r="I5539" s="9"/>
      <c r="J5539" s="18"/>
      <c r="K5539" s="18"/>
      <c r="L5539" s="18"/>
      <c r="M5539" s="18"/>
      <c r="N5539" s="18"/>
      <c r="O5539" s="18"/>
      <c r="P5539" s="19"/>
      <c r="Q5539"/>
    </row>
    <row r="5540" spans="1:17" x14ac:dyDescent="0.3">
      <c r="A5540" s="32"/>
      <c r="B5540" s="33"/>
      <c r="C5540" s="24"/>
      <c r="D5540" s="24"/>
      <c r="E5540" s="32"/>
      <c r="F5540"/>
      <c r="G5540" s="22"/>
      <c r="H5540"/>
      <c r="I5540" s="9"/>
      <c r="J5540" s="18"/>
      <c r="K5540" s="18"/>
      <c r="L5540" s="18"/>
      <c r="M5540" s="18"/>
      <c r="N5540" s="18"/>
      <c r="O5540" s="18"/>
      <c r="P5540" s="19"/>
      <c r="Q5540"/>
    </row>
    <row r="5541" spans="1:17" x14ac:dyDescent="0.3">
      <c r="A5541" s="32"/>
      <c r="B5541" s="33"/>
      <c r="C5541" s="24"/>
      <c r="D5541" s="24"/>
      <c r="E5541" s="32"/>
      <c r="F5541"/>
      <c r="G5541" s="22"/>
      <c r="H5541"/>
      <c r="I5541" s="9"/>
      <c r="J5541" s="18"/>
      <c r="K5541" s="18"/>
      <c r="L5541" s="18"/>
      <c r="M5541" s="18"/>
      <c r="N5541" s="18"/>
      <c r="O5541" s="18"/>
      <c r="P5541" s="19"/>
      <c r="Q5541"/>
    </row>
    <row r="5542" spans="1:17" x14ac:dyDescent="0.3">
      <c r="A5542" s="32"/>
      <c r="B5542" s="33"/>
      <c r="C5542" s="24"/>
      <c r="D5542" s="24"/>
      <c r="E5542" s="32"/>
      <c r="F5542"/>
      <c r="G5542" s="22"/>
      <c r="H5542"/>
      <c r="I5542" s="9"/>
      <c r="J5542" s="18"/>
      <c r="K5542" s="18"/>
      <c r="L5542" s="18"/>
      <c r="M5542" s="18"/>
      <c r="N5542" s="18"/>
      <c r="O5542" s="18"/>
      <c r="P5542" s="19"/>
      <c r="Q5542"/>
    </row>
    <row r="5543" spans="1:17" x14ac:dyDescent="0.3">
      <c r="A5543" s="32"/>
      <c r="B5543" s="33"/>
      <c r="C5543" s="24"/>
      <c r="D5543" s="24"/>
      <c r="E5543" s="32"/>
      <c r="F5543"/>
      <c r="G5543" s="22"/>
      <c r="H5543"/>
      <c r="I5543" s="9"/>
      <c r="J5543" s="18"/>
      <c r="K5543" s="18"/>
      <c r="L5543" s="18"/>
      <c r="M5543" s="18"/>
      <c r="N5543" s="18"/>
      <c r="O5543" s="18"/>
      <c r="P5543" s="19"/>
      <c r="Q5543"/>
    </row>
    <row r="5544" spans="1:17" x14ac:dyDescent="0.3">
      <c r="A5544" s="32"/>
      <c r="B5544" s="33"/>
      <c r="C5544" s="24"/>
      <c r="D5544" s="24"/>
      <c r="E5544" s="32"/>
      <c r="F5544"/>
      <c r="G5544" s="22"/>
      <c r="H5544"/>
      <c r="I5544" s="9"/>
      <c r="J5544" s="18"/>
      <c r="K5544" s="18"/>
      <c r="L5544" s="18"/>
      <c r="M5544" s="18"/>
      <c r="N5544" s="18"/>
      <c r="O5544" s="18"/>
      <c r="P5544" s="19"/>
      <c r="Q5544"/>
    </row>
    <row r="5545" spans="1:17" x14ac:dyDescent="0.3">
      <c r="A5545" s="32"/>
      <c r="B5545" s="33"/>
      <c r="C5545" s="24"/>
      <c r="D5545" s="24"/>
      <c r="E5545" s="32"/>
      <c r="F5545"/>
      <c r="G5545" s="22"/>
      <c r="H5545"/>
      <c r="I5545" s="9"/>
      <c r="J5545" s="18"/>
      <c r="K5545" s="18"/>
      <c r="L5545" s="18"/>
      <c r="M5545" s="18"/>
      <c r="N5545" s="18"/>
      <c r="O5545" s="18"/>
      <c r="P5545" s="19"/>
      <c r="Q5545"/>
    </row>
    <row r="5546" spans="1:17" x14ac:dyDescent="0.3">
      <c r="A5546" s="32"/>
      <c r="B5546" s="33"/>
      <c r="C5546" s="24"/>
      <c r="D5546" s="24"/>
      <c r="E5546" s="32"/>
      <c r="F5546"/>
      <c r="G5546" s="22"/>
      <c r="H5546"/>
      <c r="I5546" s="9"/>
      <c r="J5546" s="18"/>
      <c r="K5546" s="18"/>
      <c r="L5546" s="18"/>
      <c r="M5546" s="18"/>
      <c r="N5546" s="18"/>
      <c r="O5546" s="18"/>
      <c r="P5546" s="19"/>
      <c r="Q5546"/>
    </row>
    <row r="5547" spans="1:17" x14ac:dyDescent="0.3">
      <c r="A5547" s="32"/>
      <c r="B5547" s="33"/>
      <c r="C5547" s="24"/>
      <c r="D5547" s="24"/>
      <c r="E5547" s="32"/>
      <c r="F5547"/>
      <c r="G5547" s="22"/>
      <c r="H5547"/>
      <c r="I5547" s="9"/>
      <c r="J5547" s="18"/>
      <c r="K5547" s="18"/>
      <c r="L5547" s="18"/>
      <c r="M5547" s="18"/>
      <c r="N5547" s="18"/>
      <c r="O5547" s="18"/>
      <c r="P5547" s="19"/>
      <c r="Q5547"/>
    </row>
    <row r="5548" spans="1:17" x14ac:dyDescent="0.3">
      <c r="A5548" s="32"/>
      <c r="B5548" s="33"/>
      <c r="C5548" s="24"/>
      <c r="D5548" s="24"/>
      <c r="E5548" s="32"/>
      <c r="F5548"/>
      <c r="G5548" s="22"/>
      <c r="H5548"/>
      <c r="I5548" s="9"/>
      <c r="J5548" s="18"/>
      <c r="K5548" s="18"/>
      <c r="L5548" s="18"/>
      <c r="M5548" s="18"/>
      <c r="N5548" s="18"/>
      <c r="O5548" s="18"/>
      <c r="P5548" s="19"/>
      <c r="Q5548"/>
    </row>
    <row r="5549" spans="1:17" x14ac:dyDescent="0.3">
      <c r="A5549" s="32"/>
      <c r="B5549" s="33"/>
      <c r="C5549" s="24"/>
      <c r="D5549" s="24"/>
      <c r="E5549" s="32"/>
      <c r="F5549"/>
      <c r="G5549" s="22"/>
      <c r="H5549"/>
      <c r="I5549" s="9"/>
      <c r="J5549" s="18"/>
      <c r="K5549" s="18"/>
      <c r="L5549" s="18"/>
      <c r="M5549" s="18"/>
      <c r="N5549" s="18"/>
      <c r="O5549" s="18"/>
      <c r="P5549" s="19"/>
      <c r="Q5549"/>
    </row>
    <row r="5550" spans="1:17" x14ac:dyDescent="0.3">
      <c r="A5550" s="32"/>
      <c r="B5550" s="33"/>
      <c r="C5550" s="24"/>
      <c r="D5550" s="24"/>
      <c r="E5550" s="32"/>
      <c r="F5550"/>
      <c r="G5550" s="22"/>
      <c r="H5550"/>
      <c r="I5550" s="9"/>
      <c r="J5550" s="18"/>
      <c r="K5550" s="18"/>
      <c r="L5550" s="18"/>
      <c r="M5550" s="18"/>
      <c r="N5550" s="18"/>
      <c r="O5550" s="18"/>
      <c r="P5550" s="19"/>
      <c r="Q5550"/>
    </row>
    <row r="5551" spans="1:17" x14ac:dyDescent="0.3">
      <c r="A5551" s="32"/>
      <c r="B5551" s="33"/>
      <c r="C5551" s="24"/>
      <c r="D5551" s="24"/>
      <c r="E5551" s="32"/>
      <c r="F5551"/>
      <c r="G5551" s="22"/>
      <c r="H5551"/>
      <c r="I5551" s="9"/>
      <c r="J5551" s="18"/>
      <c r="K5551" s="18"/>
      <c r="L5551" s="18"/>
      <c r="M5551" s="18"/>
      <c r="N5551" s="18"/>
      <c r="O5551" s="18"/>
      <c r="P5551" s="19"/>
      <c r="Q5551"/>
    </row>
    <row r="5552" spans="1:17" x14ac:dyDescent="0.3">
      <c r="A5552" s="32"/>
      <c r="B5552" s="33"/>
      <c r="C5552" s="24"/>
      <c r="D5552" s="24"/>
      <c r="E5552" s="32"/>
      <c r="F5552"/>
      <c r="G5552" s="22"/>
      <c r="H5552"/>
      <c r="I5552" s="9"/>
      <c r="J5552" s="18"/>
      <c r="K5552" s="18"/>
      <c r="L5552" s="18"/>
      <c r="M5552" s="18"/>
      <c r="N5552" s="18"/>
      <c r="O5552" s="18"/>
      <c r="P5552" s="19"/>
      <c r="Q5552"/>
    </row>
    <row r="5553" spans="1:17" x14ac:dyDescent="0.3">
      <c r="A5553" s="32"/>
      <c r="B5553" s="33"/>
      <c r="C5553" s="24"/>
      <c r="D5553" s="24"/>
      <c r="E5553" s="32"/>
      <c r="F5553"/>
      <c r="G5553" s="22"/>
      <c r="H5553"/>
      <c r="I5553" s="9"/>
      <c r="J5553" s="18"/>
      <c r="K5553" s="18"/>
      <c r="L5553" s="18"/>
      <c r="M5553" s="18"/>
      <c r="N5553" s="18"/>
      <c r="O5553" s="18"/>
      <c r="P5553" s="19"/>
      <c r="Q5553"/>
    </row>
    <row r="5554" spans="1:17" x14ac:dyDescent="0.3">
      <c r="A5554" s="32"/>
      <c r="B5554" s="33"/>
      <c r="C5554" s="24"/>
      <c r="D5554" s="24"/>
      <c r="E5554" s="32"/>
      <c r="F5554"/>
      <c r="G5554" s="22"/>
      <c r="H5554"/>
      <c r="I5554" s="9"/>
      <c r="J5554" s="18"/>
      <c r="K5554" s="18"/>
      <c r="L5554" s="18"/>
      <c r="M5554" s="18"/>
      <c r="N5554" s="18"/>
      <c r="O5554" s="18"/>
      <c r="P5554" s="19"/>
      <c r="Q5554"/>
    </row>
    <row r="5555" spans="1:17" x14ac:dyDescent="0.3">
      <c r="A5555" s="32"/>
      <c r="B5555" s="33"/>
      <c r="C5555" s="24"/>
      <c r="D5555" s="24"/>
      <c r="E5555" s="32"/>
      <c r="F5555"/>
      <c r="G5555" s="22"/>
      <c r="H5555"/>
      <c r="I5555" s="9"/>
      <c r="J5555" s="18"/>
      <c r="K5555" s="18"/>
      <c r="L5555" s="18"/>
      <c r="M5555" s="18"/>
      <c r="N5555" s="18"/>
      <c r="O5555" s="18"/>
      <c r="P5555" s="19"/>
      <c r="Q5555"/>
    </row>
    <row r="5556" spans="1:17" x14ac:dyDescent="0.3">
      <c r="A5556" s="32"/>
      <c r="B5556" s="33"/>
      <c r="C5556" s="24"/>
      <c r="D5556" s="24"/>
      <c r="E5556" s="32"/>
      <c r="F5556"/>
      <c r="G5556" s="22"/>
      <c r="H5556"/>
      <c r="I5556" s="9"/>
      <c r="J5556" s="18"/>
      <c r="K5556" s="18"/>
      <c r="L5556" s="18"/>
      <c r="M5556" s="18"/>
      <c r="N5556" s="18"/>
      <c r="O5556" s="18"/>
      <c r="P5556" s="19"/>
      <c r="Q5556"/>
    </row>
    <row r="5557" spans="1:17" x14ac:dyDescent="0.3">
      <c r="A5557" s="32"/>
      <c r="B5557" s="33"/>
      <c r="C5557" s="24"/>
      <c r="D5557" s="24"/>
      <c r="E5557" s="32"/>
      <c r="F5557"/>
      <c r="G5557" s="22"/>
      <c r="H5557"/>
      <c r="I5557" s="9"/>
      <c r="J5557" s="18"/>
      <c r="K5557" s="18"/>
      <c r="L5557" s="18"/>
      <c r="M5557" s="18"/>
      <c r="N5557" s="18"/>
      <c r="O5557" s="18"/>
      <c r="P5557" s="19"/>
      <c r="Q5557"/>
    </row>
    <row r="5558" spans="1:17" x14ac:dyDescent="0.3">
      <c r="A5558" s="32"/>
      <c r="B5558" s="33"/>
      <c r="C5558" s="24"/>
      <c r="D5558" s="24"/>
      <c r="E5558" s="32"/>
      <c r="F5558"/>
      <c r="G5558" s="22"/>
      <c r="H5558"/>
      <c r="I5558" s="9"/>
      <c r="J5558" s="18"/>
      <c r="K5558" s="18"/>
      <c r="L5558" s="18"/>
      <c r="M5558" s="18"/>
      <c r="N5558" s="18"/>
      <c r="O5558" s="18"/>
      <c r="P5558" s="19"/>
      <c r="Q5558"/>
    </row>
    <row r="5559" spans="1:17" x14ac:dyDescent="0.3">
      <c r="A5559" s="32"/>
      <c r="B5559" s="33"/>
      <c r="C5559" s="24"/>
      <c r="D5559" s="24"/>
      <c r="E5559" s="32"/>
      <c r="F5559"/>
      <c r="G5559" s="22"/>
      <c r="H5559"/>
      <c r="I5559" s="9"/>
      <c r="J5559" s="18"/>
      <c r="K5559" s="18"/>
      <c r="L5559" s="18"/>
      <c r="M5559" s="18"/>
      <c r="N5559" s="18"/>
      <c r="O5559" s="18"/>
      <c r="P5559" s="19"/>
      <c r="Q5559"/>
    </row>
    <row r="5560" spans="1:17" x14ac:dyDescent="0.3">
      <c r="A5560" s="32"/>
      <c r="B5560" s="33"/>
      <c r="C5560" s="24"/>
      <c r="D5560" s="24"/>
      <c r="E5560" s="32"/>
      <c r="F5560"/>
      <c r="G5560" s="22"/>
      <c r="H5560"/>
      <c r="I5560" s="9"/>
      <c r="J5560" s="18"/>
      <c r="K5560" s="18"/>
      <c r="L5560" s="18"/>
      <c r="M5560" s="18"/>
      <c r="N5560" s="18"/>
      <c r="O5560" s="18"/>
      <c r="P5560" s="19"/>
      <c r="Q5560"/>
    </row>
    <row r="5561" spans="1:17" x14ac:dyDescent="0.3">
      <c r="A5561" s="32"/>
      <c r="B5561" s="33"/>
      <c r="C5561" s="24"/>
      <c r="D5561" s="24"/>
      <c r="E5561" s="32"/>
      <c r="F5561"/>
      <c r="G5561" s="22"/>
      <c r="H5561"/>
      <c r="I5561" s="9"/>
      <c r="J5561" s="18"/>
      <c r="K5561" s="18"/>
      <c r="L5561" s="18"/>
      <c r="M5561" s="18"/>
      <c r="N5561" s="18"/>
      <c r="O5561" s="18"/>
      <c r="P5561" s="19"/>
      <c r="Q5561"/>
    </row>
    <row r="5562" spans="1:17" x14ac:dyDescent="0.3">
      <c r="A5562" s="32"/>
      <c r="B5562" s="33"/>
      <c r="C5562" s="24"/>
      <c r="D5562" s="24"/>
      <c r="E5562" s="32"/>
      <c r="F5562"/>
      <c r="G5562" s="22"/>
      <c r="H5562"/>
      <c r="I5562" s="9"/>
      <c r="J5562" s="18"/>
      <c r="K5562" s="18"/>
      <c r="L5562" s="18"/>
      <c r="M5562" s="18"/>
      <c r="N5562" s="18"/>
      <c r="O5562" s="18"/>
      <c r="P5562" s="19"/>
      <c r="Q5562"/>
    </row>
    <row r="5563" spans="1:17" x14ac:dyDescent="0.3">
      <c r="A5563" s="32"/>
      <c r="B5563" s="33"/>
      <c r="C5563" s="24"/>
      <c r="D5563" s="24"/>
      <c r="E5563" s="32"/>
      <c r="F5563"/>
      <c r="G5563" s="22"/>
      <c r="H5563"/>
      <c r="I5563" s="9"/>
      <c r="J5563" s="18"/>
      <c r="K5563" s="18"/>
      <c r="L5563" s="18"/>
      <c r="M5563" s="18"/>
      <c r="N5563" s="18"/>
      <c r="O5563" s="18"/>
      <c r="P5563" s="19"/>
      <c r="Q5563"/>
    </row>
    <row r="5564" spans="1:17" x14ac:dyDescent="0.3">
      <c r="A5564" s="32"/>
      <c r="B5564" s="33"/>
      <c r="C5564" s="24"/>
      <c r="D5564" s="24"/>
      <c r="E5564" s="32"/>
      <c r="F5564"/>
      <c r="G5564" s="22"/>
      <c r="H5564"/>
      <c r="I5564" s="9"/>
      <c r="J5564" s="18"/>
      <c r="K5564" s="18"/>
      <c r="L5564" s="18"/>
      <c r="M5564" s="18"/>
      <c r="N5564" s="18"/>
      <c r="O5564" s="18"/>
      <c r="P5564" s="19"/>
      <c r="Q5564"/>
    </row>
    <row r="5565" spans="1:17" x14ac:dyDescent="0.3">
      <c r="A5565" s="32"/>
      <c r="B5565" s="33"/>
      <c r="C5565" s="24"/>
      <c r="D5565" s="24"/>
      <c r="E5565" s="32"/>
      <c r="F5565"/>
      <c r="G5565" s="22"/>
      <c r="H5565"/>
      <c r="I5565" s="9"/>
      <c r="J5565" s="18"/>
      <c r="K5565" s="18"/>
      <c r="L5565" s="18"/>
      <c r="M5565" s="18"/>
      <c r="N5565" s="18"/>
      <c r="O5565" s="18"/>
      <c r="P5565" s="19"/>
      <c r="Q5565"/>
    </row>
    <row r="5566" spans="1:17" x14ac:dyDescent="0.3">
      <c r="A5566" s="32"/>
      <c r="B5566" s="33"/>
      <c r="C5566" s="24"/>
      <c r="D5566" s="24"/>
      <c r="E5566" s="32"/>
      <c r="F5566"/>
      <c r="G5566" s="22"/>
      <c r="H5566"/>
      <c r="I5566" s="9"/>
      <c r="J5566" s="18"/>
      <c r="K5566" s="18"/>
      <c r="L5566" s="18"/>
      <c r="M5566" s="18"/>
      <c r="N5566" s="18"/>
      <c r="O5566" s="18"/>
      <c r="P5566" s="19"/>
      <c r="Q5566"/>
    </row>
    <row r="5567" spans="1:17" x14ac:dyDescent="0.3">
      <c r="A5567" s="32"/>
      <c r="B5567" s="33"/>
      <c r="C5567" s="24"/>
      <c r="D5567" s="24"/>
      <c r="E5567" s="32"/>
      <c r="F5567"/>
      <c r="G5567" s="22"/>
      <c r="H5567"/>
      <c r="I5567" s="9"/>
      <c r="J5567" s="18"/>
      <c r="K5567" s="18"/>
      <c r="L5567" s="18"/>
      <c r="M5567" s="18"/>
      <c r="N5567" s="18"/>
      <c r="O5567" s="18"/>
      <c r="P5567" s="19"/>
      <c r="Q5567"/>
    </row>
    <row r="5568" spans="1:17" x14ac:dyDescent="0.3">
      <c r="A5568" s="32"/>
      <c r="B5568" s="33"/>
      <c r="C5568" s="24"/>
      <c r="D5568" s="24"/>
      <c r="E5568" s="32"/>
      <c r="F5568"/>
      <c r="G5568" s="22"/>
      <c r="H5568"/>
      <c r="I5568" s="9"/>
      <c r="J5568" s="18"/>
      <c r="K5568" s="18"/>
      <c r="L5568" s="18"/>
      <c r="M5568" s="18"/>
      <c r="N5568" s="18"/>
      <c r="O5568" s="18"/>
      <c r="P5568" s="19"/>
      <c r="Q5568"/>
    </row>
    <row r="5569" spans="1:17" x14ac:dyDescent="0.3">
      <c r="A5569" s="32"/>
      <c r="B5569" s="33"/>
      <c r="C5569" s="24"/>
      <c r="D5569" s="24"/>
      <c r="E5569" s="32"/>
      <c r="F5569"/>
      <c r="G5569" s="22"/>
      <c r="H5569"/>
      <c r="I5569" s="9"/>
      <c r="J5569" s="18"/>
      <c r="K5569" s="18"/>
      <c r="L5569" s="18"/>
      <c r="M5569" s="18"/>
      <c r="N5569" s="18"/>
      <c r="O5569" s="18"/>
      <c r="P5569" s="19"/>
      <c r="Q5569"/>
    </row>
    <row r="5570" spans="1:17" x14ac:dyDescent="0.3">
      <c r="A5570" s="32"/>
      <c r="B5570" s="33"/>
      <c r="C5570" s="24"/>
      <c r="D5570" s="24"/>
      <c r="E5570" s="32"/>
      <c r="F5570"/>
      <c r="G5570" s="22"/>
      <c r="H5570"/>
      <c r="I5570" s="9"/>
      <c r="J5570" s="18"/>
      <c r="K5570" s="18"/>
      <c r="L5570" s="18"/>
      <c r="M5570" s="18"/>
      <c r="N5570" s="18"/>
      <c r="O5570" s="18"/>
      <c r="P5570" s="19"/>
      <c r="Q5570"/>
    </row>
    <row r="5571" spans="1:17" x14ac:dyDescent="0.3">
      <c r="A5571" s="32"/>
      <c r="B5571" s="33"/>
      <c r="C5571" s="24"/>
      <c r="D5571" s="24"/>
      <c r="E5571" s="32"/>
      <c r="F5571"/>
      <c r="G5571" s="22"/>
      <c r="H5571"/>
      <c r="I5571" s="9"/>
      <c r="J5571" s="18"/>
      <c r="K5571" s="18"/>
      <c r="L5571" s="18"/>
      <c r="M5571" s="18"/>
      <c r="N5571" s="18"/>
      <c r="O5571" s="18"/>
      <c r="P5571" s="19"/>
      <c r="Q5571"/>
    </row>
    <row r="5572" spans="1:17" x14ac:dyDescent="0.3">
      <c r="A5572" s="32"/>
      <c r="B5572" s="33"/>
      <c r="C5572" s="24"/>
      <c r="D5572" s="24"/>
      <c r="E5572" s="32"/>
      <c r="F5572"/>
      <c r="G5572" s="22"/>
      <c r="H5572"/>
      <c r="I5572" s="9"/>
      <c r="J5572" s="18"/>
      <c r="K5572" s="18"/>
      <c r="L5572" s="18"/>
      <c r="M5572" s="18"/>
      <c r="N5572" s="18"/>
      <c r="O5572" s="18"/>
      <c r="P5572" s="19"/>
      <c r="Q5572"/>
    </row>
    <row r="5573" spans="1:17" x14ac:dyDescent="0.3">
      <c r="A5573" s="32"/>
      <c r="B5573" s="33"/>
      <c r="C5573" s="24"/>
      <c r="D5573" s="24"/>
      <c r="E5573" s="32"/>
      <c r="F5573"/>
      <c r="G5573" s="22"/>
      <c r="H5573"/>
      <c r="I5573" s="9"/>
      <c r="J5573" s="18"/>
      <c r="K5573" s="18"/>
      <c r="L5573" s="18"/>
      <c r="M5573" s="18"/>
      <c r="N5573" s="18"/>
      <c r="O5573" s="18"/>
      <c r="P5573" s="19"/>
      <c r="Q5573"/>
    </row>
    <row r="5574" spans="1:17" x14ac:dyDescent="0.3">
      <c r="A5574" s="32"/>
      <c r="B5574" s="33"/>
      <c r="C5574" s="24"/>
      <c r="D5574" s="24"/>
      <c r="E5574" s="32"/>
      <c r="F5574"/>
      <c r="G5574" s="22"/>
      <c r="H5574"/>
      <c r="I5574" s="9"/>
      <c r="J5574" s="18"/>
      <c r="K5574" s="18"/>
      <c r="L5574" s="18"/>
      <c r="M5574" s="18"/>
      <c r="N5574" s="18"/>
      <c r="O5574" s="18"/>
      <c r="P5574" s="19"/>
      <c r="Q5574"/>
    </row>
    <row r="5575" spans="1:17" x14ac:dyDescent="0.3">
      <c r="A5575" s="32"/>
      <c r="B5575" s="33"/>
      <c r="C5575" s="24"/>
      <c r="D5575" s="24"/>
      <c r="E5575" s="32"/>
      <c r="F5575"/>
      <c r="G5575" s="22"/>
      <c r="H5575"/>
      <c r="I5575" s="9"/>
      <c r="J5575" s="18"/>
      <c r="K5575" s="18"/>
      <c r="L5575" s="18"/>
      <c r="M5575" s="18"/>
      <c r="N5575" s="18"/>
      <c r="O5575" s="18"/>
      <c r="P5575" s="19"/>
      <c r="Q5575"/>
    </row>
    <row r="5576" spans="1:17" x14ac:dyDescent="0.3">
      <c r="A5576" s="32"/>
      <c r="B5576" s="33"/>
      <c r="C5576" s="24"/>
      <c r="D5576" s="24"/>
      <c r="E5576" s="32"/>
      <c r="F5576"/>
      <c r="G5576" s="22"/>
      <c r="H5576"/>
      <c r="I5576" s="9"/>
      <c r="J5576" s="18"/>
      <c r="K5576" s="18"/>
      <c r="L5576" s="18"/>
      <c r="M5576" s="18"/>
      <c r="N5576" s="18"/>
      <c r="O5576" s="18"/>
      <c r="P5576" s="19"/>
      <c r="Q5576"/>
    </row>
    <row r="5577" spans="1:17" x14ac:dyDescent="0.3">
      <c r="A5577" s="32"/>
      <c r="B5577" s="33"/>
      <c r="C5577" s="24"/>
      <c r="D5577" s="24"/>
      <c r="E5577" s="32"/>
      <c r="F5577"/>
      <c r="G5577" s="22"/>
      <c r="H5577"/>
      <c r="I5577" s="9"/>
      <c r="J5577" s="18"/>
      <c r="K5577" s="18"/>
      <c r="L5577" s="18"/>
      <c r="M5577" s="18"/>
      <c r="N5577" s="18"/>
      <c r="O5577" s="18"/>
      <c r="P5577" s="19"/>
      <c r="Q5577"/>
    </row>
    <row r="5578" spans="1:17" x14ac:dyDescent="0.3">
      <c r="A5578" s="32"/>
      <c r="B5578" s="33"/>
      <c r="C5578" s="24"/>
      <c r="D5578" s="24"/>
      <c r="E5578" s="32"/>
      <c r="F5578"/>
      <c r="G5578" s="22"/>
      <c r="H5578"/>
      <c r="I5578" s="9"/>
      <c r="J5578" s="18"/>
      <c r="K5578" s="18"/>
      <c r="L5578" s="18"/>
      <c r="M5578" s="18"/>
      <c r="N5578" s="18"/>
      <c r="O5578" s="18"/>
      <c r="P5578" s="19"/>
      <c r="Q5578"/>
    </row>
    <row r="5579" spans="1:17" x14ac:dyDescent="0.3">
      <c r="A5579" s="32"/>
      <c r="B5579" s="33"/>
      <c r="C5579" s="24"/>
      <c r="D5579" s="24"/>
      <c r="E5579" s="32"/>
      <c r="F5579"/>
      <c r="G5579" s="22"/>
      <c r="H5579"/>
      <c r="I5579" s="9"/>
      <c r="J5579" s="18"/>
      <c r="K5579" s="18"/>
      <c r="L5579" s="18"/>
      <c r="M5579" s="18"/>
      <c r="N5579" s="18"/>
      <c r="O5579" s="18"/>
      <c r="P5579" s="19"/>
      <c r="Q5579"/>
    </row>
    <row r="5580" spans="1:17" x14ac:dyDescent="0.3">
      <c r="A5580" s="32"/>
      <c r="B5580" s="33"/>
      <c r="C5580" s="24"/>
      <c r="D5580" s="24"/>
      <c r="E5580" s="32"/>
      <c r="F5580"/>
      <c r="G5580" s="22"/>
      <c r="H5580"/>
      <c r="I5580" s="9"/>
      <c r="J5580" s="18"/>
      <c r="K5580" s="18"/>
      <c r="L5580" s="18"/>
      <c r="M5580" s="18"/>
      <c r="N5580" s="18"/>
      <c r="O5580" s="18"/>
      <c r="P5580" s="19"/>
      <c r="Q5580"/>
    </row>
    <row r="5581" spans="1:17" x14ac:dyDescent="0.3">
      <c r="A5581" s="32"/>
      <c r="B5581" s="33"/>
      <c r="C5581" s="24"/>
      <c r="D5581" s="24"/>
      <c r="E5581" s="32"/>
      <c r="F5581"/>
      <c r="G5581" s="22"/>
      <c r="H5581"/>
      <c r="I5581" s="9"/>
      <c r="J5581" s="18"/>
      <c r="K5581" s="18"/>
      <c r="L5581" s="18"/>
      <c r="M5581" s="18"/>
      <c r="N5581" s="18"/>
      <c r="O5581" s="18"/>
      <c r="P5581" s="19"/>
      <c r="Q5581"/>
    </row>
    <row r="5582" spans="1:17" x14ac:dyDescent="0.3">
      <c r="A5582" s="32"/>
      <c r="B5582" s="33"/>
      <c r="C5582" s="24"/>
      <c r="D5582" s="24"/>
      <c r="E5582" s="32"/>
      <c r="F5582"/>
      <c r="G5582" s="22"/>
      <c r="H5582"/>
      <c r="I5582" s="9"/>
      <c r="J5582" s="18"/>
      <c r="K5582" s="18"/>
      <c r="L5582" s="18"/>
      <c r="M5582" s="18"/>
      <c r="N5582" s="18"/>
      <c r="O5582" s="18"/>
      <c r="P5582" s="19"/>
      <c r="Q5582"/>
    </row>
    <row r="5583" spans="1:17" x14ac:dyDescent="0.3">
      <c r="A5583" s="32"/>
      <c r="B5583" s="33"/>
      <c r="C5583" s="24"/>
      <c r="D5583" s="24"/>
      <c r="E5583" s="32"/>
      <c r="F5583"/>
      <c r="G5583" s="22"/>
      <c r="H5583"/>
      <c r="I5583" s="9"/>
      <c r="J5583" s="18"/>
      <c r="K5583" s="18"/>
      <c r="L5583" s="18"/>
      <c r="M5583" s="18"/>
      <c r="N5583" s="18"/>
      <c r="O5583" s="18"/>
      <c r="P5583" s="19"/>
      <c r="Q5583"/>
    </row>
    <row r="5584" spans="1:17" x14ac:dyDescent="0.3">
      <c r="A5584" s="32"/>
      <c r="B5584" s="33"/>
      <c r="C5584" s="24"/>
      <c r="D5584" s="24"/>
      <c r="E5584" s="32"/>
      <c r="F5584"/>
      <c r="G5584" s="22"/>
      <c r="H5584"/>
      <c r="I5584" s="9"/>
      <c r="J5584" s="18"/>
      <c r="K5584" s="18"/>
      <c r="L5584" s="18"/>
      <c r="M5584" s="18"/>
      <c r="N5584" s="18"/>
      <c r="O5584" s="18"/>
      <c r="P5584" s="19"/>
      <c r="Q5584"/>
    </row>
    <row r="5585" spans="1:17" x14ac:dyDescent="0.3">
      <c r="A5585" s="32"/>
      <c r="B5585" s="33"/>
      <c r="C5585" s="24"/>
      <c r="D5585" s="24"/>
      <c r="E5585" s="32"/>
      <c r="F5585"/>
      <c r="G5585" s="22"/>
      <c r="H5585"/>
      <c r="I5585" s="9"/>
      <c r="J5585" s="18"/>
      <c r="K5585" s="18"/>
      <c r="L5585" s="18"/>
      <c r="M5585" s="18"/>
      <c r="N5585" s="18"/>
      <c r="O5585" s="18"/>
      <c r="P5585" s="19"/>
      <c r="Q5585"/>
    </row>
    <row r="5586" spans="1:17" x14ac:dyDescent="0.3">
      <c r="A5586" s="32"/>
      <c r="B5586" s="33"/>
      <c r="C5586" s="24"/>
      <c r="D5586" s="24"/>
      <c r="E5586" s="32"/>
      <c r="F5586"/>
      <c r="G5586" s="22"/>
      <c r="H5586"/>
      <c r="I5586" s="9"/>
      <c r="J5586" s="18"/>
      <c r="K5586" s="18"/>
      <c r="L5586" s="18"/>
      <c r="M5586" s="18"/>
      <c r="N5586" s="18"/>
      <c r="O5586" s="18"/>
      <c r="P5586" s="19"/>
      <c r="Q5586"/>
    </row>
    <row r="5587" spans="1:17" x14ac:dyDescent="0.3">
      <c r="A5587" s="32"/>
      <c r="B5587" s="33"/>
      <c r="C5587" s="24"/>
      <c r="D5587" s="24"/>
      <c r="E5587" s="32"/>
      <c r="F5587"/>
      <c r="G5587" s="22"/>
      <c r="H5587"/>
      <c r="I5587" s="9"/>
      <c r="J5587" s="18"/>
      <c r="K5587" s="18"/>
      <c r="L5587" s="18"/>
      <c r="M5587" s="18"/>
      <c r="N5587" s="18"/>
      <c r="O5587" s="18"/>
      <c r="P5587" s="19"/>
      <c r="Q5587"/>
    </row>
    <row r="5588" spans="1:17" x14ac:dyDescent="0.3">
      <c r="A5588" s="32"/>
      <c r="B5588" s="33"/>
      <c r="C5588" s="24"/>
      <c r="D5588" s="24"/>
      <c r="E5588" s="32"/>
      <c r="F5588"/>
      <c r="G5588" s="22"/>
      <c r="H5588"/>
      <c r="I5588" s="9"/>
      <c r="J5588" s="18"/>
      <c r="K5588" s="18"/>
      <c r="L5588" s="18"/>
      <c r="M5588" s="18"/>
      <c r="N5588" s="18"/>
      <c r="O5588" s="18"/>
      <c r="P5588" s="19"/>
      <c r="Q5588"/>
    </row>
    <row r="5589" spans="1:17" x14ac:dyDescent="0.3">
      <c r="A5589" s="32"/>
      <c r="B5589" s="33"/>
      <c r="C5589" s="24"/>
      <c r="D5589" s="24"/>
      <c r="E5589" s="32"/>
      <c r="F5589"/>
      <c r="G5589" s="22"/>
      <c r="H5589"/>
      <c r="I5589" s="9"/>
      <c r="J5589" s="18"/>
      <c r="K5589" s="18"/>
      <c r="L5589" s="18"/>
      <c r="M5589" s="18"/>
      <c r="N5589" s="18"/>
      <c r="O5589" s="18"/>
      <c r="P5589" s="19"/>
      <c r="Q5589"/>
    </row>
    <row r="5590" spans="1:17" x14ac:dyDescent="0.3">
      <c r="A5590" s="32"/>
      <c r="B5590" s="33"/>
      <c r="C5590" s="24"/>
      <c r="D5590" s="24"/>
      <c r="E5590" s="32"/>
      <c r="F5590"/>
      <c r="G5590" s="22"/>
      <c r="H5590"/>
      <c r="I5590" s="9"/>
      <c r="J5590" s="18"/>
      <c r="K5590" s="18"/>
      <c r="L5590" s="18"/>
      <c r="M5590" s="18"/>
      <c r="N5590" s="18"/>
      <c r="O5590" s="18"/>
      <c r="P5590" s="19"/>
      <c r="Q5590"/>
    </row>
    <row r="5591" spans="1:17" x14ac:dyDescent="0.3">
      <c r="A5591" s="32"/>
      <c r="B5591" s="33"/>
      <c r="C5591" s="24"/>
      <c r="D5591" s="24"/>
      <c r="E5591" s="32"/>
      <c r="F5591"/>
      <c r="G5591" s="22"/>
      <c r="H5591"/>
      <c r="I5591" s="9"/>
      <c r="J5591" s="18"/>
      <c r="K5591" s="18"/>
      <c r="L5591" s="18"/>
      <c r="M5591" s="18"/>
      <c r="N5591" s="18"/>
      <c r="O5591" s="18"/>
      <c r="P5591" s="19"/>
      <c r="Q5591"/>
    </row>
    <row r="5592" spans="1:17" x14ac:dyDescent="0.3">
      <c r="A5592" s="32"/>
      <c r="B5592" s="33"/>
      <c r="C5592" s="24"/>
      <c r="D5592" s="24"/>
      <c r="E5592" s="32"/>
      <c r="F5592"/>
      <c r="G5592" s="22"/>
      <c r="H5592"/>
      <c r="I5592" s="9"/>
      <c r="J5592" s="18"/>
      <c r="K5592" s="18"/>
      <c r="L5592" s="18"/>
      <c r="M5592" s="18"/>
      <c r="N5592" s="18"/>
      <c r="O5592" s="18"/>
      <c r="P5592" s="19"/>
      <c r="Q5592"/>
    </row>
    <row r="5593" spans="1:17" x14ac:dyDescent="0.3">
      <c r="A5593" s="32"/>
      <c r="B5593" s="33"/>
      <c r="C5593" s="24"/>
      <c r="D5593" s="24"/>
      <c r="E5593" s="32"/>
      <c r="F5593"/>
      <c r="G5593" s="22"/>
      <c r="H5593"/>
      <c r="I5593" s="9"/>
      <c r="J5593" s="18"/>
      <c r="K5593" s="18"/>
      <c r="L5593" s="18"/>
      <c r="M5593" s="18"/>
      <c r="N5593" s="18"/>
      <c r="O5593" s="18"/>
      <c r="P5593" s="19"/>
      <c r="Q5593"/>
    </row>
    <row r="5594" spans="1:17" x14ac:dyDescent="0.3">
      <c r="A5594" s="32"/>
      <c r="B5594" s="33"/>
      <c r="C5594" s="24"/>
      <c r="D5594" s="24"/>
      <c r="E5594" s="32"/>
      <c r="F5594"/>
      <c r="G5594" s="22"/>
      <c r="H5594"/>
      <c r="I5594" s="9"/>
      <c r="J5594" s="18"/>
      <c r="K5594" s="18"/>
      <c r="L5594" s="18"/>
      <c r="M5594" s="18"/>
      <c r="N5594" s="18"/>
      <c r="O5594" s="18"/>
      <c r="P5594" s="19"/>
      <c r="Q5594"/>
    </row>
    <row r="5595" spans="1:17" x14ac:dyDescent="0.3">
      <c r="A5595" s="32"/>
      <c r="B5595" s="33"/>
      <c r="C5595" s="24"/>
      <c r="D5595" s="24"/>
      <c r="E5595" s="32"/>
      <c r="F5595"/>
      <c r="G5595" s="22"/>
      <c r="H5595"/>
      <c r="I5595" s="9"/>
      <c r="J5595" s="18"/>
      <c r="K5595" s="18"/>
      <c r="L5595" s="18"/>
      <c r="M5595" s="18"/>
      <c r="N5595" s="18"/>
      <c r="O5595" s="18"/>
      <c r="P5595" s="19"/>
      <c r="Q5595"/>
    </row>
    <row r="5596" spans="1:17" x14ac:dyDescent="0.3">
      <c r="A5596" s="32"/>
      <c r="B5596" s="33"/>
      <c r="C5596" s="24"/>
      <c r="D5596" s="24"/>
      <c r="E5596" s="32"/>
      <c r="F5596"/>
      <c r="G5596" s="22"/>
      <c r="H5596"/>
      <c r="I5596" s="9"/>
      <c r="J5596" s="18"/>
      <c r="K5596" s="18"/>
      <c r="L5596" s="18"/>
      <c r="M5596" s="18"/>
      <c r="N5596" s="18"/>
      <c r="O5596" s="18"/>
      <c r="P5596" s="19"/>
      <c r="Q5596"/>
    </row>
    <row r="5597" spans="1:17" x14ac:dyDescent="0.3">
      <c r="A5597" s="32"/>
      <c r="B5597" s="33"/>
      <c r="C5597" s="24"/>
      <c r="D5597" s="24"/>
      <c r="E5597" s="32"/>
      <c r="F5597"/>
      <c r="G5597" s="22"/>
      <c r="H5597"/>
      <c r="I5597" s="9"/>
      <c r="J5597" s="18"/>
      <c r="K5597" s="18"/>
      <c r="L5597" s="18"/>
      <c r="M5597" s="18"/>
      <c r="N5597" s="18"/>
      <c r="O5597" s="18"/>
      <c r="P5597" s="19"/>
      <c r="Q5597"/>
    </row>
    <row r="5598" spans="1:17" x14ac:dyDescent="0.3">
      <c r="A5598" s="32"/>
      <c r="B5598" s="33"/>
      <c r="C5598" s="24"/>
      <c r="D5598" s="24"/>
      <c r="E5598" s="32"/>
      <c r="F5598"/>
      <c r="G5598" s="22"/>
      <c r="H5598"/>
      <c r="I5598" s="9"/>
      <c r="J5598" s="18"/>
      <c r="K5598" s="18"/>
      <c r="L5598" s="18"/>
      <c r="M5598" s="18"/>
      <c r="N5598" s="18"/>
      <c r="O5598" s="18"/>
      <c r="P5598" s="19"/>
      <c r="Q5598"/>
    </row>
    <row r="5599" spans="1:17" x14ac:dyDescent="0.3">
      <c r="A5599" s="32"/>
      <c r="B5599" s="33"/>
      <c r="C5599" s="24"/>
      <c r="D5599" s="24"/>
      <c r="E5599" s="32"/>
      <c r="F5599"/>
      <c r="G5599" s="22"/>
      <c r="H5599"/>
      <c r="I5599" s="9"/>
      <c r="J5599" s="18"/>
      <c r="K5599" s="18"/>
      <c r="L5599" s="18"/>
      <c r="M5599" s="18"/>
      <c r="N5599" s="18"/>
      <c r="O5599" s="18"/>
      <c r="P5599" s="19"/>
      <c r="Q5599"/>
    </row>
    <row r="5600" spans="1:17" x14ac:dyDescent="0.3">
      <c r="A5600" s="32"/>
      <c r="B5600" s="33"/>
      <c r="C5600" s="24"/>
      <c r="D5600" s="24"/>
      <c r="E5600" s="32"/>
      <c r="F5600"/>
      <c r="G5600" s="22"/>
      <c r="H5600"/>
      <c r="I5600" s="9"/>
      <c r="J5600" s="18"/>
      <c r="K5600" s="18"/>
      <c r="L5600" s="18"/>
      <c r="M5600" s="18"/>
      <c r="N5600" s="18"/>
      <c r="O5600" s="18"/>
      <c r="P5600" s="19"/>
      <c r="Q5600"/>
    </row>
    <row r="5601" spans="1:17" x14ac:dyDescent="0.3">
      <c r="A5601" s="32"/>
      <c r="B5601" s="33"/>
      <c r="C5601" s="24"/>
      <c r="D5601" s="24"/>
      <c r="E5601" s="32"/>
      <c r="F5601"/>
      <c r="G5601" s="22"/>
      <c r="H5601"/>
      <c r="I5601" s="9"/>
      <c r="J5601" s="18"/>
      <c r="K5601" s="18"/>
      <c r="L5601" s="18"/>
      <c r="M5601" s="18"/>
      <c r="N5601" s="18"/>
      <c r="O5601" s="18"/>
      <c r="P5601" s="19"/>
      <c r="Q5601"/>
    </row>
    <row r="5602" spans="1:17" x14ac:dyDescent="0.3">
      <c r="A5602" s="32"/>
      <c r="B5602" s="33"/>
      <c r="C5602" s="24"/>
      <c r="D5602" s="24"/>
      <c r="E5602" s="32"/>
      <c r="F5602"/>
      <c r="G5602" s="22"/>
      <c r="H5602"/>
      <c r="I5602" s="9"/>
      <c r="J5602" s="18"/>
      <c r="K5602" s="18"/>
      <c r="L5602" s="18"/>
      <c r="M5602" s="18"/>
      <c r="N5602" s="18"/>
      <c r="O5602" s="18"/>
      <c r="P5602" s="19"/>
      <c r="Q5602"/>
    </row>
    <row r="5603" spans="1:17" x14ac:dyDescent="0.3">
      <c r="A5603" s="32"/>
      <c r="B5603" s="33"/>
      <c r="C5603" s="24"/>
      <c r="D5603" s="24"/>
      <c r="E5603" s="32"/>
      <c r="F5603"/>
      <c r="G5603" s="22"/>
      <c r="H5603"/>
      <c r="I5603" s="9"/>
      <c r="J5603" s="18"/>
      <c r="K5603" s="18"/>
      <c r="L5603" s="18"/>
      <c r="M5603" s="18"/>
      <c r="N5603" s="18"/>
      <c r="O5603" s="18"/>
      <c r="P5603" s="19"/>
      <c r="Q5603"/>
    </row>
    <row r="5604" spans="1:17" x14ac:dyDescent="0.3">
      <c r="A5604" s="32"/>
      <c r="B5604" s="33"/>
      <c r="C5604" s="24"/>
      <c r="D5604" s="24"/>
      <c r="E5604" s="32"/>
      <c r="F5604"/>
      <c r="G5604" s="22"/>
      <c r="H5604"/>
      <c r="I5604" s="9"/>
      <c r="J5604" s="18"/>
      <c r="K5604" s="18"/>
      <c r="L5604" s="18"/>
      <c r="M5604" s="18"/>
      <c r="N5604" s="18"/>
      <c r="O5604" s="18"/>
      <c r="P5604" s="19"/>
      <c r="Q5604"/>
    </row>
    <row r="5605" spans="1:17" x14ac:dyDescent="0.3">
      <c r="A5605" s="32"/>
      <c r="B5605" s="33"/>
      <c r="C5605" s="24"/>
      <c r="D5605" s="24"/>
      <c r="E5605" s="32"/>
      <c r="F5605"/>
      <c r="G5605" s="22"/>
      <c r="H5605"/>
      <c r="I5605" s="9"/>
      <c r="J5605" s="18"/>
      <c r="K5605" s="18"/>
      <c r="L5605" s="18"/>
      <c r="M5605" s="18"/>
      <c r="N5605" s="18"/>
      <c r="O5605" s="18"/>
      <c r="P5605" s="19"/>
      <c r="Q5605"/>
    </row>
    <row r="5606" spans="1:17" x14ac:dyDescent="0.3">
      <c r="A5606" s="32"/>
      <c r="B5606" s="33"/>
      <c r="C5606" s="24"/>
      <c r="D5606" s="24"/>
      <c r="E5606" s="32"/>
      <c r="F5606"/>
      <c r="G5606" s="22"/>
      <c r="H5606"/>
      <c r="I5606" s="9"/>
      <c r="J5606" s="18"/>
      <c r="K5606" s="18"/>
      <c r="L5606" s="18"/>
      <c r="M5606" s="18"/>
      <c r="N5606" s="18"/>
      <c r="O5606" s="18"/>
      <c r="P5606" s="19"/>
      <c r="Q5606"/>
    </row>
    <row r="5607" spans="1:17" x14ac:dyDescent="0.3">
      <c r="A5607" s="32"/>
      <c r="B5607" s="33"/>
      <c r="C5607" s="24"/>
      <c r="D5607" s="24"/>
      <c r="E5607" s="32"/>
      <c r="F5607"/>
      <c r="G5607" s="22"/>
      <c r="H5607"/>
      <c r="I5607" s="9"/>
      <c r="J5607" s="18"/>
      <c r="K5607" s="18"/>
      <c r="L5607" s="18"/>
      <c r="M5607" s="18"/>
      <c r="N5607" s="18"/>
      <c r="O5607" s="18"/>
      <c r="P5607" s="19"/>
      <c r="Q5607"/>
    </row>
    <row r="5608" spans="1:17" x14ac:dyDescent="0.3">
      <c r="A5608" s="32"/>
      <c r="B5608" s="33"/>
      <c r="C5608" s="24"/>
      <c r="D5608" s="24"/>
      <c r="E5608" s="32"/>
      <c r="F5608"/>
      <c r="G5608" s="22"/>
      <c r="H5608"/>
      <c r="I5608" s="9"/>
      <c r="J5608" s="18"/>
      <c r="K5608" s="18"/>
      <c r="L5608" s="18"/>
      <c r="M5608" s="18"/>
      <c r="N5608" s="18"/>
      <c r="O5608" s="18"/>
      <c r="P5608" s="19"/>
      <c r="Q5608"/>
    </row>
    <row r="5609" spans="1:17" x14ac:dyDescent="0.3">
      <c r="A5609" s="32"/>
      <c r="B5609" s="33"/>
      <c r="C5609" s="24"/>
      <c r="D5609" s="24"/>
      <c r="E5609" s="32"/>
      <c r="F5609"/>
      <c r="G5609" s="22"/>
      <c r="H5609"/>
      <c r="I5609" s="9"/>
      <c r="J5609" s="18"/>
      <c r="K5609" s="18"/>
      <c r="L5609" s="18"/>
      <c r="M5609" s="18"/>
      <c r="N5609" s="18"/>
      <c r="O5609" s="18"/>
      <c r="P5609" s="19"/>
      <c r="Q5609"/>
    </row>
    <row r="5610" spans="1:17" x14ac:dyDescent="0.3">
      <c r="A5610" s="32"/>
      <c r="B5610" s="33"/>
      <c r="C5610" s="24"/>
      <c r="D5610" s="24"/>
      <c r="E5610" s="32"/>
      <c r="F5610"/>
      <c r="G5610" s="22"/>
      <c r="H5610"/>
      <c r="I5610" s="9"/>
      <c r="J5610" s="18"/>
      <c r="K5610" s="18"/>
      <c r="L5610" s="18"/>
      <c r="M5610" s="18"/>
      <c r="N5610" s="18"/>
      <c r="O5610" s="18"/>
      <c r="P5610" s="19"/>
      <c r="Q5610"/>
    </row>
    <row r="5611" spans="1:17" x14ac:dyDescent="0.3">
      <c r="A5611" s="32"/>
      <c r="B5611" s="33"/>
      <c r="C5611" s="24"/>
      <c r="D5611" s="24"/>
      <c r="E5611" s="32"/>
      <c r="F5611"/>
      <c r="G5611" s="22"/>
      <c r="H5611"/>
      <c r="I5611" s="9"/>
      <c r="J5611" s="18"/>
      <c r="K5611" s="18"/>
      <c r="L5611" s="18"/>
      <c r="M5611" s="18"/>
      <c r="N5611" s="18"/>
      <c r="O5611" s="18"/>
      <c r="P5611" s="19"/>
      <c r="Q5611"/>
    </row>
    <row r="5612" spans="1:17" x14ac:dyDescent="0.3">
      <c r="A5612" s="32"/>
      <c r="B5612" s="33"/>
      <c r="C5612" s="24"/>
      <c r="D5612" s="24"/>
      <c r="E5612" s="32"/>
      <c r="F5612"/>
      <c r="G5612" s="22"/>
      <c r="H5612"/>
      <c r="I5612" s="9"/>
      <c r="J5612" s="18"/>
      <c r="K5612" s="18"/>
      <c r="L5612" s="18"/>
      <c r="M5612" s="18"/>
      <c r="N5612" s="18"/>
      <c r="O5612" s="18"/>
      <c r="P5612" s="19"/>
      <c r="Q5612"/>
    </row>
    <row r="5613" spans="1:17" x14ac:dyDescent="0.3">
      <c r="A5613" s="32"/>
      <c r="B5613" s="33"/>
      <c r="C5613" s="24"/>
      <c r="D5613" s="24"/>
      <c r="E5613" s="32"/>
      <c r="F5613"/>
      <c r="G5613" s="22"/>
      <c r="H5613"/>
      <c r="I5613" s="9"/>
      <c r="J5613" s="18"/>
      <c r="K5613" s="18"/>
      <c r="L5613" s="18"/>
      <c r="M5613" s="18"/>
      <c r="N5613" s="18"/>
      <c r="O5613" s="18"/>
      <c r="P5613" s="19"/>
      <c r="Q5613"/>
    </row>
    <row r="5614" spans="1:17" x14ac:dyDescent="0.3">
      <c r="A5614" s="32"/>
      <c r="B5614" s="33"/>
      <c r="C5614" s="24"/>
      <c r="D5614" s="24"/>
      <c r="E5614" s="32"/>
      <c r="F5614"/>
      <c r="G5614" s="22"/>
      <c r="H5614"/>
      <c r="I5614" s="9"/>
      <c r="J5614" s="18"/>
      <c r="K5614" s="18"/>
      <c r="L5614" s="18"/>
      <c r="M5614" s="18"/>
      <c r="N5614" s="18"/>
      <c r="O5614" s="18"/>
      <c r="P5614" s="19"/>
      <c r="Q5614"/>
    </row>
    <row r="5615" spans="1:17" x14ac:dyDescent="0.3">
      <c r="A5615" s="32"/>
      <c r="B5615" s="33"/>
      <c r="C5615" s="24"/>
      <c r="D5615" s="24"/>
      <c r="E5615" s="32"/>
      <c r="F5615"/>
      <c r="G5615" s="22"/>
      <c r="H5615"/>
      <c r="I5615" s="9"/>
      <c r="J5615" s="18"/>
      <c r="K5615" s="18"/>
      <c r="L5615" s="18"/>
      <c r="M5615" s="18"/>
      <c r="N5615" s="18"/>
      <c r="O5615" s="18"/>
      <c r="P5615" s="19"/>
      <c r="Q5615"/>
    </row>
    <row r="5616" spans="1:17" x14ac:dyDescent="0.3">
      <c r="A5616" s="32"/>
      <c r="B5616" s="33"/>
      <c r="C5616" s="24"/>
      <c r="D5616" s="24"/>
      <c r="E5616" s="32"/>
      <c r="F5616"/>
      <c r="G5616" s="22"/>
      <c r="H5616"/>
      <c r="I5616" s="9"/>
      <c r="J5616" s="18"/>
      <c r="K5616" s="18"/>
      <c r="L5616" s="18"/>
      <c r="M5616" s="18"/>
      <c r="N5616" s="18"/>
      <c r="O5616" s="18"/>
      <c r="P5616" s="19"/>
      <c r="Q5616"/>
    </row>
    <row r="5617" spans="1:17" x14ac:dyDescent="0.3">
      <c r="A5617" s="32"/>
      <c r="B5617" s="33"/>
      <c r="C5617" s="24"/>
      <c r="D5617" s="24"/>
      <c r="E5617" s="32"/>
      <c r="F5617"/>
      <c r="G5617" s="22"/>
      <c r="H5617"/>
      <c r="I5617" s="9"/>
      <c r="J5617" s="18"/>
      <c r="K5617" s="18"/>
      <c r="L5617" s="18"/>
      <c r="M5617" s="18"/>
      <c r="N5617" s="18"/>
      <c r="O5617" s="18"/>
      <c r="P5617" s="19"/>
      <c r="Q5617"/>
    </row>
    <row r="5618" spans="1:17" x14ac:dyDescent="0.3">
      <c r="A5618" s="32"/>
      <c r="B5618" s="33"/>
      <c r="C5618" s="24"/>
      <c r="D5618" s="24"/>
      <c r="E5618" s="32"/>
      <c r="F5618"/>
      <c r="G5618" s="22"/>
      <c r="H5618"/>
      <c r="I5618" s="9"/>
      <c r="J5618" s="18"/>
      <c r="K5618" s="18"/>
      <c r="L5618" s="18"/>
      <c r="M5618" s="18"/>
      <c r="N5618" s="18"/>
      <c r="O5618" s="18"/>
      <c r="P5618" s="19"/>
      <c r="Q5618"/>
    </row>
    <row r="5619" spans="1:17" x14ac:dyDescent="0.3">
      <c r="A5619" s="32"/>
      <c r="B5619" s="33"/>
      <c r="C5619" s="24"/>
      <c r="D5619" s="24"/>
      <c r="E5619" s="32"/>
      <c r="F5619"/>
      <c r="G5619" s="22"/>
      <c r="H5619"/>
      <c r="I5619" s="9"/>
      <c r="J5619" s="18"/>
      <c r="K5619" s="18"/>
      <c r="L5619" s="18"/>
      <c r="M5619" s="18"/>
      <c r="N5619" s="18"/>
      <c r="O5619" s="18"/>
      <c r="P5619" s="19"/>
      <c r="Q5619"/>
    </row>
    <row r="5620" spans="1:17" x14ac:dyDescent="0.3">
      <c r="A5620" s="32"/>
      <c r="B5620" s="33"/>
      <c r="C5620" s="24"/>
      <c r="D5620" s="24"/>
      <c r="E5620" s="32"/>
      <c r="F5620"/>
      <c r="G5620" s="22"/>
      <c r="H5620"/>
      <c r="I5620" s="9"/>
      <c r="J5620" s="18"/>
      <c r="K5620" s="18"/>
      <c r="L5620" s="18"/>
      <c r="M5620" s="18"/>
      <c r="N5620" s="18"/>
      <c r="O5620" s="18"/>
      <c r="P5620" s="19"/>
      <c r="Q5620"/>
    </row>
    <row r="5621" spans="1:17" x14ac:dyDescent="0.3">
      <c r="A5621" s="32"/>
      <c r="B5621" s="33"/>
      <c r="C5621" s="24"/>
      <c r="D5621" s="24"/>
      <c r="E5621" s="32"/>
      <c r="F5621"/>
      <c r="G5621" s="22"/>
      <c r="H5621"/>
      <c r="I5621" s="9"/>
      <c r="J5621" s="18"/>
      <c r="K5621" s="18"/>
      <c r="L5621" s="18"/>
      <c r="M5621" s="18"/>
      <c r="N5621" s="18"/>
      <c r="O5621" s="18"/>
      <c r="P5621" s="19"/>
      <c r="Q5621"/>
    </row>
    <row r="5622" spans="1:17" x14ac:dyDescent="0.3">
      <c r="A5622" s="32"/>
      <c r="B5622" s="33"/>
      <c r="C5622" s="24"/>
      <c r="D5622" s="24"/>
      <c r="E5622" s="32"/>
      <c r="F5622"/>
      <c r="G5622" s="22"/>
      <c r="H5622"/>
      <c r="I5622" s="9"/>
      <c r="J5622" s="18"/>
      <c r="K5622" s="18"/>
      <c r="L5622" s="18"/>
      <c r="M5622" s="18"/>
      <c r="N5622" s="18"/>
      <c r="O5622" s="18"/>
      <c r="P5622" s="19"/>
      <c r="Q5622"/>
    </row>
    <row r="5623" spans="1:17" x14ac:dyDescent="0.3">
      <c r="A5623" s="32"/>
      <c r="B5623" s="33"/>
      <c r="C5623" s="24"/>
      <c r="D5623" s="24"/>
      <c r="E5623" s="32"/>
      <c r="F5623"/>
      <c r="G5623" s="22"/>
      <c r="H5623"/>
      <c r="I5623" s="9"/>
      <c r="J5623" s="18"/>
      <c r="K5623" s="18"/>
      <c r="L5623" s="18"/>
      <c r="M5623" s="18"/>
      <c r="N5623" s="18"/>
      <c r="O5623" s="18"/>
      <c r="P5623" s="19"/>
      <c r="Q5623"/>
    </row>
    <row r="5624" spans="1:17" x14ac:dyDescent="0.3">
      <c r="A5624" s="32"/>
      <c r="B5624" s="33"/>
      <c r="C5624" s="24"/>
      <c r="D5624" s="24"/>
      <c r="E5624" s="32"/>
      <c r="F5624"/>
      <c r="G5624" s="22"/>
      <c r="H5624"/>
      <c r="I5624" s="9"/>
      <c r="J5624" s="18"/>
      <c r="K5624" s="18"/>
      <c r="L5624" s="18"/>
      <c r="M5624" s="18"/>
      <c r="N5624" s="18"/>
      <c r="O5624" s="18"/>
      <c r="P5624" s="19"/>
      <c r="Q5624"/>
    </row>
    <row r="5625" spans="1:17" x14ac:dyDescent="0.3">
      <c r="A5625" s="32"/>
      <c r="B5625" s="33"/>
      <c r="C5625" s="24"/>
      <c r="D5625" s="24"/>
      <c r="E5625" s="32"/>
      <c r="F5625"/>
      <c r="G5625" s="22"/>
      <c r="H5625"/>
      <c r="I5625" s="9"/>
      <c r="J5625" s="18"/>
      <c r="K5625" s="18"/>
      <c r="L5625" s="18"/>
      <c r="M5625" s="18"/>
      <c r="N5625" s="18"/>
      <c r="O5625" s="18"/>
      <c r="P5625" s="19"/>
      <c r="Q5625"/>
    </row>
    <row r="5626" spans="1:17" x14ac:dyDescent="0.3">
      <c r="A5626" s="32"/>
      <c r="B5626" s="33"/>
      <c r="C5626" s="24"/>
      <c r="D5626" s="24"/>
      <c r="E5626" s="32"/>
      <c r="F5626"/>
      <c r="G5626" s="22"/>
      <c r="H5626"/>
      <c r="I5626" s="9"/>
      <c r="J5626" s="18"/>
      <c r="K5626" s="18"/>
      <c r="L5626" s="18"/>
      <c r="M5626" s="18"/>
      <c r="N5626" s="18"/>
      <c r="O5626" s="18"/>
      <c r="P5626" s="19"/>
      <c r="Q5626"/>
    </row>
    <row r="5627" spans="1:17" x14ac:dyDescent="0.3">
      <c r="A5627" s="32"/>
      <c r="B5627" s="33"/>
      <c r="C5627" s="24"/>
      <c r="D5627" s="24"/>
      <c r="E5627" s="32"/>
      <c r="F5627"/>
      <c r="G5627" s="22"/>
      <c r="H5627"/>
      <c r="I5627" s="9"/>
      <c r="J5627" s="18"/>
      <c r="K5627" s="18"/>
      <c r="L5627" s="18"/>
      <c r="M5627" s="18"/>
      <c r="N5627" s="18"/>
      <c r="O5627" s="18"/>
      <c r="P5627" s="19"/>
      <c r="Q5627"/>
    </row>
    <row r="5628" spans="1:17" x14ac:dyDescent="0.3">
      <c r="A5628" s="32"/>
      <c r="B5628" s="33"/>
      <c r="C5628" s="24"/>
      <c r="D5628" s="24"/>
      <c r="E5628" s="32"/>
      <c r="F5628"/>
      <c r="G5628" s="22"/>
      <c r="H5628"/>
      <c r="I5628" s="9"/>
      <c r="J5628" s="18"/>
      <c r="K5628" s="18"/>
      <c r="L5628" s="18"/>
      <c r="M5628" s="18"/>
      <c r="N5628" s="18"/>
      <c r="O5628" s="18"/>
      <c r="P5628" s="19"/>
      <c r="Q5628"/>
    </row>
    <row r="5629" spans="1:17" x14ac:dyDescent="0.3">
      <c r="A5629" s="32"/>
      <c r="B5629" s="33"/>
      <c r="C5629" s="24"/>
      <c r="D5629" s="24"/>
      <c r="E5629" s="32"/>
      <c r="F5629"/>
      <c r="G5629" s="22"/>
      <c r="H5629"/>
      <c r="I5629" s="9"/>
      <c r="J5629" s="18"/>
      <c r="K5629" s="18"/>
      <c r="L5629" s="18"/>
      <c r="M5629" s="18"/>
      <c r="N5629" s="18"/>
      <c r="O5629" s="18"/>
      <c r="P5629" s="19"/>
      <c r="Q5629"/>
    </row>
    <row r="5630" spans="1:17" x14ac:dyDescent="0.3">
      <c r="A5630" s="32"/>
      <c r="B5630" s="33"/>
      <c r="C5630" s="24"/>
      <c r="D5630" s="24"/>
      <c r="E5630" s="32"/>
      <c r="F5630"/>
      <c r="G5630" s="22"/>
      <c r="H5630"/>
      <c r="I5630" s="9"/>
      <c r="J5630" s="18"/>
      <c r="K5630" s="18"/>
      <c r="L5630" s="18"/>
      <c r="M5630" s="18"/>
      <c r="N5630" s="18"/>
      <c r="O5630" s="18"/>
      <c r="P5630" s="19"/>
      <c r="Q5630"/>
    </row>
    <row r="5631" spans="1:17" x14ac:dyDescent="0.3">
      <c r="A5631" s="32"/>
      <c r="B5631" s="33"/>
      <c r="C5631" s="24"/>
      <c r="D5631" s="24"/>
      <c r="E5631" s="21"/>
      <c r="F5631"/>
      <c r="G5631" s="22"/>
      <c r="H5631"/>
      <c r="I5631" s="9"/>
      <c r="J5631" s="19"/>
      <c r="K5631" s="19"/>
      <c r="L5631" s="19"/>
      <c r="M5631" s="19"/>
      <c r="N5631" s="18"/>
      <c r="O5631" s="18"/>
      <c r="P5631" s="19"/>
      <c r="Q5631"/>
    </row>
    <row r="5632" spans="1:17" x14ac:dyDescent="0.3">
      <c r="A5632" s="32"/>
      <c r="B5632" s="33"/>
      <c r="C5632" s="24"/>
      <c r="D5632" s="24"/>
      <c r="E5632" s="21"/>
      <c r="F5632"/>
      <c r="G5632" s="22"/>
      <c r="H5632"/>
      <c r="I5632" s="9"/>
      <c r="J5632" s="19"/>
      <c r="K5632" s="19"/>
      <c r="L5632" s="19"/>
      <c r="M5632" s="19"/>
      <c r="N5632" s="18"/>
      <c r="O5632" s="18"/>
      <c r="P5632" s="19"/>
      <c r="Q5632"/>
    </row>
    <row r="5633" spans="1:17" x14ac:dyDescent="0.3">
      <c r="A5633" s="32"/>
      <c r="B5633" s="33"/>
      <c r="C5633" s="24"/>
      <c r="D5633" s="24"/>
      <c r="E5633" s="21"/>
      <c r="F5633"/>
      <c r="G5633" s="22"/>
      <c r="H5633"/>
      <c r="I5633" s="9"/>
      <c r="J5633" s="19"/>
      <c r="K5633" s="19"/>
      <c r="L5633" s="19"/>
      <c r="M5633" s="19"/>
      <c r="N5633" s="18"/>
      <c r="O5633" s="18"/>
      <c r="P5633" s="19"/>
      <c r="Q5633"/>
    </row>
    <row r="5634" spans="1:17" x14ac:dyDescent="0.3">
      <c r="A5634" s="32"/>
      <c r="B5634" s="33"/>
      <c r="C5634" s="24"/>
      <c r="D5634" s="24"/>
      <c r="E5634" s="21"/>
      <c r="F5634"/>
      <c r="G5634" s="22"/>
      <c r="H5634"/>
      <c r="I5634" s="9"/>
      <c r="J5634" s="19"/>
      <c r="K5634" s="19"/>
      <c r="L5634" s="19"/>
      <c r="M5634" s="19"/>
      <c r="N5634" s="18"/>
      <c r="O5634" s="18"/>
      <c r="P5634" s="19"/>
      <c r="Q5634"/>
    </row>
    <row r="5635" spans="1:17" x14ac:dyDescent="0.3">
      <c r="A5635" s="32"/>
      <c r="B5635" s="33"/>
      <c r="C5635" s="24"/>
      <c r="D5635" s="24"/>
      <c r="E5635" s="21"/>
      <c r="F5635"/>
      <c r="G5635" s="22"/>
      <c r="H5635"/>
      <c r="I5635" s="9"/>
      <c r="J5635" s="19"/>
      <c r="K5635" s="19"/>
      <c r="L5635" s="19"/>
      <c r="M5635" s="19"/>
      <c r="N5635" s="18"/>
      <c r="O5635" s="18"/>
      <c r="P5635" s="19"/>
      <c r="Q5635"/>
    </row>
    <row r="5636" spans="1:17" x14ac:dyDescent="0.3">
      <c r="A5636" s="32"/>
      <c r="B5636" s="33"/>
      <c r="C5636" s="24"/>
      <c r="D5636" s="24"/>
      <c r="E5636" s="21"/>
      <c r="F5636"/>
      <c r="G5636" s="22"/>
      <c r="H5636"/>
      <c r="I5636" s="9"/>
      <c r="J5636" s="19"/>
      <c r="K5636" s="19"/>
      <c r="L5636" s="19"/>
      <c r="M5636" s="19"/>
      <c r="N5636" s="18"/>
      <c r="O5636" s="18"/>
      <c r="P5636" s="19"/>
      <c r="Q5636"/>
    </row>
    <row r="5637" spans="1:17" x14ac:dyDescent="0.3">
      <c r="A5637" s="32"/>
      <c r="B5637" s="33"/>
      <c r="C5637" s="24"/>
      <c r="D5637" s="24"/>
      <c r="E5637" s="21"/>
      <c r="F5637"/>
      <c r="G5637" s="22"/>
      <c r="H5637"/>
      <c r="I5637" s="9"/>
      <c r="J5637" s="19"/>
      <c r="K5637" s="19"/>
      <c r="L5637" s="19"/>
      <c r="M5637" s="19"/>
      <c r="N5637" s="18"/>
      <c r="O5637" s="18"/>
      <c r="P5637" s="19"/>
      <c r="Q5637"/>
    </row>
    <row r="5638" spans="1:17" x14ac:dyDescent="0.3">
      <c r="A5638" s="32"/>
      <c r="B5638" s="33"/>
      <c r="C5638" s="24"/>
      <c r="D5638" s="24"/>
      <c r="E5638" s="21"/>
      <c r="F5638"/>
      <c r="G5638" s="22"/>
      <c r="H5638"/>
      <c r="I5638" s="9"/>
      <c r="J5638" s="19"/>
      <c r="K5638" s="19"/>
      <c r="L5638" s="19"/>
      <c r="M5638" s="19"/>
      <c r="N5638" s="18"/>
      <c r="O5638" s="18"/>
      <c r="P5638" s="19"/>
      <c r="Q5638"/>
    </row>
    <row r="5639" spans="1:17" x14ac:dyDescent="0.3">
      <c r="A5639" s="32"/>
      <c r="B5639" s="33"/>
      <c r="C5639" s="24"/>
      <c r="D5639" s="24"/>
      <c r="E5639" s="21"/>
      <c r="F5639"/>
      <c r="G5639" s="22"/>
      <c r="H5639"/>
      <c r="I5639" s="9"/>
      <c r="J5639" s="19"/>
      <c r="K5639" s="19"/>
      <c r="L5639" s="19"/>
      <c r="M5639" s="19"/>
      <c r="N5639" s="18"/>
      <c r="O5639" s="18"/>
      <c r="P5639" s="19"/>
      <c r="Q5639"/>
    </row>
    <row r="5640" spans="1:17" x14ac:dyDescent="0.3">
      <c r="A5640" s="32"/>
      <c r="B5640" s="33"/>
      <c r="C5640" s="24"/>
      <c r="D5640" s="24"/>
      <c r="E5640" s="21"/>
      <c r="F5640"/>
      <c r="G5640" s="22"/>
      <c r="H5640"/>
      <c r="I5640" s="9"/>
      <c r="J5640" s="19"/>
      <c r="K5640" s="19"/>
      <c r="L5640" s="19"/>
      <c r="M5640" s="19"/>
      <c r="N5640" s="18"/>
      <c r="O5640" s="18"/>
      <c r="P5640" s="19"/>
      <c r="Q5640"/>
    </row>
    <row r="5641" spans="1:17" x14ac:dyDescent="0.3">
      <c r="A5641" s="32"/>
      <c r="B5641" s="33"/>
      <c r="C5641" s="24"/>
      <c r="D5641" s="24"/>
      <c r="E5641" s="21"/>
      <c r="F5641"/>
      <c r="G5641" s="22"/>
      <c r="H5641"/>
      <c r="I5641" s="9"/>
      <c r="J5641" s="19"/>
      <c r="K5641" s="19"/>
      <c r="L5641" s="19"/>
      <c r="M5641" s="19"/>
      <c r="N5641" s="18"/>
      <c r="O5641" s="18"/>
      <c r="P5641" s="19"/>
      <c r="Q5641"/>
    </row>
    <row r="5642" spans="1:17" x14ac:dyDescent="0.3">
      <c r="A5642" s="32"/>
      <c r="B5642" s="33"/>
      <c r="C5642" s="24"/>
      <c r="D5642" s="24"/>
      <c r="E5642" s="21"/>
      <c r="F5642"/>
      <c r="G5642" s="22"/>
      <c r="H5642"/>
      <c r="I5642" s="9"/>
      <c r="J5642" s="19"/>
      <c r="K5642" s="19"/>
      <c r="L5642" s="19"/>
      <c r="M5642" s="19"/>
      <c r="N5642" s="18"/>
      <c r="O5642" s="18"/>
      <c r="P5642" s="19"/>
      <c r="Q5642"/>
    </row>
    <row r="5643" spans="1:17" x14ac:dyDescent="0.3">
      <c r="A5643" s="32"/>
      <c r="B5643" s="33"/>
      <c r="C5643" s="24"/>
      <c r="D5643" s="24"/>
      <c r="E5643" s="21"/>
      <c r="F5643"/>
      <c r="G5643" s="22"/>
      <c r="H5643"/>
      <c r="I5643" s="9"/>
      <c r="J5643" s="19"/>
      <c r="K5643" s="19"/>
      <c r="L5643" s="19"/>
      <c r="M5643" s="19"/>
      <c r="N5643" s="18"/>
      <c r="O5643" s="18"/>
      <c r="P5643" s="19"/>
      <c r="Q5643"/>
    </row>
    <row r="5644" spans="1:17" x14ac:dyDescent="0.3">
      <c r="A5644" s="32"/>
      <c r="B5644" s="33"/>
      <c r="C5644" s="24"/>
      <c r="D5644" s="24"/>
      <c r="E5644" s="21"/>
      <c r="F5644"/>
      <c r="G5644" s="22"/>
      <c r="H5644"/>
      <c r="I5644" s="9"/>
      <c r="J5644" s="19"/>
      <c r="K5644" s="19"/>
      <c r="L5644" s="19"/>
      <c r="M5644" s="19"/>
      <c r="N5644" s="18"/>
      <c r="O5644" s="18"/>
      <c r="P5644" s="19"/>
      <c r="Q5644"/>
    </row>
    <row r="5645" spans="1:17" x14ac:dyDescent="0.3">
      <c r="A5645" s="32"/>
      <c r="B5645" s="33"/>
      <c r="C5645" s="24"/>
      <c r="D5645" s="24"/>
      <c r="E5645" s="21"/>
      <c r="F5645"/>
      <c r="G5645" s="22"/>
      <c r="H5645"/>
      <c r="I5645" s="9"/>
      <c r="J5645" s="19"/>
      <c r="K5645" s="19"/>
      <c r="L5645" s="19"/>
      <c r="M5645" s="19"/>
      <c r="N5645" s="18"/>
      <c r="O5645" s="18"/>
      <c r="P5645" s="19"/>
      <c r="Q5645"/>
    </row>
    <row r="5646" spans="1:17" x14ac:dyDescent="0.3">
      <c r="A5646" s="32"/>
      <c r="B5646" s="33"/>
      <c r="C5646" s="24"/>
      <c r="D5646" s="24"/>
      <c r="E5646" s="21"/>
      <c r="F5646"/>
      <c r="G5646" s="22"/>
      <c r="H5646"/>
      <c r="I5646" s="9"/>
      <c r="J5646" s="19"/>
      <c r="K5646" s="19"/>
      <c r="L5646" s="19"/>
      <c r="M5646" s="19"/>
      <c r="N5646" s="18"/>
      <c r="O5646" s="18"/>
      <c r="P5646" s="19"/>
      <c r="Q5646"/>
    </row>
    <row r="5647" spans="1:17" x14ac:dyDescent="0.3">
      <c r="A5647" s="32"/>
      <c r="B5647" s="33"/>
      <c r="C5647" s="24"/>
      <c r="D5647" s="24"/>
      <c r="E5647" s="21"/>
      <c r="F5647"/>
      <c r="G5647" s="22"/>
      <c r="H5647"/>
      <c r="I5647" s="9"/>
      <c r="J5647" s="19"/>
      <c r="K5647" s="19"/>
      <c r="L5647" s="19"/>
      <c r="M5647" s="19"/>
      <c r="N5647" s="18"/>
      <c r="O5647" s="18"/>
      <c r="P5647" s="19"/>
      <c r="Q5647"/>
    </row>
    <row r="5648" spans="1:17" x14ac:dyDescent="0.3">
      <c r="A5648" s="32"/>
      <c r="B5648" s="33"/>
      <c r="C5648" s="24"/>
      <c r="D5648" s="24"/>
      <c r="E5648" s="21"/>
      <c r="F5648"/>
      <c r="G5648" s="22"/>
      <c r="H5648"/>
      <c r="I5648" s="9"/>
      <c r="J5648" s="19"/>
      <c r="K5648" s="19"/>
      <c r="L5648" s="19"/>
      <c r="M5648" s="19"/>
      <c r="N5648" s="18"/>
      <c r="O5648" s="18"/>
      <c r="P5648" s="19"/>
      <c r="Q5648"/>
    </row>
    <row r="5649" spans="1:17" x14ac:dyDescent="0.3">
      <c r="A5649" s="32"/>
      <c r="B5649" s="33"/>
      <c r="C5649" s="24"/>
      <c r="D5649" s="24"/>
      <c r="E5649" s="21"/>
      <c r="F5649"/>
      <c r="G5649" s="22"/>
      <c r="H5649"/>
      <c r="I5649" s="9"/>
      <c r="J5649" s="19"/>
      <c r="K5649" s="19"/>
      <c r="L5649" s="19"/>
      <c r="M5649" s="19"/>
      <c r="N5649" s="18"/>
      <c r="O5649" s="18"/>
      <c r="P5649" s="19"/>
      <c r="Q5649"/>
    </row>
    <row r="5650" spans="1:17" x14ac:dyDescent="0.3">
      <c r="A5650" s="32"/>
      <c r="B5650" s="33"/>
      <c r="C5650" s="24"/>
      <c r="D5650" s="24"/>
      <c r="E5650" s="21"/>
      <c r="F5650"/>
      <c r="G5650" s="22"/>
      <c r="H5650"/>
      <c r="I5650" s="9"/>
      <c r="J5650" s="19"/>
      <c r="K5650" s="19"/>
      <c r="L5650" s="19"/>
      <c r="M5650" s="19"/>
      <c r="N5650" s="18"/>
      <c r="O5650" s="18"/>
      <c r="P5650" s="19"/>
      <c r="Q5650"/>
    </row>
    <row r="5651" spans="1:17" x14ac:dyDescent="0.3">
      <c r="A5651" s="32"/>
      <c r="B5651" s="33"/>
      <c r="C5651" s="24"/>
      <c r="D5651" s="24"/>
      <c r="E5651" s="21"/>
      <c r="F5651"/>
      <c r="G5651" s="22"/>
      <c r="H5651"/>
      <c r="I5651" s="9"/>
      <c r="J5651" s="19"/>
      <c r="K5651" s="19"/>
      <c r="L5651" s="19"/>
      <c r="M5651" s="19"/>
      <c r="N5651" s="18"/>
      <c r="O5651" s="18"/>
      <c r="P5651" s="19"/>
      <c r="Q5651"/>
    </row>
    <row r="5652" spans="1:17" x14ac:dyDescent="0.3">
      <c r="A5652" s="32"/>
      <c r="B5652" s="33"/>
      <c r="C5652" s="24"/>
      <c r="D5652" s="24"/>
      <c r="E5652" s="21"/>
      <c r="F5652"/>
      <c r="G5652" s="22"/>
      <c r="H5652"/>
      <c r="I5652" s="9"/>
      <c r="J5652" s="19"/>
      <c r="K5652" s="19"/>
      <c r="L5652" s="19"/>
      <c r="M5652" s="19"/>
      <c r="N5652" s="18"/>
      <c r="O5652" s="18"/>
      <c r="P5652" s="19"/>
      <c r="Q5652"/>
    </row>
    <row r="5653" spans="1:17" x14ac:dyDescent="0.3">
      <c r="A5653" s="32"/>
      <c r="B5653" s="33"/>
      <c r="C5653" s="24"/>
      <c r="D5653" s="24"/>
      <c r="E5653" s="21"/>
      <c r="F5653"/>
      <c r="G5653" s="22"/>
      <c r="H5653"/>
      <c r="I5653" s="9"/>
      <c r="J5653" s="19"/>
      <c r="K5653" s="19"/>
      <c r="L5653" s="19"/>
      <c r="M5653" s="19"/>
      <c r="N5653" s="18"/>
      <c r="O5653" s="18"/>
      <c r="P5653" s="19"/>
      <c r="Q5653"/>
    </row>
    <row r="5654" spans="1:17" x14ac:dyDescent="0.3">
      <c r="A5654" s="32"/>
      <c r="B5654" s="33"/>
      <c r="C5654" s="24"/>
      <c r="D5654" s="24"/>
      <c r="E5654" s="21"/>
      <c r="F5654"/>
      <c r="G5654" s="22"/>
      <c r="H5654"/>
      <c r="I5654" s="9"/>
      <c r="J5654" s="19"/>
      <c r="K5654" s="19"/>
      <c r="L5654" s="19"/>
      <c r="M5654" s="19"/>
      <c r="N5654" s="18"/>
      <c r="O5654" s="18"/>
      <c r="P5654" s="19"/>
      <c r="Q5654"/>
    </row>
    <row r="5655" spans="1:17" x14ac:dyDescent="0.3">
      <c r="A5655" s="32"/>
      <c r="B5655" s="33"/>
      <c r="C5655" s="24"/>
      <c r="D5655" s="24"/>
      <c r="E5655" s="21"/>
      <c r="F5655"/>
      <c r="G5655" s="22"/>
      <c r="H5655"/>
      <c r="I5655" s="9"/>
      <c r="J5655" s="19"/>
      <c r="K5655" s="19"/>
      <c r="L5655" s="19"/>
      <c r="M5655" s="19"/>
      <c r="N5655" s="18"/>
      <c r="O5655" s="18"/>
      <c r="P5655" s="19"/>
      <c r="Q5655"/>
    </row>
    <row r="5656" spans="1:17" x14ac:dyDescent="0.3">
      <c r="A5656" s="32"/>
      <c r="B5656" s="33"/>
      <c r="C5656" s="24"/>
      <c r="D5656" s="24"/>
      <c r="E5656" s="21"/>
      <c r="F5656"/>
      <c r="G5656" s="22"/>
      <c r="H5656"/>
      <c r="I5656" s="9"/>
      <c r="J5656" s="19"/>
      <c r="K5656" s="19"/>
      <c r="L5656" s="19"/>
      <c r="M5656" s="19"/>
      <c r="N5656" s="18"/>
      <c r="O5656" s="18"/>
      <c r="P5656" s="19"/>
      <c r="Q5656"/>
    </row>
    <row r="5657" spans="1:17" x14ac:dyDescent="0.3">
      <c r="A5657" s="32"/>
      <c r="B5657" s="33"/>
      <c r="C5657" s="24"/>
      <c r="D5657" s="24"/>
      <c r="E5657" s="21"/>
      <c r="F5657"/>
      <c r="G5657" s="22"/>
      <c r="H5657"/>
      <c r="I5657" s="9"/>
      <c r="J5657" s="19"/>
      <c r="K5657" s="19"/>
      <c r="L5657" s="19"/>
      <c r="M5657" s="19"/>
      <c r="N5657" s="18"/>
      <c r="O5657" s="18"/>
      <c r="P5657" s="19"/>
      <c r="Q5657"/>
    </row>
    <row r="5658" spans="1:17" x14ac:dyDescent="0.3">
      <c r="A5658" s="32"/>
      <c r="B5658" s="33"/>
      <c r="C5658" s="24"/>
      <c r="D5658" s="24"/>
      <c r="E5658" s="21"/>
      <c r="F5658"/>
      <c r="G5658" s="22"/>
      <c r="H5658"/>
      <c r="I5658" s="9"/>
      <c r="J5658" s="19"/>
      <c r="K5658" s="19"/>
      <c r="L5658" s="19"/>
      <c r="M5658" s="19"/>
      <c r="N5658" s="18"/>
      <c r="O5658" s="18"/>
      <c r="P5658" s="19"/>
      <c r="Q5658"/>
    </row>
    <row r="5659" spans="1:17" x14ac:dyDescent="0.3">
      <c r="A5659" s="32"/>
      <c r="B5659" s="33"/>
      <c r="C5659" s="24"/>
      <c r="D5659" s="24"/>
      <c r="E5659" s="21"/>
      <c r="F5659"/>
      <c r="G5659" s="22"/>
      <c r="H5659"/>
      <c r="I5659" s="9"/>
      <c r="J5659" s="19"/>
      <c r="K5659" s="19"/>
      <c r="L5659" s="19"/>
      <c r="M5659" s="19"/>
      <c r="N5659" s="18"/>
      <c r="O5659" s="18"/>
      <c r="P5659" s="19"/>
      <c r="Q5659"/>
    </row>
    <row r="5660" spans="1:17" x14ac:dyDescent="0.3">
      <c r="A5660" s="32"/>
      <c r="B5660" s="33"/>
      <c r="C5660" s="24"/>
      <c r="D5660" s="24"/>
      <c r="E5660" s="21"/>
      <c r="F5660"/>
      <c r="G5660" s="22"/>
      <c r="H5660"/>
      <c r="I5660" s="9"/>
      <c r="J5660" s="19"/>
      <c r="K5660" s="19"/>
      <c r="L5660" s="19"/>
      <c r="M5660" s="19"/>
      <c r="N5660" s="18"/>
      <c r="O5660" s="18"/>
      <c r="P5660" s="19"/>
      <c r="Q5660"/>
    </row>
    <row r="5661" spans="1:17" x14ac:dyDescent="0.3">
      <c r="A5661" s="32"/>
      <c r="B5661" s="33"/>
      <c r="C5661" s="24"/>
      <c r="D5661" s="24"/>
      <c r="E5661" s="21"/>
      <c r="F5661"/>
      <c r="G5661" s="22"/>
      <c r="H5661"/>
      <c r="I5661" s="9"/>
      <c r="J5661" s="19"/>
      <c r="K5661" s="19"/>
      <c r="L5661" s="19"/>
      <c r="M5661" s="19"/>
      <c r="N5661" s="18"/>
      <c r="O5661" s="18"/>
      <c r="P5661" s="19"/>
      <c r="Q5661"/>
    </row>
    <row r="5662" spans="1:17" x14ac:dyDescent="0.3">
      <c r="A5662" s="32"/>
      <c r="B5662" s="33"/>
      <c r="C5662" s="24"/>
      <c r="D5662" s="24"/>
      <c r="E5662" s="21"/>
      <c r="F5662"/>
      <c r="G5662" s="22"/>
      <c r="H5662"/>
      <c r="I5662" s="9"/>
      <c r="J5662" s="19"/>
      <c r="K5662" s="19"/>
      <c r="L5662" s="19"/>
      <c r="M5662" s="19"/>
      <c r="N5662" s="18"/>
      <c r="O5662" s="18"/>
      <c r="P5662" s="19"/>
      <c r="Q5662"/>
    </row>
    <row r="5663" spans="1:17" x14ac:dyDescent="0.3">
      <c r="A5663" s="32"/>
      <c r="B5663" s="33"/>
      <c r="C5663" s="24"/>
      <c r="D5663" s="24"/>
      <c r="E5663" s="21"/>
      <c r="F5663"/>
      <c r="G5663" s="22"/>
      <c r="H5663"/>
      <c r="I5663" s="9"/>
      <c r="J5663" s="19"/>
      <c r="K5663" s="19"/>
      <c r="L5663" s="19"/>
      <c r="M5663" s="19"/>
      <c r="N5663" s="18"/>
      <c r="O5663" s="18"/>
      <c r="P5663" s="19"/>
      <c r="Q5663"/>
    </row>
    <row r="5664" spans="1:17" x14ac:dyDescent="0.3">
      <c r="A5664" s="32"/>
      <c r="B5664" s="33"/>
      <c r="C5664" s="24"/>
      <c r="D5664" s="24"/>
      <c r="E5664" s="21"/>
      <c r="F5664"/>
      <c r="G5664" s="22"/>
      <c r="H5664"/>
      <c r="I5664" s="9"/>
      <c r="J5664" s="19"/>
      <c r="K5664" s="19"/>
      <c r="L5664" s="19"/>
      <c r="M5664" s="19"/>
      <c r="N5664" s="18"/>
      <c r="O5664" s="18"/>
      <c r="P5664" s="19"/>
      <c r="Q5664"/>
    </row>
    <row r="5665" spans="1:17" x14ac:dyDescent="0.3">
      <c r="A5665" s="32"/>
      <c r="B5665" s="33"/>
      <c r="C5665" s="24"/>
      <c r="D5665" s="24"/>
      <c r="E5665" s="21"/>
      <c r="F5665"/>
      <c r="G5665" s="22"/>
      <c r="H5665"/>
      <c r="I5665" s="9"/>
      <c r="J5665" s="19"/>
      <c r="K5665" s="19"/>
      <c r="L5665" s="19"/>
      <c r="M5665" s="19"/>
      <c r="N5665" s="18"/>
      <c r="O5665" s="18"/>
      <c r="P5665" s="19"/>
      <c r="Q5665"/>
    </row>
    <row r="5666" spans="1:17" x14ac:dyDescent="0.3">
      <c r="A5666" s="32"/>
      <c r="B5666" s="33"/>
      <c r="C5666" s="24"/>
      <c r="D5666" s="24"/>
      <c r="E5666" s="21"/>
      <c r="F5666"/>
      <c r="G5666" s="22"/>
      <c r="H5666"/>
      <c r="I5666" s="9"/>
      <c r="J5666" s="19"/>
      <c r="K5666" s="19"/>
      <c r="L5666" s="19"/>
      <c r="M5666" s="19"/>
      <c r="N5666" s="18"/>
      <c r="O5666" s="18"/>
      <c r="P5666" s="19"/>
      <c r="Q5666"/>
    </row>
    <row r="5667" spans="1:17" x14ac:dyDescent="0.3">
      <c r="A5667" s="32"/>
      <c r="B5667" s="33"/>
      <c r="C5667" s="24"/>
      <c r="D5667" s="24"/>
      <c r="E5667" s="21"/>
      <c r="F5667"/>
      <c r="G5667" s="22"/>
      <c r="H5667"/>
      <c r="I5667" s="9"/>
      <c r="J5667" s="19"/>
      <c r="K5667" s="19"/>
      <c r="L5667" s="19"/>
      <c r="M5667" s="19"/>
      <c r="N5667" s="18"/>
      <c r="O5667" s="18"/>
      <c r="P5667" s="19"/>
      <c r="Q5667"/>
    </row>
    <row r="5668" spans="1:17" x14ac:dyDescent="0.3">
      <c r="A5668" s="32"/>
      <c r="B5668" s="33"/>
      <c r="C5668" s="24"/>
      <c r="D5668" s="24"/>
      <c r="E5668" s="21"/>
      <c r="F5668"/>
      <c r="G5668" s="22"/>
      <c r="H5668"/>
      <c r="I5668" s="9"/>
      <c r="J5668" s="19"/>
      <c r="K5668" s="19"/>
      <c r="L5668" s="19"/>
      <c r="M5668" s="19"/>
      <c r="N5668" s="18"/>
      <c r="O5668" s="18"/>
      <c r="P5668" s="19"/>
      <c r="Q5668"/>
    </row>
    <row r="5669" spans="1:17" x14ac:dyDescent="0.3">
      <c r="A5669" s="32"/>
      <c r="B5669" s="33"/>
      <c r="C5669" s="24"/>
      <c r="D5669" s="24"/>
      <c r="E5669" s="21"/>
      <c r="F5669"/>
      <c r="G5669" s="22"/>
      <c r="H5669"/>
      <c r="I5669" s="9"/>
      <c r="J5669" s="19"/>
      <c r="K5669" s="19"/>
      <c r="L5669" s="19"/>
      <c r="M5669" s="19"/>
      <c r="N5669" s="18"/>
      <c r="O5669" s="18"/>
      <c r="P5669" s="19"/>
      <c r="Q5669"/>
    </row>
    <row r="5670" spans="1:17" x14ac:dyDescent="0.3">
      <c r="A5670" s="32"/>
      <c r="B5670" s="33"/>
      <c r="C5670" s="24"/>
      <c r="D5670" s="24"/>
      <c r="E5670" s="21"/>
      <c r="F5670"/>
      <c r="G5670" s="22"/>
      <c r="H5670"/>
      <c r="I5670" s="9"/>
      <c r="J5670" s="19"/>
      <c r="K5670" s="19"/>
      <c r="L5670" s="19"/>
      <c r="M5670" s="19"/>
      <c r="N5670" s="18"/>
      <c r="O5670" s="18"/>
      <c r="P5670" s="19"/>
      <c r="Q5670"/>
    </row>
    <row r="5671" spans="1:17" x14ac:dyDescent="0.3">
      <c r="A5671" s="32"/>
      <c r="B5671" s="33"/>
      <c r="C5671" s="24"/>
      <c r="D5671" s="24"/>
      <c r="E5671" s="21"/>
      <c r="F5671"/>
      <c r="G5671" s="22"/>
      <c r="H5671"/>
      <c r="I5671" s="9"/>
      <c r="J5671" s="19"/>
      <c r="K5671" s="19"/>
      <c r="L5671" s="19"/>
      <c r="M5671" s="19"/>
      <c r="N5671" s="18"/>
      <c r="O5671" s="18"/>
      <c r="P5671" s="19"/>
      <c r="Q5671"/>
    </row>
    <row r="5672" spans="1:17" x14ac:dyDescent="0.3">
      <c r="A5672" s="32"/>
      <c r="B5672" s="33"/>
      <c r="C5672" s="24"/>
      <c r="D5672" s="24"/>
      <c r="E5672" s="21"/>
      <c r="F5672"/>
      <c r="G5672" s="22"/>
      <c r="H5672"/>
      <c r="I5672" s="9"/>
      <c r="J5672" s="19"/>
      <c r="K5672" s="19"/>
      <c r="L5672" s="19"/>
      <c r="M5672" s="19"/>
      <c r="N5672" s="18"/>
      <c r="O5672" s="18"/>
      <c r="P5672" s="19"/>
      <c r="Q5672"/>
    </row>
    <row r="5673" spans="1:17" x14ac:dyDescent="0.3">
      <c r="A5673" s="32"/>
      <c r="B5673" s="33"/>
      <c r="C5673" s="24"/>
      <c r="D5673" s="24"/>
      <c r="E5673" s="21"/>
      <c r="F5673"/>
      <c r="G5673" s="22"/>
      <c r="H5673"/>
      <c r="I5673" s="9"/>
      <c r="J5673" s="19"/>
      <c r="K5673" s="19"/>
      <c r="L5673" s="19"/>
      <c r="M5673" s="19"/>
      <c r="N5673" s="18"/>
      <c r="O5673" s="18"/>
      <c r="P5673" s="19"/>
      <c r="Q5673"/>
    </row>
    <row r="5674" spans="1:17" x14ac:dyDescent="0.3">
      <c r="A5674" s="32"/>
      <c r="B5674" s="33"/>
      <c r="C5674" s="24"/>
      <c r="D5674" s="24"/>
      <c r="E5674" s="21"/>
      <c r="F5674"/>
      <c r="G5674" s="22"/>
      <c r="H5674"/>
      <c r="I5674" s="9"/>
      <c r="J5674" s="19"/>
      <c r="K5674" s="19"/>
      <c r="L5674" s="19"/>
      <c r="M5674" s="19"/>
      <c r="N5674" s="18"/>
      <c r="O5674" s="18"/>
      <c r="P5674" s="19"/>
      <c r="Q5674"/>
    </row>
  </sheetData>
  <autoFilter ref="A1:W5630" xr:uid="{00000000-0009-0000-0000-000000000000}"/>
  <sortState ref="A2:W5674">
    <sortCondition ref="B2:B5674"/>
  </sortState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4"/>
  <sheetViews>
    <sheetView topLeftCell="A7" workbookViewId="0">
      <selection activeCell="B44" sqref="B44"/>
    </sheetView>
  </sheetViews>
  <sheetFormatPr baseColWidth="10" defaultRowHeight="14.4" x14ac:dyDescent="0.3"/>
  <cols>
    <col min="2" max="2" width="73.109375" customWidth="1"/>
  </cols>
  <sheetData>
    <row r="1" spans="1:2" x14ac:dyDescent="0.3">
      <c r="A1" s="62" t="s">
        <v>5429</v>
      </c>
      <c r="B1" s="62" t="s">
        <v>5430</v>
      </c>
    </row>
    <row r="2" spans="1:2" x14ac:dyDescent="0.3">
      <c r="A2" s="53" t="s">
        <v>2127</v>
      </c>
      <c r="B2" t="s">
        <v>5468</v>
      </c>
    </row>
    <row r="3" spans="1:2" x14ac:dyDescent="0.3">
      <c r="A3" s="54" t="s">
        <v>0</v>
      </c>
      <c r="B3" t="s">
        <v>5436</v>
      </c>
    </row>
    <row r="4" spans="1:2" x14ac:dyDescent="0.3">
      <c r="A4" s="55" t="s">
        <v>1</v>
      </c>
      <c r="B4" t="s">
        <v>5440</v>
      </c>
    </row>
    <row r="5" spans="1:2" x14ac:dyDescent="0.3">
      <c r="A5" s="55" t="s">
        <v>2</v>
      </c>
      <c r="B5" t="s">
        <v>5441</v>
      </c>
    </row>
    <row r="6" spans="1:2" x14ac:dyDescent="0.3">
      <c r="A6" s="56" t="s">
        <v>5442</v>
      </c>
      <c r="B6" t="s">
        <v>5443</v>
      </c>
    </row>
    <row r="7" spans="1:2" x14ac:dyDescent="0.3">
      <c r="A7" s="56" t="s">
        <v>5438</v>
      </c>
      <c r="B7" t="s">
        <v>5444</v>
      </c>
    </row>
    <row r="8" spans="1:2" x14ac:dyDescent="0.3">
      <c r="A8" s="57" t="s">
        <v>3</v>
      </c>
      <c r="B8" t="s">
        <v>5445</v>
      </c>
    </row>
    <row r="9" spans="1:2" x14ac:dyDescent="0.3">
      <c r="A9" s="57" t="s">
        <v>4</v>
      </c>
      <c r="B9" t="s">
        <v>5469</v>
      </c>
    </row>
    <row r="10" spans="1:2" x14ac:dyDescent="0.3">
      <c r="A10" s="57" t="s">
        <v>5</v>
      </c>
      <c r="B10" t="s">
        <v>5446</v>
      </c>
    </row>
    <row r="11" spans="1:2" x14ac:dyDescent="0.3">
      <c r="A11" s="57" t="s">
        <v>6</v>
      </c>
      <c r="B11" t="s">
        <v>5447</v>
      </c>
    </row>
    <row r="12" spans="1:2" x14ac:dyDescent="0.3">
      <c r="A12" s="57" t="s">
        <v>7</v>
      </c>
      <c r="B12" t="s">
        <v>5448</v>
      </c>
    </row>
    <row r="13" spans="1:2" x14ac:dyDescent="0.3">
      <c r="A13" s="57" t="s">
        <v>8</v>
      </c>
      <c r="B13" t="s">
        <v>5453</v>
      </c>
    </row>
    <row r="14" spans="1:2" x14ac:dyDescent="0.3">
      <c r="A14" s="57" t="s">
        <v>9</v>
      </c>
      <c r="B14" t="s">
        <v>5449</v>
      </c>
    </row>
    <row r="15" spans="1:2" x14ac:dyDescent="0.3">
      <c r="A15" s="57" t="s">
        <v>10</v>
      </c>
      <c r="B15" t="s">
        <v>5454</v>
      </c>
    </row>
    <row r="16" spans="1:2" x14ac:dyDescent="0.3">
      <c r="A16" s="57" t="s">
        <v>11</v>
      </c>
      <c r="B16" t="s">
        <v>5450</v>
      </c>
    </row>
    <row r="17" spans="1:4" x14ac:dyDescent="0.3">
      <c r="A17" s="57" t="s">
        <v>12</v>
      </c>
      <c r="B17" t="s">
        <v>5455</v>
      </c>
    </row>
    <row r="18" spans="1:4" x14ac:dyDescent="0.3">
      <c r="A18" s="57" t="s">
        <v>13</v>
      </c>
      <c r="B18" t="s">
        <v>5451</v>
      </c>
    </row>
    <row r="19" spans="1:4" x14ac:dyDescent="0.3">
      <c r="A19" s="58" t="s">
        <v>14</v>
      </c>
      <c r="B19" t="s">
        <v>5456</v>
      </c>
    </row>
    <row r="20" spans="1:4" x14ac:dyDescent="0.3">
      <c r="A20" s="57" t="s">
        <v>15</v>
      </c>
      <c r="B20" t="s">
        <v>5452</v>
      </c>
    </row>
    <row r="21" spans="1:4" x14ac:dyDescent="0.3">
      <c r="A21" s="57" t="s">
        <v>16</v>
      </c>
      <c r="B21" t="s">
        <v>5457</v>
      </c>
    </row>
    <row r="22" spans="1:4" x14ac:dyDescent="0.3">
      <c r="A22" s="59" t="s">
        <v>17</v>
      </c>
      <c r="B22" t="s">
        <v>5466</v>
      </c>
    </row>
    <row r="23" spans="1:4" x14ac:dyDescent="0.3">
      <c r="A23" s="59" t="s">
        <v>18</v>
      </c>
      <c r="B23" t="s">
        <v>5467</v>
      </c>
    </row>
    <row r="24" spans="1:4" x14ac:dyDescent="0.3">
      <c r="A24" s="57" t="s">
        <v>19</v>
      </c>
      <c r="B24" t="s">
        <v>5470</v>
      </c>
    </row>
    <row r="28" spans="1:4" x14ac:dyDescent="0.3">
      <c r="A28" s="62" t="s">
        <v>5459</v>
      </c>
    </row>
    <row r="29" spans="1:4" x14ac:dyDescent="0.3">
      <c r="B29" t="s">
        <v>5460</v>
      </c>
      <c r="D29" s="63" t="s">
        <v>5463</v>
      </c>
    </row>
    <row r="30" spans="1:4" x14ac:dyDescent="0.3">
      <c r="B30" t="s">
        <v>5471</v>
      </c>
    </row>
    <row r="31" spans="1:4" x14ac:dyDescent="0.3">
      <c r="B31" s="1" t="s">
        <v>21</v>
      </c>
    </row>
    <row r="32" spans="1:4" x14ac:dyDescent="0.3">
      <c r="B32" s="1" t="s">
        <v>82</v>
      </c>
    </row>
    <row r="33" spans="2:2" x14ac:dyDescent="0.3">
      <c r="B33" s="1" t="s">
        <v>27</v>
      </c>
    </row>
    <row r="34" spans="2:2" x14ac:dyDescent="0.3">
      <c r="B34" s="8" t="s">
        <v>72</v>
      </c>
    </row>
    <row r="35" spans="2:2" x14ac:dyDescent="0.3">
      <c r="B35" s="1" t="s">
        <v>39</v>
      </c>
    </row>
    <row r="36" spans="2:2" x14ac:dyDescent="0.3">
      <c r="B36" s="1" t="s">
        <v>51</v>
      </c>
    </row>
    <row r="37" spans="2:2" x14ac:dyDescent="0.3">
      <c r="B37" t="s">
        <v>5428</v>
      </c>
    </row>
    <row r="38" spans="2:2" x14ac:dyDescent="0.3">
      <c r="B38" s="22" t="s">
        <v>396</v>
      </c>
    </row>
    <row r="39" spans="2:2" x14ac:dyDescent="0.3">
      <c r="B39" s="1" t="s">
        <v>5464</v>
      </c>
    </row>
    <row r="40" spans="2:2" x14ac:dyDescent="0.3">
      <c r="B40" s="1" t="s">
        <v>66</v>
      </c>
    </row>
    <row r="41" spans="2:2" x14ac:dyDescent="0.3">
      <c r="B41" s="1" t="s">
        <v>5458</v>
      </c>
    </row>
    <row r="42" spans="2:2" x14ac:dyDescent="0.3">
      <c r="B42" s="1" t="s">
        <v>42</v>
      </c>
    </row>
    <row r="43" spans="2:2" x14ac:dyDescent="0.3">
      <c r="B43" s="1" t="s">
        <v>5465</v>
      </c>
    </row>
    <row r="44" spans="2:2" x14ac:dyDescent="0.3">
      <c r="B44" s="1" t="s">
        <v>5472</v>
      </c>
    </row>
  </sheetData>
  <conditionalFormatting sqref="A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D29" r:id="rId1" xr:uid="{00000000-0004-0000-01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Catalogue 1900-2020</vt:lpstr>
      <vt:lpstr>Format-explanation</vt:lpstr>
    </vt:vector>
  </TitlesOfParts>
  <Company>BRGM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 Didier</dc:creator>
  <cp:lastModifiedBy>Nathalie Pothier</cp:lastModifiedBy>
  <dcterms:created xsi:type="dcterms:W3CDTF">2021-01-18T07:14:30Z</dcterms:created>
  <dcterms:modified xsi:type="dcterms:W3CDTF">2021-11-05T14:01:23Z</dcterms:modified>
</cp:coreProperties>
</file>